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00-001 contrat de culture\"/>
    </mc:Choice>
  </mc:AlternateContent>
  <xr:revisionPtr revIDLastSave="0" documentId="13_ncr:1_{C2C7AA72-D4AF-4E3D-87FB-CDBF3F98903E}" xr6:coauthVersionLast="47" xr6:coauthVersionMax="47" xr10:uidLastSave="{00000000-0000-0000-0000-000000000000}"/>
  <bookViews>
    <workbookView xWindow="28680" yWindow="-120" windowWidth="29040" windowHeight="15720" xr2:uid="{E767B927-80FB-45CD-8D67-831DA24DEC02}"/>
  </bookViews>
  <sheets>
    <sheet name="LOT 01" sheetId="9" r:id="rId1"/>
    <sheet name="LOT 02" sheetId="10" r:id="rId2"/>
    <sheet name="LOT 03" sheetId="11" r:id="rId3"/>
    <sheet name="LOT 04" sheetId="12" r:id="rId4"/>
    <sheet name="LOT 05" sheetId="13" r:id="rId5"/>
  </sheets>
  <definedNames>
    <definedName name="acheteur" localSheetId="0">#REF!</definedName>
    <definedName name="acheteur" localSheetId="1">#REF!</definedName>
    <definedName name="acheteur" localSheetId="2">#REF!</definedName>
    <definedName name="acheteur" localSheetId="3">#REF!</definedName>
    <definedName name="acheteur" localSheetId="4">#REF!</definedName>
    <definedName name="acheteur">#REF!</definedName>
    <definedName name="Age" localSheetId="0">#REF!</definedName>
    <definedName name="Age" localSheetId="1">#REF!</definedName>
    <definedName name="Age" localSheetId="2">#REF!</definedName>
    <definedName name="Age" localSheetId="3">#REF!</definedName>
    <definedName name="Age" localSheetId="4">#REF!</definedName>
    <definedName name="Age">#REF!</definedName>
    <definedName name="Agence" localSheetId="0">#REF!</definedName>
    <definedName name="Agence" localSheetId="1">#REF!</definedName>
    <definedName name="Agence" localSheetId="2">#REF!</definedName>
    <definedName name="Agence" localSheetId="3">#REF!</definedName>
    <definedName name="Agence" localSheetId="4">#REF!</definedName>
    <definedName name="Agence">#REF!</definedName>
    <definedName name="année" localSheetId="0">#REF!</definedName>
    <definedName name="année" localSheetId="1">#REF!</definedName>
    <definedName name="année" localSheetId="2">#REF!</definedName>
    <definedName name="année" localSheetId="3">#REF!</definedName>
    <definedName name="année" localSheetId="4">#REF!</definedName>
    <definedName name="année">#REF!</definedName>
    <definedName name="ATE" localSheetId="0">#REF!</definedName>
    <definedName name="ATE" localSheetId="1">#REF!</definedName>
    <definedName name="ATE" localSheetId="2">#REF!</definedName>
    <definedName name="ATE" localSheetId="3">#REF!</definedName>
    <definedName name="ATE" localSheetId="4">#REF!</definedName>
    <definedName name="ATE">#REF!</definedName>
    <definedName name="BrossierPallu" localSheetId="0">#REF!</definedName>
    <definedName name="BrossierPallu" localSheetId="1">#REF!</definedName>
    <definedName name="BrossierPallu" localSheetId="2">#REF!</definedName>
    <definedName name="BrossierPallu" localSheetId="3">#REF!</definedName>
    <definedName name="BrossierPallu" localSheetId="4">#REF!</definedName>
    <definedName name="BrossierPallu">#REF!</definedName>
    <definedName name="campagnes" localSheetId="0">#REF!</definedName>
    <definedName name="campagnes" localSheetId="1">#REF!</definedName>
    <definedName name="campagnes" localSheetId="2">#REF!</definedName>
    <definedName name="campagnes" localSheetId="3">#REF!</definedName>
    <definedName name="campagnes" localSheetId="4">#REF!</definedName>
    <definedName name="campagnes">#REF!</definedName>
    <definedName name="Cause_mortalité" localSheetId="0">#REF!</definedName>
    <definedName name="Cause_mortalité" localSheetId="1">#REF!</definedName>
    <definedName name="Cause_mortalité" localSheetId="2">#REF!</definedName>
    <definedName name="Cause_mortalité" localSheetId="3">#REF!</definedName>
    <definedName name="Cause_mortalité" localSheetId="4">#REF!</definedName>
    <definedName name="Cause_mortalité">#REF!</definedName>
    <definedName name="coche" localSheetId="0">#REF!</definedName>
    <definedName name="coche" localSheetId="1">#REF!</definedName>
    <definedName name="coche" localSheetId="2">#REF!</definedName>
    <definedName name="coche" localSheetId="3">#REF!</definedName>
    <definedName name="coche" localSheetId="4">#REF!</definedName>
    <definedName name="coche">#REF!</definedName>
    <definedName name="code" localSheetId="0">#REF!</definedName>
    <definedName name="code" localSheetId="1">#REF!</definedName>
    <definedName name="code" localSheetId="2">#REF!</definedName>
    <definedName name="code" localSheetId="3">#REF!</definedName>
    <definedName name="code" localSheetId="4">#REF!</definedName>
    <definedName name="code">#REF!</definedName>
    <definedName name="coupe" localSheetId="0">#REF!</definedName>
    <definedName name="coupe" localSheetId="1">#REF!</definedName>
    <definedName name="coupe" localSheetId="2">#REF!</definedName>
    <definedName name="coupe" localSheetId="3">#REF!</definedName>
    <definedName name="coupe" localSheetId="4">#REF!</definedName>
    <definedName name="coupe">#REF!</definedName>
    <definedName name="Diam_collet" localSheetId="0">#REF!</definedName>
    <definedName name="Diam_collet" localSheetId="1">#REF!</definedName>
    <definedName name="Diam_collet" localSheetId="2">#REF!</definedName>
    <definedName name="Diam_collet" localSheetId="3">#REF!</definedName>
    <definedName name="Diam_collet" localSheetId="4">#REF!</definedName>
    <definedName name="Diam_collet">#REF!</definedName>
    <definedName name="dom_fonct" localSheetId="0">#REF!</definedName>
    <definedName name="dom_fonct" localSheetId="1">#REF!</definedName>
    <definedName name="dom_fonct" localSheetId="2">#REF!</definedName>
    <definedName name="dom_fonct" localSheetId="3">#REF!</definedName>
    <definedName name="dom_fonct" localSheetId="4">#REF!</definedName>
    <definedName name="dom_fonct">#REF!</definedName>
    <definedName name="DonneurOrdre" localSheetId="0">#REF!</definedName>
    <definedName name="DonneurOrdre" localSheetId="1">#REF!</definedName>
    <definedName name="DonneurOrdre" localSheetId="2">#REF!</definedName>
    <definedName name="DonneurOrdre" localSheetId="3">#REF!</definedName>
    <definedName name="DonneurOrdre" localSheetId="4">#REF!</definedName>
    <definedName name="DonneurOrdre">#REF!</definedName>
    <definedName name="ess_francais" localSheetId="0">#REF!</definedName>
    <definedName name="ess_francais" localSheetId="1">#REF!</definedName>
    <definedName name="ess_francais" localSheetId="2">#REF!</definedName>
    <definedName name="ess_francais" localSheetId="3">#REF!</definedName>
    <definedName name="ess_francais" localSheetId="4">#REF!</definedName>
    <definedName name="ess_francais">#REF!</definedName>
    <definedName name="essence" localSheetId="0">OFFSET(#REF!,,,COUNTA(#REF!)-1,)</definedName>
    <definedName name="essence" localSheetId="1">OFFSET(#REF!,,,COUNTA(#REF!)-1,)</definedName>
    <definedName name="essence" localSheetId="2">OFFSET(#REF!,,,COUNTA(#REF!)-1,)</definedName>
    <definedName name="essence" localSheetId="3">OFFSET(#REF!,,,COUNTA(#REF!)-1,)</definedName>
    <definedName name="essence" localSheetId="4">OFFSET(#REF!,,,COUNTA(#REF!)-1,)</definedName>
    <definedName name="essence">OFFSET(#REF!,,,COUNTA(#REF!)-1,)</definedName>
    <definedName name="ETF" localSheetId="0">#REF!</definedName>
    <definedName name="ETF" localSheetId="1">#REF!</definedName>
    <definedName name="ETF" localSheetId="2">#REF!</definedName>
    <definedName name="ETF" localSheetId="3">#REF!</definedName>
    <definedName name="ETF" localSheetId="4">#REF!</definedName>
    <definedName name="ETF">#REF!</definedName>
    <definedName name="exploitation" localSheetId="0">#REF!</definedName>
    <definedName name="exploitation" localSheetId="1">#REF!</definedName>
    <definedName name="exploitation" localSheetId="2">#REF!</definedName>
    <definedName name="exploitation" localSheetId="3">#REF!</definedName>
    <definedName name="exploitation" localSheetId="4">#REF!</definedName>
    <definedName name="exploitation">#REF!</definedName>
    <definedName name="f_ess" localSheetId="0">OFFSET(#REF!,1,0,COUNTA('LOT 01'!ess_francais),1)</definedName>
    <definedName name="f_ess" localSheetId="1">OFFSET(#REF!,1,0,COUNTA('LOT 02'!ess_francais),1)</definedName>
    <definedName name="f_ess" localSheetId="2">OFFSET(#REF!,1,0,COUNTA('LOT 03'!ess_francais),1)</definedName>
    <definedName name="f_ess" localSheetId="3">OFFSET(#REF!,1,0,COUNTA('LOT 04'!ess_francais),1)</definedName>
    <definedName name="f_ess" localSheetId="4">OFFSET(#REF!,1,0,COUNTA('LOT 05'!ess_francais),1)</definedName>
    <definedName name="f_ess">OFFSET(#REF!,1,0,COUNTA(ess_francais),1)</definedName>
    <definedName name="f_four" localSheetId="0">OFFSET(#REF!,0,0,COUNTA('LOT 01'!nom_four),1)</definedName>
    <definedName name="f_four" localSheetId="1">OFFSET(#REF!,0,0,COUNTA('LOT 02'!nom_four),1)</definedName>
    <definedName name="f_four" localSheetId="2">OFFSET(#REF!,0,0,COUNTA('LOT 03'!nom_four),1)</definedName>
    <definedName name="f_four" localSheetId="3">OFFSET(#REF!,0,0,COUNTA('LOT 04'!nom_four),1)</definedName>
    <definedName name="f_four" localSheetId="4">OFFSET(#REF!,0,0,COUNTA('LOT 05'!nom_four),1)</definedName>
    <definedName name="f_four">OFFSET(#REF!,0,0,COUNTA(nom_four),1)</definedName>
    <definedName name="forêt" localSheetId="0">#REF!</definedName>
    <definedName name="forêt" localSheetId="1">#REF!</definedName>
    <definedName name="forêt" localSheetId="2">#REF!</definedName>
    <definedName name="forêt" localSheetId="3">#REF!</definedName>
    <definedName name="forêt" localSheetId="4">#REF!</definedName>
    <definedName name="forêt">#REF!</definedName>
    <definedName name="fréquence" localSheetId="0">#REF!</definedName>
    <definedName name="fréquence" localSheetId="1">#REF!</definedName>
    <definedName name="fréquence" localSheetId="2">#REF!</definedName>
    <definedName name="fréquence" localSheetId="3">#REF!</definedName>
    <definedName name="fréquence" localSheetId="4">#REF!</definedName>
    <definedName name="fréquence">#REF!</definedName>
    <definedName name="groupe" localSheetId="0">#REF!</definedName>
    <definedName name="groupe" localSheetId="1">#REF!</definedName>
    <definedName name="groupe" localSheetId="2">#REF!</definedName>
    <definedName name="groupe" localSheetId="3">#REF!</definedName>
    <definedName name="groupe" localSheetId="4">#REF!</definedName>
    <definedName name="groupe">#REF!</definedName>
    <definedName name="_xlnm.Print_Titles" localSheetId="0">'LOT 01'!$6:$7</definedName>
    <definedName name="_xlnm.Print_Titles" localSheetId="1">'LOT 02'!$6:$7</definedName>
    <definedName name="_xlnm.Print_Titles" localSheetId="2">'LOT 03'!$6:$7</definedName>
    <definedName name="_xlnm.Print_Titles" localSheetId="3">'LOT 04'!$6:$7</definedName>
    <definedName name="_xlnm.Print_Titles" localSheetId="4">'LOT 05'!$6:$7</definedName>
    <definedName name="Itinéraire" localSheetId="0">#REF!</definedName>
    <definedName name="Itinéraire" localSheetId="1">#REF!</definedName>
    <definedName name="Itinéraire" localSheetId="2">#REF!</definedName>
    <definedName name="Itinéraire" localSheetId="3">#REF!</definedName>
    <definedName name="Itinéraire" localSheetId="4">#REF!</definedName>
    <definedName name="Itinéraire">#REF!</definedName>
    <definedName name="Mélèze" localSheetId="0">#REF!</definedName>
    <definedName name="Mélèze" localSheetId="1">#REF!</definedName>
    <definedName name="Mélèze" localSheetId="2">#REF!</definedName>
    <definedName name="Mélèze" localSheetId="3">#REF!</definedName>
    <definedName name="Mélèze" localSheetId="4">#REF!</definedName>
    <definedName name="Mélèze">#REF!</definedName>
    <definedName name="Mélèze_Europe" localSheetId="0">#REF!</definedName>
    <definedName name="Mélèze_Europe" localSheetId="1">#REF!</definedName>
    <definedName name="Mélèze_Europe" localSheetId="2">#REF!</definedName>
    <definedName name="Mélèze_Europe" localSheetId="3">#REF!</definedName>
    <definedName name="Mélèze_Europe" localSheetId="4">#REF!</definedName>
    <definedName name="Mélèze_Europe">#REF!</definedName>
    <definedName name="Mélèze_Hybride" localSheetId="0">#REF!</definedName>
    <definedName name="Mélèze_Hybride" localSheetId="1">#REF!</definedName>
    <definedName name="Mélèze_Hybride" localSheetId="2">#REF!</definedName>
    <definedName name="Mélèze_Hybride" localSheetId="3">#REF!</definedName>
    <definedName name="Mélèze_Hybride" localSheetId="4">#REF!</definedName>
    <definedName name="Mélèze_Hybride">#REF!</definedName>
    <definedName name="MélèzeE" localSheetId="0">#REF!</definedName>
    <definedName name="MélèzeE" localSheetId="1">#REF!</definedName>
    <definedName name="MélèzeE" localSheetId="2">#REF!</definedName>
    <definedName name="MélèzeE" localSheetId="3">#REF!</definedName>
    <definedName name="MélèzeE" localSheetId="4">#REF!</definedName>
    <definedName name="MélèzeE">#REF!</definedName>
    <definedName name="MélèzeEurope" localSheetId="0">#REF!</definedName>
    <definedName name="MélèzeEurope" localSheetId="1">#REF!</definedName>
    <definedName name="MélèzeEurope" localSheetId="2">#REF!</definedName>
    <definedName name="MélèzeEurope" localSheetId="3">#REF!</definedName>
    <definedName name="MélèzeEurope" localSheetId="4">#REF!</definedName>
    <definedName name="MélèzeEurope">#REF!</definedName>
    <definedName name="MélèzeHybride" localSheetId="0">#REF!</definedName>
    <definedName name="MélèzeHybride" localSheetId="1">#REF!</definedName>
    <definedName name="MélèzeHybride" localSheetId="2">#REF!</definedName>
    <definedName name="MélèzeHybride" localSheetId="3">#REF!</definedName>
    <definedName name="MélèzeHybride" localSheetId="4">#REF!</definedName>
    <definedName name="MélèzeHybride">#REF!</definedName>
    <definedName name="modalité" localSheetId="0">#REF!</definedName>
    <definedName name="modalité" localSheetId="1">#REF!</definedName>
    <definedName name="modalité" localSheetId="2">#REF!</definedName>
    <definedName name="modalité" localSheetId="3">#REF!</definedName>
    <definedName name="modalité" localSheetId="4">#REF!</definedName>
    <definedName name="modalité">#REF!</definedName>
    <definedName name="nom_four" localSheetId="0">#REF!</definedName>
    <definedName name="nom_four" localSheetId="1">#REF!</definedName>
    <definedName name="nom_four" localSheetId="2">#REF!</definedName>
    <definedName name="nom_four" localSheetId="3">#REF!</definedName>
    <definedName name="nom_four" localSheetId="4">#REF!</definedName>
    <definedName name="nom_four">#REF!</definedName>
    <definedName name="ouinon" localSheetId="0">#REF!</definedName>
    <definedName name="ouinon" localSheetId="1">#REF!</definedName>
    <definedName name="ouinon" localSheetId="2">#REF!</definedName>
    <definedName name="ouinon" localSheetId="3">#REF!</definedName>
    <definedName name="ouinon" localSheetId="4">#REF!</definedName>
    <definedName name="ouinon">#REF!</definedName>
    <definedName name="Planteur" localSheetId="0">#REF!</definedName>
    <definedName name="Planteur" localSheetId="1">#REF!</definedName>
    <definedName name="Planteur" localSheetId="2">#REF!</definedName>
    <definedName name="Planteur" localSheetId="3">#REF!</definedName>
    <definedName name="Planteur" localSheetId="4">#REF!</definedName>
    <definedName name="Planteur">#REF!</definedName>
    <definedName name="ProtectGibier" localSheetId="0">#REF!</definedName>
    <definedName name="ProtectGibier" localSheetId="1">#REF!</definedName>
    <definedName name="ProtectGibier" localSheetId="2">#REF!</definedName>
    <definedName name="ProtectGibier" localSheetId="3">#REF!</definedName>
    <definedName name="ProtectGibier" localSheetId="4">#REF!</definedName>
    <definedName name="ProtectGibier">#REF!</definedName>
    <definedName name="Protection" localSheetId="0">#REF!</definedName>
    <definedName name="Protection" localSheetId="1">#REF!</definedName>
    <definedName name="Protection" localSheetId="2">#REF!</definedName>
    <definedName name="Protection" localSheetId="3">#REF!</definedName>
    <definedName name="Protection" localSheetId="4">#REF!</definedName>
    <definedName name="Protection">#REF!</definedName>
    <definedName name="saison" localSheetId="0">#REF!</definedName>
    <definedName name="saison" localSheetId="1">#REF!</definedName>
    <definedName name="saison" localSheetId="2">#REF!</definedName>
    <definedName name="saison" localSheetId="3">#REF!</definedName>
    <definedName name="saison" localSheetId="4">#REF!</definedName>
    <definedName name="saison">#REF!</definedName>
    <definedName name="série" localSheetId="0">#REF!</definedName>
    <definedName name="série" localSheetId="1">#REF!</definedName>
    <definedName name="série" localSheetId="2">#REF!</definedName>
    <definedName name="série" localSheetId="3">#REF!</definedName>
    <definedName name="série" localSheetId="4">#REF!</definedName>
    <definedName name="série">#REF!</definedName>
    <definedName name="Subv" localSheetId="0">#REF!</definedName>
    <definedName name="Subv" localSheetId="1">#REF!</definedName>
    <definedName name="Subv" localSheetId="2">#REF!</definedName>
    <definedName name="Subv" localSheetId="3">#REF!</definedName>
    <definedName name="Subv" localSheetId="4">#REF!</definedName>
    <definedName name="Subv">#REF!</definedName>
    <definedName name="taux_garanti" localSheetId="0">#REF!</definedName>
    <definedName name="taux_garanti" localSheetId="1">#REF!</definedName>
    <definedName name="taux_garanti" localSheetId="2">#REF!</definedName>
    <definedName name="taux_garanti" localSheetId="3">#REF!</definedName>
    <definedName name="taux_garanti" localSheetId="4">#REF!</definedName>
    <definedName name="taux_garanti">#REF!</definedName>
    <definedName name="traitement" localSheetId="0">#REF!</definedName>
    <definedName name="traitement" localSheetId="1">#REF!</definedName>
    <definedName name="traitement" localSheetId="2">#REF!</definedName>
    <definedName name="traitement" localSheetId="3">#REF!</definedName>
    <definedName name="traitement" localSheetId="4">#REF!</definedName>
    <definedName name="traitement">#REF!</definedName>
    <definedName name="typ_comptage" localSheetId="0">#REF!</definedName>
    <definedName name="typ_comptage" localSheetId="1">#REF!</definedName>
    <definedName name="typ_comptage" localSheetId="2">#REF!</definedName>
    <definedName name="typ_comptage" localSheetId="3">#REF!</definedName>
    <definedName name="typ_comptage" localSheetId="4">#REF!</definedName>
    <definedName name="typ_comptage">#REF!</definedName>
    <definedName name="typ_plts" localSheetId="0">#REF!</definedName>
    <definedName name="typ_plts" localSheetId="1">#REF!</definedName>
    <definedName name="typ_plts" localSheetId="2">#REF!</definedName>
    <definedName name="typ_plts" localSheetId="3">#REF!</definedName>
    <definedName name="typ_plts" localSheetId="4">#REF!</definedName>
    <definedName name="typ_plts">#REF!</definedName>
    <definedName name="type_plant" localSheetId="0">#REF!</definedName>
    <definedName name="type_plant" localSheetId="1">#REF!</definedName>
    <definedName name="type_plant" localSheetId="2">#REF!</definedName>
    <definedName name="type_plant" localSheetId="3">#REF!</definedName>
    <definedName name="type_plant" localSheetId="4">#REF!</definedName>
    <definedName name="type_plant">#REF!</definedName>
    <definedName name="Type_plantation" localSheetId="0">#REF!</definedName>
    <definedName name="Type_plantation" localSheetId="1">#REF!</definedName>
    <definedName name="Type_plantation" localSheetId="2">#REF!</definedName>
    <definedName name="Type_plantation" localSheetId="3">#REF!</definedName>
    <definedName name="Type_plantation" localSheetId="4">#REF!</definedName>
    <definedName name="Type_plantation">#REF!</definedName>
    <definedName name="Z_B56C3675_8702_4182_BC8E_B2428FD7A7FD_.wvu.PrintArea" localSheetId="0" hidden="1">'LOT 01'!$A$1:$L$32</definedName>
    <definedName name="Z_B56C3675_8702_4182_BC8E_B2428FD7A7FD_.wvu.PrintArea" localSheetId="1" hidden="1">'LOT 02'!$A$1:$L$30</definedName>
    <definedName name="Z_B56C3675_8702_4182_BC8E_B2428FD7A7FD_.wvu.PrintArea" localSheetId="2" hidden="1">'LOT 03'!$A$1:$L$31</definedName>
    <definedName name="Z_B56C3675_8702_4182_BC8E_B2428FD7A7FD_.wvu.PrintArea" localSheetId="3" hidden="1">'LOT 04'!$A$1:$L$31</definedName>
    <definedName name="Z_B56C3675_8702_4182_BC8E_B2428FD7A7FD_.wvu.PrintArea" localSheetId="4" hidden="1">'LOT 05'!$A$1:$L$30</definedName>
    <definedName name="Z_B56C3675_8702_4182_BC8E_B2428FD7A7FD_.wvu.PrintTitles" localSheetId="0" hidden="1">'LOT 01'!$6:$7</definedName>
    <definedName name="Z_B56C3675_8702_4182_BC8E_B2428FD7A7FD_.wvu.PrintTitles" localSheetId="1" hidden="1">'LOT 02'!$6:$7</definedName>
    <definedName name="Z_B56C3675_8702_4182_BC8E_B2428FD7A7FD_.wvu.PrintTitles" localSheetId="2" hidden="1">'LOT 03'!$6:$7</definedName>
    <definedName name="Z_B56C3675_8702_4182_BC8E_B2428FD7A7FD_.wvu.PrintTitles" localSheetId="3" hidden="1">'LOT 04'!$6:$7</definedName>
    <definedName name="Z_B56C3675_8702_4182_BC8E_B2428FD7A7FD_.wvu.PrintTitles" localSheetId="4" hidden="1">'LOT 05'!$6:$7</definedName>
    <definedName name="Z_B8F4FAF0_0495_4553_B33E_8F86C995BAAF_.wvu.PrintArea" localSheetId="0" hidden="1">'LOT 01'!$A$1:$L$32</definedName>
    <definedName name="Z_B8F4FAF0_0495_4553_B33E_8F86C995BAAF_.wvu.PrintArea" localSheetId="1" hidden="1">'LOT 02'!$A$1:$L$30</definedName>
    <definedName name="Z_B8F4FAF0_0495_4553_B33E_8F86C995BAAF_.wvu.PrintArea" localSheetId="2" hidden="1">'LOT 03'!$A$1:$L$31</definedName>
    <definedName name="Z_B8F4FAF0_0495_4553_B33E_8F86C995BAAF_.wvu.PrintArea" localSheetId="3" hidden="1">'LOT 04'!$A$1:$L$31</definedName>
    <definedName name="Z_B8F4FAF0_0495_4553_B33E_8F86C995BAAF_.wvu.PrintArea" localSheetId="4" hidden="1">'LOT 05'!$A$1:$L$30</definedName>
    <definedName name="Z_B8F4FAF0_0495_4553_B33E_8F86C995BAAF_.wvu.PrintTitles" localSheetId="0" hidden="1">'LOT 01'!$6:$7</definedName>
    <definedName name="Z_B8F4FAF0_0495_4553_B33E_8F86C995BAAF_.wvu.PrintTitles" localSheetId="1" hidden="1">'LOT 02'!$6:$7</definedName>
    <definedName name="Z_B8F4FAF0_0495_4553_B33E_8F86C995BAAF_.wvu.PrintTitles" localSheetId="2" hidden="1">'LOT 03'!$6:$7</definedName>
    <definedName name="Z_B8F4FAF0_0495_4553_B33E_8F86C995BAAF_.wvu.PrintTitles" localSheetId="3" hidden="1">'LOT 04'!$6:$7</definedName>
    <definedName name="Z_B8F4FAF0_0495_4553_B33E_8F86C995BAAF_.wvu.PrintTitles" localSheetId="4" hidden="1">'LOT 05'!$6:$7</definedName>
    <definedName name="_xlnm.Print_Area" localSheetId="1">'LOT 02'!$A$1:$L$32</definedName>
    <definedName name="_xlnm.Print_Area" localSheetId="3">'LOT 04'!$A$1:$L$33</definedName>
    <definedName name="_xlnm.Print_Area" localSheetId="4">'LOT 05'!$A$1:$L$32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3" l="1"/>
  <c r="L12" i="13"/>
  <c r="K15" i="13" s="1"/>
  <c r="L11" i="13"/>
  <c r="L10" i="13"/>
  <c r="L9" i="13"/>
  <c r="L8" i="13"/>
  <c r="L9" i="12"/>
  <c r="L10" i="12"/>
  <c r="L11" i="12"/>
  <c r="L12" i="12"/>
  <c r="L13" i="12"/>
  <c r="L14" i="12"/>
  <c r="L8" i="12"/>
  <c r="M14" i="11"/>
  <c r="M13" i="11"/>
  <c r="M12" i="11"/>
  <c r="M11" i="11"/>
  <c r="M10" i="11"/>
  <c r="M9" i="11"/>
  <c r="M8" i="11"/>
  <c r="L9" i="10"/>
  <c r="L10" i="10"/>
  <c r="L11" i="10"/>
  <c r="L12" i="10"/>
  <c r="L13" i="10"/>
  <c r="L8" i="10"/>
  <c r="K17" i="13" l="1"/>
  <c r="K16" i="13"/>
  <c r="K16" i="12"/>
  <c r="K18" i="12" s="1"/>
  <c r="K16" i="11"/>
  <c r="K18" i="11" s="1"/>
  <c r="K15" i="10"/>
  <c r="K16" i="10" s="1"/>
  <c r="M9" i="9"/>
  <c r="M10" i="9"/>
  <c r="M11" i="9"/>
  <c r="M12" i="9"/>
  <c r="M13" i="9"/>
  <c r="M14" i="9"/>
  <c r="M15" i="9"/>
  <c r="M16" i="9"/>
  <c r="M8" i="9"/>
  <c r="K17" i="12" l="1"/>
  <c r="K17" i="10"/>
  <c r="K17" i="11"/>
  <c r="K17" i="9"/>
  <c r="K18" i="9" s="1"/>
  <c r="K19" i="9" l="1"/>
  <c r="I9" i="10" l="1"/>
  <c r="H9" i="10"/>
</calcChain>
</file>

<file path=xl/sharedStrings.xml><?xml version="1.0" encoding="utf-8"?>
<sst xmlns="http://schemas.openxmlformats.org/spreadsheetml/2006/main" count="423" uniqueCount="151">
  <si>
    <t>Destinataire</t>
  </si>
  <si>
    <t>Abies cephalonica</t>
  </si>
  <si>
    <t>ACE-VG-001</t>
  </si>
  <si>
    <t>2+1</t>
  </si>
  <si>
    <t>G400</t>
  </si>
  <si>
    <t>Cedrus atlantica</t>
  </si>
  <si>
    <t>1-0</t>
  </si>
  <si>
    <t>PCL 902</t>
  </si>
  <si>
    <t>Pinus nigra var. corsicana</t>
  </si>
  <si>
    <t>Quercus pubescens</t>
  </si>
  <si>
    <t>Pinus sylvestris</t>
  </si>
  <si>
    <t>1+1</t>
  </si>
  <si>
    <t>Pinus uncinata</t>
  </si>
  <si>
    <t>Quercus petraea</t>
  </si>
  <si>
    <t>RN</t>
  </si>
  <si>
    <t>1S1</t>
  </si>
  <si>
    <t>Quercus robur</t>
  </si>
  <si>
    <t>Pinus taeda</t>
  </si>
  <si>
    <t>LOT N°01</t>
  </si>
  <si>
    <t>BORDEREAU DES PRIX UNITAIRES</t>
  </si>
  <si>
    <t>Nom scientifique</t>
  </si>
  <si>
    <t>Provenance</t>
  </si>
  <si>
    <t>Age</t>
  </si>
  <si>
    <t>Hauteur</t>
  </si>
  <si>
    <t>Diamètre au collet minimum</t>
  </si>
  <si>
    <t>Type</t>
  </si>
  <si>
    <t>Quantité minimale demandée</t>
  </si>
  <si>
    <t>Quantité maximale demandée</t>
  </si>
  <si>
    <t>Période de livraison</t>
  </si>
  <si>
    <t>Prix unitaire en € HT</t>
  </si>
  <si>
    <t>8 - 15</t>
  </si>
  <si>
    <t>10 - 20</t>
  </si>
  <si>
    <t>3
4</t>
  </si>
  <si>
    <t>Total HT</t>
  </si>
  <si>
    <t>TVA (10%)</t>
  </si>
  <si>
    <t>Total TTC</t>
  </si>
  <si>
    <r>
      <t xml:space="preserve">Traitement au répulsif gibier à l'aide du produit </t>
    </r>
    <r>
      <rPr>
        <b/>
        <sz val="12"/>
        <rFont val="Arial"/>
        <family val="2"/>
      </rPr>
      <t>TRICO</t>
    </r>
    <r>
      <rPr>
        <sz val="12"/>
        <rFont val="Arial"/>
        <family val="2"/>
      </rPr>
      <t xml:space="preserve">                  </t>
    </r>
  </si>
  <si>
    <t>Prix unitaire par plant en € HT</t>
  </si>
  <si>
    <t xml:space="preserve">Supplément pour une même livraison, dont le montant de commandes cumulées est compris entre </t>
  </si>
  <si>
    <t>Forfait par lieu de livraison en € HT</t>
  </si>
  <si>
    <t xml:space="preserve">Montant ≥ 5000 €HT </t>
  </si>
  <si>
    <t xml:space="preserve">Franco de port </t>
  </si>
  <si>
    <t xml:space="preserve">3000 € HT ≤ montant &lt; 5000 € HT </t>
  </si>
  <si>
    <t xml:space="preserve">1500 € HT ≤ montant &lt; 3000 € HT </t>
  </si>
  <si>
    <t xml:space="preserve">Montant &lt; 1500 €HT </t>
  </si>
  <si>
    <t>A :…………….......……………………......................................</t>
  </si>
  <si>
    <t>Le :…………………………………………</t>
  </si>
  <si>
    <t>CONTRAT DE CULTURE DE PLANTS FORESTIERS</t>
  </si>
  <si>
    <t>Montant total sur la quantité minimale en € HT</t>
  </si>
  <si>
    <t>LIVRAISON DEPARTEMENTS : 04</t>
  </si>
  <si>
    <t>LOT N°03</t>
  </si>
  <si>
    <t>LOT N°02</t>
  </si>
  <si>
    <t>LOT N°04</t>
  </si>
  <si>
    <t>11 - 30</t>
  </si>
  <si>
    <t>20 - 40</t>
  </si>
  <si>
    <t>LOT N°05</t>
  </si>
  <si>
    <t>30 - 50</t>
  </si>
  <si>
    <t xml:space="preserve">Provenance
</t>
  </si>
  <si>
    <r>
      <t>Age</t>
    </r>
    <r>
      <rPr>
        <b/>
        <sz val="11"/>
        <rFont val="Arial"/>
        <family val="2"/>
      </rPr>
      <t xml:space="preserve">
</t>
    </r>
  </si>
  <si>
    <t xml:space="preserve">Hauteur
</t>
  </si>
  <si>
    <t>Diamètre minimum du collet (mm)</t>
  </si>
  <si>
    <t>Quantité maximale</t>
  </si>
  <si>
    <t>Lieu de livraison</t>
  </si>
  <si>
    <t>RTM 64 65</t>
  </si>
  <si>
    <t>Fagus sylvatica</t>
  </si>
  <si>
    <t>FSY602</t>
  </si>
  <si>
    <t>1-0 G</t>
  </si>
  <si>
    <t>20 et +</t>
  </si>
  <si>
    <t>Automne 2025</t>
  </si>
  <si>
    <t>ATE 31 32 65</t>
  </si>
  <si>
    <t>PSY601</t>
  </si>
  <si>
    <t>1+1 G</t>
  </si>
  <si>
    <t>2026/2027</t>
  </si>
  <si>
    <t>PUN601</t>
  </si>
  <si>
    <t>QPE601</t>
  </si>
  <si>
    <t>30 et +</t>
  </si>
  <si>
    <t>CAT900</t>
  </si>
  <si>
    <t>Printemps 2026</t>
  </si>
  <si>
    <t>MF La Cabanasse La cabanasse 66210</t>
  </si>
  <si>
    <t>ATE 9 11 66</t>
  </si>
  <si>
    <t xml:space="preserve">QPU741FR - Languedoc </t>
  </si>
  <si>
    <t>20 - 60</t>
  </si>
  <si>
    <t>Thezan des corbieres</t>
  </si>
  <si>
    <t>PSY 602-pins de la Matte</t>
  </si>
  <si>
    <t xml:space="preserve">Tarascon-sur-Ariège </t>
  </si>
  <si>
    <t xml:space="preserve">Conditionnement
</t>
  </si>
  <si>
    <r>
      <t xml:space="preserve">CAT900, CAT-PP-001, CAT-PP-002, CAT-PP-003 </t>
    </r>
    <r>
      <rPr>
        <b/>
        <sz val="11"/>
        <rFont val="Arial"/>
        <family val="2"/>
      </rPr>
      <t>Mycorhizés</t>
    </r>
  </si>
  <si>
    <t>ATE 31-32- 65</t>
  </si>
  <si>
    <t>QPE362</t>
  </si>
  <si>
    <t>Printemps 2025</t>
  </si>
  <si>
    <t>QPE 311</t>
  </si>
  <si>
    <t>50 et +</t>
  </si>
  <si>
    <t>QRO361</t>
  </si>
  <si>
    <t>Printemps</t>
  </si>
  <si>
    <t>ATE 04</t>
  </si>
  <si>
    <t>Larix decidua</t>
  </si>
  <si>
    <t>LDE504</t>
  </si>
  <si>
    <t>20 - 30</t>
  </si>
  <si>
    <t>4e trim 2026</t>
  </si>
  <si>
    <t>Site ONF de Sisteron 04200</t>
  </si>
  <si>
    <t>CAT PP03</t>
  </si>
  <si>
    <t>4e trim 2025</t>
  </si>
  <si>
    <t>Pinus nigra nigra</t>
  </si>
  <si>
    <t>PNI902</t>
  </si>
  <si>
    <t>4ème Trim 2025</t>
  </si>
  <si>
    <t>Pinus nigra subsp. salzmannii</t>
  </si>
  <si>
    <t xml:space="preserve"> LDE 502/ LDE504</t>
  </si>
  <si>
    <t>4e trim 2027</t>
  </si>
  <si>
    <t>Aiglun</t>
  </si>
  <si>
    <t>Pinus brutia</t>
  </si>
  <si>
    <t>Turquie : :
Taurus oriental</t>
  </si>
  <si>
    <t>LIVRAISON DEPARTEMENTS : 31 32 65</t>
  </si>
  <si>
    <t>ATE 12-46-81-82</t>
  </si>
  <si>
    <t>Pinus pinaster</t>
  </si>
  <si>
    <t>PPA301</t>
  </si>
  <si>
    <t>Pinus nigra subsp. Laricio var. Corsicana</t>
  </si>
  <si>
    <t>PLO902</t>
  </si>
  <si>
    <t>Pinus nigra subsp. Salzmannii</t>
  </si>
  <si>
    <t>PLC901</t>
  </si>
  <si>
    <t>PPA-VG-013</t>
  </si>
  <si>
    <t>PTA-VG-001</t>
  </si>
  <si>
    <t>PPA302</t>
  </si>
  <si>
    <t>automne 2025 
printemps 2026</t>
  </si>
  <si>
    <t>LIVRAISON DEPARTEMENTS : 12 46 81 82</t>
  </si>
  <si>
    <t>G 400 ou Motte 400</t>
  </si>
  <si>
    <t>ATE 30-34</t>
  </si>
  <si>
    <t>QPE 403</t>
  </si>
  <si>
    <t>20-30</t>
  </si>
  <si>
    <t>PSY 401</t>
  </si>
  <si>
    <t>8 15</t>
  </si>
  <si>
    <t>2.5</t>
  </si>
  <si>
    <t>PLO-VG-002-Corse Haute Serre</t>
  </si>
  <si>
    <t>ATE30-34</t>
  </si>
  <si>
    <t>QPU 741</t>
  </si>
  <si>
    <t>15-30</t>
  </si>
  <si>
    <t>ATE 48</t>
  </si>
  <si>
    <t>QPE403</t>
  </si>
  <si>
    <t>Alnus cordata</t>
  </si>
  <si>
    <t>ACO901</t>
  </si>
  <si>
    <t>LIVRAISON DEPARTEMENTS : 30 34 48</t>
  </si>
  <si>
    <t>Quercus ilex</t>
  </si>
  <si>
    <t>QIL701</t>
  </si>
  <si>
    <t>10-25 
15-30</t>
  </si>
  <si>
    <t>selon bon de commande (BC)</t>
  </si>
  <si>
    <t>Selon BC</t>
  </si>
  <si>
    <t>APPEL D'OFFRES OUVERT n° 2025-8700-001</t>
  </si>
  <si>
    <t xml:space="preserve">LIVRAISON DEPARTEMENTS : 31 32 65 / 09 11 66 </t>
  </si>
  <si>
    <t>A :…………….......……………………..........................</t>
  </si>
  <si>
    <t>Le :………………………………</t>
  </si>
  <si>
    <t>Lieu de livraison selon le bon de commande</t>
  </si>
  <si>
    <t>G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</si>
</sst>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\ &quot;€&quot;"/>
  </numFmts>
  <fonts count="15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lightGray">
        <fgColor auto="1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37" fontId="7" fillId="0" borderId="0" xfId="2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37" fontId="6" fillId="0" borderId="0" xfId="2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37" fontId="6" fillId="0" borderId="28" xfId="2" applyNumberFormat="1" applyFont="1" applyFill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30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37" fontId="6" fillId="0" borderId="33" xfId="2" applyNumberFormat="1" applyFont="1" applyFill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164" fontId="11" fillId="0" borderId="7" xfId="3" applyNumberFormat="1" applyFont="1" applyFill="1" applyBorder="1" applyAlignment="1" applyProtection="1">
      <alignment horizontal="center" vertical="center"/>
      <protection locked="0"/>
    </xf>
    <xf numFmtId="164" fontId="11" fillId="0" borderId="13" xfId="3" applyNumberFormat="1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 vertical="center"/>
    </xf>
    <xf numFmtId="164" fontId="11" fillId="0" borderId="13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164" fontId="11" fillId="0" borderId="36" xfId="3" applyNumberFormat="1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11" fillId="3" borderId="13" xfId="0" applyFont="1" applyFill="1" applyBorder="1" applyAlignment="1" applyProtection="1">
      <alignment horizontal="center" vertical="center" wrapText="1"/>
      <protection locked="0"/>
    </xf>
    <xf numFmtId="0" fontId="11" fillId="3" borderId="13" xfId="0" applyFont="1" applyFill="1" applyBorder="1" applyAlignment="1" applyProtection="1">
      <alignment horizontal="center" vertical="center"/>
      <protection locked="0"/>
    </xf>
    <xf numFmtId="164" fontId="11" fillId="3" borderId="13" xfId="3" applyNumberFormat="1" applyFont="1" applyFill="1" applyBorder="1" applyAlignment="1" applyProtection="1">
      <alignment horizontal="center" vertical="center"/>
      <protection locked="0"/>
    </xf>
    <xf numFmtId="0" fontId="11" fillId="3" borderId="13" xfId="0" applyFont="1" applyFill="1" applyBorder="1" applyAlignment="1">
      <alignment horizontal="center" vertical="center"/>
    </xf>
    <xf numFmtId="164" fontId="11" fillId="3" borderId="13" xfId="3" applyNumberFormat="1" applyFont="1" applyFill="1" applyBorder="1" applyAlignment="1" applyProtection="1">
      <alignment horizontal="center" vertical="center" wrapText="1"/>
      <protection locked="0"/>
    </xf>
    <xf numFmtId="0" fontId="12" fillId="3" borderId="13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164" fontId="11" fillId="3" borderId="10" xfId="3" applyNumberFormat="1" applyFont="1" applyFill="1" applyBorder="1" applyAlignment="1" applyProtection="1">
      <alignment horizontal="center" vertical="center"/>
      <protection locked="0"/>
    </xf>
    <xf numFmtId="0" fontId="13" fillId="3" borderId="13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17" fontId="13" fillId="0" borderId="13" xfId="0" applyNumberFormat="1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/>
    </xf>
    <xf numFmtId="17" fontId="13" fillId="3" borderId="13" xfId="0" applyNumberFormat="1" applyFont="1" applyFill="1" applyBorder="1" applyAlignment="1">
      <alignment horizontal="center" vertical="center"/>
    </xf>
    <xf numFmtId="3" fontId="14" fillId="3" borderId="13" xfId="0" applyNumberFormat="1" applyFont="1" applyFill="1" applyBorder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>
      <alignment horizontal="center" vertical="center" wrapText="1"/>
    </xf>
    <xf numFmtId="0" fontId="11" fillId="0" borderId="13" xfId="3" applyNumberFormat="1" applyFont="1" applyFill="1" applyBorder="1" applyAlignment="1" applyProtection="1">
      <alignment horizontal="center" vertical="center"/>
      <protection locked="0"/>
    </xf>
    <xf numFmtId="44" fontId="5" fillId="2" borderId="6" xfId="2" applyFont="1" applyFill="1" applyBorder="1" applyAlignment="1">
      <alignment horizontal="center" vertical="center" wrapText="1"/>
    </xf>
    <xf numFmtId="44" fontId="5" fillId="2" borderId="9" xfId="2" applyFont="1" applyFill="1" applyBorder="1" applyAlignment="1">
      <alignment horizontal="center" vertical="center" wrapText="1"/>
    </xf>
    <xf numFmtId="44" fontId="5" fillId="2" borderId="7" xfId="2" applyFont="1" applyFill="1" applyBorder="1" applyAlignment="1">
      <alignment horizontal="center" vertical="center" wrapText="1"/>
    </xf>
    <xf numFmtId="44" fontId="5" fillId="2" borderId="10" xfId="2" applyFont="1" applyFill="1" applyBorder="1" applyAlignment="1">
      <alignment horizontal="center" vertical="center" wrapText="1"/>
    </xf>
    <xf numFmtId="44" fontId="5" fillId="2" borderId="38" xfId="2" applyFont="1" applyFill="1" applyBorder="1" applyAlignment="1">
      <alignment horizontal="center" vertical="center" wrapText="1"/>
    </xf>
    <xf numFmtId="44" fontId="5" fillId="2" borderId="39" xfId="2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5" fillId="0" borderId="6" xfId="1" applyFont="1" applyBorder="1" applyAlignment="1">
      <alignment horizontal="right" vertical="center"/>
    </xf>
    <xf numFmtId="0" fontId="5" fillId="0" borderId="19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12" xfId="1" applyFont="1" applyBorder="1" applyAlignment="1">
      <alignment horizontal="right" vertical="center"/>
    </xf>
    <xf numFmtId="0" fontId="5" fillId="0" borderId="22" xfId="1" applyFont="1" applyBorder="1" applyAlignment="1">
      <alignment horizontal="right" vertical="center"/>
    </xf>
    <xf numFmtId="0" fontId="5" fillId="0" borderId="14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25" xfId="1" applyFont="1" applyBorder="1" applyAlignment="1">
      <alignment horizontal="right" vertical="center"/>
    </xf>
    <xf numFmtId="0" fontId="5" fillId="0" borderId="11" xfId="1" applyFont="1" applyBorder="1" applyAlignment="1">
      <alignment horizontal="right" vertical="center"/>
    </xf>
    <xf numFmtId="44" fontId="5" fillId="2" borderId="8" xfId="2" applyFont="1" applyFill="1" applyBorder="1" applyAlignment="1">
      <alignment horizontal="center" vertical="center" wrapText="1"/>
    </xf>
    <xf numFmtId="44" fontId="5" fillId="2" borderId="11" xfId="2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44" fontId="5" fillId="2" borderId="35" xfId="2" applyFont="1" applyFill="1" applyBorder="1" applyAlignment="1">
      <alignment horizontal="center" vertical="center" wrapText="1"/>
    </xf>
    <xf numFmtId="44" fontId="5" fillId="2" borderId="41" xfId="2" applyFont="1" applyFill="1" applyBorder="1" applyAlignment="1">
      <alignment horizontal="center" vertical="center" wrapText="1"/>
    </xf>
    <xf numFmtId="0" fontId="5" fillId="2" borderId="40" xfId="1" applyFont="1" applyFill="1" applyBorder="1" applyAlignment="1">
      <alignment horizontal="center" vertical="center" wrapText="1"/>
    </xf>
    <xf numFmtId="0" fontId="5" fillId="2" borderId="35" xfId="1" applyFont="1" applyFill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165" fontId="6" fillId="0" borderId="36" xfId="1" applyNumberFormat="1" applyFont="1" applyBorder="1" applyAlignment="1">
      <alignment horizontal="center" vertical="center"/>
    </xf>
    <xf numFmtId="165" fontId="6" fillId="3" borderId="13" xfId="1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5" fontId="3" fillId="3" borderId="10" xfId="1" applyNumberFormat="1" applyFont="1" applyFill="1" applyBorder="1" applyAlignment="1">
      <alignment horizontal="center" vertical="center"/>
    </xf>
    <xf numFmtId="165" fontId="6" fillId="0" borderId="42" xfId="1" applyNumberFormat="1" applyFont="1" applyBorder="1" applyAlignment="1">
      <alignment horizontal="center" vertical="center"/>
    </xf>
    <xf numFmtId="0" fontId="11" fillId="0" borderId="35" xfId="0" applyFont="1" applyBorder="1" applyAlignment="1" applyProtection="1">
      <alignment horizontal="center" vertical="center"/>
      <protection locked="0"/>
    </xf>
    <xf numFmtId="165" fontId="11" fillId="0" borderId="35" xfId="0" applyNumberFormat="1" applyFont="1" applyBorder="1" applyAlignment="1" applyProtection="1">
      <alignment horizontal="center" vertical="center" wrapText="1"/>
      <protection locked="0"/>
    </xf>
    <xf numFmtId="7" fontId="6" fillId="0" borderId="18" xfId="2" applyNumberFormat="1" applyFont="1" applyFill="1" applyBorder="1" applyAlignment="1">
      <alignment horizontal="center" vertical="center"/>
    </xf>
    <xf numFmtId="7" fontId="6" fillId="0" borderId="19" xfId="2" applyNumberFormat="1" applyFont="1" applyFill="1" applyBorder="1" applyAlignment="1">
      <alignment horizontal="center" vertical="center"/>
    </xf>
    <xf numFmtId="7" fontId="6" fillId="0" borderId="20" xfId="2" applyNumberFormat="1" applyFont="1" applyFill="1" applyBorder="1" applyAlignment="1">
      <alignment horizontal="center" vertical="center"/>
    </xf>
    <xf numFmtId="7" fontId="6" fillId="0" borderId="21" xfId="2" applyNumberFormat="1" applyFont="1" applyFill="1" applyBorder="1" applyAlignment="1">
      <alignment horizontal="center" vertical="center"/>
    </xf>
    <xf numFmtId="7" fontId="6" fillId="0" borderId="22" xfId="2" applyNumberFormat="1" applyFont="1" applyFill="1" applyBorder="1" applyAlignment="1">
      <alignment horizontal="center" vertical="center"/>
    </xf>
    <xf numFmtId="7" fontId="6" fillId="0" borderId="23" xfId="2" applyNumberFormat="1" applyFont="1" applyFill="1" applyBorder="1" applyAlignment="1">
      <alignment horizontal="center" vertical="center"/>
    </xf>
    <xf numFmtId="7" fontId="6" fillId="0" borderId="24" xfId="2" applyNumberFormat="1" applyFont="1" applyFill="1" applyBorder="1" applyAlignment="1">
      <alignment horizontal="center" vertical="center"/>
    </xf>
    <xf numFmtId="7" fontId="6" fillId="0" borderId="25" xfId="2" applyNumberFormat="1" applyFont="1" applyFill="1" applyBorder="1" applyAlignment="1">
      <alignment horizontal="center" vertical="center"/>
    </xf>
    <xf numFmtId="7" fontId="6" fillId="0" borderId="26" xfId="2" applyNumberFormat="1" applyFont="1" applyFill="1" applyBorder="1" applyAlignment="1">
      <alignment horizontal="center" vertical="center"/>
    </xf>
    <xf numFmtId="165" fontId="8" fillId="0" borderId="2" xfId="1" applyNumberFormat="1" applyFont="1" applyBorder="1" applyAlignment="1">
      <alignment horizontal="center" vertical="center"/>
    </xf>
    <xf numFmtId="165" fontId="8" fillId="0" borderId="4" xfId="1" applyNumberFormat="1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8" xfId="1" applyNumberFormat="1" applyFont="1" applyBorder="1" applyAlignment="1">
      <alignment horizontal="center" vertical="center"/>
    </xf>
    <xf numFmtId="165" fontId="6" fillId="3" borderId="14" xfId="1" applyNumberFormat="1" applyFont="1" applyFill="1" applyBorder="1" applyAlignment="1">
      <alignment horizontal="center" vertical="center"/>
    </xf>
    <xf numFmtId="165" fontId="6" fillId="0" borderId="14" xfId="1" applyNumberFormat="1" applyFont="1" applyBorder="1" applyAlignment="1">
      <alignment horizontal="center" vertical="center"/>
    </xf>
    <xf numFmtId="165" fontId="6" fillId="3" borderId="10" xfId="1" applyNumberFormat="1" applyFont="1" applyFill="1" applyBorder="1" applyAlignment="1">
      <alignment horizontal="center" vertical="center"/>
    </xf>
    <xf numFmtId="165" fontId="6" fillId="0" borderId="43" xfId="1" applyNumberFormat="1" applyFont="1" applyBorder="1" applyAlignment="1">
      <alignment horizontal="center" vertical="center"/>
    </xf>
    <xf numFmtId="165" fontId="6" fillId="0" borderId="44" xfId="1" applyNumberFormat="1" applyFont="1" applyBorder="1" applyAlignment="1">
      <alignment horizontal="center" vertical="center"/>
    </xf>
    <xf numFmtId="165" fontId="6" fillId="0" borderId="45" xfId="1" applyNumberFormat="1" applyFont="1" applyBorder="1" applyAlignment="1">
      <alignment horizontal="center" vertical="center"/>
    </xf>
    <xf numFmtId="7" fontId="6" fillId="0" borderId="15" xfId="2" applyNumberFormat="1" applyFont="1" applyFill="1" applyBorder="1" applyAlignment="1">
      <alignment horizontal="center" vertical="center"/>
    </xf>
    <xf numFmtId="7" fontId="6" fillId="0" borderId="8" xfId="2" applyNumberFormat="1" applyFont="1" applyFill="1" applyBorder="1" applyAlignment="1">
      <alignment horizontal="center" vertical="center"/>
    </xf>
    <xf numFmtId="7" fontId="6" fillId="0" borderId="16" xfId="2" applyNumberFormat="1" applyFont="1" applyFill="1" applyBorder="1" applyAlignment="1">
      <alignment horizontal="center" vertical="center"/>
    </xf>
    <xf numFmtId="7" fontId="6" fillId="0" borderId="14" xfId="2" applyNumberFormat="1" applyFont="1" applyFill="1" applyBorder="1" applyAlignment="1">
      <alignment horizontal="center" vertical="center"/>
    </xf>
    <xf numFmtId="7" fontId="6" fillId="0" borderId="17" xfId="2" applyNumberFormat="1" applyFont="1" applyFill="1" applyBorder="1" applyAlignment="1">
      <alignment horizontal="center" vertical="center"/>
    </xf>
    <xf numFmtId="7" fontId="6" fillId="0" borderId="11" xfId="2" applyNumberFormat="1" applyFont="1" applyFill="1" applyBorder="1" applyAlignment="1">
      <alignment horizontal="center" vertical="center"/>
    </xf>
    <xf numFmtId="165" fontId="6" fillId="0" borderId="21" xfId="1" applyNumberFormat="1" applyFont="1" applyBorder="1" applyAlignment="1">
      <alignment horizontal="center" vertical="center" wrapText="1"/>
    </xf>
    <xf numFmtId="165" fontId="6" fillId="0" borderId="22" xfId="1" applyNumberFormat="1" applyFont="1" applyBorder="1" applyAlignment="1">
      <alignment horizontal="center" vertical="center" wrapText="1"/>
    </xf>
    <xf numFmtId="165" fontId="6" fillId="0" borderId="23" xfId="1" applyNumberFormat="1" applyFont="1" applyBorder="1" applyAlignment="1">
      <alignment horizontal="center" vertical="center" wrapText="1"/>
    </xf>
    <xf numFmtId="165" fontId="6" fillId="0" borderId="24" xfId="1" applyNumberFormat="1" applyFont="1" applyBorder="1" applyAlignment="1">
      <alignment horizontal="center" vertical="center" wrapText="1"/>
    </xf>
    <xf numFmtId="165" fontId="6" fillId="0" borderId="25" xfId="1" applyNumberFormat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/>
      <protection locked="0"/>
    </xf>
    <xf numFmtId="0" fontId="11" fillId="3" borderId="25" xfId="0" applyFont="1" applyFill="1" applyBorder="1" applyAlignment="1" applyProtection="1">
      <alignment horizontal="center" vertical="center"/>
      <protection locked="0"/>
    </xf>
    <xf numFmtId="0" fontId="11" fillId="3" borderId="26" xfId="0" applyFont="1" applyFill="1" applyBorder="1" applyAlignment="1" applyProtection="1">
      <alignment horizontal="center" vertical="center"/>
      <protection locked="0"/>
    </xf>
    <xf numFmtId="165" fontId="6" fillId="0" borderId="15" xfId="2" applyNumberFormat="1" applyFont="1" applyFill="1" applyBorder="1" applyAlignment="1">
      <alignment horizontal="center" vertical="center"/>
    </xf>
    <xf numFmtId="165" fontId="6" fillId="0" borderId="8" xfId="2" applyNumberFormat="1" applyFont="1" applyFill="1" applyBorder="1" applyAlignment="1">
      <alignment horizontal="center" vertical="center"/>
    </xf>
    <xf numFmtId="165" fontId="6" fillId="0" borderId="16" xfId="2" applyNumberFormat="1" applyFont="1" applyFill="1" applyBorder="1" applyAlignment="1">
      <alignment horizontal="center" vertical="center"/>
    </xf>
    <xf numFmtId="165" fontId="6" fillId="0" borderId="14" xfId="2" applyNumberFormat="1" applyFont="1" applyFill="1" applyBorder="1" applyAlignment="1">
      <alignment horizontal="center" vertical="center"/>
    </xf>
    <xf numFmtId="165" fontId="6" fillId="0" borderId="17" xfId="2" applyNumberFormat="1" applyFont="1" applyFill="1" applyBorder="1" applyAlignment="1">
      <alignment horizontal="center" vertical="center"/>
    </xf>
    <xf numFmtId="165" fontId="6" fillId="0" borderId="11" xfId="2" applyNumberFormat="1" applyFont="1" applyFill="1" applyBorder="1" applyAlignment="1">
      <alignment horizontal="center" vertical="center"/>
    </xf>
    <xf numFmtId="0" fontId="11" fillId="3" borderId="46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  <protection locked="0"/>
    </xf>
    <xf numFmtId="0" fontId="11" fillId="3" borderId="26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/>
      <protection locked="0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 applyProtection="1">
      <alignment horizontal="center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11" fillId="3" borderId="16" xfId="0" applyFont="1" applyFill="1" applyBorder="1" applyAlignment="1" applyProtection="1">
      <alignment horizontal="center" vertical="center"/>
      <protection locked="0"/>
    </xf>
    <xf numFmtId="0" fontId="11" fillId="3" borderId="46" xfId="0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left" vertical="center" wrapText="1"/>
    </xf>
    <xf numFmtId="164" fontId="11" fillId="0" borderId="13" xfId="3" applyNumberFormat="1" applyFont="1" applyFill="1" applyBorder="1" applyAlignment="1" applyProtection="1">
      <alignment vertical="center"/>
      <protection locked="0"/>
    </xf>
    <xf numFmtId="164" fontId="11" fillId="3" borderId="13" xfId="3" applyNumberFormat="1" applyFont="1" applyFill="1" applyBorder="1" applyAlignment="1" applyProtection="1">
      <alignment vertical="center"/>
      <protection locked="0"/>
    </xf>
    <xf numFmtId="165" fontId="6" fillId="0" borderId="10" xfId="1" applyNumberFormat="1" applyFont="1" applyBorder="1" applyAlignment="1">
      <alignment horizontal="center" vertical="center"/>
    </xf>
    <xf numFmtId="0" fontId="14" fillId="3" borderId="47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46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1" fillId="4" borderId="13" xfId="0" applyFont="1" applyFill="1" applyBorder="1" applyAlignment="1" applyProtection="1">
      <alignment horizontal="center" vertical="center"/>
      <protection locked="0"/>
    </xf>
    <xf numFmtId="0" fontId="11" fillId="4" borderId="10" xfId="0" applyFont="1" applyFill="1" applyBorder="1" applyAlignment="1" applyProtection="1">
      <alignment horizontal="center" vertical="center"/>
      <protection locked="0"/>
    </xf>
  </cellXfs>
  <cellStyles count="4">
    <cellStyle name="Milliers" xfId="3" builtinId="3"/>
    <cellStyle name="Monétaire 2" xfId="2" xr:uid="{34784A6D-DAEB-4615-B7CF-1E674D63FB85}"/>
    <cellStyle name="Normal" xfId="0" builtinId="0"/>
    <cellStyle name="Normal 2" xfId="1" xr:uid="{21D56000-6B61-4FC6-BEAD-E1037D0E2F91}"/>
  </cellStyles>
  <dxfs count="0"/>
  <tableStyles count="0" defaultTableStyle="TableStyleMedium2" defaultPivotStyle="PivotStyleLight16"/>
  <colors>
    <mruColors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203833</xdr:colOff>
      <xdr:row>0</xdr:row>
      <xdr:rowOff>54082</xdr:rowOff>
    </xdr:from>
    <xdr:to>
      <xdr:col>8</xdr:col>
      <xdr:colOff>188245</xdr:colOff>
      <xdr:row>0</xdr:row>
      <xdr:rowOff>666021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B24DB22-F575-4316-91F4-A7AB4ACF2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5558" y="54082"/>
          <a:ext cx="1622712" cy="6157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203833</xdr:colOff>
      <xdr:row>0</xdr:row>
      <xdr:rowOff>54082</xdr:rowOff>
    </xdr:from>
    <xdr:to>
      <xdr:col>8</xdr:col>
      <xdr:colOff>188245</xdr:colOff>
      <xdr:row>0</xdr:row>
      <xdr:rowOff>666021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C7B9C7-DB89-4A48-BB07-9C4EAAC60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5558" y="54082"/>
          <a:ext cx="1622712" cy="6157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203833</xdr:colOff>
      <xdr:row>0</xdr:row>
      <xdr:rowOff>54082</xdr:rowOff>
    </xdr:from>
    <xdr:to>
      <xdr:col>8</xdr:col>
      <xdr:colOff>188245</xdr:colOff>
      <xdr:row>0</xdr:row>
      <xdr:rowOff>666021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AB9691-268B-411B-8BBF-D8F7307B9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5558" y="54082"/>
          <a:ext cx="1622712" cy="6157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203833</xdr:colOff>
      <xdr:row>0</xdr:row>
      <xdr:rowOff>54082</xdr:rowOff>
    </xdr:from>
    <xdr:to>
      <xdr:col>7</xdr:col>
      <xdr:colOff>932284</xdr:colOff>
      <xdr:row>0</xdr:row>
      <xdr:rowOff>666021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CAD33D-B045-4D25-BB84-0C1B7DAEB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5558" y="54082"/>
          <a:ext cx="1622712" cy="615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203833</xdr:colOff>
      <xdr:row>0</xdr:row>
      <xdr:rowOff>54082</xdr:rowOff>
    </xdr:from>
    <xdr:to>
      <xdr:col>8</xdr:col>
      <xdr:colOff>188245</xdr:colOff>
      <xdr:row>0</xdr:row>
      <xdr:rowOff>666021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7D5111-D71F-4C95-B8D8-355B5954D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5558" y="54082"/>
          <a:ext cx="1622712" cy="615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B6B1B-DF01-4BFC-B986-B88997240DAE}">
  <sheetPr>
    <pageSetUpPr fitToPage="1"/>
  </sheetPr>
  <dimension ref="A1:AC66"/>
  <sheetViews>
    <sheetView tabSelected="1" showWhiteSpace="0" view="pageBreakPreview" topLeftCell="A3" zoomScale="70" zoomScaleNormal="70" zoomScaleSheetLayoutView="70" workbookViewId="0">
      <selection activeCell="G16" sqref="G16"/>
    </sheetView>
  </sheetViews>
  <sheetFormatPr baseColWidth="10" defaultColWidth="11.44140625" defaultRowHeight="14.4" x14ac:dyDescent="0.25"/>
  <cols>
    <col min="1" max="1" width="15.5546875" style="2" customWidth="1"/>
    <col min="2" max="2" width="18.5546875" style="2" customWidth="1"/>
    <col min="3" max="3" width="15.88671875" style="2" customWidth="1"/>
    <col min="4" max="4" width="7.6640625" style="2" customWidth="1"/>
    <col min="5" max="5" width="9.218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17.109375" style="2" customWidth="1"/>
    <col min="11" max="11" width="11.5546875" style="2" customWidth="1"/>
    <col min="12" max="12" width="14.88671875" style="2" customWidth="1"/>
    <col min="13" max="13" width="22.109375" style="2" customWidth="1"/>
    <col min="14" max="14" width="1.21875" style="2" hidden="1" customWidth="1"/>
    <col min="15" max="16384" width="11.44140625" style="2"/>
  </cols>
  <sheetData>
    <row r="1" spans="1:29" ht="62.25" customHeight="1" thickBot="1" x14ac:dyDescent="0.3"/>
    <row r="2" spans="1:29" ht="21" customHeight="1" thickBot="1" x14ac:dyDescent="0.3">
      <c r="A2" s="107" t="s">
        <v>47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29" ht="33" customHeight="1" thickBot="1" x14ac:dyDescent="0.3">
      <c r="A3" s="110" t="s">
        <v>145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29" ht="38.25" customHeight="1" thickBot="1" x14ac:dyDescent="0.3">
      <c r="A4" s="104" t="s">
        <v>18</v>
      </c>
      <c r="B4" s="105"/>
      <c r="C4" s="106"/>
      <c r="D4" s="110" t="s">
        <v>146</v>
      </c>
      <c r="E4" s="111"/>
      <c r="F4" s="111"/>
      <c r="G4" s="111"/>
      <c r="H4" s="111"/>
      <c r="I4" s="111"/>
      <c r="J4" s="111"/>
      <c r="K4" s="111"/>
      <c r="L4" s="111"/>
      <c r="M4" s="111"/>
    </row>
    <row r="5" spans="1:29" ht="51" customHeight="1" thickBot="1" x14ac:dyDescent="0.3">
      <c r="A5" s="110" t="s">
        <v>19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29" ht="60.6" customHeight="1" x14ac:dyDescent="0.25">
      <c r="A6" s="71" t="s">
        <v>0</v>
      </c>
      <c r="B6" s="73" t="s">
        <v>20</v>
      </c>
      <c r="C6" s="73" t="s">
        <v>57</v>
      </c>
      <c r="D6" s="73" t="s">
        <v>58</v>
      </c>
      <c r="E6" s="73" t="s">
        <v>59</v>
      </c>
      <c r="F6" s="73" t="s">
        <v>60</v>
      </c>
      <c r="G6" s="73" t="s">
        <v>85</v>
      </c>
      <c r="H6" s="73" t="s">
        <v>26</v>
      </c>
      <c r="I6" s="73" t="s">
        <v>61</v>
      </c>
      <c r="J6" s="73" t="s">
        <v>28</v>
      </c>
      <c r="K6" s="73" t="s">
        <v>62</v>
      </c>
      <c r="L6" s="73" t="s">
        <v>29</v>
      </c>
      <c r="M6" s="75" t="s">
        <v>48</v>
      </c>
    </row>
    <row r="7" spans="1:29" ht="28.2" customHeight="1" thickBot="1" x14ac:dyDescent="0.3">
      <c r="A7" s="72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6"/>
    </row>
    <row r="8" spans="1:29" ht="58.2" customHeight="1" x14ac:dyDescent="0.25">
      <c r="A8" s="38" t="s">
        <v>63</v>
      </c>
      <c r="B8" s="39" t="s">
        <v>64</v>
      </c>
      <c r="C8" s="39" t="s">
        <v>65</v>
      </c>
      <c r="D8" s="40" t="s">
        <v>66</v>
      </c>
      <c r="E8" s="40" t="s">
        <v>67</v>
      </c>
      <c r="F8" s="40">
        <v>5</v>
      </c>
      <c r="G8" s="40" t="s">
        <v>4</v>
      </c>
      <c r="H8" s="41">
        <v>500</v>
      </c>
      <c r="I8" s="41">
        <v>1000</v>
      </c>
      <c r="J8" s="40" t="s">
        <v>68</v>
      </c>
      <c r="K8" s="141" t="s">
        <v>143</v>
      </c>
      <c r="L8" s="142"/>
      <c r="M8" s="142">
        <f>+L8*H8</f>
        <v>0</v>
      </c>
    </row>
    <row r="9" spans="1:29" ht="58.2" customHeight="1" x14ac:dyDescent="0.25">
      <c r="A9" s="42" t="s">
        <v>69</v>
      </c>
      <c r="B9" s="43" t="s">
        <v>10</v>
      </c>
      <c r="C9" s="43" t="s">
        <v>70</v>
      </c>
      <c r="D9" s="44" t="s">
        <v>71</v>
      </c>
      <c r="E9" s="44" t="s">
        <v>53</v>
      </c>
      <c r="F9" s="44">
        <v>4</v>
      </c>
      <c r="G9" s="44" t="s">
        <v>4</v>
      </c>
      <c r="H9" s="45">
        <v>1500</v>
      </c>
      <c r="I9" s="45">
        <v>3000</v>
      </c>
      <c r="J9" s="44" t="s">
        <v>72</v>
      </c>
      <c r="K9" s="46" t="s">
        <v>144</v>
      </c>
      <c r="L9" s="143"/>
      <c r="M9" s="142">
        <f t="shared" ref="M9:M16" si="0">+L9*H9</f>
        <v>0</v>
      </c>
    </row>
    <row r="10" spans="1:29" ht="58.2" customHeight="1" x14ac:dyDescent="0.25">
      <c r="A10" s="33" t="s">
        <v>69</v>
      </c>
      <c r="B10" s="35" t="s">
        <v>12</v>
      </c>
      <c r="C10" s="35" t="s">
        <v>73</v>
      </c>
      <c r="D10" s="29" t="s">
        <v>71</v>
      </c>
      <c r="E10" s="29" t="s">
        <v>53</v>
      </c>
      <c r="F10" s="29">
        <v>4</v>
      </c>
      <c r="G10" s="29" t="s">
        <v>4</v>
      </c>
      <c r="H10" s="31">
        <v>1500</v>
      </c>
      <c r="I10" s="31">
        <v>3000</v>
      </c>
      <c r="J10" s="29" t="s">
        <v>72</v>
      </c>
      <c r="K10" s="36" t="s">
        <v>144</v>
      </c>
      <c r="L10" s="144"/>
      <c r="M10" s="142">
        <f t="shared" si="0"/>
        <v>0</v>
      </c>
    </row>
    <row r="11" spans="1:29" ht="58.2" customHeight="1" x14ac:dyDescent="0.25">
      <c r="A11" s="42" t="s">
        <v>69</v>
      </c>
      <c r="B11" s="43" t="s">
        <v>13</v>
      </c>
      <c r="C11" s="43" t="s">
        <v>74</v>
      </c>
      <c r="D11" s="44" t="s">
        <v>66</v>
      </c>
      <c r="E11" s="44" t="s">
        <v>75</v>
      </c>
      <c r="F11" s="44">
        <v>5</v>
      </c>
      <c r="G11" s="44" t="s">
        <v>4</v>
      </c>
      <c r="H11" s="45">
        <v>2500</v>
      </c>
      <c r="I11" s="45">
        <v>3000</v>
      </c>
      <c r="J11" s="44" t="s">
        <v>68</v>
      </c>
      <c r="K11" s="46" t="s">
        <v>144</v>
      </c>
      <c r="L11" s="143"/>
      <c r="M11" s="142">
        <f t="shared" si="0"/>
        <v>0</v>
      </c>
    </row>
    <row r="12" spans="1:29" ht="33" customHeight="1" x14ac:dyDescent="0.25">
      <c r="A12" s="33" t="s">
        <v>69</v>
      </c>
      <c r="B12" s="35" t="s">
        <v>5</v>
      </c>
      <c r="C12" s="35" t="s">
        <v>76</v>
      </c>
      <c r="D12" s="29" t="s">
        <v>66</v>
      </c>
      <c r="E12" s="29" t="s">
        <v>31</v>
      </c>
      <c r="F12" s="29">
        <v>3</v>
      </c>
      <c r="G12" s="29" t="s">
        <v>4</v>
      </c>
      <c r="H12" s="31">
        <v>1000</v>
      </c>
      <c r="I12" s="31">
        <v>3000</v>
      </c>
      <c r="J12" s="29" t="s">
        <v>77</v>
      </c>
      <c r="K12" s="36" t="s">
        <v>144</v>
      </c>
      <c r="L12" s="144"/>
      <c r="M12" s="142">
        <f t="shared" si="0"/>
        <v>0</v>
      </c>
    </row>
    <row r="13" spans="1:29" ht="70.2" customHeight="1" x14ac:dyDescent="0.25">
      <c r="A13" s="42" t="s">
        <v>69</v>
      </c>
      <c r="B13" s="43" t="s">
        <v>5</v>
      </c>
      <c r="C13" s="43" t="s">
        <v>86</v>
      </c>
      <c r="D13" s="44" t="s">
        <v>6</v>
      </c>
      <c r="E13" s="44" t="s">
        <v>31</v>
      </c>
      <c r="F13" s="44">
        <v>3</v>
      </c>
      <c r="G13" s="44" t="s">
        <v>4</v>
      </c>
      <c r="H13" s="45">
        <v>700</v>
      </c>
      <c r="I13" s="45">
        <v>900</v>
      </c>
      <c r="J13" s="47" t="s">
        <v>68</v>
      </c>
      <c r="K13" s="48" t="s">
        <v>78</v>
      </c>
      <c r="L13" s="143"/>
      <c r="M13" s="142">
        <f t="shared" si="0"/>
        <v>0</v>
      </c>
    </row>
    <row r="14" spans="1:29" ht="58.2" customHeight="1" x14ac:dyDescent="0.25">
      <c r="A14" s="33" t="s">
        <v>79</v>
      </c>
      <c r="B14" s="35" t="s">
        <v>9</v>
      </c>
      <c r="C14" s="35" t="s">
        <v>80</v>
      </c>
      <c r="D14" s="29" t="s">
        <v>6</v>
      </c>
      <c r="E14" s="29" t="s">
        <v>81</v>
      </c>
      <c r="F14" s="29">
        <v>5</v>
      </c>
      <c r="G14" s="214" t="s">
        <v>4</v>
      </c>
      <c r="H14" s="31">
        <v>2810</v>
      </c>
      <c r="I14" s="31">
        <v>3000</v>
      </c>
      <c r="J14" s="31" t="s">
        <v>68</v>
      </c>
      <c r="K14" s="35" t="s">
        <v>82</v>
      </c>
      <c r="L14" s="144"/>
      <c r="M14" s="142">
        <f t="shared" si="0"/>
        <v>0</v>
      </c>
    </row>
    <row r="15" spans="1:29" ht="61.2" customHeight="1" thickBot="1" x14ac:dyDescent="0.3">
      <c r="A15" s="49" t="s">
        <v>79</v>
      </c>
      <c r="B15" s="50" t="s">
        <v>10</v>
      </c>
      <c r="C15" s="50" t="s">
        <v>83</v>
      </c>
      <c r="D15" s="51" t="s">
        <v>6</v>
      </c>
      <c r="E15" s="51" t="s">
        <v>30</v>
      </c>
      <c r="F15" s="51">
        <v>2.5</v>
      </c>
      <c r="G15" s="215" t="s">
        <v>4</v>
      </c>
      <c r="H15" s="52">
        <v>175</v>
      </c>
      <c r="I15" s="52">
        <v>220</v>
      </c>
      <c r="J15" s="52" t="s">
        <v>68</v>
      </c>
      <c r="K15" s="50" t="s">
        <v>84</v>
      </c>
      <c r="L15" s="145"/>
      <c r="M15" s="142">
        <f t="shared" si="0"/>
        <v>0</v>
      </c>
    </row>
    <row r="16" spans="1:29" ht="52.8" customHeight="1" thickBot="1" x14ac:dyDescent="0.3">
      <c r="A16" s="68" t="s">
        <v>79</v>
      </c>
      <c r="B16" s="29" t="s">
        <v>140</v>
      </c>
      <c r="C16" s="29" t="s">
        <v>141</v>
      </c>
      <c r="D16" s="29" t="s">
        <v>6</v>
      </c>
      <c r="E16" s="69" t="s">
        <v>142</v>
      </c>
      <c r="F16" s="69" t="s">
        <v>32</v>
      </c>
      <c r="G16" s="29" t="s">
        <v>4</v>
      </c>
      <c r="H16" s="70">
        <v>2000</v>
      </c>
      <c r="I16" s="31">
        <v>3000</v>
      </c>
      <c r="J16" s="31" t="s">
        <v>68</v>
      </c>
      <c r="K16" s="147" t="s">
        <v>144</v>
      </c>
      <c r="L16" s="148"/>
      <c r="M16" s="146">
        <f t="shared" si="0"/>
        <v>0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1:29" ht="27" customHeight="1" x14ac:dyDescent="0.25">
      <c r="A17" s="27"/>
      <c r="B17" s="27"/>
      <c r="C17" s="27"/>
      <c r="D17" s="7"/>
      <c r="E17" s="7"/>
      <c r="F17" s="7"/>
      <c r="G17" s="7"/>
      <c r="H17" s="95" t="s">
        <v>33</v>
      </c>
      <c r="I17" s="96"/>
      <c r="J17" s="97"/>
      <c r="K17" s="149">
        <f>SUM(M8:M16)</f>
        <v>0</v>
      </c>
      <c r="L17" s="150"/>
      <c r="M17" s="151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29" ht="25.5" customHeight="1" x14ac:dyDescent="0.25">
      <c r="A18" s="27"/>
      <c r="B18" s="27"/>
      <c r="C18" s="27"/>
      <c r="D18" s="7"/>
      <c r="E18" s="7"/>
      <c r="F18" s="7"/>
      <c r="G18" s="7"/>
      <c r="H18" s="98" t="s">
        <v>34</v>
      </c>
      <c r="I18" s="99"/>
      <c r="J18" s="100"/>
      <c r="K18" s="152">
        <f>+K17*0.1</f>
        <v>0</v>
      </c>
      <c r="L18" s="153"/>
      <c r="M18" s="154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spans="1:29" ht="25.5" customHeight="1" thickBot="1" x14ac:dyDescent="0.3">
      <c r="A19" s="27"/>
      <c r="B19" s="27"/>
      <c r="C19" s="27"/>
      <c r="D19" s="7"/>
      <c r="E19" s="7"/>
      <c r="F19" s="7"/>
      <c r="G19" s="7"/>
      <c r="H19" s="101" t="s">
        <v>35</v>
      </c>
      <c r="I19" s="102"/>
      <c r="J19" s="103"/>
      <c r="K19" s="155">
        <f>+K17*1.1</f>
        <v>0</v>
      </c>
      <c r="L19" s="156"/>
      <c r="M19" s="157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spans="1:29" ht="34.200000000000003" customHeight="1" thickBot="1" x14ac:dyDescent="0.3">
      <c r="A20" s="27"/>
      <c r="B20" s="27"/>
      <c r="C20" s="27"/>
      <c r="D20" s="7"/>
      <c r="E20" s="7"/>
      <c r="F20" s="7"/>
      <c r="G20" s="7"/>
      <c r="H20" s="7"/>
      <c r="I20" s="7"/>
      <c r="J20" s="7"/>
      <c r="K20" s="9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ht="25.5" customHeight="1" thickBot="1" x14ac:dyDescent="0.3">
      <c r="A21" s="189" t="s">
        <v>36</v>
      </c>
      <c r="B21" s="190"/>
      <c r="C21" s="190"/>
      <c r="D21" s="190"/>
      <c r="E21" s="190"/>
      <c r="F21" s="191"/>
      <c r="G21" s="189" t="s">
        <v>37</v>
      </c>
      <c r="H21" s="190"/>
      <c r="I21" s="190"/>
      <c r="J21" s="192"/>
      <c r="K21" s="158"/>
      <c r="L21" s="159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ht="39.9" customHeight="1" x14ac:dyDescent="0.25">
      <c r="A22" s="27"/>
      <c r="B22" s="27"/>
      <c r="C22" s="27"/>
      <c r="D22" s="7"/>
      <c r="E22" s="7"/>
      <c r="F22" s="7"/>
      <c r="G22" s="7"/>
      <c r="H22" s="7"/>
      <c r="I22" s="7"/>
      <c r="J22" s="7"/>
      <c r="K22" s="9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29" ht="37.950000000000003" customHeight="1" thickBot="1" x14ac:dyDescent="0.3">
      <c r="A23" s="189" t="s">
        <v>38</v>
      </c>
      <c r="B23" s="190"/>
      <c r="C23" s="190"/>
      <c r="D23" s="190"/>
      <c r="E23" s="190"/>
      <c r="F23" s="190"/>
      <c r="G23" s="192"/>
      <c r="H23" s="180" t="s">
        <v>39</v>
      </c>
      <c r="I23" s="181"/>
      <c r="J23" s="181"/>
      <c r="K23" s="181"/>
      <c r="L23" s="193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29" ht="37.950000000000003" customHeight="1" x14ac:dyDescent="0.25">
      <c r="A24" s="89" t="s">
        <v>40</v>
      </c>
      <c r="B24" s="90"/>
      <c r="C24" s="90"/>
      <c r="D24" s="90"/>
      <c r="E24" s="90"/>
      <c r="F24" s="90"/>
      <c r="G24" s="91"/>
      <c r="H24" s="92" t="s">
        <v>41</v>
      </c>
      <c r="I24" s="93"/>
      <c r="J24" s="93"/>
      <c r="K24" s="93"/>
      <c r="L24" s="94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spans="1:29" ht="37.950000000000003" customHeight="1" x14ac:dyDescent="0.25">
      <c r="A25" s="83" t="s">
        <v>42</v>
      </c>
      <c r="B25" s="84"/>
      <c r="C25" s="84"/>
      <c r="D25" s="84"/>
      <c r="E25" s="84"/>
      <c r="F25" s="84"/>
      <c r="G25" s="85"/>
      <c r="H25" s="174"/>
      <c r="I25" s="175"/>
      <c r="J25" s="175"/>
      <c r="K25" s="175"/>
      <c r="L25" s="176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r="26" spans="1:29" ht="37.950000000000003" customHeight="1" x14ac:dyDescent="0.25">
      <c r="A26" s="83" t="s">
        <v>43</v>
      </c>
      <c r="B26" s="84"/>
      <c r="C26" s="84"/>
      <c r="D26" s="84"/>
      <c r="E26" s="84"/>
      <c r="F26" s="84"/>
      <c r="G26" s="85"/>
      <c r="H26" s="174"/>
      <c r="I26" s="175"/>
      <c r="J26" s="175"/>
      <c r="K26" s="175"/>
      <c r="L26" s="176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spans="1:29" ht="29.4" customHeight="1" thickBot="1" x14ac:dyDescent="0.3">
      <c r="A27" s="86" t="s">
        <v>44</v>
      </c>
      <c r="B27" s="87"/>
      <c r="C27" s="87"/>
      <c r="D27" s="87"/>
      <c r="E27" s="87"/>
      <c r="F27" s="87"/>
      <c r="G27" s="88"/>
      <c r="H27" s="177"/>
      <c r="I27" s="178"/>
      <c r="J27" s="178"/>
      <c r="K27" s="178"/>
      <c r="L27" s="179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ht="15.6" x14ac:dyDescent="0.25">
      <c r="A28" s="27"/>
      <c r="B28" s="27"/>
      <c r="C28" s="25"/>
      <c r="D28" s="25"/>
      <c r="E28" s="25"/>
      <c r="F28" s="25"/>
      <c r="G28" s="25"/>
      <c r="H28" s="7"/>
      <c r="I28" s="7"/>
      <c r="J28" s="7"/>
      <c r="K28" s="7"/>
      <c r="L28" s="7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6.2" thickBot="1" x14ac:dyDescent="0.3">
      <c r="A29" s="27"/>
      <c r="B29" s="27"/>
      <c r="C29" s="27"/>
      <c r="D29" s="7"/>
      <c r="E29" s="7"/>
      <c r="F29" s="7"/>
      <c r="G29" s="7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33" customHeight="1" thickBot="1" x14ac:dyDescent="0.3">
      <c r="A30" s="27"/>
      <c r="B30" s="27"/>
      <c r="C30" s="27"/>
      <c r="D30" s="7"/>
      <c r="E30" s="7"/>
      <c r="F30" s="7"/>
      <c r="G30" s="7"/>
      <c r="H30" s="14"/>
      <c r="I30" s="15"/>
      <c r="J30" s="15"/>
      <c r="K30" s="16"/>
      <c r="L30" s="17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6.2" thickBot="1" x14ac:dyDescent="0.3">
      <c r="A31" s="113" t="s">
        <v>45</v>
      </c>
      <c r="B31" s="114"/>
      <c r="C31" s="115"/>
      <c r="D31" s="116" t="s">
        <v>46</v>
      </c>
      <c r="E31" s="117"/>
      <c r="F31" s="118"/>
      <c r="G31" s="7"/>
      <c r="H31" s="19"/>
      <c r="I31" s="7"/>
      <c r="J31" s="7"/>
      <c r="K31" s="9"/>
      <c r="L31" s="2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spans="1:29" ht="15.6" x14ac:dyDescent="0.25">
      <c r="A32" s="27"/>
      <c r="B32" s="27"/>
      <c r="C32" s="27"/>
      <c r="D32" s="7"/>
      <c r="E32" s="7"/>
      <c r="F32" s="7"/>
      <c r="G32" s="7"/>
      <c r="H32" s="19"/>
      <c r="I32" s="7"/>
      <c r="J32" s="7"/>
      <c r="K32" s="9"/>
      <c r="L32" s="2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r="33" spans="1:29" ht="16.2" thickBot="1" x14ac:dyDescent="0.3">
      <c r="A33" s="27"/>
      <c r="B33" s="27"/>
      <c r="C33" s="27"/>
      <c r="D33" s="7"/>
      <c r="E33" s="7"/>
      <c r="F33" s="7"/>
      <c r="G33" s="7"/>
      <c r="H33" s="21"/>
      <c r="I33" s="22"/>
      <c r="J33" s="22"/>
      <c r="K33" s="23"/>
      <c r="L33" s="24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spans="1:29" ht="15.6" x14ac:dyDescent="0.25">
      <c r="A34" s="27"/>
      <c r="B34" s="27"/>
      <c r="C34" s="27"/>
      <c r="D34" s="7"/>
      <c r="E34" s="7"/>
      <c r="F34" s="7"/>
      <c r="G34" s="7"/>
      <c r="H34" s="7"/>
      <c r="I34" s="7"/>
      <c r="J34" s="7"/>
      <c r="K34" s="9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</row>
    <row r="35" spans="1:29" ht="15.6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spans="1:29" ht="15.6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</row>
    <row r="37" spans="1:29" ht="15.6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</row>
    <row r="38" spans="1:29" ht="15.6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 spans="1:29" ht="15.6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r="40" spans="1:29" ht="15.6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r="41" spans="1:29" ht="15.6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</row>
    <row r="42" spans="1:29" ht="15.6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 spans="1:29" ht="15.6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r="44" spans="1:29" ht="15.6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spans="1:29" ht="15.6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</row>
    <row r="46" spans="1:29" ht="15.6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 spans="1:29" ht="15.6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spans="1:29" ht="15.6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spans="1:29" ht="15.6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ht="15.6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.6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ht="15.6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.6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29" ht="15.6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29" ht="15.6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spans="1:29" ht="15.6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spans="1:29" ht="15.6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</row>
    <row r="58" spans="1:29" ht="15.6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  <row r="59" spans="1:29" ht="15.6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</row>
    <row r="60" spans="1:29" ht="15.6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</row>
    <row r="61" spans="1:29" ht="15.6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</row>
    <row r="62" spans="1:29" ht="15.6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</row>
    <row r="63" spans="1:29" ht="15.6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</row>
    <row r="64" spans="1:29" ht="15.6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</row>
    <row r="65" spans="1:29" ht="15.6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</row>
    <row r="66" spans="1:29" ht="15.6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</sheetData>
  <mergeCells count="39">
    <mergeCell ref="A4:C4"/>
    <mergeCell ref="L6:L7"/>
    <mergeCell ref="A2:M2"/>
    <mergeCell ref="A3:M3"/>
    <mergeCell ref="D4:M4"/>
    <mergeCell ref="A5:M5"/>
    <mergeCell ref="A24:G24"/>
    <mergeCell ref="H24:L24"/>
    <mergeCell ref="H17:J17"/>
    <mergeCell ref="H18:J18"/>
    <mergeCell ref="H19:J19"/>
    <mergeCell ref="K17:M17"/>
    <mergeCell ref="K18:M18"/>
    <mergeCell ref="K19:M19"/>
    <mergeCell ref="J6:J7"/>
    <mergeCell ref="K6:K7"/>
    <mergeCell ref="M6:M7"/>
    <mergeCell ref="A31:C31"/>
    <mergeCell ref="D31:F31"/>
    <mergeCell ref="A25:G25"/>
    <mergeCell ref="H25:L25"/>
    <mergeCell ref="A26:G26"/>
    <mergeCell ref="H26:L26"/>
    <mergeCell ref="A27:G27"/>
    <mergeCell ref="H27:L27"/>
    <mergeCell ref="A21:F21"/>
    <mergeCell ref="G21:J21"/>
    <mergeCell ref="K21:L21"/>
    <mergeCell ref="A23:G23"/>
    <mergeCell ref="H23:L23"/>
    <mergeCell ref="A6:A7"/>
    <mergeCell ref="F6:F7"/>
    <mergeCell ref="G6:G7"/>
    <mergeCell ref="H6:H7"/>
    <mergeCell ref="I6:I7"/>
    <mergeCell ref="B6:B7"/>
    <mergeCell ref="C6:C7"/>
    <mergeCell ref="D6:D7"/>
    <mergeCell ref="E6:E7"/>
  </mergeCells>
  <phoneticPr fontId="9" type="noConversion"/>
  <dataValidations count="6">
    <dataValidation type="list" allowBlank="1" showInputMessage="1" showErrorMessage="1" sqref="G8:G16" xr:uid="{E2A4C35D-2611-4B28-9139-144B9F0AED69}">
      <formula1>typ_plts</formula1>
    </dataValidation>
    <dataValidation type="list" allowBlank="1" showInputMessage="1" showErrorMessage="1" sqref="K8:K13 L7:L14 K16 M8:M16" xr:uid="{1B769D7C-8A7B-4D90-9967-77193A0E103E}">
      <formula1>traitement</formula1>
    </dataValidation>
    <dataValidation type="list" allowBlank="1" showInputMessage="1" sqref="F8:F15" xr:uid="{3B6F876D-8995-4F2C-972E-284D952DE8D8}">
      <formula1>Diam_collet</formula1>
    </dataValidation>
    <dataValidation allowBlank="1" showInputMessage="1" showErrorMessage="1" sqref="C8:C16 H8:I15 H16:J16" xr:uid="{BE3670D8-15F9-466F-8B13-7E1516C887EE}"/>
    <dataValidation type="list" allowBlank="1" showInputMessage="1" showErrorMessage="1" sqref="B13:C13 B8:B12 B14:B16" xr:uid="{1293A331-9367-4E92-8CE0-26BB6FD291A6}">
      <formula1>IF(B8&lt;&gt;"",OFFSET(f_ess,MATCH(B8&amp;"*",f_ess,0)-1,,COUNTIF(f_ess,B8&amp;"*"),1),f_ess)</formula1>
    </dataValidation>
    <dataValidation allowBlank="1" showInputMessage="1" sqref="H6:H7" xr:uid="{F618E675-C807-49D8-AED9-30D8EF537DFC}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10733-A107-4F9B-9088-476D6447B520}">
  <sheetPr>
    <pageSetUpPr fitToPage="1"/>
  </sheetPr>
  <dimension ref="A1:AD69"/>
  <sheetViews>
    <sheetView showWhiteSpace="0" view="pageBreakPreview" zoomScale="70" zoomScaleNormal="70" zoomScaleSheetLayoutView="70" workbookViewId="0">
      <selection activeCell="H8" sqref="H8:H13"/>
    </sheetView>
  </sheetViews>
  <sheetFormatPr baseColWidth="10" defaultColWidth="11.44140625" defaultRowHeight="14.4" x14ac:dyDescent="0.25"/>
  <cols>
    <col min="1" max="1" width="22.6640625" style="1" bestFit="1" customWidth="1"/>
    <col min="2" max="2" width="22.6640625" style="1" customWidth="1"/>
    <col min="3" max="3" width="15.88671875" style="1" customWidth="1"/>
    <col min="4" max="4" width="7.6640625" style="2" customWidth="1"/>
    <col min="5" max="5" width="11.1093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18.88671875" style="2" customWidth="1"/>
    <col min="11" max="11" width="27.109375" style="2" customWidth="1"/>
    <col min="12" max="12" width="31.21875" style="1" customWidth="1"/>
    <col min="13" max="16384" width="11.44140625" style="1"/>
  </cols>
  <sheetData>
    <row r="1" spans="1:12" ht="62.25" customHeight="1" thickBot="1" x14ac:dyDescent="0.3"/>
    <row r="2" spans="1:12" ht="21" customHeight="1" thickBot="1" x14ac:dyDescent="0.3">
      <c r="A2" s="130" t="s">
        <v>47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33" customHeight="1" thickBot="1" x14ac:dyDescent="0.3">
      <c r="A3" s="131" t="s">
        <v>145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38.25" customHeight="1" thickBot="1" x14ac:dyDescent="0.3">
      <c r="A4" s="110" t="s">
        <v>51</v>
      </c>
      <c r="B4" s="111"/>
      <c r="C4" s="112"/>
      <c r="D4" s="131" t="s">
        <v>111</v>
      </c>
      <c r="E4" s="131"/>
      <c r="F4" s="131"/>
      <c r="G4" s="131"/>
      <c r="H4" s="131"/>
      <c r="I4" s="131"/>
      <c r="J4" s="131"/>
      <c r="K4" s="131"/>
      <c r="L4" s="131"/>
    </row>
    <row r="5" spans="1:12" ht="51" customHeight="1" thickBot="1" x14ac:dyDescent="0.3">
      <c r="A5" s="132" t="s">
        <v>19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2" ht="28.2" customHeight="1" x14ac:dyDescent="0.25">
      <c r="A6" s="133" t="s">
        <v>0</v>
      </c>
      <c r="B6" s="135" t="s">
        <v>20</v>
      </c>
      <c r="C6" s="135" t="s">
        <v>21</v>
      </c>
      <c r="D6" s="135" t="s">
        <v>22</v>
      </c>
      <c r="E6" s="135" t="s">
        <v>23</v>
      </c>
      <c r="F6" s="135" t="s">
        <v>24</v>
      </c>
      <c r="G6" s="135" t="s">
        <v>25</v>
      </c>
      <c r="H6" s="73" t="s">
        <v>26</v>
      </c>
      <c r="I6" s="73" t="s">
        <v>27</v>
      </c>
      <c r="J6" s="73" t="s">
        <v>28</v>
      </c>
      <c r="K6" s="73" t="s">
        <v>29</v>
      </c>
      <c r="L6" s="128" t="s">
        <v>48</v>
      </c>
    </row>
    <row r="7" spans="1:12" ht="28.2" customHeight="1" thickBot="1" x14ac:dyDescent="0.3">
      <c r="A7" s="134"/>
      <c r="B7" s="136"/>
      <c r="C7" s="136"/>
      <c r="D7" s="136"/>
      <c r="E7" s="136"/>
      <c r="F7" s="136"/>
      <c r="G7" s="136"/>
      <c r="H7" s="74"/>
      <c r="I7" s="74"/>
      <c r="J7" s="74"/>
      <c r="K7" s="74"/>
      <c r="L7" s="129"/>
    </row>
    <row r="8" spans="1:12" ht="58.2" customHeight="1" x14ac:dyDescent="0.25">
      <c r="A8" s="32" t="s">
        <v>87</v>
      </c>
      <c r="B8" s="28" t="s">
        <v>13</v>
      </c>
      <c r="C8" s="28" t="s">
        <v>88</v>
      </c>
      <c r="D8" s="28" t="s">
        <v>6</v>
      </c>
      <c r="E8" s="28" t="s">
        <v>75</v>
      </c>
      <c r="F8" s="28">
        <v>5</v>
      </c>
      <c r="G8" s="28" t="s">
        <v>14</v>
      </c>
      <c r="H8" s="30">
        <v>3370</v>
      </c>
      <c r="I8" s="30">
        <v>3370</v>
      </c>
      <c r="J8" s="28" t="s">
        <v>89</v>
      </c>
      <c r="K8" s="160"/>
      <c r="L8" s="166">
        <f>+K8*H8</f>
        <v>0</v>
      </c>
    </row>
    <row r="9" spans="1:12" ht="58.2" customHeight="1" x14ac:dyDescent="0.25">
      <c r="A9" s="42" t="s">
        <v>87</v>
      </c>
      <c r="B9" s="44" t="s">
        <v>13</v>
      </c>
      <c r="C9" s="44" t="s">
        <v>90</v>
      </c>
      <c r="D9" s="44" t="s">
        <v>6</v>
      </c>
      <c r="E9" s="44" t="s">
        <v>75</v>
      </c>
      <c r="F9" s="44">
        <v>5</v>
      </c>
      <c r="G9" s="44" t="s">
        <v>14</v>
      </c>
      <c r="H9" s="45">
        <f>10000-3370</f>
        <v>6630</v>
      </c>
      <c r="I9" s="45">
        <f>15000-3370</f>
        <v>11630</v>
      </c>
      <c r="J9" s="44" t="s">
        <v>89</v>
      </c>
      <c r="K9" s="143"/>
      <c r="L9" s="143">
        <f t="shared" ref="L9:L13" si="0">+K9*H9</f>
        <v>0</v>
      </c>
    </row>
    <row r="10" spans="1:12" ht="58.2" customHeight="1" x14ac:dyDescent="0.25">
      <c r="A10" s="33" t="s">
        <v>87</v>
      </c>
      <c r="B10" s="29" t="s">
        <v>13</v>
      </c>
      <c r="C10" s="29" t="s">
        <v>88</v>
      </c>
      <c r="D10" s="29" t="s">
        <v>15</v>
      </c>
      <c r="E10" s="29" t="s">
        <v>91</v>
      </c>
      <c r="F10" s="29">
        <v>7</v>
      </c>
      <c r="G10" s="29" t="s">
        <v>14</v>
      </c>
      <c r="H10" s="31">
        <v>3370</v>
      </c>
      <c r="I10" s="31">
        <v>3370</v>
      </c>
      <c r="J10" s="29" t="s">
        <v>72</v>
      </c>
      <c r="K10" s="144"/>
      <c r="L10" s="167">
        <f t="shared" si="0"/>
        <v>0</v>
      </c>
    </row>
    <row r="11" spans="1:12" ht="58.2" customHeight="1" x14ac:dyDescent="0.25">
      <c r="A11" s="42" t="s">
        <v>87</v>
      </c>
      <c r="B11" s="44" t="s">
        <v>13</v>
      </c>
      <c r="C11" s="44" t="s">
        <v>90</v>
      </c>
      <c r="D11" s="44" t="s">
        <v>15</v>
      </c>
      <c r="E11" s="44" t="s">
        <v>91</v>
      </c>
      <c r="F11" s="44">
        <v>7</v>
      </c>
      <c r="G11" s="44" t="s">
        <v>14</v>
      </c>
      <c r="H11" s="45">
        <v>6630</v>
      </c>
      <c r="I11" s="45">
        <v>11630</v>
      </c>
      <c r="J11" s="44" t="s">
        <v>72</v>
      </c>
      <c r="K11" s="143"/>
      <c r="L11" s="143">
        <f t="shared" si="0"/>
        <v>0</v>
      </c>
    </row>
    <row r="12" spans="1:12" ht="58.2" customHeight="1" x14ac:dyDescent="0.25">
      <c r="A12" s="33" t="s">
        <v>87</v>
      </c>
      <c r="B12" s="29" t="s">
        <v>16</v>
      </c>
      <c r="C12" s="29" t="s">
        <v>92</v>
      </c>
      <c r="D12" s="29" t="s">
        <v>6</v>
      </c>
      <c r="E12" s="29" t="s">
        <v>75</v>
      </c>
      <c r="F12" s="29">
        <v>5</v>
      </c>
      <c r="G12" s="29" t="s">
        <v>14</v>
      </c>
      <c r="H12" s="31">
        <v>3000</v>
      </c>
      <c r="I12" s="31">
        <v>4000</v>
      </c>
      <c r="J12" s="29" t="s">
        <v>93</v>
      </c>
      <c r="K12" s="144"/>
      <c r="L12" s="165">
        <f t="shared" si="0"/>
        <v>0</v>
      </c>
    </row>
    <row r="13" spans="1:12" ht="58.2" customHeight="1" thickBot="1" x14ac:dyDescent="0.3">
      <c r="A13" s="49" t="s">
        <v>87</v>
      </c>
      <c r="B13" s="51" t="s">
        <v>16</v>
      </c>
      <c r="C13" s="51" t="s">
        <v>92</v>
      </c>
      <c r="D13" s="51" t="s">
        <v>15</v>
      </c>
      <c r="E13" s="51" t="s">
        <v>91</v>
      </c>
      <c r="F13" s="51">
        <v>7</v>
      </c>
      <c r="G13" s="51" t="s">
        <v>14</v>
      </c>
      <c r="H13" s="52">
        <v>3000</v>
      </c>
      <c r="I13" s="52">
        <v>4000</v>
      </c>
      <c r="J13" s="51" t="s">
        <v>72</v>
      </c>
      <c r="K13" s="164"/>
      <c r="L13" s="143">
        <f t="shared" si="0"/>
        <v>0</v>
      </c>
    </row>
    <row r="14" spans="1:12" ht="58.2" customHeight="1" thickBot="1" x14ac:dyDescent="0.3">
      <c r="A14" s="3"/>
      <c r="B14" s="3"/>
      <c r="C14" s="3"/>
      <c r="D14" s="4"/>
      <c r="E14" s="4"/>
      <c r="F14" s="4"/>
      <c r="G14" s="4"/>
      <c r="H14" s="4"/>
      <c r="I14" s="4"/>
      <c r="J14" s="4"/>
      <c r="K14" s="5"/>
      <c r="L14" s="2"/>
    </row>
    <row r="15" spans="1:12" ht="58.2" customHeight="1" x14ac:dyDescent="0.25">
      <c r="A15" s="204" t="s">
        <v>149</v>
      </c>
      <c r="B15" s="204"/>
      <c r="C15" s="204"/>
      <c r="D15" s="7"/>
      <c r="E15" s="7"/>
      <c r="F15" s="7"/>
      <c r="G15" s="7"/>
      <c r="H15" s="119" t="s">
        <v>33</v>
      </c>
      <c r="I15" s="120"/>
      <c r="J15" s="121"/>
      <c r="K15" s="168">
        <f>SUM(L8:L13)</f>
        <v>0</v>
      </c>
      <c r="L15" s="169"/>
    </row>
    <row r="16" spans="1:12" ht="58.2" customHeight="1" x14ac:dyDescent="0.25">
      <c r="A16" s="6"/>
      <c r="B16" s="6"/>
      <c r="C16" s="6"/>
      <c r="D16" s="7"/>
      <c r="E16" s="7"/>
      <c r="F16" s="7"/>
      <c r="G16" s="7"/>
      <c r="H16" s="122" t="s">
        <v>34</v>
      </c>
      <c r="I16" s="123"/>
      <c r="J16" s="124"/>
      <c r="K16" s="170">
        <f>+K15*0.01</f>
        <v>0</v>
      </c>
      <c r="L16" s="171"/>
    </row>
    <row r="17" spans="1:30" ht="58.2" customHeight="1" thickBot="1" x14ac:dyDescent="0.3">
      <c r="A17" s="6"/>
      <c r="B17" s="6"/>
      <c r="C17" s="6"/>
      <c r="D17" s="7"/>
      <c r="E17" s="7"/>
      <c r="F17" s="7"/>
      <c r="G17" s="7"/>
      <c r="H17" s="125" t="s">
        <v>35</v>
      </c>
      <c r="I17" s="126"/>
      <c r="J17" s="127"/>
      <c r="K17" s="172">
        <f>+K15*1.1</f>
        <v>0</v>
      </c>
      <c r="L17" s="173"/>
    </row>
    <row r="18" spans="1:30" ht="58.2" customHeight="1" thickBot="1" x14ac:dyDescent="0.3">
      <c r="A18" s="6"/>
      <c r="B18" s="6"/>
      <c r="C18" s="6"/>
      <c r="D18" s="7"/>
      <c r="E18" s="7"/>
      <c r="F18" s="7"/>
      <c r="G18" s="7"/>
      <c r="H18" s="7"/>
      <c r="I18" s="7"/>
      <c r="J18" s="7"/>
      <c r="K18" s="9"/>
      <c r="L18" s="10"/>
    </row>
    <row r="19" spans="1:30" ht="27" customHeight="1" thickBot="1" x14ac:dyDescent="0.3">
      <c r="A19" s="180" t="s">
        <v>36</v>
      </c>
      <c r="B19" s="181"/>
      <c r="C19" s="181"/>
      <c r="D19" s="181"/>
      <c r="E19" s="181"/>
      <c r="F19" s="181"/>
      <c r="G19" s="180" t="s">
        <v>37</v>
      </c>
      <c r="H19" s="181"/>
      <c r="I19" s="181"/>
      <c r="J19" s="181"/>
      <c r="K19" s="158"/>
      <c r="L19" s="159"/>
    </row>
    <row r="20" spans="1:30" ht="27" customHeight="1" x14ac:dyDescent="0.25">
      <c r="A20" s="6"/>
      <c r="B20" s="6"/>
      <c r="C20" s="6"/>
      <c r="D20" s="7"/>
      <c r="E20" s="7"/>
      <c r="F20" s="7"/>
      <c r="G20" s="7"/>
      <c r="H20" s="7"/>
      <c r="I20" s="7"/>
      <c r="J20" s="7"/>
      <c r="K20" s="9"/>
      <c r="L20" s="10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27" customHeight="1" thickBot="1" x14ac:dyDescent="0.3">
      <c r="A21" s="180" t="s">
        <v>38</v>
      </c>
      <c r="B21" s="181"/>
      <c r="C21" s="181"/>
      <c r="D21" s="181"/>
      <c r="E21" s="181"/>
      <c r="F21" s="181"/>
      <c r="G21" s="182"/>
      <c r="H21" s="180" t="s">
        <v>39</v>
      </c>
      <c r="I21" s="181"/>
      <c r="J21" s="181"/>
      <c r="K21" s="181"/>
      <c r="L21" s="18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25.5" customHeight="1" x14ac:dyDescent="0.25">
      <c r="A22" s="89" t="s">
        <v>40</v>
      </c>
      <c r="B22" s="90"/>
      <c r="C22" s="90"/>
      <c r="D22" s="90"/>
      <c r="E22" s="90"/>
      <c r="F22" s="90"/>
      <c r="G22" s="91"/>
      <c r="H22" s="92" t="s">
        <v>41</v>
      </c>
      <c r="I22" s="93"/>
      <c r="J22" s="93"/>
      <c r="K22" s="93"/>
      <c r="L22" s="94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25.5" customHeight="1" x14ac:dyDescent="0.25">
      <c r="A23" s="83" t="s">
        <v>42</v>
      </c>
      <c r="B23" s="84"/>
      <c r="C23" s="84"/>
      <c r="D23" s="84"/>
      <c r="E23" s="84"/>
      <c r="F23" s="84"/>
      <c r="G23" s="85"/>
      <c r="H23" s="174"/>
      <c r="I23" s="175"/>
      <c r="J23" s="175"/>
      <c r="K23" s="175"/>
      <c r="L23" s="176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34.200000000000003" customHeight="1" x14ac:dyDescent="0.25">
      <c r="A24" s="83" t="s">
        <v>43</v>
      </c>
      <c r="B24" s="84"/>
      <c r="C24" s="84"/>
      <c r="D24" s="84"/>
      <c r="E24" s="84"/>
      <c r="F24" s="84"/>
      <c r="G24" s="85"/>
      <c r="H24" s="174"/>
      <c r="I24" s="175"/>
      <c r="J24" s="175"/>
      <c r="K24" s="175"/>
      <c r="L24" s="176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25.5" customHeight="1" thickBot="1" x14ac:dyDescent="0.3">
      <c r="A25" s="86" t="s">
        <v>44</v>
      </c>
      <c r="B25" s="87"/>
      <c r="C25" s="87"/>
      <c r="D25" s="87"/>
      <c r="E25" s="87"/>
      <c r="F25" s="87"/>
      <c r="G25" s="88"/>
      <c r="H25" s="177"/>
      <c r="I25" s="178"/>
      <c r="J25" s="178"/>
      <c r="K25" s="178"/>
      <c r="L25" s="17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39.9" customHeight="1" x14ac:dyDescent="0.25">
      <c r="A26" s="11"/>
      <c r="B26" s="11"/>
      <c r="C26" s="12"/>
      <c r="D26" s="12"/>
      <c r="E26" s="12"/>
      <c r="F26" s="12"/>
      <c r="G26" s="12"/>
      <c r="H26" s="13"/>
      <c r="I26" s="13"/>
      <c r="J26" s="13"/>
      <c r="K26" s="13"/>
      <c r="L26" s="13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37.950000000000003" customHeight="1" thickBot="1" x14ac:dyDescent="0.3">
      <c r="A27" s="6"/>
      <c r="B27" s="6"/>
      <c r="C27" s="6"/>
      <c r="D27" s="7"/>
      <c r="E27" s="7"/>
      <c r="F27" s="7"/>
      <c r="G27" s="7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37.950000000000003" customHeight="1" thickBot="1" x14ac:dyDescent="0.3">
      <c r="A28" s="6"/>
      <c r="B28" s="6"/>
      <c r="C28" s="6"/>
      <c r="D28" s="7"/>
      <c r="E28" s="7"/>
      <c r="F28" s="7"/>
      <c r="G28" s="7"/>
      <c r="H28" s="14"/>
      <c r="I28" s="15"/>
      <c r="J28" s="15"/>
      <c r="K28" s="16"/>
      <c r="L28" s="17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37.950000000000003" customHeight="1" thickBot="1" x14ac:dyDescent="0.3">
      <c r="A29" s="113" t="s">
        <v>45</v>
      </c>
      <c r="B29" s="114"/>
      <c r="C29" s="115"/>
      <c r="D29" s="116" t="s">
        <v>46</v>
      </c>
      <c r="E29" s="117"/>
      <c r="F29" s="118"/>
      <c r="G29" s="18"/>
      <c r="H29" s="19"/>
      <c r="I29" s="7"/>
      <c r="J29" s="7"/>
      <c r="K29" s="9"/>
      <c r="L29" s="20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37.950000000000003" customHeight="1" x14ac:dyDescent="0.25">
      <c r="A30" s="6"/>
      <c r="B30" s="6"/>
      <c r="C30" s="6"/>
      <c r="D30" s="7"/>
      <c r="E30" s="7"/>
      <c r="F30" s="7"/>
      <c r="G30" s="7"/>
      <c r="H30" s="19"/>
      <c r="I30" s="7"/>
      <c r="J30" s="7"/>
      <c r="K30" s="9"/>
      <c r="L30" s="20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16.2" thickBot="1" x14ac:dyDescent="0.3">
      <c r="A31" s="6"/>
      <c r="B31" s="6"/>
      <c r="C31" s="6"/>
      <c r="D31" s="7"/>
      <c r="E31" s="7"/>
      <c r="F31" s="7"/>
      <c r="G31" s="7"/>
      <c r="H31" s="21"/>
      <c r="I31" s="22"/>
      <c r="J31" s="22"/>
      <c r="K31" s="23"/>
      <c r="L31" s="24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5.6" x14ac:dyDescent="0.25">
      <c r="A32" s="6"/>
      <c r="B32" s="6"/>
      <c r="C32" s="6"/>
      <c r="D32" s="7"/>
      <c r="E32" s="7"/>
      <c r="F32" s="7"/>
      <c r="G32" s="7"/>
      <c r="H32" s="7"/>
      <c r="I32" s="7"/>
      <c r="J32" s="7"/>
      <c r="K32" s="9"/>
      <c r="L32" s="10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6" x14ac:dyDescent="0.25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1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33" customHeight="1" x14ac:dyDescent="0.25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10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5.6" x14ac:dyDescent="0.25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10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6" x14ac:dyDescent="0.25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1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6" x14ac:dyDescent="0.25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1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6" x14ac:dyDescent="0.25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10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6" x14ac:dyDescent="0.25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10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6" x14ac:dyDescent="0.25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10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6" x14ac:dyDescent="0.25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10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6" x14ac:dyDescent="0.25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6" x14ac:dyDescent="0.25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1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6" x14ac:dyDescent="0.25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10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6" x14ac:dyDescent="0.25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10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6" x14ac:dyDescent="0.25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6" x14ac:dyDescent="0.25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6" x14ac:dyDescent="0.25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6" x14ac:dyDescent="0.25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6" x14ac:dyDescent="0.25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6" x14ac:dyDescent="0.25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6" x14ac:dyDescent="0.25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6" x14ac:dyDescent="0.25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6" x14ac:dyDescent="0.25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6" x14ac:dyDescent="0.25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6" x14ac:dyDescent="0.25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6" x14ac:dyDescent="0.25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6" x14ac:dyDescent="0.25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6" x14ac:dyDescent="0.25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6" x14ac:dyDescent="0.25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10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6" x14ac:dyDescent="0.25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10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6" x14ac:dyDescent="0.25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10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6" x14ac:dyDescent="0.25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10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6" x14ac:dyDescent="0.25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10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3:30" ht="15.6" x14ac:dyDescent="0.25"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3:30" ht="15.6" x14ac:dyDescent="0.25"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3:30" ht="15.6" x14ac:dyDescent="0.25"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3:30" ht="15.6" x14ac:dyDescent="0.25"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3:30" ht="15.6" x14ac:dyDescent="0.25"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</sheetData>
  <mergeCells count="39">
    <mergeCell ref="A15:C15"/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H15:J15"/>
    <mergeCell ref="K15:L15"/>
    <mergeCell ref="H16:J16"/>
    <mergeCell ref="K16:L16"/>
    <mergeCell ref="H17:J17"/>
    <mergeCell ref="K17:L17"/>
    <mergeCell ref="A29:C29"/>
    <mergeCell ref="D29:F29"/>
    <mergeCell ref="I6:I7"/>
    <mergeCell ref="A23:G23"/>
    <mergeCell ref="H23:L23"/>
    <mergeCell ref="A24:G24"/>
    <mergeCell ref="H24:L24"/>
    <mergeCell ref="A25:G25"/>
    <mergeCell ref="H25:L25"/>
    <mergeCell ref="A19:F19"/>
    <mergeCell ref="G19:J19"/>
    <mergeCell ref="K19:L19"/>
    <mergeCell ref="A21:G21"/>
    <mergeCell ref="H21:L21"/>
    <mergeCell ref="A22:G22"/>
    <mergeCell ref="H22:L22"/>
  </mergeCells>
  <dataValidations count="4">
    <dataValidation type="list" allowBlank="1" showInputMessage="1" sqref="F8:F13" xr:uid="{5BFEA833-CC63-4DED-BDF0-16B13CDBC03F}">
      <formula1>Diam_collet</formula1>
    </dataValidation>
    <dataValidation type="list" allowBlank="1" showInputMessage="1" showErrorMessage="1" sqref="B8:B13" xr:uid="{6283F46B-63B0-4908-8CFE-E5956FDC4DE0}">
      <formula1>IF(B8&lt;&gt;"",OFFSET(f_ess,MATCH(B8&amp;"*",f_ess,0)-1,,COUNTIF(f_ess,B8&amp;"*"),1),f_ess)</formula1>
    </dataValidation>
    <dataValidation type="list" allowBlank="1" showInputMessage="1" showErrorMessage="1" sqref="G8:G13" xr:uid="{644A0C86-F630-4EAB-85E8-16F139889D23}">
      <formula1>typ_plts</formula1>
    </dataValidation>
    <dataValidation allowBlank="1" showInputMessage="1" showErrorMessage="1" sqref="H8:I13 C8:C13" xr:uid="{7C6B6BDB-400D-4BE6-9DA5-4B0A36F45576}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99547-B7C6-4A74-8070-02B75A1D1982}">
  <sheetPr>
    <pageSetUpPr fitToPage="1"/>
  </sheetPr>
  <dimension ref="A1:AD65"/>
  <sheetViews>
    <sheetView showWhiteSpace="0" view="pageBreakPreview" zoomScale="70" zoomScaleNormal="70" zoomScaleSheetLayoutView="70" workbookViewId="0">
      <selection activeCell="H8" sqref="H8:H14"/>
    </sheetView>
  </sheetViews>
  <sheetFormatPr baseColWidth="10" defaultColWidth="11.44140625" defaultRowHeight="14.4" x14ac:dyDescent="0.25"/>
  <cols>
    <col min="1" max="1" width="15.21875" style="2" customWidth="1"/>
    <col min="2" max="2" width="20.88671875" style="2" customWidth="1"/>
    <col min="3" max="3" width="15.88671875" style="2" customWidth="1"/>
    <col min="4" max="4" width="11.44140625" style="2" customWidth="1"/>
    <col min="5" max="5" width="11.1093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18.88671875" style="2" customWidth="1"/>
    <col min="11" max="11" width="15.88671875" style="2" customWidth="1"/>
    <col min="12" max="12" width="31" style="2" customWidth="1"/>
    <col min="13" max="13" width="23.109375" style="2" customWidth="1"/>
    <col min="14" max="16384" width="11.44140625" style="2"/>
  </cols>
  <sheetData>
    <row r="1" spans="1:30" ht="62.25" customHeight="1" thickBot="1" x14ac:dyDescent="0.3"/>
    <row r="2" spans="1:30" ht="21" customHeight="1" thickBot="1" x14ac:dyDescent="0.3">
      <c r="A2" s="107" t="s">
        <v>47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9"/>
    </row>
    <row r="3" spans="1:30" ht="33" customHeight="1" thickBot="1" x14ac:dyDescent="0.3">
      <c r="A3" s="110" t="s">
        <v>145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2"/>
    </row>
    <row r="4" spans="1:30" ht="38.25" customHeight="1" thickBot="1" x14ac:dyDescent="0.3">
      <c r="A4" s="104" t="s">
        <v>50</v>
      </c>
      <c r="B4" s="105"/>
      <c r="C4" s="106"/>
      <c r="D4" s="110" t="s">
        <v>49</v>
      </c>
      <c r="E4" s="111"/>
      <c r="F4" s="111"/>
      <c r="G4" s="111"/>
      <c r="H4" s="111"/>
      <c r="I4" s="111"/>
      <c r="J4" s="111"/>
      <c r="K4" s="111"/>
      <c r="L4" s="111"/>
      <c r="M4" s="112"/>
    </row>
    <row r="5" spans="1:30" ht="51" customHeight="1" thickBot="1" x14ac:dyDescent="0.3">
      <c r="A5" s="104" t="s">
        <v>19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30" ht="28.2" customHeight="1" x14ac:dyDescent="0.25">
      <c r="A6" s="133" t="s">
        <v>0</v>
      </c>
      <c r="B6" s="135" t="s">
        <v>20</v>
      </c>
      <c r="C6" s="135" t="s">
        <v>21</v>
      </c>
      <c r="D6" s="135" t="s">
        <v>22</v>
      </c>
      <c r="E6" s="135" t="s">
        <v>23</v>
      </c>
      <c r="F6" s="135" t="s">
        <v>24</v>
      </c>
      <c r="G6" s="135" t="s">
        <v>25</v>
      </c>
      <c r="H6" s="73" t="s">
        <v>26</v>
      </c>
      <c r="I6" s="73" t="s">
        <v>27</v>
      </c>
      <c r="J6" s="73" t="s">
        <v>28</v>
      </c>
      <c r="K6" s="128" t="s">
        <v>62</v>
      </c>
      <c r="L6" s="73" t="s">
        <v>29</v>
      </c>
      <c r="M6" s="128" t="s">
        <v>48</v>
      </c>
    </row>
    <row r="7" spans="1:30" ht="28.2" customHeight="1" thickBot="1" x14ac:dyDescent="0.3">
      <c r="A7" s="134"/>
      <c r="B7" s="136"/>
      <c r="C7" s="136"/>
      <c r="D7" s="136"/>
      <c r="E7" s="136"/>
      <c r="F7" s="136"/>
      <c r="G7" s="136"/>
      <c r="H7" s="74"/>
      <c r="I7" s="74"/>
      <c r="J7" s="74"/>
      <c r="K7" s="129"/>
      <c r="L7" s="74"/>
      <c r="M7" s="129"/>
    </row>
    <row r="8" spans="1:30" ht="58.2" customHeight="1" x14ac:dyDescent="0.25">
      <c r="A8" s="57" t="s">
        <v>94</v>
      </c>
      <c r="B8" s="54" t="s">
        <v>95</v>
      </c>
      <c r="C8" s="54" t="s">
        <v>96</v>
      </c>
      <c r="D8" s="54" t="s">
        <v>11</v>
      </c>
      <c r="E8" s="54" t="s">
        <v>97</v>
      </c>
      <c r="F8" s="54">
        <v>4</v>
      </c>
      <c r="G8" s="54" t="s">
        <v>4</v>
      </c>
      <c r="H8" s="54">
        <v>50</v>
      </c>
      <c r="I8" s="54">
        <v>100</v>
      </c>
      <c r="J8" s="54" t="s">
        <v>98</v>
      </c>
      <c r="K8" s="54" t="s">
        <v>99</v>
      </c>
      <c r="L8" s="160"/>
      <c r="M8" s="160">
        <f>+L8*H8</f>
        <v>0</v>
      </c>
    </row>
    <row r="9" spans="1:30" ht="58.2" customHeight="1" x14ac:dyDescent="0.25">
      <c r="A9" s="58" t="s">
        <v>94</v>
      </c>
      <c r="B9" s="55" t="s">
        <v>5</v>
      </c>
      <c r="C9" s="55" t="s">
        <v>100</v>
      </c>
      <c r="D9" s="55" t="s">
        <v>6</v>
      </c>
      <c r="E9" s="55" t="s">
        <v>31</v>
      </c>
      <c r="F9" s="55">
        <v>3</v>
      </c>
      <c r="G9" s="55" t="s">
        <v>4</v>
      </c>
      <c r="H9" s="55">
        <v>750</v>
      </c>
      <c r="I9" s="55">
        <v>800</v>
      </c>
      <c r="J9" s="55" t="s">
        <v>101</v>
      </c>
      <c r="K9" s="55" t="s">
        <v>99</v>
      </c>
      <c r="L9" s="143"/>
      <c r="M9" s="143">
        <f t="shared" ref="M9:M14" si="0">+L9*H9</f>
        <v>0</v>
      </c>
    </row>
    <row r="10" spans="1:30" ht="58.2" customHeight="1" x14ac:dyDescent="0.25">
      <c r="A10" s="57" t="s">
        <v>94</v>
      </c>
      <c r="B10" s="54" t="s">
        <v>102</v>
      </c>
      <c r="C10" s="54" t="s">
        <v>103</v>
      </c>
      <c r="D10" s="54" t="s">
        <v>6</v>
      </c>
      <c r="E10" s="54" t="s">
        <v>30</v>
      </c>
      <c r="F10" s="54">
        <v>2.5</v>
      </c>
      <c r="G10" s="54" t="s">
        <v>4</v>
      </c>
      <c r="H10" s="54">
        <v>270</v>
      </c>
      <c r="I10" s="54">
        <v>320</v>
      </c>
      <c r="J10" s="54" t="s">
        <v>104</v>
      </c>
      <c r="K10" s="54" t="s">
        <v>99</v>
      </c>
      <c r="L10" s="142"/>
      <c r="M10" s="142">
        <f t="shared" si="0"/>
        <v>0</v>
      </c>
    </row>
    <row r="11" spans="1:30" ht="58.2" customHeight="1" x14ac:dyDescent="0.25">
      <c r="A11" s="58" t="s">
        <v>94</v>
      </c>
      <c r="B11" s="55" t="s">
        <v>105</v>
      </c>
      <c r="C11" s="55" t="s">
        <v>7</v>
      </c>
      <c r="D11" s="55" t="s">
        <v>6</v>
      </c>
      <c r="E11" s="55" t="s">
        <v>30</v>
      </c>
      <c r="F11" s="55">
        <v>2.5</v>
      </c>
      <c r="G11" s="55" t="s">
        <v>4</v>
      </c>
      <c r="H11" s="55">
        <v>670</v>
      </c>
      <c r="I11" s="55">
        <v>800</v>
      </c>
      <c r="J11" s="55" t="s">
        <v>104</v>
      </c>
      <c r="K11" s="55" t="s">
        <v>99</v>
      </c>
      <c r="L11" s="143"/>
      <c r="M11" s="143">
        <f t="shared" si="0"/>
        <v>0</v>
      </c>
    </row>
    <row r="12" spans="1:30" ht="58.2" customHeight="1" x14ac:dyDescent="0.25">
      <c r="A12" s="57" t="s">
        <v>94</v>
      </c>
      <c r="B12" s="54" t="s">
        <v>95</v>
      </c>
      <c r="C12" s="54" t="s">
        <v>106</v>
      </c>
      <c r="D12" s="54" t="s">
        <v>11</v>
      </c>
      <c r="E12" s="54" t="s">
        <v>97</v>
      </c>
      <c r="F12" s="54">
        <v>4</v>
      </c>
      <c r="G12" s="54" t="s">
        <v>4</v>
      </c>
      <c r="H12" s="54">
        <v>10000</v>
      </c>
      <c r="I12" s="54">
        <v>12000</v>
      </c>
      <c r="J12" s="54" t="s">
        <v>98</v>
      </c>
      <c r="K12" s="54" t="s">
        <v>99</v>
      </c>
      <c r="L12" s="142"/>
      <c r="M12" s="142">
        <f t="shared" si="0"/>
        <v>0</v>
      </c>
    </row>
    <row r="13" spans="1:30" ht="58.2" customHeight="1" x14ac:dyDescent="0.25">
      <c r="A13" s="58" t="s">
        <v>94</v>
      </c>
      <c r="B13" s="55" t="s">
        <v>1</v>
      </c>
      <c r="C13" s="55" t="s">
        <v>2</v>
      </c>
      <c r="D13" s="55" t="s">
        <v>3</v>
      </c>
      <c r="E13" s="55" t="s">
        <v>30</v>
      </c>
      <c r="F13" s="55">
        <v>3</v>
      </c>
      <c r="G13" s="55" t="s">
        <v>4</v>
      </c>
      <c r="H13" s="55">
        <v>2000</v>
      </c>
      <c r="I13" s="55">
        <v>4000</v>
      </c>
      <c r="J13" s="55" t="s">
        <v>107</v>
      </c>
      <c r="K13" s="55" t="s">
        <v>108</v>
      </c>
      <c r="L13" s="143"/>
      <c r="M13" s="143">
        <f t="shared" si="0"/>
        <v>0</v>
      </c>
    </row>
    <row r="14" spans="1:30" ht="58.2" customHeight="1" thickBot="1" x14ac:dyDescent="0.3">
      <c r="A14" s="59" t="s">
        <v>94</v>
      </c>
      <c r="B14" s="56" t="s">
        <v>109</v>
      </c>
      <c r="C14" s="56" t="s">
        <v>110</v>
      </c>
      <c r="D14" s="56" t="s">
        <v>6</v>
      </c>
      <c r="E14" s="56" t="s">
        <v>31</v>
      </c>
      <c r="F14" s="56">
        <v>3</v>
      </c>
      <c r="G14" s="56" t="s">
        <v>4</v>
      </c>
      <c r="H14" s="56">
        <v>117</v>
      </c>
      <c r="I14" s="56">
        <v>150</v>
      </c>
      <c r="J14" s="56" t="s">
        <v>101</v>
      </c>
      <c r="K14" s="56" t="s">
        <v>108</v>
      </c>
      <c r="L14" s="207"/>
      <c r="M14" s="207">
        <f t="shared" si="0"/>
        <v>0</v>
      </c>
    </row>
    <row r="15" spans="1:30" ht="27" customHeight="1" thickBot="1" x14ac:dyDescent="0.3">
      <c r="A15" s="26"/>
      <c r="B15" s="26"/>
      <c r="C15" s="26"/>
      <c r="D15" s="4"/>
      <c r="E15" s="4"/>
      <c r="F15" s="4"/>
      <c r="G15" s="4"/>
      <c r="H15" s="4"/>
      <c r="I15" s="4"/>
      <c r="J15" s="4"/>
      <c r="K15" s="5"/>
    </row>
    <row r="16" spans="1:30" ht="27" customHeight="1" x14ac:dyDescent="0.25">
      <c r="A16" s="27"/>
      <c r="B16" s="27"/>
      <c r="C16" s="27"/>
      <c r="D16" s="7"/>
      <c r="E16" s="7"/>
      <c r="F16" s="7"/>
      <c r="G16" s="7"/>
      <c r="H16" s="95" t="s">
        <v>33</v>
      </c>
      <c r="I16" s="96"/>
      <c r="J16" s="97"/>
      <c r="K16" s="183">
        <f>SUM(M8:M14)</f>
        <v>0</v>
      </c>
      <c r="L16" s="184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27" customHeight="1" x14ac:dyDescent="0.25">
      <c r="A17" s="27"/>
      <c r="B17" s="27"/>
      <c r="C17" s="27"/>
      <c r="D17" s="7"/>
      <c r="E17" s="7"/>
      <c r="F17" s="7"/>
      <c r="G17" s="7"/>
      <c r="H17" s="98" t="s">
        <v>34</v>
      </c>
      <c r="I17" s="99"/>
      <c r="J17" s="100"/>
      <c r="K17" s="185">
        <f>+K16*0.1</f>
        <v>0</v>
      </c>
      <c r="L17" s="186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ht="25.5" customHeight="1" thickBot="1" x14ac:dyDescent="0.3">
      <c r="A18" s="27"/>
      <c r="B18" s="27"/>
      <c r="C18" s="27"/>
      <c r="D18" s="7"/>
      <c r="E18" s="7"/>
      <c r="F18" s="7"/>
      <c r="G18" s="7"/>
      <c r="H18" s="101" t="s">
        <v>35</v>
      </c>
      <c r="I18" s="102"/>
      <c r="J18" s="103"/>
      <c r="K18" s="187">
        <f>+K16*1.1</f>
        <v>0</v>
      </c>
      <c r="L18" s="18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25.5" customHeight="1" thickBot="1" x14ac:dyDescent="0.3">
      <c r="A19" s="27"/>
      <c r="B19" s="27"/>
      <c r="C19" s="27"/>
      <c r="D19" s="7"/>
      <c r="E19" s="7"/>
      <c r="F19" s="7"/>
      <c r="G19" s="7"/>
      <c r="H19" s="7"/>
      <c r="I19" s="7"/>
      <c r="J19" s="7"/>
      <c r="K19" s="9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ht="34.200000000000003" customHeight="1" thickBot="1" x14ac:dyDescent="0.3">
      <c r="A20" s="194" t="s">
        <v>36</v>
      </c>
      <c r="B20" s="195"/>
      <c r="C20" s="195"/>
      <c r="D20" s="195"/>
      <c r="E20" s="195"/>
      <c r="F20" s="196"/>
      <c r="G20" s="194" t="s">
        <v>37</v>
      </c>
      <c r="H20" s="195"/>
      <c r="I20" s="195"/>
      <c r="J20" s="196"/>
      <c r="K20" s="158"/>
      <c r="L20" s="159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 ht="25.5" customHeight="1" x14ac:dyDescent="0.25">
      <c r="A21" s="27"/>
      <c r="B21" s="27"/>
      <c r="C21" s="27"/>
      <c r="D21" s="7"/>
      <c r="E21" s="7"/>
      <c r="F21" s="7"/>
      <c r="G21" s="7"/>
      <c r="H21" s="7"/>
      <c r="I21" s="7"/>
      <c r="J21" s="7"/>
      <c r="K21" s="9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ht="39.9" customHeight="1" thickBot="1" x14ac:dyDescent="0.3">
      <c r="A22" s="197" t="s">
        <v>38</v>
      </c>
      <c r="B22" s="198"/>
      <c r="C22" s="198"/>
      <c r="D22" s="198"/>
      <c r="E22" s="198"/>
      <c r="F22" s="198"/>
      <c r="G22" s="199"/>
      <c r="H22" s="197" t="s">
        <v>39</v>
      </c>
      <c r="I22" s="198"/>
      <c r="J22" s="198"/>
      <c r="K22" s="198"/>
      <c r="L22" s="198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ht="37.950000000000003" customHeight="1" x14ac:dyDescent="0.25">
      <c r="A23" s="89" t="s">
        <v>40</v>
      </c>
      <c r="B23" s="90"/>
      <c r="C23" s="90"/>
      <c r="D23" s="90"/>
      <c r="E23" s="90"/>
      <c r="F23" s="90"/>
      <c r="G23" s="91"/>
      <c r="H23" s="92" t="s">
        <v>41</v>
      </c>
      <c r="I23" s="93"/>
      <c r="J23" s="93"/>
      <c r="K23" s="93"/>
      <c r="L23" s="94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ht="37.950000000000003" customHeight="1" x14ac:dyDescent="0.25">
      <c r="A24" s="83" t="s">
        <v>42</v>
      </c>
      <c r="B24" s="84"/>
      <c r="C24" s="84"/>
      <c r="D24" s="84"/>
      <c r="E24" s="84"/>
      <c r="F24" s="84"/>
      <c r="G24" s="85"/>
      <c r="H24" s="174"/>
      <c r="I24" s="175"/>
      <c r="J24" s="175"/>
      <c r="K24" s="175"/>
      <c r="L24" s="176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ht="37.950000000000003" customHeight="1" x14ac:dyDescent="0.25">
      <c r="A25" s="83" t="s">
        <v>43</v>
      </c>
      <c r="B25" s="84"/>
      <c r="C25" s="84"/>
      <c r="D25" s="84"/>
      <c r="E25" s="84"/>
      <c r="F25" s="84"/>
      <c r="G25" s="85"/>
      <c r="H25" s="174"/>
      <c r="I25" s="175"/>
      <c r="J25" s="175"/>
      <c r="K25" s="175"/>
      <c r="L25" s="176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ht="37.950000000000003" customHeight="1" thickBot="1" x14ac:dyDescent="0.3">
      <c r="A26" s="86" t="s">
        <v>44</v>
      </c>
      <c r="B26" s="87"/>
      <c r="C26" s="87"/>
      <c r="D26" s="87"/>
      <c r="E26" s="87"/>
      <c r="F26" s="87"/>
      <c r="G26" s="88"/>
      <c r="H26" s="177"/>
      <c r="I26" s="178"/>
      <c r="J26" s="178"/>
      <c r="K26" s="178"/>
      <c r="L26" s="179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15.6" x14ac:dyDescent="0.25">
      <c r="A27" s="27"/>
      <c r="B27" s="27"/>
      <c r="C27" s="25"/>
      <c r="D27" s="25"/>
      <c r="E27" s="25"/>
      <c r="F27" s="25"/>
      <c r="G27" s="25"/>
      <c r="H27" s="7"/>
      <c r="I27" s="7"/>
      <c r="J27" s="7"/>
      <c r="K27" s="7"/>
      <c r="L27" s="7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16.2" thickBot="1" x14ac:dyDescent="0.3">
      <c r="A28" s="27"/>
      <c r="B28" s="27"/>
      <c r="C28" s="27"/>
      <c r="D28" s="7"/>
      <c r="E28" s="7"/>
      <c r="F28" s="7"/>
      <c r="G28" s="7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ht="16.2" thickBot="1" x14ac:dyDescent="0.3">
      <c r="A29" s="27"/>
      <c r="B29" s="27"/>
      <c r="C29" s="27"/>
      <c r="D29" s="7"/>
      <c r="E29" s="7"/>
      <c r="F29" s="7"/>
      <c r="G29" s="7"/>
      <c r="H29" s="14"/>
      <c r="I29" s="15"/>
      <c r="J29" s="15"/>
      <c r="K29" s="16"/>
      <c r="L29" s="17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ht="33" customHeight="1" thickBot="1" x14ac:dyDescent="0.3">
      <c r="A30" s="77" t="s">
        <v>147</v>
      </c>
      <c r="B30" s="78"/>
      <c r="C30" s="79"/>
      <c r="D30" s="80" t="s">
        <v>148</v>
      </c>
      <c r="E30" s="81"/>
      <c r="F30" s="82"/>
      <c r="G30" s="7"/>
      <c r="H30" s="19"/>
      <c r="I30" s="7"/>
      <c r="J30" s="7"/>
      <c r="K30" s="9"/>
      <c r="L30" s="2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ht="15.6" x14ac:dyDescent="0.25">
      <c r="A31" s="27"/>
      <c r="B31" s="27"/>
      <c r="C31" s="27"/>
      <c r="D31" s="7"/>
      <c r="E31" s="7"/>
      <c r="F31" s="7"/>
      <c r="G31" s="7"/>
      <c r="H31" s="19"/>
      <c r="I31" s="7"/>
      <c r="J31" s="7"/>
      <c r="K31" s="9"/>
      <c r="L31" s="2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ht="16.2" thickBot="1" x14ac:dyDescent="0.3">
      <c r="A32" s="27"/>
      <c r="B32" s="27"/>
      <c r="C32" s="27"/>
      <c r="D32" s="7"/>
      <c r="E32" s="7"/>
      <c r="F32" s="7"/>
      <c r="G32" s="7"/>
      <c r="H32" s="21"/>
      <c r="I32" s="22"/>
      <c r="J32" s="22"/>
      <c r="K32" s="23"/>
      <c r="L32" s="24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15.6" x14ac:dyDescent="0.25">
      <c r="A33" s="27"/>
      <c r="B33" s="27"/>
      <c r="C33" s="27"/>
      <c r="D33" s="7"/>
      <c r="E33" s="7"/>
      <c r="F33" s="7"/>
      <c r="G33" s="7"/>
      <c r="H33" s="7"/>
      <c r="I33" s="7"/>
      <c r="J33" s="7"/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15.6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15.6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ht="15.6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ht="15.6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15.6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15.6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ht="15.6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ht="15.6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15.6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15.6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ht="15.6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ht="15.6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15.6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15.6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15.6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ht="15.6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15.6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ht="15.6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ht="15.6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ht="15.6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ht="15.6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ht="15.6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ht="15.6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 ht="15.6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 ht="15.6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 ht="15.6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 ht="15.6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ht="15.6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ht="15.6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 ht="15.6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 ht="15.6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ht="15.6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</row>
  </sheetData>
  <mergeCells count="39">
    <mergeCell ref="L6:L7"/>
    <mergeCell ref="H16:J16"/>
    <mergeCell ref="K16:L16"/>
    <mergeCell ref="H17:J17"/>
    <mergeCell ref="K17:L17"/>
    <mergeCell ref="H18:J18"/>
    <mergeCell ref="K18:L18"/>
    <mergeCell ref="A30:C30"/>
    <mergeCell ref="D30:F30"/>
    <mergeCell ref="I6:I7"/>
    <mergeCell ref="A24:G24"/>
    <mergeCell ref="H24:L24"/>
    <mergeCell ref="A25:G25"/>
    <mergeCell ref="H25:L25"/>
    <mergeCell ref="A26:G26"/>
    <mergeCell ref="H26:L26"/>
    <mergeCell ref="A20:F20"/>
    <mergeCell ref="G20:J20"/>
    <mergeCell ref="K20:L20"/>
    <mergeCell ref="A22:G22"/>
    <mergeCell ref="H22:L22"/>
    <mergeCell ref="A23:G23"/>
    <mergeCell ref="H23:L23"/>
    <mergeCell ref="K6:K7"/>
    <mergeCell ref="A2:M2"/>
    <mergeCell ref="A3:M3"/>
    <mergeCell ref="D4:M4"/>
    <mergeCell ref="A5:M5"/>
    <mergeCell ref="M6:M7"/>
    <mergeCell ref="A4:C4"/>
    <mergeCell ref="A6:A7"/>
    <mergeCell ref="B6:B7"/>
    <mergeCell ref="C6:C7"/>
    <mergeCell ref="D6:D7"/>
    <mergeCell ref="E6:E7"/>
    <mergeCell ref="F6:F7"/>
    <mergeCell ref="G6:G7"/>
    <mergeCell ref="H6:H7"/>
    <mergeCell ref="J6:J7"/>
  </mergeCells>
  <dataValidations count="1">
    <dataValidation type="list" allowBlank="1" showInputMessage="1" showErrorMessage="1" sqref="L14" xr:uid="{5BF216B5-C5EC-45E4-A8A0-270F6F852543}">
      <formula1>traitement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D92A6-18E3-4F30-B092-A2637E8B6B58}">
  <sheetPr>
    <pageSetUpPr fitToPage="1"/>
  </sheetPr>
  <dimension ref="A1:AD70"/>
  <sheetViews>
    <sheetView showWhiteSpace="0" view="pageBreakPreview" zoomScale="70" zoomScaleNormal="70" zoomScaleSheetLayoutView="70" workbookViewId="0">
      <selection activeCell="H8" sqref="H8:H14"/>
    </sheetView>
  </sheetViews>
  <sheetFormatPr baseColWidth="10" defaultColWidth="11.44140625" defaultRowHeight="14.4" x14ac:dyDescent="0.25"/>
  <cols>
    <col min="1" max="1" width="18.6640625" style="1" customWidth="1"/>
    <col min="2" max="2" width="22.6640625" style="1" customWidth="1"/>
    <col min="3" max="3" width="15.88671875" style="1" customWidth="1"/>
    <col min="4" max="4" width="7.6640625" style="2" customWidth="1"/>
    <col min="5" max="5" width="11.109375" style="2" customWidth="1"/>
    <col min="6" max="6" width="12.5546875" style="2" customWidth="1"/>
    <col min="7" max="7" width="13.77734375" style="2" customWidth="1"/>
    <col min="8" max="8" width="17.33203125" style="2" customWidth="1"/>
    <col min="9" max="9" width="16.6640625" style="2" customWidth="1"/>
    <col min="10" max="10" width="23.77734375" style="2" customWidth="1"/>
    <col min="11" max="11" width="35.5546875" style="2" customWidth="1"/>
    <col min="12" max="12" width="35.5546875" style="1" customWidth="1"/>
    <col min="13" max="16384" width="11.44140625" style="1"/>
  </cols>
  <sheetData>
    <row r="1" spans="1:18" ht="62.25" customHeight="1" thickBot="1" x14ac:dyDescent="0.3"/>
    <row r="2" spans="1:18" ht="21" customHeight="1" thickBot="1" x14ac:dyDescent="0.3">
      <c r="A2" s="130" t="s">
        <v>47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8" ht="33" customHeight="1" thickBot="1" x14ac:dyDescent="0.3">
      <c r="A3" s="131" t="s">
        <v>145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8" ht="38.25" customHeight="1" thickBot="1" x14ac:dyDescent="0.3">
      <c r="A4" s="110" t="s">
        <v>52</v>
      </c>
      <c r="B4" s="111"/>
      <c r="C4" s="112"/>
      <c r="D4" s="131" t="s">
        <v>123</v>
      </c>
      <c r="E4" s="131"/>
      <c r="F4" s="131"/>
      <c r="G4" s="131"/>
      <c r="H4" s="131"/>
      <c r="I4" s="131"/>
      <c r="J4" s="131"/>
      <c r="K4" s="131"/>
      <c r="L4" s="131"/>
    </row>
    <row r="5" spans="1:18" ht="51" customHeight="1" thickBot="1" x14ac:dyDescent="0.3">
      <c r="A5" s="132" t="s">
        <v>19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8" ht="28.2" customHeight="1" x14ac:dyDescent="0.25">
      <c r="A6" s="133" t="s">
        <v>0</v>
      </c>
      <c r="B6" s="135" t="s">
        <v>20</v>
      </c>
      <c r="C6" s="135" t="s">
        <v>21</v>
      </c>
      <c r="D6" s="135" t="s">
        <v>22</v>
      </c>
      <c r="E6" s="135" t="s">
        <v>23</v>
      </c>
      <c r="F6" s="135" t="s">
        <v>24</v>
      </c>
      <c r="G6" s="135" t="s">
        <v>25</v>
      </c>
      <c r="H6" s="73" t="s">
        <v>26</v>
      </c>
      <c r="I6" s="73" t="s">
        <v>27</v>
      </c>
      <c r="J6" s="73" t="s">
        <v>28</v>
      </c>
      <c r="K6" s="73" t="s">
        <v>29</v>
      </c>
      <c r="L6" s="128" t="s">
        <v>48</v>
      </c>
    </row>
    <row r="7" spans="1:18" ht="28.2" customHeight="1" x14ac:dyDescent="0.25">
      <c r="A7" s="139"/>
      <c r="B7" s="140"/>
      <c r="C7" s="140"/>
      <c r="D7" s="140"/>
      <c r="E7" s="140"/>
      <c r="F7" s="140"/>
      <c r="G7" s="140"/>
      <c r="H7" s="137"/>
      <c r="I7" s="137"/>
      <c r="J7" s="137"/>
      <c r="K7" s="137"/>
      <c r="L7" s="138"/>
    </row>
    <row r="8" spans="1:18" ht="58.2" customHeight="1" x14ac:dyDescent="0.25">
      <c r="A8" s="29" t="s">
        <v>112</v>
      </c>
      <c r="B8" s="35" t="s">
        <v>113</v>
      </c>
      <c r="C8" s="29" t="s">
        <v>114</v>
      </c>
      <c r="D8" s="29" t="s">
        <v>6</v>
      </c>
      <c r="E8" s="29" t="s">
        <v>54</v>
      </c>
      <c r="F8" s="29">
        <v>3</v>
      </c>
      <c r="G8" s="37" t="s">
        <v>124</v>
      </c>
      <c r="H8" s="31">
        <v>7500</v>
      </c>
      <c r="I8" s="205">
        <v>9600</v>
      </c>
      <c r="J8" s="35" t="s">
        <v>122</v>
      </c>
      <c r="K8" s="144"/>
      <c r="L8" s="144">
        <f>+K8*H8</f>
        <v>0</v>
      </c>
    </row>
    <row r="9" spans="1:18" ht="58.2" customHeight="1" x14ac:dyDescent="0.25">
      <c r="A9" s="44" t="s">
        <v>112</v>
      </c>
      <c r="B9" s="43" t="s">
        <v>5</v>
      </c>
      <c r="C9" s="44" t="s">
        <v>76</v>
      </c>
      <c r="D9" s="44" t="s">
        <v>6</v>
      </c>
      <c r="E9" s="44" t="s">
        <v>31</v>
      </c>
      <c r="F9" s="44">
        <v>3</v>
      </c>
      <c r="G9" s="47" t="s">
        <v>124</v>
      </c>
      <c r="H9" s="206">
        <v>3000</v>
      </c>
      <c r="I9" s="206">
        <v>3800</v>
      </c>
      <c r="J9" s="43" t="s">
        <v>122</v>
      </c>
      <c r="K9" s="144"/>
      <c r="L9" s="144">
        <f>+K9*H9</f>
        <v>0</v>
      </c>
      <c r="Q9" s="43"/>
      <c r="R9" s="43"/>
    </row>
    <row r="10" spans="1:18" ht="58.2" customHeight="1" x14ac:dyDescent="0.25">
      <c r="A10" s="29" t="s">
        <v>112</v>
      </c>
      <c r="B10" s="35" t="s">
        <v>115</v>
      </c>
      <c r="C10" s="29" t="s">
        <v>116</v>
      </c>
      <c r="D10" s="29" t="s">
        <v>6</v>
      </c>
      <c r="E10" s="29" t="s">
        <v>30</v>
      </c>
      <c r="F10" s="29">
        <v>2.5</v>
      </c>
      <c r="G10" s="37" t="s">
        <v>124</v>
      </c>
      <c r="H10" s="205">
        <v>2140</v>
      </c>
      <c r="I10" s="205">
        <v>3050</v>
      </c>
      <c r="J10" s="35" t="s">
        <v>122</v>
      </c>
      <c r="K10" s="144"/>
      <c r="L10" s="144">
        <f t="shared" ref="L9:L14" si="0">+K10*H10</f>
        <v>0</v>
      </c>
    </row>
    <row r="11" spans="1:18" ht="58.2" customHeight="1" x14ac:dyDescent="0.25">
      <c r="A11" s="44" t="s">
        <v>112</v>
      </c>
      <c r="B11" s="43" t="s">
        <v>117</v>
      </c>
      <c r="C11" s="44" t="s">
        <v>118</v>
      </c>
      <c r="D11" s="44" t="s">
        <v>6</v>
      </c>
      <c r="E11" s="44" t="s">
        <v>30</v>
      </c>
      <c r="F11" s="44">
        <v>2.5</v>
      </c>
      <c r="G11" s="47" t="s">
        <v>124</v>
      </c>
      <c r="H11" s="206">
        <v>150</v>
      </c>
      <c r="I11" s="206">
        <v>200</v>
      </c>
      <c r="J11" s="43" t="s">
        <v>122</v>
      </c>
      <c r="K11" s="144"/>
      <c r="L11" s="144">
        <f t="shared" si="0"/>
        <v>0</v>
      </c>
    </row>
    <row r="12" spans="1:18" ht="58.2" customHeight="1" x14ac:dyDescent="0.25">
      <c r="A12" s="29" t="s">
        <v>112</v>
      </c>
      <c r="B12" s="35" t="s">
        <v>113</v>
      </c>
      <c r="C12" s="36" t="s">
        <v>119</v>
      </c>
      <c r="D12" s="29" t="s">
        <v>6</v>
      </c>
      <c r="E12" s="29" t="s">
        <v>54</v>
      </c>
      <c r="F12" s="29">
        <v>3</v>
      </c>
      <c r="G12" s="37" t="s">
        <v>124</v>
      </c>
      <c r="H12" s="205">
        <v>950</v>
      </c>
      <c r="I12" s="205">
        <v>1000</v>
      </c>
      <c r="J12" s="35" t="s">
        <v>122</v>
      </c>
      <c r="K12" s="144"/>
      <c r="L12" s="144">
        <f t="shared" si="0"/>
        <v>0</v>
      </c>
    </row>
    <row r="13" spans="1:18" ht="58.2" customHeight="1" x14ac:dyDescent="0.25">
      <c r="A13" s="44" t="s">
        <v>112</v>
      </c>
      <c r="B13" s="43" t="s">
        <v>17</v>
      </c>
      <c r="C13" s="44" t="s">
        <v>120</v>
      </c>
      <c r="D13" s="44" t="s">
        <v>6</v>
      </c>
      <c r="E13" s="44" t="s">
        <v>56</v>
      </c>
      <c r="F13" s="44">
        <v>4</v>
      </c>
      <c r="G13" s="47" t="s">
        <v>124</v>
      </c>
      <c r="H13" s="206">
        <v>500</v>
      </c>
      <c r="I13" s="206">
        <v>800</v>
      </c>
      <c r="J13" s="43" t="s">
        <v>122</v>
      </c>
      <c r="K13" s="144"/>
      <c r="L13" s="144">
        <f t="shared" si="0"/>
        <v>0</v>
      </c>
    </row>
    <row r="14" spans="1:18" ht="58.2" customHeight="1" x14ac:dyDescent="0.25">
      <c r="A14" s="29" t="s">
        <v>112</v>
      </c>
      <c r="B14" s="35" t="s">
        <v>113</v>
      </c>
      <c r="C14" s="29" t="s">
        <v>121</v>
      </c>
      <c r="D14" s="29" t="s">
        <v>6</v>
      </c>
      <c r="E14" s="29" t="s">
        <v>54</v>
      </c>
      <c r="F14" s="29">
        <v>3</v>
      </c>
      <c r="G14" s="37" t="s">
        <v>124</v>
      </c>
      <c r="H14" s="205">
        <v>150</v>
      </c>
      <c r="I14" s="205">
        <v>200</v>
      </c>
      <c r="J14" s="35" t="s">
        <v>122</v>
      </c>
      <c r="K14" s="144"/>
      <c r="L14" s="144">
        <f t="shared" si="0"/>
        <v>0</v>
      </c>
    </row>
    <row r="15" spans="1:18" ht="58.2" customHeight="1" thickBot="1" x14ac:dyDescent="0.3">
      <c r="A15" s="3"/>
      <c r="B15" s="3"/>
      <c r="C15" s="3"/>
      <c r="D15" s="4"/>
      <c r="E15" s="4"/>
      <c r="F15" s="4"/>
      <c r="G15" s="4"/>
      <c r="H15" s="4"/>
      <c r="I15" s="4"/>
      <c r="J15" s="4"/>
      <c r="K15" s="5"/>
      <c r="L15" s="2"/>
    </row>
    <row r="16" spans="1:18" ht="58.2" customHeight="1" x14ac:dyDescent="0.25">
      <c r="A16" s="6"/>
      <c r="B16" s="6"/>
      <c r="C16" s="6"/>
      <c r="D16" s="7"/>
      <c r="E16" s="7"/>
      <c r="F16" s="7"/>
      <c r="G16" s="7"/>
      <c r="H16" s="119" t="s">
        <v>33</v>
      </c>
      <c r="I16" s="120"/>
      <c r="J16" s="121"/>
      <c r="K16" s="183">
        <f>SUM(L8:L14)</f>
        <v>0</v>
      </c>
      <c r="L16" s="184"/>
    </row>
    <row r="17" spans="1:30" ht="58.2" customHeight="1" x14ac:dyDescent="0.25">
      <c r="A17" s="204" t="s">
        <v>149</v>
      </c>
      <c r="B17" s="204"/>
      <c r="C17" s="204"/>
      <c r="D17" s="7"/>
      <c r="E17" s="7"/>
      <c r="F17" s="7"/>
      <c r="G17" s="7"/>
      <c r="H17" s="122" t="s">
        <v>34</v>
      </c>
      <c r="I17" s="123"/>
      <c r="J17" s="124"/>
      <c r="K17" s="185">
        <f>+K16*0.1</f>
        <v>0</v>
      </c>
      <c r="L17" s="186"/>
    </row>
    <row r="18" spans="1:30" ht="58.2" customHeight="1" thickBot="1" x14ac:dyDescent="0.3">
      <c r="A18" s="6"/>
      <c r="B18" s="6"/>
      <c r="C18" s="6"/>
      <c r="D18" s="7"/>
      <c r="E18" s="7"/>
      <c r="F18" s="7"/>
      <c r="G18" s="7"/>
      <c r="H18" s="125" t="s">
        <v>35</v>
      </c>
      <c r="I18" s="126"/>
      <c r="J18" s="127"/>
      <c r="K18" s="187">
        <f>+K16*1.1</f>
        <v>0</v>
      </c>
      <c r="L18" s="188"/>
    </row>
    <row r="19" spans="1:30" ht="58.2" customHeight="1" thickBot="1" x14ac:dyDescent="0.3">
      <c r="A19" s="6"/>
      <c r="B19" s="6"/>
      <c r="C19" s="6"/>
      <c r="D19" s="7"/>
      <c r="E19" s="7"/>
      <c r="F19" s="7"/>
      <c r="G19" s="7"/>
      <c r="H19" s="7"/>
      <c r="I19" s="7"/>
      <c r="J19" s="7"/>
      <c r="K19" s="9"/>
      <c r="L19" s="10"/>
    </row>
    <row r="20" spans="1:30" ht="27" customHeight="1" thickBot="1" x14ac:dyDescent="0.3">
      <c r="A20" s="200" t="s">
        <v>36</v>
      </c>
      <c r="B20" s="201"/>
      <c r="C20" s="201"/>
      <c r="D20" s="201"/>
      <c r="E20" s="201"/>
      <c r="F20" s="202"/>
      <c r="G20" s="200" t="s">
        <v>37</v>
      </c>
      <c r="H20" s="201"/>
      <c r="I20" s="201"/>
      <c r="J20" s="201"/>
      <c r="K20" s="158"/>
      <c r="L20" s="159"/>
    </row>
    <row r="21" spans="1:30" ht="27" customHeight="1" x14ac:dyDescent="0.25">
      <c r="A21" s="6"/>
      <c r="B21" s="6"/>
      <c r="C21" s="6"/>
      <c r="D21" s="7"/>
      <c r="E21" s="7"/>
      <c r="F21" s="7"/>
      <c r="G21" s="7"/>
      <c r="H21" s="7"/>
      <c r="I21" s="7"/>
      <c r="J21" s="7"/>
      <c r="K21" s="9"/>
      <c r="L21" s="10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27" customHeight="1" thickBot="1" x14ac:dyDescent="0.3">
      <c r="A22" s="203" t="s">
        <v>38</v>
      </c>
      <c r="B22" s="181"/>
      <c r="C22" s="181"/>
      <c r="D22" s="181"/>
      <c r="E22" s="181"/>
      <c r="F22" s="181"/>
      <c r="G22" s="182"/>
      <c r="H22" s="203" t="s">
        <v>39</v>
      </c>
      <c r="I22" s="181"/>
      <c r="J22" s="181"/>
      <c r="K22" s="181"/>
      <c r="L22" s="18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25.5" customHeight="1" x14ac:dyDescent="0.25">
      <c r="A23" s="89" t="s">
        <v>40</v>
      </c>
      <c r="B23" s="90"/>
      <c r="C23" s="90"/>
      <c r="D23" s="90"/>
      <c r="E23" s="90"/>
      <c r="F23" s="90"/>
      <c r="G23" s="91"/>
      <c r="H23" s="92" t="s">
        <v>41</v>
      </c>
      <c r="I23" s="93"/>
      <c r="J23" s="93"/>
      <c r="K23" s="93"/>
      <c r="L23" s="94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25.5" customHeight="1" x14ac:dyDescent="0.25">
      <c r="A24" s="83" t="s">
        <v>42</v>
      </c>
      <c r="B24" s="84"/>
      <c r="C24" s="84"/>
      <c r="D24" s="84"/>
      <c r="E24" s="84"/>
      <c r="F24" s="84"/>
      <c r="G24" s="85"/>
      <c r="H24" s="174"/>
      <c r="I24" s="175"/>
      <c r="J24" s="175"/>
      <c r="K24" s="175"/>
      <c r="L24" s="176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34.200000000000003" customHeight="1" x14ac:dyDescent="0.25">
      <c r="A25" s="83" t="s">
        <v>43</v>
      </c>
      <c r="B25" s="84"/>
      <c r="C25" s="84"/>
      <c r="D25" s="84"/>
      <c r="E25" s="84"/>
      <c r="F25" s="84"/>
      <c r="G25" s="85"/>
      <c r="H25" s="174"/>
      <c r="I25" s="175"/>
      <c r="J25" s="175"/>
      <c r="K25" s="175"/>
      <c r="L25" s="176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25.5" customHeight="1" thickBot="1" x14ac:dyDescent="0.3">
      <c r="A26" s="86" t="s">
        <v>44</v>
      </c>
      <c r="B26" s="87"/>
      <c r="C26" s="87"/>
      <c r="D26" s="87"/>
      <c r="E26" s="87"/>
      <c r="F26" s="87"/>
      <c r="G26" s="88"/>
      <c r="H26" s="177"/>
      <c r="I26" s="178"/>
      <c r="J26" s="178"/>
      <c r="K26" s="178"/>
      <c r="L26" s="179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39.9" customHeight="1" x14ac:dyDescent="0.25">
      <c r="A27" s="11"/>
      <c r="B27" s="11"/>
      <c r="C27" s="12"/>
      <c r="D27" s="12"/>
      <c r="E27" s="12"/>
      <c r="F27" s="12"/>
      <c r="G27" s="12"/>
      <c r="H27" s="13"/>
      <c r="I27" s="13"/>
      <c r="J27" s="13"/>
      <c r="K27" s="13"/>
      <c r="L27" s="13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37.950000000000003" customHeight="1" thickBot="1" x14ac:dyDescent="0.3">
      <c r="A28" s="6"/>
      <c r="B28" s="6"/>
      <c r="C28" s="6"/>
      <c r="D28" s="7"/>
      <c r="E28" s="7"/>
      <c r="F28" s="7"/>
      <c r="G28" s="7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37.950000000000003" customHeight="1" thickBot="1" x14ac:dyDescent="0.3">
      <c r="A29" s="6"/>
      <c r="B29" s="6"/>
      <c r="C29" s="6"/>
      <c r="D29" s="7"/>
      <c r="E29" s="7"/>
      <c r="F29" s="7"/>
      <c r="G29" s="7"/>
      <c r="H29" s="14"/>
      <c r="I29" s="15"/>
      <c r="J29" s="15"/>
      <c r="K29" s="16"/>
      <c r="L29" s="17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37.950000000000003" customHeight="1" thickBot="1" x14ac:dyDescent="0.3">
      <c r="A30" s="113" t="s">
        <v>45</v>
      </c>
      <c r="B30" s="114"/>
      <c r="C30" s="115"/>
      <c r="D30" s="116" t="s">
        <v>46</v>
      </c>
      <c r="E30" s="117"/>
      <c r="F30" s="118"/>
      <c r="G30" s="18"/>
      <c r="H30" s="19"/>
      <c r="I30" s="7"/>
      <c r="J30" s="7"/>
      <c r="K30" s="9"/>
      <c r="L30" s="20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37.950000000000003" customHeight="1" x14ac:dyDescent="0.25">
      <c r="A31" s="6"/>
      <c r="B31" s="6"/>
      <c r="C31" s="6"/>
      <c r="D31" s="7"/>
      <c r="E31" s="7"/>
      <c r="F31" s="7"/>
      <c r="G31" s="7"/>
      <c r="H31" s="19"/>
      <c r="I31" s="7"/>
      <c r="J31" s="7"/>
      <c r="K31" s="9"/>
      <c r="L31" s="20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6.2" thickBot="1" x14ac:dyDescent="0.3">
      <c r="A32" s="6"/>
      <c r="B32" s="6"/>
      <c r="C32" s="6"/>
      <c r="D32" s="7"/>
      <c r="E32" s="7"/>
      <c r="F32" s="7"/>
      <c r="G32" s="7"/>
      <c r="H32" s="21"/>
      <c r="I32" s="22"/>
      <c r="J32" s="22"/>
      <c r="K32" s="23"/>
      <c r="L32" s="24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6" x14ac:dyDescent="0.25">
      <c r="A33" s="6"/>
      <c r="B33" s="6"/>
      <c r="C33" s="6"/>
      <c r="D33" s="7"/>
      <c r="E33" s="7"/>
      <c r="F33" s="7"/>
      <c r="G33" s="7"/>
      <c r="H33" s="7"/>
      <c r="I33" s="7"/>
      <c r="J33" s="7"/>
      <c r="K33" s="9"/>
      <c r="L33" s="10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5.6" x14ac:dyDescent="0.25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10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33" customHeight="1" x14ac:dyDescent="0.25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10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6" x14ac:dyDescent="0.25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1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6" x14ac:dyDescent="0.25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1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6" x14ac:dyDescent="0.25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10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6" x14ac:dyDescent="0.25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10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6" x14ac:dyDescent="0.25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10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6" x14ac:dyDescent="0.25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10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6" x14ac:dyDescent="0.25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6" x14ac:dyDescent="0.25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1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6" x14ac:dyDescent="0.25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10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6" x14ac:dyDescent="0.25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10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6" x14ac:dyDescent="0.25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6" x14ac:dyDescent="0.25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6" x14ac:dyDescent="0.25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6" x14ac:dyDescent="0.25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6" x14ac:dyDescent="0.25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6" x14ac:dyDescent="0.25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6" x14ac:dyDescent="0.25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6" x14ac:dyDescent="0.25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6" x14ac:dyDescent="0.25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6" x14ac:dyDescent="0.25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6" x14ac:dyDescent="0.25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6" x14ac:dyDescent="0.25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6" x14ac:dyDescent="0.25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6" x14ac:dyDescent="0.25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6" x14ac:dyDescent="0.25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10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6" x14ac:dyDescent="0.25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10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6" x14ac:dyDescent="0.25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10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6" x14ac:dyDescent="0.25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10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6" x14ac:dyDescent="0.25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10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15.6" x14ac:dyDescent="0.25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10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ht="15.6" x14ac:dyDescent="0.25"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30" ht="15.6" x14ac:dyDescent="0.25"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 ht="15.6" x14ac:dyDescent="0.25"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 ht="15.6" x14ac:dyDescent="0.25"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ht="15.6" x14ac:dyDescent="0.25"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</sheetData>
  <mergeCells count="39">
    <mergeCell ref="A17:C17"/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H16:J16"/>
    <mergeCell ref="K16:L16"/>
    <mergeCell ref="H17:J17"/>
    <mergeCell ref="K17:L17"/>
    <mergeCell ref="H18:J18"/>
    <mergeCell ref="K18:L18"/>
    <mergeCell ref="A30:C30"/>
    <mergeCell ref="D30:F30"/>
    <mergeCell ref="I6:I7"/>
    <mergeCell ref="A24:G24"/>
    <mergeCell ref="H24:L24"/>
    <mergeCell ref="A25:G25"/>
    <mergeCell ref="H25:L25"/>
    <mergeCell ref="A26:G26"/>
    <mergeCell ref="H26:L26"/>
    <mergeCell ref="A20:F20"/>
    <mergeCell ref="G20:J20"/>
    <mergeCell ref="K20:L20"/>
    <mergeCell ref="A22:G22"/>
    <mergeCell ref="H22:L22"/>
    <mergeCell ref="A23:G23"/>
    <mergeCell ref="H23:L23"/>
  </mergeCells>
  <dataValidations count="4">
    <dataValidation type="list" allowBlank="1" showInputMessage="1" showErrorMessage="1" sqref="F8:F14" xr:uid="{DB91557C-B677-4E30-AF55-A0272D76105E}">
      <formula1>typ_plts</formula1>
    </dataValidation>
    <dataValidation allowBlank="1" showInputMessage="1" showErrorMessage="1" sqref="B8:B14 G8:I14" xr:uid="{6809A824-7580-4B83-8A4A-EEE727FF07EC}"/>
    <dataValidation type="list" allowBlank="1" showInputMessage="1" sqref="E8:F14" xr:uid="{1D654879-38EA-4AB6-A53A-481D587BDCC6}">
      <formula1>Diam_collet</formula1>
    </dataValidation>
    <dataValidation type="list" allowBlank="1" showInputMessage="1" showErrorMessage="1" sqref="J8:J14" xr:uid="{ECDF3595-81FC-4740-BDC7-6D78BD97BF17}">
      <formula1>traitement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3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02F04-FBE9-4DA8-BB0E-4E43CF7C98FC}">
  <sheetPr>
    <pageSetUpPr fitToPage="1"/>
  </sheetPr>
  <dimension ref="A1:AD70"/>
  <sheetViews>
    <sheetView showWhiteSpace="0" view="pageBreakPreview" topLeftCell="A3" zoomScale="70" zoomScaleNormal="70" zoomScaleSheetLayoutView="70" workbookViewId="0">
      <selection activeCell="I8" sqref="I8:I13"/>
    </sheetView>
  </sheetViews>
  <sheetFormatPr baseColWidth="10" defaultColWidth="11.44140625" defaultRowHeight="14.4" x14ac:dyDescent="0.25"/>
  <cols>
    <col min="1" max="1" width="22.6640625" style="1" bestFit="1" customWidth="1"/>
    <col min="2" max="2" width="22.6640625" style="1" customWidth="1"/>
    <col min="3" max="3" width="15.88671875" style="1" customWidth="1"/>
    <col min="4" max="4" width="10.6640625" style="2" customWidth="1"/>
    <col min="5" max="5" width="11.1093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18.88671875" style="2" customWidth="1"/>
    <col min="11" max="11" width="35.5546875" style="2" customWidth="1"/>
    <col min="12" max="12" width="35.5546875" style="1" customWidth="1"/>
    <col min="13" max="16384" width="11.44140625" style="1"/>
  </cols>
  <sheetData>
    <row r="1" spans="1:12" ht="62.25" customHeight="1" thickBot="1" x14ac:dyDescent="0.3"/>
    <row r="2" spans="1:12" ht="21" customHeight="1" thickBot="1" x14ac:dyDescent="0.3">
      <c r="A2" s="130" t="s">
        <v>47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33" customHeight="1" thickBot="1" x14ac:dyDescent="0.3">
      <c r="A3" s="131" t="s">
        <v>145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38.25" customHeight="1" thickBot="1" x14ac:dyDescent="0.3">
      <c r="A4" s="110" t="s">
        <v>55</v>
      </c>
      <c r="B4" s="111"/>
      <c r="C4" s="112"/>
      <c r="D4" s="131" t="s">
        <v>139</v>
      </c>
      <c r="E4" s="131"/>
      <c r="F4" s="131"/>
      <c r="G4" s="131"/>
      <c r="H4" s="131"/>
      <c r="I4" s="131"/>
      <c r="J4" s="131"/>
      <c r="K4" s="131"/>
      <c r="L4" s="131"/>
    </row>
    <row r="5" spans="1:12" ht="51" customHeight="1" thickBot="1" x14ac:dyDescent="0.3">
      <c r="A5" s="132" t="s">
        <v>19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2" ht="28.2" customHeight="1" x14ac:dyDescent="0.25">
      <c r="A6" s="133" t="s">
        <v>0</v>
      </c>
      <c r="B6" s="135" t="s">
        <v>20</v>
      </c>
      <c r="C6" s="135" t="s">
        <v>21</v>
      </c>
      <c r="D6" s="135" t="s">
        <v>22</v>
      </c>
      <c r="E6" s="135" t="s">
        <v>23</v>
      </c>
      <c r="F6" s="135" t="s">
        <v>24</v>
      </c>
      <c r="G6" s="135" t="s">
        <v>25</v>
      </c>
      <c r="H6" s="73" t="s">
        <v>26</v>
      </c>
      <c r="I6" s="73" t="s">
        <v>27</v>
      </c>
      <c r="J6" s="73" t="s">
        <v>28</v>
      </c>
      <c r="K6" s="73" t="s">
        <v>29</v>
      </c>
      <c r="L6" s="128" t="s">
        <v>48</v>
      </c>
    </row>
    <row r="7" spans="1:12" ht="28.2" customHeight="1" thickBot="1" x14ac:dyDescent="0.3">
      <c r="A7" s="134"/>
      <c r="B7" s="136"/>
      <c r="C7" s="136"/>
      <c r="D7" s="136"/>
      <c r="E7" s="136"/>
      <c r="F7" s="136"/>
      <c r="G7" s="136"/>
      <c r="H7" s="74"/>
      <c r="I7" s="74"/>
      <c r="J7" s="74"/>
      <c r="K7" s="74"/>
      <c r="L7" s="129"/>
    </row>
    <row r="8" spans="1:12" ht="58.2" customHeight="1" x14ac:dyDescent="0.25">
      <c r="A8" s="60" t="s">
        <v>125</v>
      </c>
      <c r="B8" s="61" t="s">
        <v>13</v>
      </c>
      <c r="C8" s="61" t="s">
        <v>126</v>
      </c>
      <c r="D8" s="34" t="s">
        <v>6</v>
      </c>
      <c r="E8" s="34" t="s">
        <v>127</v>
      </c>
      <c r="F8" s="34">
        <v>4</v>
      </c>
      <c r="G8" s="61" t="s">
        <v>150</v>
      </c>
      <c r="H8" s="61">
        <v>1190</v>
      </c>
      <c r="I8" s="61">
        <v>1440</v>
      </c>
      <c r="J8" s="61" t="s">
        <v>68</v>
      </c>
      <c r="K8" s="160"/>
      <c r="L8" s="161">
        <f>+K8*H8</f>
        <v>0</v>
      </c>
    </row>
    <row r="9" spans="1:12" ht="58.2" customHeight="1" x14ac:dyDescent="0.25">
      <c r="A9" s="64" t="s">
        <v>125</v>
      </c>
      <c r="B9" s="65" t="s">
        <v>10</v>
      </c>
      <c r="C9" s="65" t="s">
        <v>128</v>
      </c>
      <c r="D9" s="53" t="s">
        <v>6</v>
      </c>
      <c r="E9" s="66" t="s">
        <v>129</v>
      </c>
      <c r="F9" s="53" t="s">
        <v>130</v>
      </c>
      <c r="G9" s="65" t="s">
        <v>150</v>
      </c>
      <c r="H9" s="65">
        <v>1360</v>
      </c>
      <c r="I9" s="65">
        <v>1610</v>
      </c>
      <c r="J9" s="65" t="s">
        <v>68</v>
      </c>
      <c r="K9" s="143"/>
      <c r="L9" s="162">
        <f t="shared" ref="L9:L13" si="0">+K9*H9</f>
        <v>0</v>
      </c>
    </row>
    <row r="10" spans="1:12" ht="58.2" customHeight="1" x14ac:dyDescent="0.25">
      <c r="A10" s="60" t="s">
        <v>125</v>
      </c>
      <c r="B10" s="61" t="s">
        <v>8</v>
      </c>
      <c r="C10" s="60" t="s">
        <v>131</v>
      </c>
      <c r="D10" s="34" t="s">
        <v>6</v>
      </c>
      <c r="E10" s="62" t="s">
        <v>129</v>
      </c>
      <c r="F10" s="34" t="s">
        <v>130</v>
      </c>
      <c r="G10" s="61" t="s">
        <v>150</v>
      </c>
      <c r="H10" s="61">
        <v>1375</v>
      </c>
      <c r="I10" s="61">
        <v>1625</v>
      </c>
      <c r="J10" s="61" t="s">
        <v>68</v>
      </c>
      <c r="K10" s="144"/>
      <c r="L10" s="163">
        <f t="shared" si="0"/>
        <v>0</v>
      </c>
    </row>
    <row r="11" spans="1:12" ht="58.2" customHeight="1" x14ac:dyDescent="0.25">
      <c r="A11" s="53" t="s">
        <v>132</v>
      </c>
      <c r="B11" s="53" t="s">
        <v>9</v>
      </c>
      <c r="C11" s="53" t="s">
        <v>133</v>
      </c>
      <c r="D11" s="53" t="s">
        <v>6</v>
      </c>
      <c r="E11" s="53" t="s">
        <v>134</v>
      </c>
      <c r="F11" s="53">
        <v>4</v>
      </c>
      <c r="G11" s="65" t="s">
        <v>150</v>
      </c>
      <c r="H11" s="53">
        <v>1250</v>
      </c>
      <c r="I11" s="53">
        <v>1550</v>
      </c>
      <c r="J11" s="65" t="s">
        <v>68</v>
      </c>
      <c r="K11" s="143"/>
      <c r="L11" s="162">
        <f t="shared" si="0"/>
        <v>0</v>
      </c>
    </row>
    <row r="12" spans="1:12" ht="58.2" customHeight="1" x14ac:dyDescent="0.25">
      <c r="A12" s="61" t="s">
        <v>135</v>
      </c>
      <c r="B12" s="61" t="s">
        <v>13</v>
      </c>
      <c r="C12" s="61" t="s">
        <v>136</v>
      </c>
      <c r="D12" s="61" t="s">
        <v>6</v>
      </c>
      <c r="E12" s="61" t="s">
        <v>97</v>
      </c>
      <c r="F12" s="61">
        <v>4</v>
      </c>
      <c r="G12" s="61" t="s">
        <v>150</v>
      </c>
      <c r="H12" s="63">
        <v>1105</v>
      </c>
      <c r="I12" s="63">
        <v>1355</v>
      </c>
      <c r="J12" s="61" t="s">
        <v>68</v>
      </c>
      <c r="K12" s="144"/>
      <c r="L12" s="163">
        <f t="shared" si="0"/>
        <v>0</v>
      </c>
    </row>
    <row r="13" spans="1:12" ht="58.2" customHeight="1" x14ac:dyDescent="0.25">
      <c r="A13" s="65" t="s">
        <v>135</v>
      </c>
      <c r="B13" s="65" t="s">
        <v>137</v>
      </c>
      <c r="C13" s="65" t="s">
        <v>138</v>
      </c>
      <c r="D13" s="65" t="s">
        <v>6</v>
      </c>
      <c r="E13" s="65" t="s">
        <v>97</v>
      </c>
      <c r="F13" s="65">
        <v>4</v>
      </c>
      <c r="G13" s="65" t="s">
        <v>150</v>
      </c>
      <c r="H13" s="67">
        <v>1100</v>
      </c>
      <c r="I13" s="67">
        <v>1350</v>
      </c>
      <c r="J13" s="65" t="s">
        <v>68</v>
      </c>
      <c r="K13" s="143"/>
      <c r="L13" s="162">
        <f t="shared" si="0"/>
        <v>0</v>
      </c>
    </row>
    <row r="14" spans="1:12" ht="58.2" customHeight="1" thickBot="1" x14ac:dyDescent="0.3">
      <c r="A14" s="3"/>
      <c r="B14" s="3"/>
      <c r="C14" s="3"/>
      <c r="D14" s="4"/>
      <c r="E14" s="4"/>
      <c r="F14" s="4"/>
      <c r="G14" s="4"/>
      <c r="H14" s="4"/>
      <c r="I14" s="4"/>
      <c r="J14" s="4"/>
      <c r="K14" s="5"/>
      <c r="L14" s="2"/>
    </row>
    <row r="15" spans="1:12" ht="58.2" customHeight="1" x14ac:dyDescent="0.25">
      <c r="A15" s="6"/>
      <c r="B15" s="6"/>
      <c r="C15" s="6"/>
      <c r="D15" s="7"/>
      <c r="E15" s="7"/>
      <c r="F15" s="7"/>
      <c r="G15" s="7"/>
      <c r="H15" s="119" t="s">
        <v>33</v>
      </c>
      <c r="I15" s="120"/>
      <c r="J15" s="121"/>
      <c r="K15" s="183">
        <f>SUM(L8:L13)</f>
        <v>0</v>
      </c>
      <c r="L15" s="184"/>
    </row>
    <row r="16" spans="1:12" ht="58.2" customHeight="1" x14ac:dyDescent="0.25">
      <c r="A16" s="6"/>
      <c r="B16" s="6"/>
      <c r="C16" s="6"/>
      <c r="D16" s="7"/>
      <c r="E16" s="7"/>
      <c r="F16" s="7"/>
      <c r="G16" s="7"/>
      <c r="H16" s="122" t="s">
        <v>34</v>
      </c>
      <c r="I16" s="123"/>
      <c r="J16" s="124"/>
      <c r="K16" s="185">
        <f>+K15*0.1</f>
        <v>0</v>
      </c>
      <c r="L16" s="186"/>
    </row>
    <row r="17" spans="1:30" ht="58.2" customHeight="1" thickBot="1" x14ac:dyDescent="0.3">
      <c r="A17" s="6"/>
      <c r="B17" s="6"/>
      <c r="C17" s="6"/>
      <c r="D17" s="7"/>
      <c r="E17" s="7"/>
      <c r="F17" s="7"/>
      <c r="G17" s="7"/>
      <c r="H17" s="125" t="s">
        <v>35</v>
      </c>
      <c r="I17" s="126"/>
      <c r="J17" s="127"/>
      <c r="K17" s="187">
        <f>+K15*1.1</f>
        <v>0</v>
      </c>
      <c r="L17" s="188"/>
    </row>
    <row r="18" spans="1:30" ht="58.2" customHeight="1" thickBot="1" x14ac:dyDescent="0.3">
      <c r="A18" s="6"/>
      <c r="B18" s="6"/>
      <c r="C18" s="6"/>
      <c r="D18" s="7"/>
      <c r="E18" s="7"/>
      <c r="F18" s="7"/>
      <c r="G18" s="7"/>
      <c r="H18" s="7"/>
      <c r="I18" s="7"/>
      <c r="J18" s="7"/>
      <c r="K18" s="9"/>
      <c r="L18" s="10"/>
    </row>
    <row r="19" spans="1:30" ht="58.2" customHeight="1" thickBot="1" x14ac:dyDescent="0.3">
      <c r="A19" s="208" t="s">
        <v>36</v>
      </c>
      <c r="B19" s="209"/>
      <c r="C19" s="209"/>
      <c r="D19" s="209"/>
      <c r="E19" s="209"/>
      <c r="F19" s="210"/>
      <c r="G19" s="208" t="s">
        <v>37</v>
      </c>
      <c r="H19" s="209"/>
      <c r="I19" s="209"/>
      <c r="J19" s="209"/>
      <c r="K19" s="158"/>
      <c r="L19" s="159"/>
    </row>
    <row r="20" spans="1:30" ht="27" customHeight="1" x14ac:dyDescent="0.25">
      <c r="A20" s="6"/>
      <c r="B20" s="6"/>
      <c r="C20" s="6"/>
      <c r="D20" s="7"/>
      <c r="E20" s="7"/>
      <c r="F20" s="7"/>
      <c r="G20" s="7"/>
      <c r="H20" s="7"/>
      <c r="I20" s="7"/>
      <c r="J20" s="7"/>
      <c r="K20" s="9"/>
      <c r="L20" s="10"/>
    </row>
    <row r="21" spans="1:30" ht="27" customHeight="1" thickBot="1" x14ac:dyDescent="0.3">
      <c r="A21" s="211" t="s">
        <v>38</v>
      </c>
      <c r="B21" s="212"/>
      <c r="C21" s="212"/>
      <c r="D21" s="212"/>
      <c r="E21" s="212"/>
      <c r="F21" s="212"/>
      <c r="G21" s="213"/>
      <c r="H21" s="211" t="s">
        <v>39</v>
      </c>
      <c r="I21" s="212"/>
      <c r="J21" s="212"/>
      <c r="K21" s="212"/>
      <c r="L21" s="212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27" customHeight="1" x14ac:dyDescent="0.25">
      <c r="A22" s="89" t="s">
        <v>40</v>
      </c>
      <c r="B22" s="90"/>
      <c r="C22" s="90"/>
      <c r="D22" s="90"/>
      <c r="E22" s="90"/>
      <c r="F22" s="90"/>
      <c r="G22" s="91"/>
      <c r="H22" s="92" t="s">
        <v>41</v>
      </c>
      <c r="I22" s="93"/>
      <c r="J22" s="93"/>
      <c r="K22" s="93"/>
      <c r="L22" s="94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25.5" customHeight="1" x14ac:dyDescent="0.25">
      <c r="A23" s="83" t="s">
        <v>42</v>
      </c>
      <c r="B23" s="84"/>
      <c r="C23" s="84"/>
      <c r="D23" s="84"/>
      <c r="E23" s="84"/>
      <c r="F23" s="84"/>
      <c r="G23" s="85"/>
      <c r="H23" s="174"/>
      <c r="I23" s="175"/>
      <c r="J23" s="175"/>
      <c r="K23" s="175"/>
      <c r="L23" s="176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25.5" customHeight="1" x14ac:dyDescent="0.25">
      <c r="A24" s="83" t="s">
        <v>43</v>
      </c>
      <c r="B24" s="84"/>
      <c r="C24" s="84"/>
      <c r="D24" s="84"/>
      <c r="E24" s="84"/>
      <c r="F24" s="84"/>
      <c r="G24" s="85"/>
      <c r="H24" s="174"/>
      <c r="I24" s="175"/>
      <c r="J24" s="175"/>
      <c r="K24" s="175"/>
      <c r="L24" s="176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34.200000000000003" customHeight="1" thickBot="1" x14ac:dyDescent="0.3">
      <c r="A25" s="86" t="s">
        <v>44</v>
      </c>
      <c r="B25" s="87"/>
      <c r="C25" s="87"/>
      <c r="D25" s="87"/>
      <c r="E25" s="87"/>
      <c r="F25" s="87"/>
      <c r="G25" s="88"/>
      <c r="H25" s="177"/>
      <c r="I25" s="178"/>
      <c r="J25" s="178"/>
      <c r="K25" s="178"/>
      <c r="L25" s="17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25.5" customHeight="1" x14ac:dyDescent="0.25">
      <c r="A26" s="11"/>
      <c r="B26" s="11"/>
      <c r="C26" s="12"/>
      <c r="D26" s="12"/>
      <c r="E26" s="12"/>
      <c r="F26" s="12"/>
      <c r="G26" s="12"/>
      <c r="H26" s="13"/>
      <c r="I26" s="13"/>
      <c r="J26" s="13"/>
      <c r="K26" s="13"/>
      <c r="L26" s="13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39.9" customHeight="1" thickBot="1" x14ac:dyDescent="0.3">
      <c r="A27" s="6"/>
      <c r="B27" s="6"/>
      <c r="C27" s="6"/>
      <c r="D27" s="7"/>
      <c r="E27" s="7"/>
      <c r="F27" s="7"/>
      <c r="G27" s="7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37.950000000000003" customHeight="1" thickBot="1" x14ac:dyDescent="0.3">
      <c r="A28" s="6"/>
      <c r="B28" s="6"/>
      <c r="C28" s="6"/>
      <c r="D28" s="7"/>
      <c r="E28" s="7"/>
      <c r="F28" s="7"/>
      <c r="G28" s="7"/>
      <c r="H28" s="14"/>
      <c r="I28" s="15"/>
      <c r="J28" s="15"/>
      <c r="K28" s="16"/>
      <c r="L28" s="17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37.950000000000003" customHeight="1" thickBot="1" x14ac:dyDescent="0.3">
      <c r="A29" s="113" t="s">
        <v>45</v>
      </c>
      <c r="B29" s="114"/>
      <c r="C29" s="115"/>
      <c r="D29" s="116" t="s">
        <v>46</v>
      </c>
      <c r="E29" s="117"/>
      <c r="F29" s="118"/>
      <c r="G29" s="18"/>
      <c r="H29" s="19"/>
      <c r="I29" s="7"/>
      <c r="J29" s="7"/>
      <c r="K29" s="9"/>
      <c r="L29" s="20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37.950000000000003" customHeight="1" x14ac:dyDescent="0.25">
      <c r="A30" s="6"/>
      <c r="B30" s="6"/>
      <c r="C30" s="6"/>
      <c r="D30" s="7"/>
      <c r="E30" s="7"/>
      <c r="F30" s="7"/>
      <c r="G30" s="7"/>
      <c r="H30" s="19"/>
      <c r="I30" s="7"/>
      <c r="J30" s="7"/>
      <c r="K30" s="9"/>
      <c r="L30" s="20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37.950000000000003" customHeight="1" thickBot="1" x14ac:dyDescent="0.3">
      <c r="A31" s="6"/>
      <c r="B31" s="6"/>
      <c r="C31" s="6"/>
      <c r="D31" s="7"/>
      <c r="E31" s="7"/>
      <c r="F31" s="7"/>
      <c r="G31" s="7"/>
      <c r="H31" s="21"/>
      <c r="I31" s="22"/>
      <c r="J31" s="22"/>
      <c r="K31" s="23"/>
      <c r="L31" s="24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5.6" x14ac:dyDescent="0.25">
      <c r="A32" s="6"/>
      <c r="B32" s="6"/>
      <c r="C32" s="6"/>
      <c r="D32" s="7"/>
      <c r="E32" s="7"/>
      <c r="F32" s="7"/>
      <c r="G32" s="7"/>
      <c r="H32" s="7"/>
      <c r="I32" s="7"/>
      <c r="J32" s="7"/>
      <c r="K32" s="9"/>
      <c r="L32" s="10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6" x14ac:dyDescent="0.25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1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5.6" x14ac:dyDescent="0.25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10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33" customHeight="1" x14ac:dyDescent="0.25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10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6" x14ac:dyDescent="0.25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1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6" x14ac:dyDescent="0.25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1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6" x14ac:dyDescent="0.25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10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6" x14ac:dyDescent="0.25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10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6" x14ac:dyDescent="0.25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10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6" x14ac:dyDescent="0.25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10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6" x14ac:dyDescent="0.25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6" x14ac:dyDescent="0.25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1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6" x14ac:dyDescent="0.25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10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6" x14ac:dyDescent="0.25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10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6" x14ac:dyDescent="0.25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6" x14ac:dyDescent="0.25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6" x14ac:dyDescent="0.25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6" x14ac:dyDescent="0.25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6" x14ac:dyDescent="0.25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6" x14ac:dyDescent="0.25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6" x14ac:dyDescent="0.25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6" x14ac:dyDescent="0.25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6" x14ac:dyDescent="0.25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6" x14ac:dyDescent="0.25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6" x14ac:dyDescent="0.25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6" x14ac:dyDescent="0.25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6" x14ac:dyDescent="0.25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6" x14ac:dyDescent="0.25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6" x14ac:dyDescent="0.25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10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6" x14ac:dyDescent="0.25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10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6" x14ac:dyDescent="0.25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10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6" x14ac:dyDescent="0.25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10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6" x14ac:dyDescent="0.25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10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3:30" ht="15.6" x14ac:dyDescent="0.25"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3:30" ht="15.6" x14ac:dyDescent="0.25"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3:30" ht="15.6" x14ac:dyDescent="0.25"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3:30" ht="15.6" x14ac:dyDescent="0.25"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3:30" ht="15.6" x14ac:dyDescent="0.25"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3:30" ht="15.6" x14ac:dyDescent="0.25"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</sheetData>
  <mergeCells count="38"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H15:J15"/>
    <mergeCell ref="K15:L15"/>
    <mergeCell ref="H16:J16"/>
    <mergeCell ref="K16:L16"/>
    <mergeCell ref="H17:J17"/>
    <mergeCell ref="K17:L17"/>
    <mergeCell ref="A29:C29"/>
    <mergeCell ref="D29:F29"/>
    <mergeCell ref="I6:I7"/>
    <mergeCell ref="A23:G23"/>
    <mergeCell ref="H23:L23"/>
    <mergeCell ref="A24:G24"/>
    <mergeCell ref="H24:L24"/>
    <mergeCell ref="A25:G25"/>
    <mergeCell ref="H25:L25"/>
    <mergeCell ref="A19:F19"/>
    <mergeCell ref="G19:J19"/>
    <mergeCell ref="K19:L19"/>
    <mergeCell ref="A21:G21"/>
    <mergeCell ref="H21:L21"/>
    <mergeCell ref="A22:G22"/>
    <mergeCell ref="H22:L22"/>
  </mergeCells>
  <dataValidations count="2">
    <dataValidation type="list" allowBlank="1" showInputMessage="1" showErrorMessage="1" sqref="I8:I11" xr:uid="{475B0366-8138-4F7A-9B9E-F93BA90C31CE}">
      <formula1>traitement</formula1>
    </dataValidation>
    <dataValidation type="list" allowBlank="1" showInputMessage="1" showErrorMessage="1" sqref="J8:J11" xr:uid="{723F6F91-86F0-48F3-BE92-13AC127C32F6}">
      <formula1>campagnes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3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LOT 01</vt:lpstr>
      <vt:lpstr>LOT 02</vt:lpstr>
      <vt:lpstr>LOT 03</vt:lpstr>
      <vt:lpstr>LOT 04</vt:lpstr>
      <vt:lpstr>LOT 05</vt:lpstr>
      <vt:lpstr>'LOT 01'!Impression_des_titres</vt:lpstr>
      <vt:lpstr>'LOT 02'!Impression_des_titres</vt:lpstr>
      <vt:lpstr>'LOT 03'!Impression_des_titres</vt:lpstr>
      <vt:lpstr>'LOT 04'!Impression_des_titres</vt:lpstr>
      <vt:lpstr>'LOT 05'!Impression_des_titres</vt:lpstr>
      <vt:lpstr>'LOT 02'!Zone_d_impression</vt:lpstr>
      <vt:lpstr>'LOT 04'!Zone_d_impression</vt:lpstr>
      <vt:lpstr>'LOT 05'!Zone_d_impression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BLOUET Pascal</dc:creator>
  <cp:lastModifiedBy>VIALARET Florence</cp:lastModifiedBy>
  <dcterms:created xsi:type="dcterms:W3CDTF">2024-01-11T10:31:47Z</dcterms:created>
  <dcterms:modified xsi:type="dcterms:W3CDTF">2024-12-18T10:55:10Z</dcterms:modified>
</cp:coreProperties>
</file>