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J:\DMLP-Patrimoine\01-OPERATIONS\Opérations 2019\ESPACE POLYVALENT ET CULTUREL\202.- Travaux\11.- Plans et décos\"/>
    </mc:Choice>
  </mc:AlternateContent>
  <bookViews>
    <workbookView xWindow="0" yWindow="0" windowWidth="28800" windowHeight="11835"/>
  </bookViews>
  <sheets>
    <sheet name="Feuil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49" i="1" l="1"/>
  <c r="S51" i="1"/>
  <c r="S50" i="1"/>
  <c r="P52" i="1"/>
  <c r="N52" i="1"/>
  <c r="L52" i="1"/>
  <c r="J52" i="1"/>
  <c r="H52" i="1"/>
  <c r="F52" i="1"/>
  <c r="D52" i="1"/>
  <c r="B52" i="1"/>
  <c r="S31" i="1"/>
  <c r="S33" i="1"/>
  <c r="S32" i="1"/>
  <c r="S34" i="1"/>
  <c r="P35" i="1"/>
  <c r="N35" i="1"/>
  <c r="L35" i="1"/>
  <c r="J35" i="1"/>
  <c r="H35" i="1"/>
  <c r="F35" i="1"/>
  <c r="D35" i="1"/>
  <c r="B35" i="1"/>
  <c r="P18" i="1"/>
  <c r="D18" i="1"/>
  <c r="F18" i="1"/>
  <c r="H18" i="1"/>
  <c r="J18" i="1"/>
  <c r="L18" i="1"/>
  <c r="N18" i="1"/>
  <c r="B18" i="1"/>
  <c r="S35" i="1" l="1"/>
  <c r="S52" i="1"/>
  <c r="S18" i="1"/>
</calcChain>
</file>

<file path=xl/sharedStrings.xml><?xml version="1.0" encoding="utf-8"?>
<sst xmlns="http://schemas.openxmlformats.org/spreadsheetml/2006/main" count="247" uniqueCount="80">
  <si>
    <t>CTA</t>
  </si>
  <si>
    <t>Vestiaires H</t>
  </si>
  <si>
    <t>Vestiaires F</t>
  </si>
  <si>
    <t>Ménage</t>
  </si>
  <si>
    <t>Déchets</t>
  </si>
  <si>
    <t>Réserve</t>
  </si>
  <si>
    <t>Dgt</t>
  </si>
  <si>
    <t>Office</t>
  </si>
  <si>
    <t>Bar</t>
  </si>
  <si>
    <t>Plonge</t>
  </si>
  <si>
    <t>Restaurant</t>
  </si>
  <si>
    <t>ADMINISTRATION</t>
  </si>
  <si>
    <t>ATELIERS</t>
  </si>
  <si>
    <t>COWORKING</t>
  </si>
  <si>
    <t>AUDITORIUM</t>
  </si>
  <si>
    <t>HALL PRINCIPAL</t>
  </si>
  <si>
    <t>Salle réunion</t>
  </si>
  <si>
    <t>Entrée</t>
  </si>
  <si>
    <t>Sas</t>
  </si>
  <si>
    <t>Régisseur</t>
  </si>
  <si>
    <t>Gestionnaire</t>
  </si>
  <si>
    <t>WC F</t>
  </si>
  <si>
    <t>WC H</t>
  </si>
  <si>
    <t>Sas 2</t>
  </si>
  <si>
    <t>Hall secondaire</t>
  </si>
  <si>
    <t>Circul adm</t>
  </si>
  <si>
    <t>Circulations 2</t>
  </si>
  <si>
    <t>Atelier 20 pl</t>
  </si>
  <si>
    <t>Rgnt</t>
  </si>
  <si>
    <t>Atelier 30 pl</t>
  </si>
  <si>
    <t>Local onduleur</t>
  </si>
  <si>
    <t>Stockage</t>
  </si>
  <si>
    <t>Baie info</t>
  </si>
  <si>
    <t>TGBT</t>
  </si>
  <si>
    <t>Salle répétition</t>
  </si>
  <si>
    <t>Studio enrgnt</t>
  </si>
  <si>
    <t>Sas ST</t>
  </si>
  <si>
    <t>Studio numérique</t>
  </si>
  <si>
    <t>Circulation</t>
  </si>
  <si>
    <t>Salle de travail</t>
  </si>
  <si>
    <t>Box 1</t>
  </si>
  <si>
    <t>Box 2</t>
  </si>
  <si>
    <t>Box 3</t>
  </si>
  <si>
    <t>Box 4</t>
  </si>
  <si>
    <t>Box 5</t>
  </si>
  <si>
    <t>Box 6</t>
  </si>
  <si>
    <t>Box 7</t>
  </si>
  <si>
    <t>Sas escaliers</t>
  </si>
  <si>
    <t>Sas stockage</t>
  </si>
  <si>
    <t>Stockage gradins</t>
  </si>
  <si>
    <t>Salle gradins</t>
  </si>
  <si>
    <t>Sas auditorium</t>
  </si>
  <si>
    <t>Espace scénique</t>
  </si>
  <si>
    <t>Stockage 1</t>
  </si>
  <si>
    <t>Stockage 2</t>
  </si>
  <si>
    <t>Loge H</t>
  </si>
  <si>
    <t>Loge F</t>
  </si>
  <si>
    <t>Loge collective</t>
  </si>
  <si>
    <t>Hall</t>
  </si>
  <si>
    <t>Sas 1</t>
  </si>
  <si>
    <t>Local réseau</t>
  </si>
  <si>
    <t>Rgt hall</t>
  </si>
  <si>
    <t>Bq accueil</t>
  </si>
  <si>
    <t>Local SSI</t>
  </si>
  <si>
    <t>Local ménage</t>
  </si>
  <si>
    <t>Circul expo</t>
  </si>
  <si>
    <t>Circul auditorium</t>
  </si>
  <si>
    <t>CAFETERIA</t>
  </si>
  <si>
    <t>R+1</t>
  </si>
  <si>
    <t>Serveur</t>
  </si>
  <si>
    <t>Circul LT</t>
  </si>
  <si>
    <t>LT</t>
  </si>
  <si>
    <t>Régie</t>
  </si>
  <si>
    <t>Béton quartzé</t>
  </si>
  <si>
    <t>Carrelage</t>
  </si>
  <si>
    <t>Sol souple</t>
  </si>
  <si>
    <t>Béton peint</t>
  </si>
  <si>
    <t>TOTAL :</t>
  </si>
  <si>
    <t>ESPACE POLYVALENT &amp; CULTUREL  -  Surfaces et types de revêtements</t>
  </si>
  <si>
    <t>DMLP, le 08/11/2024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</si>
</sst>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Alignment="1">
      <alignment vertical="center"/>
    </xf>
    <xf numFmtId="4" fontId="1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4" fontId="0" fillId="0" borderId="0" xfId="0" applyNumberFormat="1" applyAlignment="1">
      <alignment vertical="center"/>
    </xf>
    <xf numFmtId="0" fontId="0" fillId="0" borderId="1" xfId="0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0" fillId="0" borderId="3" xfId="0" applyBorder="1" applyAlignment="1">
      <alignment vertical="center"/>
    </xf>
    <xf numFmtId="4" fontId="0" fillId="0" borderId="4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 indent="3"/>
    </xf>
    <xf numFmtId="4" fontId="1" fillId="0" borderId="6" xfId="0" applyNumberFormat="1" applyFont="1" applyBorder="1" applyAlignment="1">
      <alignment horizontal="left" vertical="center" indent="3"/>
    </xf>
    <xf numFmtId="0" fontId="1" fillId="0" borderId="6" xfId="0" applyFont="1" applyBorder="1" applyAlignment="1">
      <alignment horizontal="left" vertical="center" indent="3"/>
    </xf>
    <xf numFmtId="0" fontId="0" fillId="2" borderId="1" xfId="0" applyFill="1" applyBorder="1" applyAlignment="1">
      <alignment vertical="center"/>
    </xf>
    <xf numFmtId="4" fontId="0" fillId="2" borderId="2" xfId="0" applyNumberForma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4" fontId="0" fillId="3" borderId="2" xfId="0" applyNumberFormat="1" applyFill="1" applyBorder="1" applyAlignment="1">
      <alignment vertical="center"/>
    </xf>
    <xf numFmtId="0" fontId="0" fillId="4" borderId="1" xfId="0" applyFill="1" applyBorder="1" applyAlignment="1">
      <alignment vertical="center"/>
    </xf>
    <xf numFmtId="4" fontId="0" fillId="4" borderId="2" xfId="0" applyNumberFormat="1" applyFill="1" applyBorder="1" applyAlignment="1">
      <alignment vertical="center"/>
    </xf>
    <xf numFmtId="0" fontId="0" fillId="3" borderId="3" xfId="0" applyFill="1" applyBorder="1" applyAlignment="1">
      <alignment vertical="center"/>
    </xf>
    <xf numFmtId="4" fontId="0" fillId="3" borderId="4" xfId="0" applyNumberForma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4" borderId="2" xfId="0" applyFill="1" applyBorder="1" applyAlignment="1">
      <alignment vertical="center"/>
    </xf>
    <xf numFmtId="0" fontId="0" fillId="5" borderId="1" xfId="0" applyFill="1" applyBorder="1" applyAlignment="1">
      <alignment vertical="center"/>
    </xf>
    <xf numFmtId="0" fontId="0" fillId="5" borderId="2" xfId="0" applyFill="1" applyBorder="1" applyAlignment="1">
      <alignment vertical="center"/>
    </xf>
    <xf numFmtId="4" fontId="1" fillId="0" borderId="7" xfId="0" applyNumberFormat="1" applyFont="1" applyBorder="1" applyAlignment="1">
      <alignment vertical="center"/>
    </xf>
    <xf numFmtId="0" fontId="0" fillId="5" borderId="0" xfId="0" applyFill="1" applyAlignment="1">
      <alignment vertical="center"/>
    </xf>
    <xf numFmtId="0" fontId="0" fillId="4" borderId="0" xfId="0" applyFill="1" applyAlignment="1">
      <alignment vertical="center"/>
    </xf>
    <xf numFmtId="0" fontId="0" fillId="2" borderId="0" xfId="0" applyFill="1" applyAlignment="1">
      <alignment vertical="center"/>
    </xf>
    <xf numFmtId="0" fontId="0" fillId="3" borderId="0" xfId="0" applyFill="1" applyAlignment="1">
      <alignment vertical="center"/>
    </xf>
    <xf numFmtId="0" fontId="1" fillId="0" borderId="0" xfId="0" applyFont="1" applyAlignment="1">
      <alignment horizontal="right" vertical="center" indent="1"/>
    </xf>
    <xf numFmtId="0" fontId="2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2"/>
  <sheetViews>
    <sheetView tabSelected="1" workbookViewId="0">
      <selection activeCell="R2" sqref="R2"/>
    </sheetView>
  </sheetViews>
  <sheetFormatPr baseColWidth="10" defaultRowHeight="15" x14ac:dyDescent="0.25"/>
  <cols>
    <col min="1" max="1" width="14.7109375" style="3" customWidth="1"/>
    <col min="2" max="2" width="7.7109375" style="4" customWidth="1"/>
    <col min="3" max="3" width="14.7109375" style="3" customWidth="1"/>
    <col min="4" max="4" width="7.7109375" style="4" customWidth="1"/>
    <col min="5" max="5" width="14.7109375" style="3" customWidth="1"/>
    <col min="6" max="6" width="7.7109375" style="4" customWidth="1"/>
    <col min="7" max="7" width="14.7109375" style="3" customWidth="1"/>
    <col min="8" max="8" width="7.7109375" style="4" customWidth="1"/>
    <col min="9" max="9" width="14.7109375" style="3" customWidth="1"/>
    <col min="10" max="10" width="7.7109375" style="4" customWidth="1"/>
    <col min="11" max="11" width="14.7109375" style="3" customWidth="1"/>
    <col min="12" max="12" width="7.7109375" style="4" customWidth="1"/>
    <col min="13" max="13" width="14.7109375" style="3" customWidth="1"/>
    <col min="14" max="14" width="7.7109375" style="4" customWidth="1"/>
    <col min="15" max="15" width="11.42578125" style="3"/>
    <col min="16" max="16" width="7.7109375" style="3" customWidth="1"/>
    <col min="17" max="17" width="2.7109375" style="3" customWidth="1"/>
    <col min="18" max="18" width="14.7109375" style="3" customWidth="1"/>
    <col min="19" max="19" width="8.7109375" style="3" customWidth="1"/>
    <col min="20" max="16384" width="11.42578125" style="3"/>
  </cols>
  <sheetData>
    <row r="1" spans="1:18" s="32" customFormat="1" ht="18.75" x14ac:dyDescent="0.25">
      <c r="A1" s="34" t="s">
        <v>78</v>
      </c>
      <c r="B1" s="33"/>
      <c r="D1" s="33"/>
      <c r="F1" s="33"/>
      <c r="H1" s="33"/>
      <c r="J1" s="33"/>
      <c r="L1" s="33"/>
      <c r="N1" s="33"/>
    </row>
    <row r="2" spans="1:18" s="32" customFormat="1" ht="15" customHeight="1" x14ac:dyDescent="0.25">
      <c r="A2" s="34"/>
      <c r="B2" s="33"/>
      <c r="D2" s="33"/>
      <c r="F2" s="33"/>
      <c r="H2" s="33"/>
      <c r="J2" s="33"/>
      <c r="L2" s="33"/>
      <c r="N2" s="33"/>
      <c r="R2" s="35" t="s">
        <v>79</v>
      </c>
    </row>
    <row r="3" spans="1:18" ht="15" customHeight="1" x14ac:dyDescent="0.25"/>
    <row r="4" spans="1:18" s="1" customFormat="1" ht="20.25" customHeight="1" x14ac:dyDescent="0.25">
      <c r="A4" s="11" t="s">
        <v>67</v>
      </c>
      <c r="B4" s="12"/>
      <c r="C4" s="11" t="s">
        <v>11</v>
      </c>
      <c r="D4" s="12"/>
      <c r="E4" s="11" t="s">
        <v>26</v>
      </c>
      <c r="F4" s="12"/>
      <c r="G4" s="11" t="s">
        <v>12</v>
      </c>
      <c r="H4" s="12"/>
      <c r="I4" s="11" t="s">
        <v>13</v>
      </c>
      <c r="J4" s="12"/>
      <c r="K4" s="11" t="s">
        <v>14</v>
      </c>
      <c r="L4" s="12"/>
      <c r="M4" s="11" t="s">
        <v>15</v>
      </c>
      <c r="N4" s="12"/>
      <c r="O4" s="11" t="s">
        <v>68</v>
      </c>
      <c r="P4" s="13"/>
    </row>
    <row r="5" spans="1:18" x14ac:dyDescent="0.25">
      <c r="A5" s="5" t="s">
        <v>0</v>
      </c>
      <c r="B5" s="6">
        <v>9.84</v>
      </c>
      <c r="C5" s="5" t="s">
        <v>16</v>
      </c>
      <c r="D5" s="6">
        <v>42.76</v>
      </c>
      <c r="E5" s="5" t="s">
        <v>23</v>
      </c>
      <c r="F5" s="6">
        <v>6.14</v>
      </c>
      <c r="G5" s="5" t="s">
        <v>27</v>
      </c>
      <c r="H5" s="6">
        <v>49.74</v>
      </c>
      <c r="I5" s="5" t="s">
        <v>39</v>
      </c>
      <c r="J5" s="6">
        <v>167.79</v>
      </c>
      <c r="K5" s="5" t="s">
        <v>47</v>
      </c>
      <c r="L5" s="6">
        <v>4.62</v>
      </c>
      <c r="M5" s="5" t="s">
        <v>59</v>
      </c>
      <c r="N5" s="6">
        <v>18.96</v>
      </c>
      <c r="O5" s="5" t="s">
        <v>51</v>
      </c>
      <c r="P5" s="9">
        <v>5.94</v>
      </c>
    </row>
    <row r="6" spans="1:18" x14ac:dyDescent="0.25">
      <c r="A6" s="5" t="s">
        <v>1</v>
      </c>
      <c r="B6" s="6">
        <v>5.66</v>
      </c>
      <c r="C6" s="5" t="s">
        <v>17</v>
      </c>
      <c r="D6" s="6">
        <v>2.3199999999999998</v>
      </c>
      <c r="E6" s="5" t="s">
        <v>24</v>
      </c>
      <c r="F6" s="6">
        <v>18.77</v>
      </c>
      <c r="G6" s="5" t="s">
        <v>28</v>
      </c>
      <c r="H6" s="6">
        <v>16.440000000000001</v>
      </c>
      <c r="I6" s="5" t="s">
        <v>40</v>
      </c>
      <c r="J6" s="6">
        <v>7.78</v>
      </c>
      <c r="K6" s="5" t="s">
        <v>48</v>
      </c>
      <c r="L6" s="6">
        <v>2.93</v>
      </c>
      <c r="M6" s="5" t="s">
        <v>58</v>
      </c>
      <c r="N6" s="6">
        <v>136.94</v>
      </c>
      <c r="O6" s="5" t="s">
        <v>69</v>
      </c>
      <c r="P6" s="9">
        <v>4.2699999999999996</v>
      </c>
    </row>
    <row r="7" spans="1:18" x14ac:dyDescent="0.25">
      <c r="A7" s="5" t="s">
        <v>2</v>
      </c>
      <c r="B7" s="6">
        <v>7.54</v>
      </c>
      <c r="C7" s="5" t="s">
        <v>18</v>
      </c>
      <c r="D7" s="6">
        <v>7.29</v>
      </c>
      <c r="E7" s="5" t="s">
        <v>25</v>
      </c>
      <c r="F7" s="6">
        <v>21.21</v>
      </c>
      <c r="G7" s="5" t="s">
        <v>29</v>
      </c>
      <c r="H7" s="6">
        <v>65.569999999999993</v>
      </c>
      <c r="I7" s="5" t="s">
        <v>41</v>
      </c>
      <c r="J7" s="6">
        <v>8.4700000000000006</v>
      </c>
      <c r="K7" s="5" t="s">
        <v>49</v>
      </c>
      <c r="L7" s="6">
        <v>47.96</v>
      </c>
      <c r="M7" s="5" t="s">
        <v>60</v>
      </c>
      <c r="N7" s="6">
        <v>6.41</v>
      </c>
      <c r="O7" s="5" t="s">
        <v>70</v>
      </c>
      <c r="P7" s="9">
        <v>4.1100000000000003</v>
      </c>
    </row>
    <row r="8" spans="1:18" x14ac:dyDescent="0.25">
      <c r="A8" s="5" t="s">
        <v>3</v>
      </c>
      <c r="B8" s="6">
        <v>2.77</v>
      </c>
      <c r="C8" s="5" t="s">
        <v>19</v>
      </c>
      <c r="D8" s="6">
        <v>12.62</v>
      </c>
      <c r="E8" s="5" t="s">
        <v>22</v>
      </c>
      <c r="F8" s="6">
        <v>11.18</v>
      </c>
      <c r="G8" s="5" t="s">
        <v>30</v>
      </c>
      <c r="H8" s="6">
        <v>2.1</v>
      </c>
      <c r="I8" s="5" t="s">
        <v>42</v>
      </c>
      <c r="J8" s="6">
        <v>9.44</v>
      </c>
      <c r="K8" s="5" t="s">
        <v>50</v>
      </c>
      <c r="L8" s="6">
        <v>186.94</v>
      </c>
      <c r="M8" s="5" t="s">
        <v>61</v>
      </c>
      <c r="N8" s="6">
        <v>10.17</v>
      </c>
      <c r="O8" s="5" t="s">
        <v>71</v>
      </c>
      <c r="P8" s="9">
        <v>93.47</v>
      </c>
    </row>
    <row r="9" spans="1:18" x14ac:dyDescent="0.25">
      <c r="A9" s="5" t="s">
        <v>4</v>
      </c>
      <c r="B9" s="6">
        <v>4.29</v>
      </c>
      <c r="C9" s="5" t="s">
        <v>20</v>
      </c>
      <c r="D9" s="6">
        <v>12.07</v>
      </c>
      <c r="E9" s="5" t="s">
        <v>21</v>
      </c>
      <c r="F9" s="6">
        <v>12.24</v>
      </c>
      <c r="G9" s="5" t="s">
        <v>31</v>
      </c>
      <c r="H9" s="6">
        <v>5.82</v>
      </c>
      <c r="I9" s="5" t="s">
        <v>43</v>
      </c>
      <c r="J9" s="6">
        <v>9.25</v>
      </c>
      <c r="K9" s="5" t="s">
        <v>51</v>
      </c>
      <c r="L9" s="6">
        <v>6.56</v>
      </c>
      <c r="M9" s="5" t="s">
        <v>62</v>
      </c>
      <c r="N9" s="6">
        <v>19.079999999999998</v>
      </c>
      <c r="O9" s="5" t="s">
        <v>72</v>
      </c>
      <c r="P9" s="9">
        <v>12.66</v>
      </c>
    </row>
    <row r="10" spans="1:18" x14ac:dyDescent="0.25">
      <c r="A10" s="5" t="s">
        <v>5</v>
      </c>
      <c r="B10" s="6">
        <v>4.0999999999999996</v>
      </c>
      <c r="C10" s="5" t="s">
        <v>21</v>
      </c>
      <c r="D10" s="6">
        <v>2.2000000000000002</v>
      </c>
      <c r="E10" s="5"/>
      <c r="F10" s="6"/>
      <c r="G10" s="5" t="s">
        <v>32</v>
      </c>
      <c r="H10" s="6">
        <v>1.62</v>
      </c>
      <c r="I10" s="5" t="s">
        <v>44</v>
      </c>
      <c r="J10" s="6">
        <v>12.13</v>
      </c>
      <c r="K10" s="5" t="s">
        <v>52</v>
      </c>
      <c r="L10" s="6">
        <v>95.45</v>
      </c>
      <c r="M10" s="5" t="s">
        <v>63</v>
      </c>
      <c r="N10" s="6">
        <v>1.86</v>
      </c>
      <c r="O10" s="5"/>
      <c r="P10" s="9"/>
    </row>
    <row r="11" spans="1:18" x14ac:dyDescent="0.25">
      <c r="A11" s="5" t="s">
        <v>6</v>
      </c>
      <c r="B11" s="6">
        <v>11.94</v>
      </c>
      <c r="C11" s="5" t="s">
        <v>22</v>
      </c>
      <c r="D11" s="6">
        <v>2.09</v>
      </c>
      <c r="E11" s="5"/>
      <c r="F11" s="6"/>
      <c r="G11" s="5" t="s">
        <v>33</v>
      </c>
      <c r="H11" s="6">
        <v>5.44</v>
      </c>
      <c r="I11" s="5" t="s">
        <v>45</v>
      </c>
      <c r="J11" s="6">
        <v>27.01</v>
      </c>
      <c r="K11" s="5" t="s">
        <v>18</v>
      </c>
      <c r="L11" s="6">
        <v>10.48</v>
      </c>
      <c r="M11" s="5" t="s">
        <v>21</v>
      </c>
      <c r="N11" s="6">
        <v>26.23</v>
      </c>
      <c r="O11" s="5"/>
      <c r="P11" s="9"/>
    </row>
    <row r="12" spans="1:18" x14ac:dyDescent="0.25">
      <c r="A12" s="5" t="s">
        <v>7</v>
      </c>
      <c r="B12" s="6">
        <v>14.59</v>
      </c>
      <c r="C12" s="5"/>
      <c r="D12" s="6"/>
      <c r="E12" s="5"/>
      <c r="F12" s="6"/>
      <c r="G12" s="5" t="s">
        <v>34</v>
      </c>
      <c r="H12" s="6">
        <v>36.11</v>
      </c>
      <c r="I12" s="5" t="s">
        <v>46</v>
      </c>
      <c r="J12" s="6">
        <v>27.23</v>
      </c>
      <c r="K12" s="5" t="s">
        <v>53</v>
      </c>
      <c r="L12" s="6">
        <v>24.91</v>
      </c>
      <c r="M12" s="5" t="s">
        <v>22</v>
      </c>
      <c r="N12" s="6">
        <v>14.79</v>
      </c>
      <c r="O12" s="5"/>
      <c r="P12" s="9"/>
    </row>
    <row r="13" spans="1:18" x14ac:dyDescent="0.25">
      <c r="A13" s="5" t="s">
        <v>8</v>
      </c>
      <c r="B13" s="6">
        <v>13.41</v>
      </c>
      <c r="C13" s="5"/>
      <c r="D13" s="6"/>
      <c r="E13" s="5"/>
      <c r="F13" s="6"/>
      <c r="G13" s="5" t="s">
        <v>35</v>
      </c>
      <c r="H13" s="6">
        <v>21.56</v>
      </c>
      <c r="I13" s="5"/>
      <c r="J13" s="6"/>
      <c r="K13" s="5" t="s">
        <v>54</v>
      </c>
      <c r="L13" s="6">
        <v>39.270000000000003</v>
      </c>
      <c r="M13" s="5" t="s">
        <v>64</v>
      </c>
      <c r="N13" s="6">
        <v>5.76</v>
      </c>
      <c r="O13" s="5"/>
      <c r="P13" s="9"/>
    </row>
    <row r="14" spans="1:18" x14ac:dyDescent="0.25">
      <c r="A14" s="5" t="s">
        <v>9</v>
      </c>
      <c r="B14" s="6">
        <v>13.42</v>
      </c>
      <c r="C14" s="5"/>
      <c r="D14" s="6"/>
      <c r="E14" s="5"/>
      <c r="F14" s="6"/>
      <c r="G14" s="5" t="s">
        <v>36</v>
      </c>
      <c r="H14" s="6">
        <v>3.97</v>
      </c>
      <c r="I14" s="5"/>
      <c r="J14" s="6"/>
      <c r="K14" s="5" t="s">
        <v>66</v>
      </c>
      <c r="L14" s="6">
        <v>13.79</v>
      </c>
      <c r="M14" s="5" t="s">
        <v>65</v>
      </c>
      <c r="N14" s="6">
        <v>33.79</v>
      </c>
      <c r="O14" s="5"/>
      <c r="P14" s="9"/>
    </row>
    <row r="15" spans="1:18" x14ac:dyDescent="0.25">
      <c r="A15" s="5" t="s">
        <v>10</v>
      </c>
      <c r="B15" s="6">
        <v>47.26</v>
      </c>
      <c r="C15" s="5"/>
      <c r="D15" s="6"/>
      <c r="E15" s="5"/>
      <c r="F15" s="6"/>
      <c r="G15" s="5" t="s">
        <v>37</v>
      </c>
      <c r="H15" s="6">
        <v>27.81</v>
      </c>
      <c r="I15" s="5"/>
      <c r="J15" s="6"/>
      <c r="K15" s="5" t="s">
        <v>55</v>
      </c>
      <c r="L15" s="6">
        <v>13.25</v>
      </c>
      <c r="M15" s="5"/>
      <c r="N15" s="6"/>
      <c r="O15" s="5"/>
      <c r="P15" s="9"/>
    </row>
    <row r="16" spans="1:18" x14ac:dyDescent="0.25">
      <c r="A16" s="5"/>
      <c r="B16" s="6"/>
      <c r="C16" s="5"/>
      <c r="D16" s="6"/>
      <c r="E16" s="5"/>
      <c r="F16" s="6"/>
      <c r="G16" s="5" t="s">
        <v>38</v>
      </c>
      <c r="H16" s="6">
        <v>30.1</v>
      </c>
      <c r="I16" s="5"/>
      <c r="J16" s="6"/>
      <c r="K16" s="5" t="s">
        <v>56</v>
      </c>
      <c r="L16" s="6">
        <v>13.29</v>
      </c>
      <c r="M16" s="5"/>
      <c r="N16" s="6"/>
      <c r="O16" s="5"/>
      <c r="P16" s="9"/>
    </row>
    <row r="17" spans="1:19" x14ac:dyDescent="0.25">
      <c r="A17" s="7"/>
      <c r="B17" s="8"/>
      <c r="C17" s="7"/>
      <c r="D17" s="8"/>
      <c r="E17" s="7"/>
      <c r="F17" s="8"/>
      <c r="G17" s="7"/>
      <c r="H17" s="8"/>
      <c r="I17" s="7"/>
      <c r="J17" s="8"/>
      <c r="K17" s="7" t="s">
        <v>57</v>
      </c>
      <c r="L17" s="8">
        <v>20.72</v>
      </c>
      <c r="M17" s="7"/>
      <c r="N17" s="8"/>
      <c r="O17" s="7"/>
      <c r="P17" s="10"/>
    </row>
    <row r="18" spans="1:19" s="1" customFormat="1" x14ac:dyDescent="0.25">
      <c r="B18" s="2">
        <f>SUM(B5:B17)</f>
        <v>134.82</v>
      </c>
      <c r="C18" s="2"/>
      <c r="D18" s="2">
        <f t="shared" ref="C18:N18" si="0">SUM(D5:D17)</f>
        <v>81.350000000000009</v>
      </c>
      <c r="E18" s="2"/>
      <c r="F18" s="2">
        <f t="shared" si="0"/>
        <v>69.540000000000006</v>
      </c>
      <c r="G18" s="2"/>
      <c r="H18" s="2">
        <f t="shared" si="0"/>
        <v>266.27999999999997</v>
      </c>
      <c r="I18" s="2"/>
      <c r="J18" s="2">
        <f t="shared" si="0"/>
        <v>269.09999999999997</v>
      </c>
      <c r="K18" s="2"/>
      <c r="L18" s="2">
        <f t="shared" si="0"/>
        <v>480.17000000000007</v>
      </c>
      <c r="M18" s="2"/>
      <c r="N18" s="2">
        <f t="shared" si="0"/>
        <v>273.99</v>
      </c>
      <c r="O18" s="2"/>
      <c r="P18" s="2">
        <f t="shared" ref="P18" si="1">SUM(P5:P17)</f>
        <v>120.44999999999999</v>
      </c>
      <c r="R18" s="31" t="s">
        <v>77</v>
      </c>
      <c r="S18" s="2">
        <f>SUM(B18:P18)</f>
        <v>1695.7</v>
      </c>
    </row>
    <row r="21" spans="1:19" x14ac:dyDescent="0.25">
      <c r="A21" s="11" t="s">
        <v>67</v>
      </c>
      <c r="B21" s="12"/>
      <c r="C21" s="11" t="s">
        <v>11</v>
      </c>
      <c r="D21" s="12"/>
      <c r="E21" s="11" t="s">
        <v>26</v>
      </c>
      <c r="F21" s="12"/>
      <c r="G21" s="11" t="s">
        <v>12</v>
      </c>
      <c r="H21" s="12"/>
      <c r="I21" s="11" t="s">
        <v>13</v>
      </c>
      <c r="J21" s="12"/>
      <c r="K21" s="11" t="s">
        <v>14</v>
      </c>
      <c r="L21" s="12"/>
      <c r="M21" s="11" t="s">
        <v>15</v>
      </c>
      <c r="N21" s="12"/>
      <c r="O21" s="11" t="s">
        <v>68</v>
      </c>
      <c r="P21" s="13"/>
    </row>
    <row r="22" spans="1:19" x14ac:dyDescent="0.25">
      <c r="A22" s="14" t="s">
        <v>0</v>
      </c>
      <c r="B22" s="15">
        <v>9.84</v>
      </c>
      <c r="C22" s="18" t="s">
        <v>16</v>
      </c>
      <c r="D22" s="19">
        <v>42.76</v>
      </c>
      <c r="E22" s="14" t="s">
        <v>23</v>
      </c>
      <c r="F22" s="15">
        <v>6.14</v>
      </c>
      <c r="G22" s="14" t="s">
        <v>27</v>
      </c>
      <c r="H22" s="15">
        <v>49.74</v>
      </c>
      <c r="I22" s="14" t="s">
        <v>39</v>
      </c>
      <c r="J22" s="15">
        <v>167.79</v>
      </c>
      <c r="K22" s="14" t="s">
        <v>47</v>
      </c>
      <c r="L22" s="15">
        <v>4.62</v>
      </c>
      <c r="M22" s="14" t="s">
        <v>59</v>
      </c>
      <c r="N22" s="15">
        <v>18.96</v>
      </c>
      <c r="O22" s="14" t="s">
        <v>51</v>
      </c>
      <c r="P22" s="22">
        <v>5.94</v>
      </c>
    </row>
    <row r="23" spans="1:19" x14ac:dyDescent="0.25">
      <c r="A23" s="16" t="s">
        <v>1</v>
      </c>
      <c r="B23" s="17">
        <v>5.66</v>
      </c>
      <c r="C23" s="14" t="s">
        <v>17</v>
      </c>
      <c r="D23" s="15">
        <v>2.3199999999999998</v>
      </c>
      <c r="E23" s="14" t="s">
        <v>24</v>
      </c>
      <c r="F23" s="15">
        <v>18.77</v>
      </c>
      <c r="G23" s="14" t="s">
        <v>28</v>
      </c>
      <c r="H23" s="15">
        <v>16.440000000000001</v>
      </c>
      <c r="I23" s="14" t="s">
        <v>40</v>
      </c>
      <c r="J23" s="15">
        <v>7.78</v>
      </c>
      <c r="K23" s="14" t="s">
        <v>48</v>
      </c>
      <c r="L23" s="15">
        <v>2.93</v>
      </c>
      <c r="M23" s="14" t="s">
        <v>58</v>
      </c>
      <c r="N23" s="15">
        <v>136.94</v>
      </c>
      <c r="O23" s="24" t="s">
        <v>69</v>
      </c>
      <c r="P23" s="25">
        <v>4.2699999999999996</v>
      </c>
    </row>
    <row r="24" spans="1:19" x14ac:dyDescent="0.25">
      <c r="A24" s="16" t="s">
        <v>2</v>
      </c>
      <c r="B24" s="17">
        <v>7.54</v>
      </c>
      <c r="C24" s="18" t="s">
        <v>18</v>
      </c>
      <c r="D24" s="19">
        <v>7.29</v>
      </c>
      <c r="E24" s="14" t="s">
        <v>25</v>
      </c>
      <c r="F24" s="15">
        <v>21.21</v>
      </c>
      <c r="G24" s="14" t="s">
        <v>29</v>
      </c>
      <c r="H24" s="15">
        <v>65.569999999999993</v>
      </c>
      <c r="I24" s="14" t="s">
        <v>41</v>
      </c>
      <c r="J24" s="15">
        <v>8.4700000000000006</v>
      </c>
      <c r="K24" s="14" t="s">
        <v>49</v>
      </c>
      <c r="L24" s="15">
        <v>47.96</v>
      </c>
      <c r="M24" s="14" t="s">
        <v>60</v>
      </c>
      <c r="N24" s="15">
        <v>6.41</v>
      </c>
      <c r="O24" s="24" t="s">
        <v>70</v>
      </c>
      <c r="P24" s="25">
        <v>4.1100000000000003</v>
      </c>
    </row>
    <row r="25" spans="1:19" x14ac:dyDescent="0.25">
      <c r="A25" s="16" t="s">
        <v>3</v>
      </c>
      <c r="B25" s="17">
        <v>2.77</v>
      </c>
      <c r="C25" s="18" t="s">
        <v>19</v>
      </c>
      <c r="D25" s="19">
        <v>12.62</v>
      </c>
      <c r="E25" s="16" t="s">
        <v>22</v>
      </c>
      <c r="F25" s="17">
        <v>11.18</v>
      </c>
      <c r="G25" s="14" t="s">
        <v>30</v>
      </c>
      <c r="H25" s="15">
        <v>2.1</v>
      </c>
      <c r="I25" s="14" t="s">
        <v>42</v>
      </c>
      <c r="J25" s="15">
        <v>9.44</v>
      </c>
      <c r="K25" s="14" t="s">
        <v>50</v>
      </c>
      <c r="L25" s="15">
        <v>186.94</v>
      </c>
      <c r="M25" s="14" t="s">
        <v>61</v>
      </c>
      <c r="N25" s="15">
        <v>10.17</v>
      </c>
      <c r="O25" s="24" t="s">
        <v>71</v>
      </c>
      <c r="P25" s="25">
        <v>93.47</v>
      </c>
    </row>
    <row r="26" spans="1:19" x14ac:dyDescent="0.25">
      <c r="A26" s="16" t="s">
        <v>4</v>
      </c>
      <c r="B26" s="17">
        <v>4.29</v>
      </c>
      <c r="C26" s="18" t="s">
        <v>20</v>
      </c>
      <c r="D26" s="19">
        <v>12.07</v>
      </c>
      <c r="E26" s="16" t="s">
        <v>21</v>
      </c>
      <c r="F26" s="17">
        <v>12.24</v>
      </c>
      <c r="G26" s="14" t="s">
        <v>31</v>
      </c>
      <c r="H26" s="15">
        <v>5.82</v>
      </c>
      <c r="I26" s="14" t="s">
        <v>43</v>
      </c>
      <c r="J26" s="15">
        <v>9.25</v>
      </c>
      <c r="K26" s="14" t="s">
        <v>51</v>
      </c>
      <c r="L26" s="15">
        <v>6.56</v>
      </c>
      <c r="M26" s="14" t="s">
        <v>62</v>
      </c>
      <c r="N26" s="15">
        <v>19.079999999999998</v>
      </c>
      <c r="O26" s="18" t="s">
        <v>72</v>
      </c>
      <c r="P26" s="23">
        <v>12.66</v>
      </c>
    </row>
    <row r="27" spans="1:19" x14ac:dyDescent="0.25">
      <c r="A27" s="16" t="s">
        <v>5</v>
      </c>
      <c r="B27" s="17">
        <v>4.0999999999999996</v>
      </c>
      <c r="C27" s="16" t="s">
        <v>21</v>
      </c>
      <c r="D27" s="17">
        <v>2.2000000000000002</v>
      </c>
      <c r="E27" s="5"/>
      <c r="F27" s="6"/>
      <c r="G27" s="14" t="s">
        <v>32</v>
      </c>
      <c r="H27" s="15">
        <v>1.62</v>
      </c>
      <c r="I27" s="14" t="s">
        <v>44</v>
      </c>
      <c r="J27" s="15">
        <v>12.13</v>
      </c>
      <c r="K27" s="14" t="s">
        <v>52</v>
      </c>
      <c r="L27" s="15">
        <v>95.45</v>
      </c>
      <c r="M27" s="14" t="s">
        <v>63</v>
      </c>
      <c r="N27" s="15">
        <v>1.86</v>
      </c>
      <c r="O27" s="5"/>
      <c r="P27" s="9"/>
    </row>
    <row r="28" spans="1:19" x14ac:dyDescent="0.25">
      <c r="A28" s="16" t="s">
        <v>6</v>
      </c>
      <c r="B28" s="17">
        <v>11.94</v>
      </c>
      <c r="C28" s="16" t="s">
        <v>22</v>
      </c>
      <c r="D28" s="17">
        <v>2.09</v>
      </c>
      <c r="E28" s="5"/>
      <c r="F28" s="6"/>
      <c r="G28" s="14" t="s">
        <v>33</v>
      </c>
      <c r="H28" s="15">
        <v>5.44</v>
      </c>
      <c r="I28" s="14" t="s">
        <v>45</v>
      </c>
      <c r="J28" s="15">
        <v>27.01</v>
      </c>
      <c r="K28" s="14" t="s">
        <v>18</v>
      </c>
      <c r="L28" s="15">
        <v>10.48</v>
      </c>
      <c r="M28" s="16" t="s">
        <v>21</v>
      </c>
      <c r="N28" s="17">
        <v>26.23</v>
      </c>
      <c r="O28" s="5"/>
      <c r="P28" s="9"/>
    </row>
    <row r="29" spans="1:19" x14ac:dyDescent="0.25">
      <c r="A29" s="16" t="s">
        <v>7</v>
      </c>
      <c r="B29" s="17">
        <v>14.59</v>
      </c>
      <c r="C29" s="5"/>
      <c r="D29" s="6"/>
      <c r="E29" s="5"/>
      <c r="F29" s="6"/>
      <c r="G29" s="18" t="s">
        <v>34</v>
      </c>
      <c r="H29" s="19">
        <v>36.11</v>
      </c>
      <c r="I29" s="14" t="s">
        <v>46</v>
      </c>
      <c r="J29" s="15">
        <v>27.23</v>
      </c>
      <c r="K29" s="14" t="s">
        <v>53</v>
      </c>
      <c r="L29" s="15">
        <v>24.91</v>
      </c>
      <c r="M29" s="16" t="s">
        <v>22</v>
      </c>
      <c r="N29" s="17">
        <v>14.79</v>
      </c>
      <c r="O29" s="5"/>
      <c r="P29" s="9"/>
    </row>
    <row r="30" spans="1:19" x14ac:dyDescent="0.25">
      <c r="A30" s="14" t="s">
        <v>8</v>
      </c>
      <c r="B30" s="15">
        <v>13.41</v>
      </c>
      <c r="C30" s="5"/>
      <c r="D30" s="6"/>
      <c r="E30" s="5"/>
      <c r="F30" s="6"/>
      <c r="G30" s="18" t="s">
        <v>35</v>
      </c>
      <c r="H30" s="19">
        <v>21.56</v>
      </c>
      <c r="I30" s="5"/>
      <c r="J30" s="6"/>
      <c r="K30" s="14" t="s">
        <v>54</v>
      </c>
      <c r="L30" s="15">
        <v>39.270000000000003</v>
      </c>
      <c r="M30" s="16" t="s">
        <v>64</v>
      </c>
      <c r="N30" s="17">
        <v>5.76</v>
      </c>
      <c r="O30" s="5"/>
      <c r="P30" s="9"/>
    </row>
    <row r="31" spans="1:19" x14ac:dyDescent="0.25">
      <c r="A31" s="16" t="s">
        <v>9</v>
      </c>
      <c r="B31" s="17">
        <v>13.42</v>
      </c>
      <c r="C31" s="5"/>
      <c r="D31" s="6"/>
      <c r="E31" s="5"/>
      <c r="F31" s="6"/>
      <c r="G31" s="18" t="s">
        <v>36</v>
      </c>
      <c r="H31" s="19">
        <v>3.97</v>
      </c>
      <c r="I31" s="5"/>
      <c r="J31" s="6"/>
      <c r="K31" s="14" t="s">
        <v>66</v>
      </c>
      <c r="L31" s="15">
        <v>13.79</v>
      </c>
      <c r="M31" s="14" t="s">
        <v>65</v>
      </c>
      <c r="N31" s="15">
        <v>33.79</v>
      </c>
      <c r="O31" s="5"/>
      <c r="P31" s="9"/>
      <c r="R31" s="29" t="s">
        <v>73</v>
      </c>
      <c r="S31" s="4">
        <f>B22+B30+B32+D23+F22+F23+F24+H22+H23+H24+H25+H26+H27+H28+H33+J22+J23+J24+J25+J26+J27+J28+J29+L22+L23+L24+L25+L26+L27+L28+L29+L30+L31+N22+N23+N24+N25+N26+N27+N31+P22</f>
        <v>1230.94</v>
      </c>
    </row>
    <row r="32" spans="1:19" x14ac:dyDescent="0.25">
      <c r="A32" s="14" t="s">
        <v>10</v>
      </c>
      <c r="B32" s="15">
        <v>47.26</v>
      </c>
      <c r="C32" s="5"/>
      <c r="D32" s="6"/>
      <c r="E32" s="5"/>
      <c r="F32" s="6"/>
      <c r="G32" s="18" t="s">
        <v>37</v>
      </c>
      <c r="H32" s="19">
        <v>27.81</v>
      </c>
      <c r="I32" s="5"/>
      <c r="J32" s="6"/>
      <c r="K32" s="16" t="s">
        <v>55</v>
      </c>
      <c r="L32" s="17">
        <v>13.25</v>
      </c>
      <c r="M32" s="5"/>
      <c r="N32" s="6"/>
      <c r="O32" s="5"/>
      <c r="P32" s="9"/>
      <c r="R32" s="30" t="s">
        <v>74</v>
      </c>
      <c r="S32" s="4">
        <f>B23+B24+B25+B26+B27+B28+B29+B31+D27+D28+F25+F26+L32+L33+L34+N28+N29+N30</f>
        <v>186.05999999999997</v>
      </c>
    </row>
    <row r="33" spans="1:19" x14ac:dyDescent="0.25">
      <c r="A33" s="5"/>
      <c r="B33" s="6"/>
      <c r="C33" s="5"/>
      <c r="D33" s="6"/>
      <c r="E33" s="5"/>
      <c r="F33" s="6"/>
      <c r="G33" s="14" t="s">
        <v>38</v>
      </c>
      <c r="H33" s="15">
        <v>30.1</v>
      </c>
      <c r="I33" s="5"/>
      <c r="J33" s="6"/>
      <c r="K33" s="16" t="s">
        <v>56</v>
      </c>
      <c r="L33" s="17">
        <v>13.29</v>
      </c>
      <c r="M33" s="5"/>
      <c r="N33" s="6"/>
      <c r="O33" s="5"/>
      <c r="P33" s="9"/>
      <c r="R33" s="28" t="s">
        <v>75</v>
      </c>
      <c r="S33" s="4">
        <f>D22+D24+D25+D26+H29+H30+H31+H32+P26</f>
        <v>176.85</v>
      </c>
    </row>
    <row r="34" spans="1:19" x14ac:dyDescent="0.25">
      <c r="A34" s="7"/>
      <c r="B34" s="8"/>
      <c r="C34" s="7"/>
      <c r="D34" s="8"/>
      <c r="E34" s="7"/>
      <c r="F34" s="8"/>
      <c r="G34" s="7"/>
      <c r="H34" s="8"/>
      <c r="I34" s="7"/>
      <c r="J34" s="8"/>
      <c r="K34" s="20" t="s">
        <v>57</v>
      </c>
      <c r="L34" s="21">
        <v>20.72</v>
      </c>
      <c r="M34" s="7"/>
      <c r="N34" s="8"/>
      <c r="O34" s="7"/>
      <c r="P34" s="10"/>
      <c r="R34" s="27" t="s">
        <v>76</v>
      </c>
      <c r="S34" s="4">
        <f>P23+P24+P25</f>
        <v>101.85</v>
      </c>
    </row>
    <row r="35" spans="1:19" x14ac:dyDescent="0.25">
      <c r="A35" s="1"/>
      <c r="B35" s="2">
        <f>SUM(B22:B34)</f>
        <v>134.82</v>
      </c>
      <c r="C35" s="2"/>
      <c r="D35" s="2">
        <f t="shared" ref="D35" si="2">SUM(D22:D34)</f>
        <v>81.350000000000009</v>
      </c>
      <c r="E35" s="2"/>
      <c r="F35" s="2">
        <f t="shared" ref="F35" si="3">SUM(F22:F34)</f>
        <v>69.540000000000006</v>
      </c>
      <c r="G35" s="2"/>
      <c r="H35" s="2">
        <f t="shared" ref="H35" si="4">SUM(H22:H34)</f>
        <v>266.27999999999997</v>
      </c>
      <c r="I35" s="2"/>
      <c r="J35" s="2">
        <f t="shared" ref="J35" si="5">SUM(J22:J34)</f>
        <v>269.09999999999997</v>
      </c>
      <c r="K35" s="2"/>
      <c r="L35" s="2">
        <f t="shared" ref="L35" si="6">SUM(L22:L34)</f>
        <v>480.17000000000007</v>
      </c>
      <c r="M35" s="2"/>
      <c r="N35" s="2">
        <f t="shared" ref="N35" si="7">SUM(N22:N34)</f>
        <v>273.99</v>
      </c>
      <c r="O35" s="2"/>
      <c r="P35" s="2">
        <f t="shared" ref="P35" si="8">SUM(P22:P34)</f>
        <v>120.44999999999999</v>
      </c>
      <c r="S35" s="26">
        <f>SUM(S31:S34)</f>
        <v>1695.6999999999998</v>
      </c>
    </row>
    <row r="38" spans="1:19" x14ac:dyDescent="0.25">
      <c r="A38" s="11" t="s">
        <v>67</v>
      </c>
      <c r="B38" s="12"/>
      <c r="C38" s="11" t="s">
        <v>11</v>
      </c>
      <c r="D38" s="12"/>
      <c r="E38" s="11" t="s">
        <v>26</v>
      </c>
      <c r="F38" s="12"/>
      <c r="G38" s="11" t="s">
        <v>12</v>
      </c>
      <c r="H38" s="12"/>
      <c r="I38" s="11" t="s">
        <v>13</v>
      </c>
      <c r="J38" s="12"/>
      <c r="K38" s="11" t="s">
        <v>14</v>
      </c>
      <c r="L38" s="12"/>
      <c r="M38" s="11" t="s">
        <v>15</v>
      </c>
      <c r="N38" s="12"/>
      <c r="O38" s="11" t="s">
        <v>68</v>
      </c>
      <c r="P38" s="13"/>
    </row>
    <row r="39" spans="1:19" x14ac:dyDescent="0.25">
      <c r="A39" s="14" t="s">
        <v>0</v>
      </c>
      <c r="B39" s="15"/>
      <c r="C39" s="18" t="s">
        <v>16</v>
      </c>
      <c r="D39" s="19">
        <v>42.76</v>
      </c>
      <c r="E39" s="14" t="s">
        <v>23</v>
      </c>
      <c r="F39" s="15">
        <v>6.14</v>
      </c>
      <c r="G39" s="14" t="s">
        <v>27</v>
      </c>
      <c r="H39" s="15">
        <v>49.74</v>
      </c>
      <c r="I39" s="14" t="s">
        <v>39</v>
      </c>
      <c r="J39" s="15">
        <v>167.79</v>
      </c>
      <c r="K39" s="14" t="s">
        <v>47</v>
      </c>
      <c r="L39" s="15">
        <v>4.62</v>
      </c>
      <c r="M39" s="14" t="s">
        <v>59</v>
      </c>
      <c r="N39" s="15">
        <v>18.96</v>
      </c>
      <c r="O39" s="14" t="s">
        <v>51</v>
      </c>
      <c r="P39" s="22">
        <v>5.94</v>
      </c>
    </row>
    <row r="40" spans="1:19" x14ac:dyDescent="0.25">
      <c r="A40" s="16" t="s">
        <v>1</v>
      </c>
      <c r="B40" s="17">
        <v>5.66</v>
      </c>
      <c r="C40" s="14" t="s">
        <v>17</v>
      </c>
      <c r="D40" s="15">
        <v>2.3199999999999998</v>
      </c>
      <c r="E40" s="14" t="s">
        <v>24</v>
      </c>
      <c r="F40" s="15">
        <v>18.77</v>
      </c>
      <c r="G40" s="14" t="s">
        <v>28</v>
      </c>
      <c r="H40" s="15">
        <v>16.440000000000001</v>
      </c>
      <c r="I40" s="14" t="s">
        <v>40</v>
      </c>
      <c r="J40" s="15">
        <v>7.78</v>
      </c>
      <c r="K40" s="14" t="s">
        <v>48</v>
      </c>
      <c r="L40" s="15"/>
      <c r="M40" s="14" t="s">
        <v>58</v>
      </c>
      <c r="N40" s="15">
        <v>136.94</v>
      </c>
      <c r="O40" s="14" t="s">
        <v>69</v>
      </c>
      <c r="P40" s="22"/>
    </row>
    <row r="41" spans="1:19" x14ac:dyDescent="0.25">
      <c r="A41" s="16" t="s">
        <v>2</v>
      </c>
      <c r="B41" s="17">
        <v>7.54</v>
      </c>
      <c r="C41" s="18" t="s">
        <v>18</v>
      </c>
      <c r="D41" s="19">
        <v>7.29</v>
      </c>
      <c r="E41" s="14" t="s">
        <v>25</v>
      </c>
      <c r="F41" s="15">
        <v>21.21</v>
      </c>
      <c r="G41" s="14" t="s">
        <v>29</v>
      </c>
      <c r="H41" s="15">
        <v>65.569999999999993</v>
      </c>
      <c r="I41" s="14" t="s">
        <v>41</v>
      </c>
      <c r="J41" s="15">
        <v>8.4700000000000006</v>
      </c>
      <c r="K41" s="14" t="s">
        <v>49</v>
      </c>
      <c r="L41" s="15"/>
      <c r="M41" s="14" t="s">
        <v>60</v>
      </c>
      <c r="N41" s="15"/>
      <c r="O41" s="14" t="s">
        <v>70</v>
      </c>
      <c r="P41" s="22">
        <v>4.1100000000000003</v>
      </c>
    </row>
    <row r="42" spans="1:19" x14ac:dyDescent="0.25">
      <c r="A42" s="16" t="s">
        <v>3</v>
      </c>
      <c r="B42" s="17">
        <v>2.77</v>
      </c>
      <c r="C42" s="18" t="s">
        <v>19</v>
      </c>
      <c r="D42" s="19">
        <v>12.62</v>
      </c>
      <c r="E42" s="16" t="s">
        <v>22</v>
      </c>
      <c r="F42" s="17">
        <v>11.18</v>
      </c>
      <c r="G42" s="14" t="s">
        <v>30</v>
      </c>
      <c r="H42" s="15"/>
      <c r="I42" s="14" t="s">
        <v>42</v>
      </c>
      <c r="J42" s="15">
        <v>9.44</v>
      </c>
      <c r="K42" s="14" t="s">
        <v>50</v>
      </c>
      <c r="L42" s="15">
        <v>186.94</v>
      </c>
      <c r="M42" s="14" t="s">
        <v>61</v>
      </c>
      <c r="N42" s="15"/>
      <c r="O42" s="14" t="s">
        <v>71</v>
      </c>
      <c r="P42" s="22"/>
    </row>
    <row r="43" spans="1:19" x14ac:dyDescent="0.25">
      <c r="A43" s="16" t="s">
        <v>4</v>
      </c>
      <c r="B43" s="17">
        <v>4.29</v>
      </c>
      <c r="C43" s="18" t="s">
        <v>20</v>
      </c>
      <c r="D43" s="19">
        <v>12.07</v>
      </c>
      <c r="E43" s="16" t="s">
        <v>21</v>
      </c>
      <c r="F43" s="17">
        <v>12.24</v>
      </c>
      <c r="G43" s="14" t="s">
        <v>31</v>
      </c>
      <c r="H43" s="15"/>
      <c r="I43" s="14" t="s">
        <v>43</v>
      </c>
      <c r="J43" s="15">
        <v>9.25</v>
      </c>
      <c r="K43" s="14" t="s">
        <v>51</v>
      </c>
      <c r="L43" s="15">
        <v>6.56</v>
      </c>
      <c r="M43" s="14" t="s">
        <v>62</v>
      </c>
      <c r="N43" s="15">
        <v>19.079999999999998</v>
      </c>
      <c r="O43" s="18" t="s">
        <v>72</v>
      </c>
      <c r="P43" s="23">
        <v>12.66</v>
      </c>
    </row>
    <row r="44" spans="1:19" x14ac:dyDescent="0.25">
      <c r="A44" s="16" t="s">
        <v>5</v>
      </c>
      <c r="B44" s="17">
        <v>4.0999999999999996</v>
      </c>
      <c r="C44" s="16" t="s">
        <v>21</v>
      </c>
      <c r="D44" s="17">
        <v>2.2000000000000002</v>
      </c>
      <c r="E44" s="5"/>
      <c r="F44" s="6"/>
      <c r="G44" s="14" t="s">
        <v>32</v>
      </c>
      <c r="H44" s="15"/>
      <c r="I44" s="14" t="s">
        <v>44</v>
      </c>
      <c r="J44" s="15">
        <v>12.13</v>
      </c>
      <c r="K44" s="14" t="s">
        <v>52</v>
      </c>
      <c r="L44" s="15">
        <v>95.45</v>
      </c>
      <c r="M44" s="14" t="s">
        <v>63</v>
      </c>
      <c r="N44" s="15"/>
      <c r="O44" s="5"/>
      <c r="P44" s="9"/>
    </row>
    <row r="45" spans="1:19" x14ac:dyDescent="0.25">
      <c r="A45" s="16" t="s">
        <v>6</v>
      </c>
      <c r="B45" s="17">
        <v>11.94</v>
      </c>
      <c r="C45" s="16" t="s">
        <v>22</v>
      </c>
      <c r="D45" s="17">
        <v>2.09</v>
      </c>
      <c r="E45" s="5"/>
      <c r="F45" s="6"/>
      <c r="G45" s="14" t="s">
        <v>33</v>
      </c>
      <c r="H45" s="15"/>
      <c r="I45" s="14" t="s">
        <v>45</v>
      </c>
      <c r="J45" s="15">
        <v>27.01</v>
      </c>
      <c r="K45" s="14" t="s">
        <v>18</v>
      </c>
      <c r="L45" s="15">
        <v>10.48</v>
      </c>
      <c r="M45" s="16" t="s">
        <v>21</v>
      </c>
      <c r="N45" s="17">
        <v>26.23</v>
      </c>
      <c r="O45" s="5"/>
      <c r="P45" s="9"/>
    </row>
    <row r="46" spans="1:19" x14ac:dyDescent="0.25">
      <c r="A46" s="16" t="s">
        <v>7</v>
      </c>
      <c r="B46" s="17">
        <v>14.59</v>
      </c>
      <c r="C46" s="5"/>
      <c r="D46" s="6"/>
      <c r="E46" s="5"/>
      <c r="F46" s="6"/>
      <c r="G46" s="18" t="s">
        <v>34</v>
      </c>
      <c r="H46" s="19">
        <v>36.11</v>
      </c>
      <c r="I46" s="14" t="s">
        <v>46</v>
      </c>
      <c r="J46" s="15">
        <v>27.23</v>
      </c>
      <c r="K46" s="14" t="s">
        <v>53</v>
      </c>
      <c r="L46" s="15"/>
      <c r="M46" s="16" t="s">
        <v>22</v>
      </c>
      <c r="N46" s="17">
        <v>14.79</v>
      </c>
      <c r="O46" s="5"/>
      <c r="P46" s="9"/>
    </row>
    <row r="47" spans="1:19" x14ac:dyDescent="0.25">
      <c r="A47" s="14" t="s">
        <v>8</v>
      </c>
      <c r="B47" s="15">
        <v>13.41</v>
      </c>
      <c r="C47" s="5"/>
      <c r="D47" s="6"/>
      <c r="E47" s="5"/>
      <c r="F47" s="6"/>
      <c r="G47" s="18" t="s">
        <v>35</v>
      </c>
      <c r="H47" s="19">
        <v>21.56</v>
      </c>
      <c r="I47" s="5"/>
      <c r="J47" s="6"/>
      <c r="K47" s="14" t="s">
        <v>54</v>
      </c>
      <c r="L47" s="15"/>
      <c r="M47" s="16" t="s">
        <v>64</v>
      </c>
      <c r="N47" s="17">
        <v>5.76</v>
      </c>
      <c r="O47" s="5"/>
      <c r="P47" s="9"/>
    </row>
    <row r="48" spans="1:19" x14ac:dyDescent="0.25">
      <c r="A48" s="16" t="s">
        <v>9</v>
      </c>
      <c r="B48" s="17">
        <v>13.42</v>
      </c>
      <c r="C48" s="5"/>
      <c r="D48" s="6"/>
      <c r="E48" s="5"/>
      <c r="F48" s="6"/>
      <c r="G48" s="18" t="s">
        <v>36</v>
      </c>
      <c r="H48" s="19">
        <v>3.97</v>
      </c>
      <c r="I48" s="5"/>
      <c r="J48" s="6"/>
      <c r="K48" s="14" t="s">
        <v>66</v>
      </c>
      <c r="L48" s="15">
        <v>13.79</v>
      </c>
      <c r="M48" s="14" t="s">
        <v>65</v>
      </c>
      <c r="N48" s="15">
        <v>33.79</v>
      </c>
      <c r="O48" s="5"/>
      <c r="P48" s="9"/>
    </row>
    <row r="49" spans="1:19" x14ac:dyDescent="0.25">
      <c r="A49" s="14" t="s">
        <v>10</v>
      </c>
      <c r="B49" s="15">
        <v>47.26</v>
      </c>
      <c r="C49" s="5"/>
      <c r="D49" s="6"/>
      <c r="E49" s="5"/>
      <c r="F49" s="6"/>
      <c r="G49" s="18" t="s">
        <v>37</v>
      </c>
      <c r="H49" s="19">
        <v>27.81</v>
      </c>
      <c r="I49" s="5"/>
      <c r="J49" s="6"/>
      <c r="K49" s="16" t="s">
        <v>55</v>
      </c>
      <c r="L49" s="17">
        <v>13.25</v>
      </c>
      <c r="M49" s="5"/>
      <c r="N49" s="6"/>
      <c r="O49" s="5"/>
      <c r="P49" s="9"/>
      <c r="R49" s="29" t="s">
        <v>73</v>
      </c>
      <c r="S49" s="4">
        <f>B39+B47+B49+D40+F39+F40+F41+H39+H40+H41+H42+H43+H44+H45+H50+J39+J40+J41+J42+J43+J44+J45+J46+L39+L40+L41+L42+L43+L44+L45+L46+L47+L48+N39+N40+N41+N42+N43+N44+N48+P39+P40+P41+P42</f>
        <v>1076.72</v>
      </c>
    </row>
    <row r="50" spans="1:19" x14ac:dyDescent="0.25">
      <c r="A50" s="5"/>
      <c r="B50" s="6"/>
      <c r="C50" s="5"/>
      <c r="D50" s="6"/>
      <c r="E50" s="5"/>
      <c r="F50" s="6"/>
      <c r="G50" s="14" t="s">
        <v>38</v>
      </c>
      <c r="H50" s="15">
        <v>30.1</v>
      </c>
      <c r="I50" s="5"/>
      <c r="J50" s="6"/>
      <c r="K50" s="16" t="s">
        <v>56</v>
      </c>
      <c r="L50" s="17">
        <v>13.29</v>
      </c>
      <c r="M50" s="5"/>
      <c r="N50" s="6"/>
      <c r="O50" s="5"/>
      <c r="P50" s="9"/>
      <c r="R50" s="30" t="s">
        <v>74</v>
      </c>
      <c r="S50" s="4">
        <f>B40+B41+B42+B43+B44+B45+B46+B48+D44+D45+F42+F43+L49+L50+L51+N45+N46+N47</f>
        <v>186.05999999999997</v>
      </c>
    </row>
    <row r="51" spans="1:19" x14ac:dyDescent="0.25">
      <c r="A51" s="7"/>
      <c r="B51" s="8"/>
      <c r="C51" s="7"/>
      <c r="D51" s="8"/>
      <c r="E51" s="7"/>
      <c r="F51" s="8"/>
      <c r="G51" s="7"/>
      <c r="H51" s="8"/>
      <c r="I51" s="7"/>
      <c r="J51" s="8"/>
      <c r="K51" s="20" t="s">
        <v>57</v>
      </c>
      <c r="L51" s="21">
        <v>20.72</v>
      </c>
      <c r="M51" s="7"/>
      <c r="N51" s="8"/>
      <c r="O51" s="7"/>
      <c r="P51" s="10"/>
      <c r="R51" s="28" t="s">
        <v>75</v>
      </c>
      <c r="S51" s="4">
        <f>D39+D41+D42+D43+H46+H47+H48+H49+P43</f>
        <v>176.85</v>
      </c>
    </row>
    <row r="52" spans="1:19" x14ac:dyDescent="0.25">
      <c r="A52" s="1"/>
      <c r="B52" s="2">
        <f>SUM(B39:B51)</f>
        <v>124.97999999999999</v>
      </c>
      <c r="C52" s="2"/>
      <c r="D52" s="2">
        <f t="shared" ref="D52" si="9">SUM(D39:D51)</f>
        <v>81.350000000000009</v>
      </c>
      <c r="E52" s="2"/>
      <c r="F52" s="2">
        <f t="shared" ref="F52" si="10">SUM(F39:F51)</f>
        <v>69.540000000000006</v>
      </c>
      <c r="G52" s="2"/>
      <c r="H52" s="2">
        <f t="shared" ref="H52" si="11">SUM(H39:H51)</f>
        <v>251.3</v>
      </c>
      <c r="I52" s="2"/>
      <c r="J52" s="2">
        <f t="shared" ref="J52" si="12">SUM(J39:J51)</f>
        <v>269.09999999999997</v>
      </c>
      <c r="K52" s="2"/>
      <c r="L52" s="2">
        <f t="shared" ref="L52" si="13">SUM(L39:L51)</f>
        <v>365.1</v>
      </c>
      <c r="M52" s="2"/>
      <c r="N52" s="2">
        <f t="shared" ref="N52" si="14">SUM(N39:N51)</f>
        <v>255.54999999999998</v>
      </c>
      <c r="O52" s="2"/>
      <c r="P52" s="2">
        <f t="shared" ref="P52" si="15">SUM(P39:P51)</f>
        <v>22.71</v>
      </c>
      <c r="S52" s="26">
        <f>SUM(S49:S51)</f>
        <v>1439.6299999999999</v>
      </c>
    </row>
  </sheetData>
  <pageMargins left="0.31496062992125984" right="0" top="0.35433070866141736" bottom="0.35433070866141736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UVHC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Frédéric Vanpouille</dc:creator>
  <cp:lastModifiedBy>Frédéric Vanpouille</cp:lastModifiedBy>
  <cp:lastPrinted>2024-11-08T14:55:13Z</cp:lastPrinted>
  <dcterms:created xsi:type="dcterms:W3CDTF">2024-11-08T14:14:52Z</dcterms:created>
  <dcterms:modified xsi:type="dcterms:W3CDTF">2024-11-08T15:00:44Z</dcterms:modified>
</cp:coreProperties>
</file>