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/>
  <mc:AlternateContent xmlns:mc="http://schemas.openxmlformats.org/markup-compatibility/2006">
    <mc:Choice Requires="x15">
      <x15ac:absPath xmlns:x15ac="http://schemas.microsoft.com/office/spreadsheetml/2010/11/ac" url="S:\2.8 SCP\Marchés 2025\2025-012 S_Prestations accueil (2024-023)\01 Passation\01 DCE\01 DCE projet\"/>
    </mc:Choice>
  </mc:AlternateContent>
  <xr:revisionPtr revIDLastSave="0" documentId="13_ncr:1_{830C3F5D-B78D-4E4C-903F-18FD00FDFCAD}" xr6:coauthVersionLast="47" xr6:coauthVersionMax="47" xr10:uidLastSave="{00000000-0000-0000-0000-000000000000}"/>
  <workbookProtection workbookAlgorithmName="SHA-512" workbookHashValue="yPOpSvhrAXbrkKNbadpzjgs0v6F59orIbH6KnVYnNh09DQVjREruuPmEQ7Fg+Q4mj5OJwvKy7aOZKq3ZV2qRVA==" workbookSaltValue="ijEevMwnZoM5LVSfNDlEbQ==" workbookSpinCount="100000" lockStructure="1"/>
  <bookViews>
    <workbookView xWindow="-120" yWindow="-120" windowWidth="29040" windowHeight="17640" xr2:uid="{00000000-000D-0000-FFFF-FFFF00000000}"/>
  </bookViews>
  <sheets>
    <sheet name="Préambule" sheetId="13" r:id="rId1"/>
    <sheet name="BPU" sheetId="23" r:id="rId2"/>
    <sheet name="DQE" sheetId="26" r:id="rId3"/>
  </sheets>
  <definedNames>
    <definedName name="_xlnm._FilterDatabase" localSheetId="1" hidden="1">BPU!$A$8:$J$10</definedName>
    <definedName name="_xlnm._FilterDatabase" localSheetId="2" hidden="1">DQE!$A$8:$M$10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26" l="1"/>
  <c r="A1" i="23"/>
  <c r="I14" i="23"/>
  <c r="I15" i="23"/>
  <c r="I16" i="23"/>
  <c r="I17" i="23"/>
  <c r="H10" i="23"/>
  <c r="I10" i="23" s="1"/>
  <c r="H11" i="23"/>
  <c r="I11" i="23" s="1"/>
  <c r="H12" i="23"/>
  <c r="I12" i="23" s="1"/>
  <c r="H13" i="23"/>
  <c r="I13" i="23" s="1"/>
  <c r="H14" i="23"/>
  <c r="H15" i="23"/>
  <c r="H16" i="23"/>
  <c r="H17" i="23"/>
  <c r="K7" i="26"/>
  <c r="I11" i="26"/>
  <c r="J11" i="26" s="1"/>
  <c r="I12" i="26"/>
  <c r="J12" i="26" s="1"/>
  <c r="I13" i="26"/>
  <c r="J13" i="26" s="1"/>
  <c r="I14" i="26"/>
  <c r="J14" i="26" s="1"/>
  <c r="I15" i="26"/>
  <c r="J15" i="26" s="1"/>
  <c r="I16" i="26"/>
  <c r="J16" i="26" s="1"/>
  <c r="I17" i="26"/>
  <c r="J17" i="26" s="1"/>
  <c r="I10" i="26"/>
  <c r="J10" i="26" s="1"/>
  <c r="J18" i="26" l="1"/>
  <c r="L11" i="26"/>
  <c r="K17" i="26"/>
  <c r="L17" i="26" s="1"/>
  <c r="K16" i="26"/>
  <c r="L16" i="26" s="1"/>
  <c r="K15" i="26"/>
  <c r="K14" i="26"/>
  <c r="L14" i="26" s="1"/>
  <c r="K13" i="26"/>
  <c r="L13" i="26" s="1"/>
  <c r="K12" i="26"/>
  <c r="L12" i="26" s="1"/>
  <c r="K11" i="26"/>
  <c r="K10" i="26"/>
  <c r="L10" i="26"/>
  <c r="L15" i="26"/>
  <c r="C6" i="26"/>
  <c r="C6" i="23"/>
  <c r="L18" i="26" l="1"/>
  <c r="K18" i="26"/>
</calcChain>
</file>

<file path=xl/sharedStrings.xml><?xml version="1.0" encoding="utf-8"?>
<sst xmlns="http://schemas.openxmlformats.org/spreadsheetml/2006/main" count="122" uniqueCount="52">
  <si>
    <t>Informations candidat</t>
  </si>
  <si>
    <t>Nom du candidat</t>
  </si>
  <si>
    <t>à compléter</t>
  </si>
  <si>
    <t>Date</t>
  </si>
  <si>
    <t>Description du document</t>
  </si>
  <si>
    <t>Onglet</t>
  </si>
  <si>
    <t>Description</t>
  </si>
  <si>
    <t xml:space="preserve">BPU </t>
  </si>
  <si>
    <t>DQE</t>
  </si>
  <si>
    <t>Détail quantitatif estimatif (sans valeur contractuelle) servant uniquement pour analyser les offres</t>
  </si>
  <si>
    <t>Ces fichiers doivent être renseignés par le candidat</t>
  </si>
  <si>
    <t>Règles des documents</t>
  </si>
  <si>
    <t>Bordereau des prix unitaires (document contractuel)</t>
  </si>
  <si>
    <t>SOCIÉTÉ :</t>
  </si>
  <si>
    <t>OBSERVATIONS</t>
  </si>
  <si>
    <t>TOTAL</t>
  </si>
  <si>
    <t>N° ligne de prix</t>
  </si>
  <si>
    <t>Prestation</t>
  </si>
  <si>
    <t>Typologie des jours de sollicitation</t>
  </si>
  <si>
    <t>Prestation de</t>
  </si>
  <si>
    <t>De</t>
  </si>
  <si>
    <t>A</t>
  </si>
  <si>
    <t>Coût horaire en € HT</t>
  </si>
  <si>
    <t>Coût horaire en € TTC</t>
  </si>
  <si>
    <t>01</t>
  </si>
  <si>
    <t>02</t>
  </si>
  <si>
    <t>03</t>
  </si>
  <si>
    <t>04</t>
  </si>
  <si>
    <t xml:space="preserve">hôte(sse) d'accueil  </t>
  </si>
  <si>
    <t xml:space="preserve">Dimanche NON FERIE </t>
  </si>
  <si>
    <t>Dimanche FERIE</t>
  </si>
  <si>
    <t>05</t>
  </si>
  <si>
    <t>06</t>
  </si>
  <si>
    <t>07</t>
  </si>
  <si>
    <t>08</t>
  </si>
  <si>
    <t>Jour</t>
  </si>
  <si>
    <t>Nuit</t>
  </si>
  <si>
    <t>Plage horaire</t>
  </si>
  <si>
    <r>
      <t xml:space="preserve">Jour de semaine OUVRE
</t>
    </r>
    <r>
      <rPr>
        <sz val="10"/>
        <rFont val="Arial"/>
        <family val="2"/>
      </rPr>
      <t>(lundi, mardi, mercredi, jeudi, vendredi, samedi)</t>
    </r>
  </si>
  <si>
    <r>
      <t xml:space="preserve">Jour de semaine FERIE
</t>
    </r>
    <r>
      <rPr>
        <sz val="10"/>
        <rFont val="Arial"/>
        <family val="2"/>
      </rPr>
      <t>(lundi, mardi, mercredi, jeudi, vendredi, samedi)</t>
    </r>
  </si>
  <si>
    <t>Taux de TVA</t>
  </si>
  <si>
    <t>Montant TVA</t>
  </si>
  <si>
    <t>DQE - DÉTAIL QUANTITATIF ESTIMATIF 
(document non contractuel - servant uniquement pour analyser les offres)</t>
  </si>
  <si>
    <t>BPU - BORDEREAU DE PRIX UNITAIRES 
(document contractuel)</t>
  </si>
  <si>
    <t>Unité</t>
  </si>
  <si>
    <t>Heure</t>
  </si>
  <si>
    <t>Montant total DQE en € HT</t>
  </si>
  <si>
    <t xml:space="preserve">Montant </t>
  </si>
  <si>
    <t>• Le candidat doit remplir toutes les cases de couleur          , à l'exception de celles des colonnes "observations", qui sont facultatives</t>
  </si>
  <si>
    <t>• Le candidat n'a pas à remplir les cases de couleur           du DQE, car elles sont automatisées. Cependant, il doit vérifier le résultat de ces cases.</t>
  </si>
  <si>
    <t>CONSULTATION 2025-012
PRESTATION D’ACCUEIL D’HOTE(SSES) POUR L’ÉCOLE NORMALE SUPERIEURE - PSL</t>
  </si>
  <si>
    <t>Quantité mensuelle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</si>
</sst>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[$€-40C]_-;\-* #,##0.00\ [$€-40C]_-;_-* &quot;-&quot;??\ [$€-40C]_-;_-@_-"/>
    <numFmt numFmtId="165" formatCode="[$-40C]General"/>
    <numFmt numFmtId="166" formatCode="#,##0.00\ &quot;€&quot;"/>
    <numFmt numFmtId="167" formatCode="h:mm;@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Arial"/>
      <family val="2"/>
    </font>
    <font>
      <b/>
      <sz val="10"/>
      <name val="Georgia"/>
      <family val="1"/>
    </font>
    <font>
      <sz val="11"/>
      <name val="Georgia"/>
      <family val="1"/>
    </font>
    <font>
      <sz val="11"/>
      <color theme="1"/>
      <name val="Calibri"/>
      <family val="2"/>
      <scheme val="minor"/>
    </font>
    <font>
      <sz val="11"/>
      <color theme="1"/>
      <name val="Georgia"/>
      <family val="1"/>
    </font>
    <font>
      <b/>
      <sz val="10"/>
      <color theme="0"/>
      <name val="Georgia"/>
      <family val="1"/>
    </font>
    <font>
      <sz val="10"/>
      <color theme="0"/>
      <name val="Georgia"/>
      <family val="1"/>
    </font>
    <font>
      <b/>
      <sz val="10"/>
      <color rgb="FF0000FF"/>
      <name val="Georgia"/>
      <family val="1"/>
    </font>
    <font>
      <sz val="11"/>
      <color rgb="FF000000"/>
      <name val="Calibri"/>
      <family val="2"/>
    </font>
    <font>
      <b/>
      <sz val="14"/>
      <name val="Arial"/>
      <family val="2"/>
    </font>
    <font>
      <b/>
      <u/>
      <sz val="20"/>
      <color theme="0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0"/>
      <name val="Georgia"/>
      <family val="1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1"/>
      <color rgb="FF0000FF"/>
      <name val="Arial"/>
      <family val="2"/>
    </font>
    <font>
      <b/>
      <sz val="14"/>
      <color rgb="FF0000FF"/>
      <name val="Calibri"/>
      <family val="2"/>
      <scheme val="minor"/>
    </font>
    <font>
      <b/>
      <sz val="14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-0.49998474074526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5">
    <xf numFmtId="0" fontId="0" fillId="0" borderId="0"/>
    <xf numFmtId="0" fontId="7" fillId="0" borderId="0"/>
    <xf numFmtId="0" fontId="11" fillId="0" borderId="0"/>
    <xf numFmtId="0" fontId="7" fillId="0" borderId="0"/>
    <xf numFmtId="165" fontId="16" fillId="0" borderId="0" applyBorder="0" applyProtection="0"/>
    <xf numFmtId="0" fontId="6" fillId="0" borderId="0"/>
    <xf numFmtId="0" fontId="5" fillId="0" borderId="0"/>
    <xf numFmtId="0" fontId="4" fillId="0" borderId="0"/>
    <xf numFmtId="9" fontId="4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</cellStyleXfs>
  <cellXfs count="109">
    <xf numFmtId="0" fontId="0" fillId="0" borderId="0" xfId="0"/>
    <xf numFmtId="0" fontId="13" fillId="0" borderId="0" xfId="2" applyFont="1" applyAlignment="1">
      <alignment vertical="center"/>
    </xf>
    <xf numFmtId="0" fontId="9" fillId="0" borderId="0" xfId="2" applyFont="1" applyAlignment="1">
      <alignment horizontal="center" vertical="center"/>
    </xf>
    <xf numFmtId="0" fontId="12" fillId="0" borderId="0" xfId="2" applyFont="1" applyAlignment="1">
      <alignment vertical="center"/>
    </xf>
    <xf numFmtId="0" fontId="10" fillId="0" borderId="1" xfId="3" applyFont="1" applyBorder="1" applyAlignment="1">
      <alignment vertical="center" wrapText="1"/>
    </xf>
    <xf numFmtId="0" fontId="12" fillId="0" borderId="1" xfId="2" applyFont="1" applyBorder="1" applyAlignment="1">
      <alignment horizontal="left" vertical="center"/>
    </xf>
    <xf numFmtId="0" fontId="12" fillId="0" borderId="1" xfId="2" applyFont="1" applyBorder="1" applyAlignment="1">
      <alignment horizontal="left" vertical="center" wrapText="1"/>
    </xf>
    <xf numFmtId="0" fontId="12" fillId="2" borderId="0" xfId="2" applyFont="1" applyFill="1" applyAlignment="1">
      <alignment vertical="center"/>
    </xf>
    <xf numFmtId="0" fontId="14" fillId="0" borderId="0" xfId="2" applyFont="1" applyAlignment="1">
      <alignment vertical="center"/>
    </xf>
    <xf numFmtId="0" fontId="13" fillId="2" borderId="1" xfId="2" applyFont="1" applyFill="1" applyBorder="1" applyAlignment="1">
      <alignment vertical="center" wrapText="1"/>
    </xf>
    <xf numFmtId="0" fontId="13" fillId="2" borderId="1" xfId="2" applyFont="1" applyFill="1" applyBorder="1" applyAlignment="1">
      <alignment horizontal="center" vertical="center"/>
    </xf>
    <xf numFmtId="0" fontId="10" fillId="0" borderId="1" xfId="3" applyFont="1" applyBorder="1" applyAlignment="1">
      <alignment horizontal="center" vertical="center"/>
    </xf>
    <xf numFmtId="0" fontId="10" fillId="0" borderId="1" xfId="3" applyFont="1" applyBorder="1" applyAlignment="1">
      <alignment horizontal="center" vertical="center" wrapText="1"/>
    </xf>
    <xf numFmtId="0" fontId="4" fillId="0" borderId="0" xfId="7" applyAlignment="1">
      <alignment vertical="center"/>
    </xf>
    <xf numFmtId="167" fontId="23" fillId="5" borderId="14" xfId="0" applyNumberFormat="1" applyFont="1" applyFill="1" applyBorder="1" applyAlignment="1">
      <alignment horizontal="center" vertical="center" wrapText="1"/>
    </xf>
    <xf numFmtId="0" fontId="19" fillId="0" borderId="0" xfId="7" applyFont="1" applyAlignment="1">
      <alignment vertical="center"/>
    </xf>
    <xf numFmtId="0" fontId="1" fillId="0" borderId="0" xfId="7" applyFont="1" applyAlignment="1">
      <alignment vertical="center"/>
    </xf>
    <xf numFmtId="166" fontId="23" fillId="0" borderId="16" xfId="0" applyNumberFormat="1" applyFont="1" applyBorder="1" applyAlignment="1">
      <alignment horizontal="center" vertical="center"/>
    </xf>
    <xf numFmtId="166" fontId="23" fillId="0" borderId="1" xfId="0" applyNumberFormat="1" applyFont="1" applyBorder="1" applyAlignment="1">
      <alignment horizontal="center" vertical="center"/>
    </xf>
    <xf numFmtId="166" fontId="23" fillId="0" borderId="22" xfId="0" applyNumberFormat="1" applyFont="1" applyBorder="1" applyAlignment="1">
      <alignment horizontal="center" vertical="center"/>
    </xf>
    <xf numFmtId="166" fontId="23" fillId="0" borderId="1" xfId="0" applyNumberFormat="1" applyFont="1" applyBorder="1" applyAlignment="1">
      <alignment horizontal="left" vertical="center" wrapText="1"/>
    </xf>
    <xf numFmtId="166" fontId="23" fillId="0" borderId="16" xfId="0" applyNumberFormat="1" applyFont="1" applyBorder="1" applyAlignment="1">
      <alignment horizontal="left" vertical="center" wrapText="1"/>
    </xf>
    <xf numFmtId="166" fontId="23" fillId="0" borderId="22" xfId="0" applyNumberFormat="1" applyFont="1" applyBorder="1" applyAlignment="1">
      <alignment horizontal="left" vertical="center" wrapText="1"/>
    </xf>
    <xf numFmtId="167" fontId="23" fillId="0" borderId="16" xfId="0" applyNumberFormat="1" applyFont="1" applyBorder="1" applyAlignment="1">
      <alignment horizontal="center" vertical="center" wrapText="1"/>
    </xf>
    <xf numFmtId="167" fontId="23" fillId="0" borderId="20" xfId="0" applyNumberFormat="1" applyFont="1" applyBorder="1" applyAlignment="1">
      <alignment horizontal="center" vertical="center" wrapText="1"/>
    </xf>
    <xf numFmtId="167" fontId="23" fillId="0" borderId="1" xfId="0" applyNumberFormat="1" applyFont="1" applyBorder="1" applyAlignment="1">
      <alignment horizontal="center" vertical="center" wrapText="1"/>
    </xf>
    <xf numFmtId="167" fontId="23" fillId="0" borderId="19" xfId="0" applyNumberFormat="1" applyFont="1" applyBorder="1" applyAlignment="1">
      <alignment horizontal="center" vertical="center" wrapText="1"/>
    </xf>
    <xf numFmtId="167" fontId="23" fillId="0" borderId="22" xfId="0" applyNumberFormat="1" applyFont="1" applyBorder="1" applyAlignment="1">
      <alignment horizontal="center" vertical="center" wrapText="1"/>
    </xf>
    <xf numFmtId="167" fontId="23" fillId="0" borderId="23" xfId="0" applyNumberFormat="1" applyFont="1" applyBorder="1" applyAlignment="1">
      <alignment horizontal="center" vertical="center" wrapText="1"/>
    </xf>
    <xf numFmtId="0" fontId="23" fillId="5" borderId="6" xfId="7" applyFont="1" applyFill="1" applyBorder="1" applyAlignment="1">
      <alignment horizontal="centerContinuous" vertical="center" wrapText="1"/>
    </xf>
    <xf numFmtId="49" fontId="24" fillId="0" borderId="15" xfId="7" applyNumberFormat="1" applyFont="1" applyBorder="1" applyAlignment="1">
      <alignment horizontal="center" vertical="center" wrapText="1"/>
    </xf>
    <xf numFmtId="0" fontId="24" fillId="0" borderId="16" xfId="7" applyFont="1" applyBorder="1" applyAlignment="1">
      <alignment horizontal="center" vertical="center" wrapText="1"/>
    </xf>
    <xf numFmtId="166" fontId="25" fillId="3" borderId="20" xfId="7" applyNumberFormat="1" applyFont="1" applyFill="1" applyBorder="1" applyAlignment="1">
      <alignment vertical="center" wrapText="1"/>
    </xf>
    <xf numFmtId="49" fontId="24" fillId="0" borderId="27" xfId="7" applyNumberFormat="1" applyFont="1" applyBorder="1" applyAlignment="1">
      <alignment horizontal="center" vertical="center" wrapText="1"/>
    </xf>
    <xf numFmtId="0" fontId="24" fillId="0" borderId="1" xfId="7" applyFont="1" applyBorder="1" applyAlignment="1">
      <alignment horizontal="center" vertical="center" wrapText="1"/>
    </xf>
    <xf numFmtId="166" fontId="25" fillId="3" borderId="19" xfId="7" applyNumberFormat="1" applyFont="1" applyFill="1" applyBorder="1" applyAlignment="1">
      <alignment vertical="center" wrapText="1"/>
    </xf>
    <xf numFmtId="49" fontId="24" fillId="0" borderId="21" xfId="7" applyNumberFormat="1" applyFont="1" applyBorder="1" applyAlignment="1">
      <alignment horizontal="center" vertical="center" wrapText="1"/>
    </xf>
    <xf numFmtId="0" fontId="24" fillId="0" borderId="22" xfId="7" applyFont="1" applyBorder="1" applyAlignment="1">
      <alignment horizontal="center" vertical="center" wrapText="1"/>
    </xf>
    <xf numFmtId="166" fontId="25" fillId="3" borderId="23" xfId="7" applyNumberFormat="1" applyFont="1" applyFill="1" applyBorder="1" applyAlignment="1">
      <alignment vertical="center" wrapText="1"/>
    </xf>
    <xf numFmtId="0" fontId="23" fillId="5" borderId="28" xfId="7" applyFont="1" applyFill="1" applyBorder="1" applyAlignment="1">
      <alignment horizontal="center" vertical="center" wrapText="1"/>
    </xf>
    <xf numFmtId="167" fontId="23" fillId="4" borderId="17" xfId="0" applyNumberFormat="1" applyFont="1" applyFill="1" applyBorder="1" applyAlignment="1">
      <alignment horizontal="center" vertical="center" wrapText="1"/>
    </xf>
    <xf numFmtId="167" fontId="23" fillId="4" borderId="2" xfId="0" applyNumberFormat="1" applyFont="1" applyFill="1" applyBorder="1" applyAlignment="1">
      <alignment horizontal="center" vertical="center" wrapText="1"/>
    </xf>
    <xf numFmtId="167" fontId="23" fillId="4" borderId="25" xfId="0" applyNumberFormat="1" applyFont="1" applyFill="1" applyBorder="1" applyAlignment="1">
      <alignment horizontal="center" vertical="center" wrapText="1"/>
    </xf>
    <xf numFmtId="49" fontId="24" fillId="4" borderId="15" xfId="7" applyNumberFormat="1" applyFont="1" applyFill="1" applyBorder="1" applyAlignment="1">
      <alignment horizontal="center" vertical="center" wrapText="1"/>
    </xf>
    <xf numFmtId="0" fontId="24" fillId="4" borderId="16" xfId="7" applyFont="1" applyFill="1" applyBorder="1" applyAlignment="1">
      <alignment horizontal="center" vertical="center" wrapText="1"/>
    </xf>
    <xf numFmtId="166" fontId="23" fillId="4" borderId="16" xfId="0" applyNumberFormat="1" applyFont="1" applyFill="1" applyBorder="1" applyAlignment="1">
      <alignment horizontal="left" vertical="center" wrapText="1"/>
    </xf>
    <xf numFmtId="166" fontId="23" fillId="4" borderId="16" xfId="0" applyNumberFormat="1" applyFont="1" applyFill="1" applyBorder="1" applyAlignment="1">
      <alignment horizontal="center" vertical="center"/>
    </xf>
    <xf numFmtId="167" fontId="23" fillId="4" borderId="16" xfId="0" applyNumberFormat="1" applyFont="1" applyFill="1" applyBorder="1" applyAlignment="1">
      <alignment horizontal="center" vertical="center" wrapText="1"/>
    </xf>
    <xf numFmtId="167" fontId="23" fillId="4" borderId="20" xfId="0" applyNumberFormat="1" applyFont="1" applyFill="1" applyBorder="1" applyAlignment="1">
      <alignment horizontal="center" vertical="center" wrapText="1"/>
    </xf>
    <xf numFmtId="49" fontId="24" fillId="4" borderId="27" xfId="7" applyNumberFormat="1" applyFont="1" applyFill="1" applyBorder="1" applyAlignment="1">
      <alignment horizontal="center" vertical="center" wrapText="1"/>
    </xf>
    <xf numFmtId="0" fontId="24" fillId="4" borderId="1" xfId="7" applyFont="1" applyFill="1" applyBorder="1" applyAlignment="1">
      <alignment horizontal="center" vertical="center" wrapText="1"/>
    </xf>
    <xf numFmtId="166" fontId="23" fillId="4" borderId="1" xfId="0" applyNumberFormat="1" applyFont="1" applyFill="1" applyBorder="1" applyAlignment="1">
      <alignment horizontal="left" vertical="center" wrapText="1"/>
    </xf>
    <xf numFmtId="166" fontId="23" fillId="4" borderId="1" xfId="0" applyNumberFormat="1" applyFont="1" applyFill="1" applyBorder="1" applyAlignment="1">
      <alignment horizontal="center" vertical="center"/>
    </xf>
    <xf numFmtId="167" fontId="23" fillId="4" borderId="1" xfId="0" applyNumberFormat="1" applyFont="1" applyFill="1" applyBorder="1" applyAlignment="1">
      <alignment horizontal="center" vertical="center" wrapText="1"/>
    </xf>
    <xf numFmtId="167" fontId="23" fillId="4" borderId="19" xfId="0" applyNumberFormat="1" applyFont="1" applyFill="1" applyBorder="1" applyAlignment="1">
      <alignment horizontal="center" vertical="center" wrapText="1"/>
    </xf>
    <xf numFmtId="49" fontId="24" fillId="4" borderId="21" xfId="7" applyNumberFormat="1" applyFont="1" applyFill="1" applyBorder="1" applyAlignment="1">
      <alignment horizontal="center" vertical="center" wrapText="1"/>
    </xf>
    <xf numFmtId="0" fontId="24" fillId="4" borderId="22" xfId="7" applyFont="1" applyFill="1" applyBorder="1" applyAlignment="1">
      <alignment horizontal="center" vertical="center" wrapText="1"/>
    </xf>
    <xf numFmtId="166" fontId="23" fillId="4" borderId="22" xfId="0" applyNumberFormat="1" applyFont="1" applyFill="1" applyBorder="1" applyAlignment="1">
      <alignment horizontal="left" vertical="center" wrapText="1"/>
    </xf>
    <xf numFmtId="166" fontId="23" fillId="4" borderId="22" xfId="0" applyNumberFormat="1" applyFont="1" applyFill="1" applyBorder="1" applyAlignment="1">
      <alignment horizontal="center" vertical="center"/>
    </xf>
    <xf numFmtId="167" fontId="23" fillId="4" borderId="22" xfId="0" applyNumberFormat="1" applyFont="1" applyFill="1" applyBorder="1" applyAlignment="1">
      <alignment horizontal="center" vertical="center" wrapText="1"/>
    </xf>
    <xf numFmtId="167" fontId="23" fillId="4" borderId="23" xfId="0" applyNumberFormat="1" applyFont="1" applyFill="1" applyBorder="1" applyAlignment="1">
      <alignment horizontal="center" vertical="center" wrapText="1"/>
    </xf>
    <xf numFmtId="164" fontId="23" fillId="4" borderId="17" xfId="0" applyNumberFormat="1" applyFont="1" applyFill="1" applyBorder="1" applyAlignment="1">
      <alignment horizontal="center" vertical="center" wrapText="1"/>
    </xf>
    <xf numFmtId="164" fontId="23" fillId="4" borderId="2" xfId="0" applyNumberFormat="1" applyFont="1" applyFill="1" applyBorder="1" applyAlignment="1">
      <alignment horizontal="center" vertical="center" wrapText="1"/>
    </xf>
    <xf numFmtId="164" fontId="23" fillId="4" borderId="25" xfId="0" applyNumberFormat="1" applyFont="1" applyFill="1" applyBorder="1" applyAlignment="1">
      <alignment horizontal="center" vertical="center" wrapText="1"/>
    </xf>
    <xf numFmtId="1" fontId="23" fillId="4" borderId="17" xfId="0" applyNumberFormat="1" applyFont="1" applyFill="1" applyBorder="1" applyAlignment="1">
      <alignment horizontal="center" vertical="center" wrapText="1"/>
    </xf>
    <xf numFmtId="1" fontId="23" fillId="4" borderId="2" xfId="0" applyNumberFormat="1" applyFont="1" applyFill="1" applyBorder="1" applyAlignment="1">
      <alignment horizontal="center" vertical="center" wrapText="1"/>
    </xf>
    <xf numFmtId="1" fontId="23" fillId="4" borderId="25" xfId="0" applyNumberFormat="1" applyFont="1" applyFill="1" applyBorder="1" applyAlignment="1">
      <alignment horizontal="center" vertical="center" wrapText="1"/>
    </xf>
    <xf numFmtId="0" fontId="19" fillId="6" borderId="26" xfId="7" applyFont="1" applyFill="1" applyBorder="1" applyAlignment="1">
      <alignment horizontal="right" vertical="center"/>
    </xf>
    <xf numFmtId="0" fontId="26" fillId="3" borderId="26" xfId="7" applyFont="1" applyFill="1" applyBorder="1" applyAlignment="1" applyProtection="1">
      <alignment horizontal="center" vertical="center" wrapText="1"/>
      <protection locked="0"/>
    </xf>
    <xf numFmtId="9" fontId="23" fillId="4" borderId="26" xfId="14" applyFont="1" applyFill="1" applyBorder="1" applyAlignment="1">
      <alignment horizontal="center" vertical="center" wrapText="1"/>
    </xf>
    <xf numFmtId="0" fontId="4" fillId="4" borderId="11" xfId="7" applyFill="1" applyBorder="1" applyAlignment="1">
      <alignment vertical="center"/>
    </xf>
    <xf numFmtId="0" fontId="4" fillId="4" borderId="12" xfId="7" applyFill="1" applyBorder="1" applyAlignment="1">
      <alignment vertical="center"/>
    </xf>
    <xf numFmtId="0" fontId="19" fillId="4" borderId="13" xfId="7" applyFont="1" applyFill="1" applyBorder="1" applyAlignment="1">
      <alignment horizontal="right" vertical="center"/>
    </xf>
    <xf numFmtId="0" fontId="4" fillId="3" borderId="26" xfId="7" applyFill="1" applyBorder="1" applyAlignment="1">
      <alignment vertical="center"/>
    </xf>
    <xf numFmtId="164" fontId="23" fillId="4" borderId="17" xfId="0" applyNumberFormat="1" applyFont="1" applyFill="1" applyBorder="1" applyAlignment="1">
      <alignment horizontal="right" vertical="center" wrapText="1"/>
    </xf>
    <xf numFmtId="164" fontId="23" fillId="4" borderId="2" xfId="0" applyNumberFormat="1" applyFont="1" applyFill="1" applyBorder="1" applyAlignment="1">
      <alignment horizontal="right" vertical="center" wrapText="1"/>
    </xf>
    <xf numFmtId="164" fontId="23" fillId="4" borderId="25" xfId="0" applyNumberFormat="1" applyFont="1" applyFill="1" applyBorder="1" applyAlignment="1">
      <alignment horizontal="right" vertical="center" wrapText="1"/>
    </xf>
    <xf numFmtId="0" fontId="18" fillId="7" borderId="0" xfId="0" applyFont="1" applyFill="1" applyAlignment="1">
      <alignment horizontal="centerContinuous" vertical="center" wrapText="1"/>
    </xf>
    <xf numFmtId="167" fontId="23" fillId="5" borderId="22" xfId="0" applyNumberFormat="1" applyFont="1" applyFill="1" applyBorder="1" applyAlignment="1">
      <alignment horizontal="center" vertical="center"/>
    </xf>
    <xf numFmtId="0" fontId="20" fillId="7" borderId="2" xfId="6" applyFont="1" applyFill="1" applyBorder="1" applyAlignment="1">
      <alignment horizontal="center" vertical="center" wrapText="1"/>
    </xf>
    <xf numFmtId="0" fontId="20" fillId="7" borderId="4" xfId="6" applyFont="1" applyFill="1" applyBorder="1" applyAlignment="1">
      <alignment horizontal="center" vertical="center"/>
    </xf>
    <xf numFmtId="0" fontId="20" fillId="7" borderId="5" xfId="6" applyFont="1" applyFill="1" applyBorder="1" applyAlignment="1">
      <alignment horizontal="center" vertical="center"/>
    </xf>
    <xf numFmtId="0" fontId="15" fillId="3" borderId="1" xfId="2" applyFont="1" applyFill="1" applyBorder="1" applyAlignment="1" applyProtection="1">
      <alignment horizontal="left" vertical="center"/>
      <protection locked="0"/>
    </xf>
    <xf numFmtId="15" fontId="15" fillId="3" borderId="1" xfId="2" applyNumberFormat="1" applyFont="1" applyFill="1" applyBorder="1" applyAlignment="1" applyProtection="1">
      <alignment horizontal="left" vertical="center"/>
      <protection locked="0"/>
    </xf>
    <xf numFmtId="0" fontId="13" fillId="2" borderId="1" xfId="2" applyFont="1" applyFill="1" applyBorder="1" applyAlignment="1">
      <alignment horizontal="left" vertical="center"/>
    </xf>
    <xf numFmtId="0" fontId="12" fillId="0" borderId="2" xfId="2" applyFont="1" applyBorder="1" applyAlignment="1">
      <alignment horizontal="left" vertical="center" wrapText="1"/>
    </xf>
    <xf numFmtId="0" fontId="12" fillId="0" borderId="5" xfId="2" applyFont="1" applyBorder="1" applyAlignment="1">
      <alignment horizontal="left" vertical="center" wrapText="1"/>
    </xf>
    <xf numFmtId="0" fontId="12" fillId="0" borderId="8" xfId="2" applyFont="1" applyBorder="1" applyAlignment="1">
      <alignment horizontal="left" vertical="center" wrapText="1"/>
    </xf>
    <xf numFmtId="0" fontId="12" fillId="0" borderId="9" xfId="2" applyFont="1" applyBorder="1" applyAlignment="1">
      <alignment horizontal="left" vertical="center" wrapText="1"/>
    </xf>
    <xf numFmtId="0" fontId="12" fillId="0" borderId="3" xfId="2" applyFont="1" applyBorder="1" applyAlignment="1">
      <alignment horizontal="left" vertical="center" wrapText="1"/>
    </xf>
    <xf numFmtId="0" fontId="12" fillId="0" borderId="10" xfId="2" applyFont="1" applyBorder="1" applyAlignment="1">
      <alignment horizontal="left" vertical="center" wrapText="1"/>
    </xf>
    <xf numFmtId="0" fontId="13" fillId="2" borderId="9" xfId="2" applyFont="1" applyFill="1" applyBorder="1" applyAlignment="1">
      <alignment horizontal="left" vertical="center" wrapText="1"/>
    </xf>
    <xf numFmtId="0" fontId="13" fillId="2" borderId="7" xfId="2" applyFont="1" applyFill="1" applyBorder="1" applyAlignment="1">
      <alignment horizontal="left" vertical="center" wrapText="1"/>
    </xf>
    <xf numFmtId="0" fontId="23" fillId="5" borderId="6" xfId="7" applyFont="1" applyFill="1" applyBorder="1" applyAlignment="1">
      <alignment horizontal="center" vertical="center" wrapText="1"/>
    </xf>
    <xf numFmtId="0" fontId="23" fillId="5" borderId="18" xfId="7" applyFont="1" applyFill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23" fillId="5" borderId="24" xfId="7" applyFont="1" applyFill="1" applyBorder="1" applyAlignment="1">
      <alignment horizontal="center" vertical="center" wrapText="1"/>
    </xf>
    <xf numFmtId="0" fontId="23" fillId="5" borderId="7" xfId="7" applyFont="1" applyFill="1" applyBorder="1" applyAlignment="1">
      <alignment horizontal="center" vertical="center" wrapText="1"/>
    </xf>
    <xf numFmtId="164" fontId="19" fillId="4" borderId="11" xfId="7" applyNumberFormat="1" applyFont="1" applyFill="1" applyBorder="1" applyAlignment="1">
      <alignment vertical="center"/>
    </xf>
    <xf numFmtId="166" fontId="25" fillId="3" borderId="16" xfId="7" applyNumberFormat="1" applyFont="1" applyFill="1" applyBorder="1" applyAlignment="1" applyProtection="1">
      <alignment vertical="center" wrapText="1"/>
      <protection locked="0"/>
    </xf>
    <xf numFmtId="166" fontId="25" fillId="3" borderId="20" xfId="7" applyNumberFormat="1" applyFont="1" applyFill="1" applyBorder="1" applyAlignment="1" applyProtection="1">
      <alignment vertical="center" wrapText="1"/>
      <protection locked="0"/>
    </xf>
    <xf numFmtId="166" fontId="25" fillId="3" borderId="1" xfId="7" applyNumberFormat="1" applyFont="1" applyFill="1" applyBorder="1" applyAlignment="1" applyProtection="1">
      <alignment vertical="center" wrapText="1"/>
      <protection locked="0"/>
    </xf>
    <xf numFmtId="166" fontId="25" fillId="3" borderId="19" xfId="7" applyNumberFormat="1" applyFont="1" applyFill="1" applyBorder="1" applyAlignment="1" applyProtection="1">
      <alignment vertical="center" wrapText="1"/>
      <protection locked="0"/>
    </xf>
    <xf numFmtId="166" fontId="25" fillId="3" borderId="22" xfId="7" applyNumberFormat="1" applyFont="1" applyFill="1" applyBorder="1" applyAlignment="1" applyProtection="1">
      <alignment vertical="center" wrapText="1"/>
      <protection locked="0"/>
    </xf>
    <xf numFmtId="166" fontId="25" fillId="3" borderId="23" xfId="7" applyNumberFormat="1" applyFont="1" applyFill="1" applyBorder="1" applyAlignment="1" applyProtection="1">
      <alignment vertical="center" wrapText="1"/>
      <protection locked="0"/>
    </xf>
    <xf numFmtId="9" fontId="25" fillId="3" borderId="26" xfId="14" applyFont="1" applyFill="1" applyBorder="1" applyAlignment="1" applyProtection="1">
      <alignment horizontal="center" vertical="center" wrapText="1"/>
      <protection locked="0"/>
    </xf>
    <xf numFmtId="0" fontId="27" fillId="4" borderId="26" xfId="7" applyFont="1" applyFill="1" applyBorder="1" applyAlignment="1" applyProtection="1">
      <alignment horizontal="center" vertical="center" wrapText="1"/>
      <protection locked="0"/>
    </xf>
  </cellXfs>
  <cellStyles count="15">
    <cellStyle name="Excel Built-in Normal" xfId="4" xr:uid="{00000000-0005-0000-0000-000000000000}"/>
    <cellStyle name="Normal" xfId="0" builtinId="0"/>
    <cellStyle name="Normal 2" xfId="1" xr:uid="{00000000-0005-0000-0000-000002000000}"/>
    <cellStyle name="Normal 2 2" xfId="2" xr:uid="{00000000-0005-0000-0000-000003000000}"/>
    <cellStyle name="Normal 2 2 2" xfId="6" xr:uid="{00000000-0005-0000-0000-000004000000}"/>
    <cellStyle name="Normal 3" xfId="5" xr:uid="{00000000-0005-0000-0000-000005000000}"/>
    <cellStyle name="Normal 4" xfId="3" xr:uid="{00000000-0005-0000-0000-000006000000}"/>
    <cellStyle name="Normal 5" xfId="7" xr:uid="{00000000-0005-0000-0000-000007000000}"/>
    <cellStyle name="Normal 5 2" xfId="11" xr:uid="{00000000-0005-0000-0000-000008000000}"/>
    <cellStyle name="Normal 6" xfId="9" xr:uid="{00000000-0005-0000-0000-000009000000}"/>
    <cellStyle name="Normal 6 2" xfId="12" xr:uid="{00000000-0005-0000-0000-00000A000000}"/>
    <cellStyle name="Pourcentage" xfId="14" builtinId="5"/>
    <cellStyle name="Pourcentage 2" xfId="8" xr:uid="{00000000-0005-0000-0000-00000C000000}"/>
    <cellStyle name="Pourcentage 3" xfId="10" xr:uid="{00000000-0005-0000-0000-00000D000000}"/>
    <cellStyle name="Pourcentage 3 2" xfId="13" xr:uid="{00000000-0005-0000-0000-00000E000000}"/>
  </cellStyles>
  <dxfs count="0"/>
  <tableStyles count="0" defaultTableStyle="TableStyleMedium2" defaultPivotStyle="PivotStyleLight16"/>
  <colors>
    <mruColors>
      <color rgb="FF0000FF"/>
      <color rgb="FFF5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2600325</xdr:colOff>
      <xdr:row>7</xdr:row>
      <xdr:rowOff>142875</xdr:rowOff>
    </xdr:from>
    <xdr:to>
      <xdr:col>2</xdr:col>
      <xdr:colOff>2943225</xdr:colOff>
      <xdr:row>7</xdr:row>
      <xdr:rowOff>241653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4476750" y="2609850"/>
          <a:ext cx="342900" cy="98778"/>
        </a:xfrm>
        <a:prstGeom prst="rect">
          <a:avLst/>
        </a:prstGeom>
        <a:solidFill>
          <a:schemeClr val="bg1">
            <a:lumMod val="95000"/>
          </a:schemeClr>
        </a:solidFill>
        <a:ln>
          <a:solidFill>
            <a:schemeClr val="bg1">
              <a:lumMod val="95000"/>
            </a:schemeClr>
          </a:solidFill>
        </a:ln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2</xdr:col>
      <xdr:colOff>2673350</xdr:colOff>
      <xdr:row>6</xdr:row>
      <xdr:rowOff>66675</xdr:rowOff>
    </xdr:from>
    <xdr:to>
      <xdr:col>2</xdr:col>
      <xdr:colOff>3016250</xdr:colOff>
      <xdr:row>6</xdr:row>
      <xdr:rowOff>165453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4549775" y="2124075"/>
          <a:ext cx="342900" cy="98778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accent1">
              <a:lumMod val="20000"/>
              <a:lumOff val="80000"/>
            </a:schemeClr>
          </a:solidFill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6"/>
  <sheetViews>
    <sheetView tabSelected="1" zoomScaleNormal="100" workbookViewId="0">
      <selection activeCell="C15" sqref="C15"/>
    </sheetView>
  </sheetViews>
  <sheetFormatPr baseColWidth="10" defaultColWidth="11.42578125" defaultRowHeight="14.25" x14ac:dyDescent="0.2"/>
  <cols>
    <col min="1" max="1" width="18.140625" style="3" customWidth="1"/>
    <col min="2" max="2" width="10" style="3" customWidth="1"/>
    <col min="3" max="3" width="83" style="3" bestFit="1" customWidth="1"/>
    <col min="4" max="16384" width="11.42578125" style="3"/>
  </cols>
  <sheetData>
    <row r="1" spans="1:3" ht="78" customHeight="1" x14ac:dyDescent="0.2">
      <c r="A1" s="79" t="s">
        <v>50</v>
      </c>
      <c r="B1" s="80"/>
      <c r="C1" s="81"/>
    </row>
    <row r="3" spans="1:3" x14ac:dyDescent="0.2">
      <c r="A3" s="7"/>
      <c r="B3" s="7"/>
      <c r="C3" s="7"/>
    </row>
    <row r="5" spans="1:3" ht="27.6" customHeight="1" x14ac:dyDescent="0.2">
      <c r="B5" s="85" t="s">
        <v>10</v>
      </c>
      <c r="C5" s="86"/>
    </row>
    <row r="6" spans="1:3" x14ac:dyDescent="0.2">
      <c r="B6" s="1"/>
    </row>
    <row r="7" spans="1:3" ht="32.25" customHeight="1" x14ac:dyDescent="0.2">
      <c r="A7" s="91" t="s">
        <v>11</v>
      </c>
      <c r="B7" s="87" t="s">
        <v>48</v>
      </c>
      <c r="C7" s="88"/>
    </row>
    <row r="8" spans="1:3" ht="42.75" customHeight="1" x14ac:dyDescent="0.2">
      <c r="A8" s="92"/>
      <c r="B8" s="89" t="s">
        <v>49</v>
      </c>
      <c r="C8" s="90"/>
    </row>
    <row r="9" spans="1:3" x14ac:dyDescent="0.2">
      <c r="B9" s="8"/>
    </row>
    <row r="10" spans="1:3" s="2" customFormat="1" ht="26.25" customHeight="1" x14ac:dyDescent="0.2">
      <c r="A10" s="84" t="s">
        <v>0</v>
      </c>
      <c r="B10" s="84"/>
      <c r="C10" s="84"/>
    </row>
    <row r="11" spans="1:3" ht="38.1" customHeight="1" x14ac:dyDescent="0.2">
      <c r="A11" s="6" t="s">
        <v>1</v>
      </c>
      <c r="B11" s="82" t="s">
        <v>2</v>
      </c>
      <c r="C11" s="82"/>
    </row>
    <row r="12" spans="1:3" ht="38.1" customHeight="1" x14ac:dyDescent="0.2">
      <c r="A12" s="5" t="s">
        <v>3</v>
      </c>
      <c r="B12" s="83" t="s">
        <v>2</v>
      </c>
      <c r="C12" s="83"/>
    </row>
    <row r="14" spans="1:3" ht="26.25" customHeight="1" x14ac:dyDescent="0.2">
      <c r="A14" s="9" t="s">
        <v>4</v>
      </c>
      <c r="B14" s="10" t="s">
        <v>5</v>
      </c>
      <c r="C14" s="10" t="s">
        <v>6</v>
      </c>
    </row>
    <row r="15" spans="1:3" ht="39.950000000000003" customHeight="1" x14ac:dyDescent="0.2">
      <c r="A15" s="11">
        <v>1</v>
      </c>
      <c r="B15" s="12" t="s">
        <v>7</v>
      </c>
      <c r="C15" s="4" t="s">
        <v>12</v>
      </c>
    </row>
    <row r="16" spans="1:3" ht="39.950000000000003" customHeight="1" x14ac:dyDescent="0.2">
      <c r="A16" s="11">
        <v>2</v>
      </c>
      <c r="B16" s="12" t="s">
        <v>8</v>
      </c>
      <c r="C16" s="4" t="s">
        <v>9</v>
      </c>
    </row>
  </sheetData>
  <sheetProtection algorithmName="SHA-512" hashValue="692q0VzTLj8dE4jSvKheGW5zXzsp0dlkSyICX2TH4cogHcKXrMmOKZYoN6AnfUJWsQpgygL/K9hgUEomNo+Eow==" saltValue="lEh4OcZK9vwo/He3ctznhw==" spinCount="100000" sheet="1" formatRows="0"/>
  <mergeCells count="8">
    <mergeCell ref="A1:C1"/>
    <mergeCell ref="B11:C11"/>
    <mergeCell ref="B12:C12"/>
    <mergeCell ref="A10:C10"/>
    <mergeCell ref="B5:C5"/>
    <mergeCell ref="B7:C7"/>
    <mergeCell ref="B8:C8"/>
    <mergeCell ref="A7:A8"/>
  </mergeCells>
  <pageMargins left="0.7" right="0.7" top="0.75" bottom="0.75" header="0.3" footer="0.3"/>
  <pageSetup paperSize="9" scale="8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7"/>
  <sheetViews>
    <sheetView zoomScale="85" zoomScaleNormal="85" workbookViewId="0">
      <selection activeCell="G12" sqref="G12:G15"/>
    </sheetView>
  </sheetViews>
  <sheetFormatPr baseColWidth="10" defaultColWidth="11.42578125" defaultRowHeight="15" x14ac:dyDescent="0.2"/>
  <cols>
    <col min="1" max="1" width="5.5703125" style="13" customWidth="1"/>
    <col min="2" max="2" width="20.7109375" style="13" customWidth="1"/>
    <col min="3" max="3" width="50.7109375" style="13" customWidth="1"/>
    <col min="4" max="4" width="20.7109375" style="13" customWidth="1"/>
    <col min="5" max="9" width="18.28515625" style="13" customWidth="1"/>
    <col min="10" max="10" width="45.7109375" style="13" customWidth="1"/>
    <col min="11" max="16384" width="11.42578125" style="13"/>
  </cols>
  <sheetData>
    <row r="1" spans="1:10" ht="93" customHeight="1" x14ac:dyDescent="0.2">
      <c r="A1" s="77" t="str">
        <f>Préambule!A1</f>
        <v>CONSULTATION 2025-012
PRESTATION D’ACCUEIL D’HOTE(SSES) POUR L’ÉCOLE NORMALE SUPERIEURE - PSL</v>
      </c>
      <c r="B1" s="77"/>
      <c r="C1" s="77"/>
      <c r="D1" s="77"/>
      <c r="E1" s="77"/>
      <c r="F1" s="77"/>
      <c r="G1" s="77"/>
      <c r="H1" s="77"/>
      <c r="I1" s="77"/>
      <c r="J1" s="77"/>
    </row>
    <row r="3" spans="1:10" ht="15.75" thickBot="1" x14ac:dyDescent="0.25"/>
    <row r="4" spans="1:10" ht="45" customHeight="1" thickBot="1" x14ac:dyDescent="0.25">
      <c r="A4" s="95" t="s">
        <v>43</v>
      </c>
      <c r="B4" s="96"/>
      <c r="C4" s="96"/>
      <c r="D4" s="96"/>
      <c r="E4" s="96"/>
      <c r="F4" s="96"/>
      <c r="G4" s="96"/>
      <c r="H4" s="96"/>
      <c r="I4" s="96"/>
      <c r="J4" s="97"/>
    </row>
    <row r="5" spans="1:10" ht="15.75" thickBot="1" x14ac:dyDescent="0.25"/>
    <row r="6" spans="1:10" ht="30" customHeight="1" thickBot="1" x14ac:dyDescent="0.25">
      <c r="B6" s="67" t="s">
        <v>13</v>
      </c>
      <c r="C6" s="68" t="str">
        <f>Préambule!B11</f>
        <v>à compléter</v>
      </c>
      <c r="H6" s="39" t="s">
        <v>40</v>
      </c>
    </row>
    <row r="7" spans="1:10" ht="30" customHeight="1" thickBot="1" x14ac:dyDescent="0.25">
      <c r="H7" s="107" t="s">
        <v>2</v>
      </c>
    </row>
    <row r="8" spans="1:10" ht="30" customHeight="1" x14ac:dyDescent="0.2">
      <c r="A8" s="98" t="s">
        <v>16</v>
      </c>
      <c r="B8" s="93" t="s">
        <v>17</v>
      </c>
      <c r="C8" s="93" t="s">
        <v>18</v>
      </c>
      <c r="D8" s="93" t="s">
        <v>19</v>
      </c>
      <c r="E8" s="29" t="s">
        <v>37</v>
      </c>
      <c r="F8" s="29"/>
      <c r="G8" s="98" t="s">
        <v>22</v>
      </c>
      <c r="H8" s="93" t="s">
        <v>41</v>
      </c>
      <c r="I8" s="93" t="s">
        <v>23</v>
      </c>
      <c r="J8" s="93" t="s">
        <v>14</v>
      </c>
    </row>
    <row r="9" spans="1:10" ht="30" customHeight="1" thickBot="1" x14ac:dyDescent="0.25">
      <c r="A9" s="99"/>
      <c r="B9" s="94"/>
      <c r="C9" s="94"/>
      <c r="D9" s="94"/>
      <c r="E9" s="14" t="s">
        <v>20</v>
      </c>
      <c r="F9" s="78" t="s">
        <v>21</v>
      </c>
      <c r="G9" s="99"/>
      <c r="H9" s="94"/>
      <c r="I9" s="94"/>
      <c r="J9" s="94"/>
    </row>
    <row r="10" spans="1:10" s="15" customFormat="1" ht="45" customHeight="1" x14ac:dyDescent="0.2">
      <c r="A10" s="30" t="s">
        <v>24</v>
      </c>
      <c r="B10" s="31" t="s">
        <v>28</v>
      </c>
      <c r="C10" s="21" t="s">
        <v>38</v>
      </c>
      <c r="D10" s="17" t="s">
        <v>35</v>
      </c>
      <c r="E10" s="23">
        <v>0.25</v>
      </c>
      <c r="F10" s="24">
        <v>0.875</v>
      </c>
      <c r="G10" s="101"/>
      <c r="H10" s="101" t="str">
        <f>IF($H$7="à compléter","",G10*$H$7)</f>
        <v/>
      </c>
      <c r="I10" s="101" t="str">
        <f>IF($H$7="à compléter","",G10+H10)</f>
        <v/>
      </c>
      <c r="J10" s="102"/>
    </row>
    <row r="11" spans="1:10" s="16" customFormat="1" ht="45" customHeight="1" x14ac:dyDescent="0.2">
      <c r="A11" s="33" t="s">
        <v>25</v>
      </c>
      <c r="B11" s="34" t="s">
        <v>28</v>
      </c>
      <c r="C11" s="20" t="s">
        <v>29</v>
      </c>
      <c r="D11" s="18" t="s">
        <v>35</v>
      </c>
      <c r="E11" s="25">
        <v>0.25</v>
      </c>
      <c r="F11" s="26">
        <v>0.875</v>
      </c>
      <c r="G11" s="103"/>
      <c r="H11" s="103" t="str">
        <f t="shared" ref="H11:H17" si="0">IF($H$7="à compléter","",G11*$H$7)</f>
        <v/>
      </c>
      <c r="I11" s="103" t="str">
        <f t="shared" ref="I11:I17" si="1">IF($H$7="à compléter","",G11+H11)</f>
        <v/>
      </c>
      <c r="J11" s="104"/>
    </row>
    <row r="12" spans="1:10" s="16" customFormat="1" ht="45" customHeight="1" x14ac:dyDescent="0.2">
      <c r="A12" s="33" t="s">
        <v>26</v>
      </c>
      <c r="B12" s="34" t="s">
        <v>28</v>
      </c>
      <c r="C12" s="20" t="s">
        <v>39</v>
      </c>
      <c r="D12" s="18" t="s">
        <v>35</v>
      </c>
      <c r="E12" s="25">
        <v>0.25</v>
      </c>
      <c r="F12" s="26">
        <v>0.875</v>
      </c>
      <c r="G12" s="103"/>
      <c r="H12" s="103" t="str">
        <f t="shared" si="0"/>
        <v/>
      </c>
      <c r="I12" s="103" t="str">
        <f t="shared" si="1"/>
        <v/>
      </c>
      <c r="J12" s="104"/>
    </row>
    <row r="13" spans="1:10" s="16" customFormat="1" ht="45" customHeight="1" thickBot="1" x14ac:dyDescent="0.25">
      <c r="A13" s="36" t="s">
        <v>27</v>
      </c>
      <c r="B13" s="37" t="s">
        <v>28</v>
      </c>
      <c r="C13" s="22" t="s">
        <v>30</v>
      </c>
      <c r="D13" s="19" t="s">
        <v>35</v>
      </c>
      <c r="E13" s="27">
        <v>0.25</v>
      </c>
      <c r="F13" s="28">
        <v>0.875</v>
      </c>
      <c r="G13" s="105"/>
      <c r="H13" s="105" t="str">
        <f t="shared" si="0"/>
        <v/>
      </c>
      <c r="I13" s="105" t="str">
        <f t="shared" si="1"/>
        <v/>
      </c>
      <c r="J13" s="106"/>
    </row>
    <row r="14" spans="1:10" ht="45" customHeight="1" x14ac:dyDescent="0.2">
      <c r="A14" s="30" t="s">
        <v>31</v>
      </c>
      <c r="B14" s="31" t="s">
        <v>28</v>
      </c>
      <c r="C14" s="21" t="s">
        <v>38</v>
      </c>
      <c r="D14" s="17" t="s">
        <v>36</v>
      </c>
      <c r="E14" s="23">
        <v>0.875</v>
      </c>
      <c r="F14" s="24">
        <v>0.25</v>
      </c>
      <c r="G14" s="101"/>
      <c r="H14" s="101" t="str">
        <f t="shared" si="0"/>
        <v/>
      </c>
      <c r="I14" s="101" t="str">
        <f t="shared" si="1"/>
        <v/>
      </c>
      <c r="J14" s="102"/>
    </row>
    <row r="15" spans="1:10" ht="45" customHeight="1" x14ac:dyDescent="0.2">
      <c r="A15" s="33" t="s">
        <v>32</v>
      </c>
      <c r="B15" s="34" t="s">
        <v>28</v>
      </c>
      <c r="C15" s="20" t="s">
        <v>29</v>
      </c>
      <c r="D15" s="18" t="s">
        <v>36</v>
      </c>
      <c r="E15" s="25">
        <v>0.875</v>
      </c>
      <c r="F15" s="26">
        <v>0.25</v>
      </c>
      <c r="G15" s="103"/>
      <c r="H15" s="103" t="str">
        <f t="shared" si="0"/>
        <v/>
      </c>
      <c r="I15" s="103" t="str">
        <f t="shared" si="1"/>
        <v/>
      </c>
      <c r="J15" s="104"/>
    </row>
    <row r="16" spans="1:10" ht="45" customHeight="1" x14ac:dyDescent="0.2">
      <c r="A16" s="33" t="s">
        <v>33</v>
      </c>
      <c r="B16" s="34" t="s">
        <v>28</v>
      </c>
      <c r="C16" s="20" t="s">
        <v>39</v>
      </c>
      <c r="D16" s="18" t="s">
        <v>36</v>
      </c>
      <c r="E16" s="25">
        <v>0.875</v>
      </c>
      <c r="F16" s="26">
        <v>0.25</v>
      </c>
      <c r="G16" s="103"/>
      <c r="H16" s="103" t="str">
        <f t="shared" si="0"/>
        <v/>
      </c>
      <c r="I16" s="103" t="str">
        <f t="shared" si="1"/>
        <v/>
      </c>
      <c r="J16" s="104"/>
    </row>
    <row r="17" spans="1:10" ht="45" customHeight="1" thickBot="1" x14ac:dyDescent="0.25">
      <c r="A17" s="36" t="s">
        <v>34</v>
      </c>
      <c r="B17" s="37" t="s">
        <v>28</v>
      </c>
      <c r="C17" s="22" t="s">
        <v>30</v>
      </c>
      <c r="D17" s="19" t="s">
        <v>36</v>
      </c>
      <c r="E17" s="27">
        <v>0.875</v>
      </c>
      <c r="F17" s="28">
        <v>0.25</v>
      </c>
      <c r="G17" s="105"/>
      <c r="H17" s="105" t="str">
        <f t="shared" si="0"/>
        <v/>
      </c>
      <c r="I17" s="105" t="str">
        <f t="shared" si="1"/>
        <v/>
      </c>
      <c r="J17" s="106"/>
    </row>
  </sheetData>
  <sheetProtection algorithmName="SHA-512" hashValue="Jtx2q5aytvnPq2lHS08hF9aUo5NBi4sAMCSPhRfSXgSgky+GPsuRzn1SdtH2GSEWzEmMUdV/ROZEoDdh8SKyKQ==" saltValue="Fn806QMaVV7o17JRsR8mSg==" spinCount="100000" sheet="1" formatCells="0" formatRows="0"/>
  <mergeCells count="9">
    <mergeCell ref="J8:J9"/>
    <mergeCell ref="H8:H9"/>
    <mergeCell ref="A4:J4"/>
    <mergeCell ref="A8:A9"/>
    <mergeCell ref="B8:B9"/>
    <mergeCell ref="C8:C9"/>
    <mergeCell ref="D8:D9"/>
    <mergeCell ref="G8:G9"/>
    <mergeCell ref="I8:I9"/>
  </mergeCells>
  <phoneticPr fontId="22" type="noConversion"/>
  <printOptions horizontalCentered="1"/>
  <pageMargins left="0.39370078740157483" right="0.39370078740157483" top="0.74803149606299213" bottom="0.74803149606299213" header="0.31496062992125984" footer="0.31496062992125984"/>
  <pageSetup paperSize="8" scale="32" fitToHeight="0" orientation="landscape" r:id="rId1"/>
  <ignoredErrors>
    <ignoredError sqref="A10:A17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857C2-F369-444E-82D3-387F2CA9C327}">
  <sheetPr>
    <pageSetUpPr fitToPage="1"/>
  </sheetPr>
  <dimension ref="A1:M18"/>
  <sheetViews>
    <sheetView zoomScale="80" zoomScaleNormal="80" workbookViewId="0">
      <selection activeCell="C6" sqref="C6"/>
    </sheetView>
  </sheetViews>
  <sheetFormatPr baseColWidth="10" defaultColWidth="11.42578125" defaultRowHeight="15" x14ac:dyDescent="0.2"/>
  <cols>
    <col min="1" max="1" width="5.5703125" style="13" customWidth="1"/>
    <col min="2" max="2" width="20.7109375" style="13" customWidth="1"/>
    <col min="3" max="3" width="50.7109375" style="13" customWidth="1"/>
    <col min="4" max="4" width="20.7109375" style="13" customWidth="1"/>
    <col min="5" max="8" width="18.28515625" style="13" customWidth="1"/>
    <col min="9" max="12" width="25.7109375" style="13" customWidth="1"/>
    <col min="13" max="13" width="45.7109375" style="13" customWidth="1"/>
    <col min="14" max="16384" width="11.42578125" style="13"/>
  </cols>
  <sheetData>
    <row r="1" spans="1:13" ht="93" customHeight="1" x14ac:dyDescent="0.2">
      <c r="A1" s="77" t="str">
        <f>Préambule!A1</f>
        <v>CONSULTATION 2025-012
PRESTATION D’ACCUEIL D’HOTE(SSES) POUR L’ÉCOLE NORMALE SUPERIEURE - PSL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</row>
    <row r="3" spans="1:13" ht="15.75" thickBot="1" x14ac:dyDescent="0.25"/>
    <row r="4" spans="1:13" ht="45" customHeight="1" thickBot="1" x14ac:dyDescent="0.25">
      <c r="A4" s="95" t="s">
        <v>42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7"/>
    </row>
    <row r="5" spans="1:13" ht="15.75" thickBot="1" x14ac:dyDescent="0.25"/>
    <row r="6" spans="1:13" ht="30" customHeight="1" thickBot="1" x14ac:dyDescent="0.25">
      <c r="B6" s="67" t="s">
        <v>13</v>
      </c>
      <c r="C6" s="108" t="str">
        <f>Préambule!B11</f>
        <v>à compléter</v>
      </c>
      <c r="K6" s="39" t="s">
        <v>40</v>
      </c>
    </row>
    <row r="7" spans="1:13" ht="30" customHeight="1" thickBot="1" x14ac:dyDescent="0.25">
      <c r="K7" s="69" t="str">
        <f>BPU!H7</f>
        <v>à compléter</v>
      </c>
    </row>
    <row r="8" spans="1:13" ht="33.75" customHeight="1" x14ac:dyDescent="0.2">
      <c r="A8" s="98" t="s">
        <v>16</v>
      </c>
      <c r="B8" s="93" t="s">
        <v>17</v>
      </c>
      <c r="C8" s="93" t="s">
        <v>18</v>
      </c>
      <c r="D8" s="93" t="s">
        <v>19</v>
      </c>
      <c r="E8" s="29" t="s">
        <v>37</v>
      </c>
      <c r="F8" s="29"/>
      <c r="G8" s="98" t="s">
        <v>51</v>
      </c>
      <c r="H8" s="98" t="s">
        <v>44</v>
      </c>
      <c r="I8" s="98" t="s">
        <v>22</v>
      </c>
      <c r="J8" s="98" t="s">
        <v>46</v>
      </c>
      <c r="K8" s="93" t="s">
        <v>47</v>
      </c>
      <c r="L8" s="93" t="s">
        <v>23</v>
      </c>
      <c r="M8" s="93" t="s">
        <v>14</v>
      </c>
    </row>
    <row r="9" spans="1:13" ht="33.75" customHeight="1" thickBot="1" x14ac:dyDescent="0.25">
      <c r="A9" s="99"/>
      <c r="B9" s="94"/>
      <c r="C9" s="94"/>
      <c r="D9" s="94"/>
      <c r="E9" s="14" t="s">
        <v>20</v>
      </c>
      <c r="F9" s="78" t="s">
        <v>21</v>
      </c>
      <c r="G9" s="99"/>
      <c r="H9" s="99"/>
      <c r="I9" s="99"/>
      <c r="J9" s="99"/>
      <c r="K9" s="94"/>
      <c r="L9" s="94"/>
      <c r="M9" s="94"/>
    </row>
    <row r="10" spans="1:13" s="15" customFormat="1" ht="45" customHeight="1" x14ac:dyDescent="0.2">
      <c r="A10" s="43" t="s">
        <v>24</v>
      </c>
      <c r="B10" s="44" t="s">
        <v>28</v>
      </c>
      <c r="C10" s="45" t="s">
        <v>38</v>
      </c>
      <c r="D10" s="46" t="s">
        <v>35</v>
      </c>
      <c r="E10" s="47">
        <v>0.25</v>
      </c>
      <c r="F10" s="48">
        <v>0.875</v>
      </c>
      <c r="G10" s="64">
        <v>455</v>
      </c>
      <c r="H10" s="40" t="s">
        <v>45</v>
      </c>
      <c r="I10" s="61">
        <f>BPU!G10</f>
        <v>0</v>
      </c>
      <c r="J10" s="61">
        <f>G10*I10</f>
        <v>0</v>
      </c>
      <c r="K10" s="74" t="str">
        <f>IF($K$7="à compléter","-   €",J10*$K$7)</f>
        <v>-   €</v>
      </c>
      <c r="L10" s="74" t="str">
        <f>IF($K$7="à compléter","-   €",J10+K10)</f>
        <v>-   €</v>
      </c>
      <c r="M10" s="32"/>
    </row>
    <row r="11" spans="1:13" s="16" customFormat="1" ht="45" customHeight="1" x14ac:dyDescent="0.2">
      <c r="A11" s="49" t="s">
        <v>25</v>
      </c>
      <c r="B11" s="50" t="s">
        <v>28</v>
      </c>
      <c r="C11" s="51" t="s">
        <v>29</v>
      </c>
      <c r="D11" s="52" t="s">
        <v>35</v>
      </c>
      <c r="E11" s="53">
        <v>0.25</v>
      </c>
      <c r="F11" s="54">
        <v>0.875</v>
      </c>
      <c r="G11" s="65">
        <v>8</v>
      </c>
      <c r="H11" s="41" t="s">
        <v>45</v>
      </c>
      <c r="I11" s="62">
        <f>BPU!G11</f>
        <v>0</v>
      </c>
      <c r="J11" s="62">
        <f t="shared" ref="J11:J17" si="0">G11*I11</f>
        <v>0</v>
      </c>
      <c r="K11" s="75" t="str">
        <f t="shared" ref="K11:K17" si="1">IF($K$7="à compléter","-   €",J11*$K$7)</f>
        <v>-   €</v>
      </c>
      <c r="L11" s="75" t="str">
        <f t="shared" ref="L11:L17" si="2">IF($K$7="à compléter","-   €",J11+K11)</f>
        <v>-   €</v>
      </c>
      <c r="M11" s="35"/>
    </row>
    <row r="12" spans="1:13" s="16" customFormat="1" ht="45" customHeight="1" x14ac:dyDescent="0.2">
      <c r="A12" s="49" t="s">
        <v>26</v>
      </c>
      <c r="B12" s="50" t="s">
        <v>28</v>
      </c>
      <c r="C12" s="51" t="s">
        <v>39</v>
      </c>
      <c r="D12" s="52" t="s">
        <v>35</v>
      </c>
      <c r="E12" s="53">
        <v>0.25</v>
      </c>
      <c r="F12" s="54">
        <v>0.875</v>
      </c>
      <c r="G12" s="65">
        <v>8</v>
      </c>
      <c r="H12" s="41" t="s">
        <v>45</v>
      </c>
      <c r="I12" s="62">
        <f>BPU!G12</f>
        <v>0</v>
      </c>
      <c r="J12" s="62">
        <f t="shared" si="0"/>
        <v>0</v>
      </c>
      <c r="K12" s="75" t="str">
        <f t="shared" si="1"/>
        <v>-   €</v>
      </c>
      <c r="L12" s="75" t="str">
        <f t="shared" si="2"/>
        <v>-   €</v>
      </c>
      <c r="M12" s="35"/>
    </row>
    <row r="13" spans="1:13" s="16" customFormat="1" ht="45" customHeight="1" thickBot="1" x14ac:dyDescent="0.25">
      <c r="A13" s="55" t="s">
        <v>27</v>
      </c>
      <c r="B13" s="56" t="s">
        <v>28</v>
      </c>
      <c r="C13" s="57" t="s">
        <v>30</v>
      </c>
      <c r="D13" s="58" t="s">
        <v>35</v>
      </c>
      <c r="E13" s="59">
        <v>0.25</v>
      </c>
      <c r="F13" s="60">
        <v>0.875</v>
      </c>
      <c r="G13" s="66">
        <v>6</v>
      </c>
      <c r="H13" s="42" t="s">
        <v>45</v>
      </c>
      <c r="I13" s="63">
        <f>BPU!G13</f>
        <v>0</v>
      </c>
      <c r="J13" s="63">
        <f t="shared" si="0"/>
        <v>0</v>
      </c>
      <c r="K13" s="76" t="str">
        <f t="shared" si="1"/>
        <v>-   €</v>
      </c>
      <c r="L13" s="76" t="str">
        <f t="shared" si="2"/>
        <v>-   €</v>
      </c>
      <c r="M13" s="38"/>
    </row>
    <row r="14" spans="1:13" ht="45" customHeight="1" x14ac:dyDescent="0.2">
      <c r="A14" s="43" t="s">
        <v>31</v>
      </c>
      <c r="B14" s="44" t="s">
        <v>28</v>
      </c>
      <c r="C14" s="45" t="s">
        <v>38</v>
      </c>
      <c r="D14" s="46" t="s">
        <v>36</v>
      </c>
      <c r="E14" s="47">
        <v>0.875</v>
      </c>
      <c r="F14" s="48">
        <v>0.25</v>
      </c>
      <c r="G14" s="64">
        <v>4</v>
      </c>
      <c r="H14" s="40" t="s">
        <v>45</v>
      </c>
      <c r="I14" s="61">
        <f>BPU!G14</f>
        <v>0</v>
      </c>
      <c r="J14" s="61">
        <f t="shared" si="0"/>
        <v>0</v>
      </c>
      <c r="K14" s="74" t="str">
        <f t="shared" si="1"/>
        <v>-   €</v>
      </c>
      <c r="L14" s="74" t="str">
        <f t="shared" si="2"/>
        <v>-   €</v>
      </c>
      <c r="M14" s="32"/>
    </row>
    <row r="15" spans="1:13" ht="45" customHeight="1" x14ac:dyDescent="0.2">
      <c r="A15" s="49" t="s">
        <v>32</v>
      </c>
      <c r="B15" s="50" t="s">
        <v>28</v>
      </c>
      <c r="C15" s="51" t="s">
        <v>29</v>
      </c>
      <c r="D15" s="52" t="s">
        <v>36</v>
      </c>
      <c r="E15" s="53">
        <v>0.875</v>
      </c>
      <c r="F15" s="54">
        <v>0.25</v>
      </c>
      <c r="G15" s="65">
        <v>4</v>
      </c>
      <c r="H15" s="41" t="s">
        <v>45</v>
      </c>
      <c r="I15" s="62">
        <f>BPU!G15</f>
        <v>0</v>
      </c>
      <c r="J15" s="62">
        <f t="shared" si="0"/>
        <v>0</v>
      </c>
      <c r="K15" s="75" t="str">
        <f t="shared" si="1"/>
        <v>-   €</v>
      </c>
      <c r="L15" s="75" t="str">
        <f t="shared" si="2"/>
        <v>-   €</v>
      </c>
      <c r="M15" s="35"/>
    </row>
    <row r="16" spans="1:13" ht="45" customHeight="1" x14ac:dyDescent="0.2">
      <c r="A16" s="49" t="s">
        <v>33</v>
      </c>
      <c r="B16" s="50" t="s">
        <v>28</v>
      </c>
      <c r="C16" s="51" t="s">
        <v>39</v>
      </c>
      <c r="D16" s="52" t="s">
        <v>36</v>
      </c>
      <c r="E16" s="53">
        <v>0.875</v>
      </c>
      <c r="F16" s="54">
        <v>0.25</v>
      </c>
      <c r="G16" s="65">
        <v>4</v>
      </c>
      <c r="H16" s="41" t="s">
        <v>45</v>
      </c>
      <c r="I16" s="62">
        <f>BPU!G16</f>
        <v>0</v>
      </c>
      <c r="J16" s="62">
        <f t="shared" si="0"/>
        <v>0</v>
      </c>
      <c r="K16" s="75" t="str">
        <f t="shared" si="1"/>
        <v>-   €</v>
      </c>
      <c r="L16" s="75" t="str">
        <f t="shared" si="2"/>
        <v>-   €</v>
      </c>
      <c r="M16" s="35"/>
    </row>
    <row r="17" spans="1:13" ht="45" customHeight="1" thickBot="1" x14ac:dyDescent="0.25">
      <c r="A17" s="55" t="s">
        <v>34</v>
      </c>
      <c r="B17" s="56" t="s">
        <v>28</v>
      </c>
      <c r="C17" s="57" t="s">
        <v>30</v>
      </c>
      <c r="D17" s="58" t="s">
        <v>36</v>
      </c>
      <c r="E17" s="59">
        <v>0.875</v>
      </c>
      <c r="F17" s="60">
        <v>0.25</v>
      </c>
      <c r="G17" s="66">
        <v>4</v>
      </c>
      <c r="H17" s="42" t="s">
        <v>45</v>
      </c>
      <c r="I17" s="63">
        <f>BPU!G17</f>
        <v>0</v>
      </c>
      <c r="J17" s="63">
        <f t="shared" si="0"/>
        <v>0</v>
      </c>
      <c r="K17" s="76" t="str">
        <f t="shared" si="1"/>
        <v>-   €</v>
      </c>
      <c r="L17" s="76" t="str">
        <f t="shared" si="2"/>
        <v>-   €</v>
      </c>
      <c r="M17" s="38"/>
    </row>
    <row r="18" spans="1:13" ht="45" customHeight="1" thickBot="1" x14ac:dyDescent="0.25">
      <c r="A18" s="70"/>
      <c r="B18" s="71"/>
      <c r="C18" s="71"/>
      <c r="D18" s="71"/>
      <c r="E18" s="71"/>
      <c r="F18" s="71"/>
      <c r="G18" s="71"/>
      <c r="H18" s="71"/>
      <c r="I18" s="72" t="s">
        <v>15</v>
      </c>
      <c r="J18" s="100">
        <f>SUM(J10:J17)</f>
        <v>0</v>
      </c>
      <c r="K18" s="100">
        <f>SUM(K10:K17)</f>
        <v>0</v>
      </c>
      <c r="L18" s="100">
        <f>SUM(L10:L17)</f>
        <v>0</v>
      </c>
      <c r="M18" s="73"/>
    </row>
  </sheetData>
  <sheetProtection algorithmName="SHA-512" hashValue="Yyf9d1Ogpy0LHHDUuRc92d4KA/cWDOVCLR2FpFaZZiYLbUvnoXb4BaCVOoL4qXAWyDCt0UEnSysbJkDmm4FisA==" saltValue="9Ai0fSMLu9iVv/tpqf0HNg==" spinCount="100000" sheet="1" formatCells="0" formatRows="0"/>
  <mergeCells count="12">
    <mergeCell ref="H8:H9"/>
    <mergeCell ref="J8:J9"/>
    <mergeCell ref="A4:M4"/>
    <mergeCell ref="A8:A9"/>
    <mergeCell ref="B8:B9"/>
    <mergeCell ref="C8:C9"/>
    <mergeCell ref="D8:D9"/>
    <mergeCell ref="I8:I9"/>
    <mergeCell ref="K8:K9"/>
    <mergeCell ref="L8:L9"/>
    <mergeCell ref="M8:M9"/>
    <mergeCell ref="G8:G9"/>
  </mergeCells>
  <printOptions horizontalCentered="1"/>
  <pageMargins left="0.39370078740157483" right="0.39370078740157483" top="0.74803149606299213" bottom="0.74803149606299213" header="0.31496062992125984" footer="0.31496062992125984"/>
  <pageSetup paperSize="8" scale="32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5ed018a3-3a76-4640-9e10-1b8e055ff34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7F5A1318308C42A21B0F9DD8E6602A" ma:contentTypeVersion="12" ma:contentTypeDescription="Crée un document." ma:contentTypeScope="" ma:versionID="975234c28d91b11a3faca27d9ccf0b6d">
  <xsd:schema xmlns:xsd="http://www.w3.org/2001/XMLSchema" xmlns:xs="http://www.w3.org/2001/XMLSchema" xmlns:p="http://schemas.microsoft.com/office/2006/metadata/properties" xmlns:ns3="5ed018a3-3a76-4640-9e10-1b8e055ff344" xmlns:ns4="3834e897-5c53-47cc-9af6-e3c88da239fa" targetNamespace="http://schemas.microsoft.com/office/2006/metadata/properties" ma:root="true" ma:fieldsID="158c1cb57aa6a581c526934f8275f6be" ns3:_="" ns4:_="">
    <xsd:import namespace="5ed018a3-3a76-4640-9e10-1b8e055ff344"/>
    <xsd:import namespace="3834e897-5c53-47cc-9af6-e3c88da239f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d018a3-3a76-4640-9e10-1b8e055ff3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0" nillable="true" ma:displayName="_activity" ma:hidden="true" ma:internalName="_activity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5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34e897-5c53-47cc-9af6-e3c88da239fa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3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B3E8457-B643-4776-A475-6D3330F7D116}">
  <ds:schemaRefs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dcmitype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3834e897-5c53-47cc-9af6-e3c88da239fa"/>
    <ds:schemaRef ds:uri="5ed018a3-3a76-4640-9e10-1b8e055ff344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36C06719-4E7D-4076-8D44-3739EAD70D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AACAAD2-7638-4998-8322-82BBBD45A6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d018a3-3a76-4640-9e10-1b8e055ff344"/>
    <ds:schemaRef ds:uri="3834e897-5c53-47cc-9af6-e3c88da239f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Préambule</vt:lpstr>
      <vt:lpstr>BPU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Virginie MELES</dc:creator>
  <cp:lastModifiedBy>Virginie MELES</cp:lastModifiedBy>
  <cp:lastPrinted>2024-04-26T08:54:04Z</cp:lastPrinted>
  <dcterms:created xsi:type="dcterms:W3CDTF">1996-10-21T11:03:58Z</dcterms:created>
  <dcterms:modified xsi:type="dcterms:W3CDTF">2024-12-18T16:53:29Z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0x010100887F5A1318308C42A21B0F9DD8E6602A</vt:lpwstr>
  </property>
</Properties>
</file>