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SAUVAIN\MRS\DCE pour publication à venir Pascale\Annexes Financières\"/>
    </mc:Choice>
  </mc:AlternateContent>
  <bookViews>
    <workbookView xWindow="-120" yWindow="-120" windowWidth="29040" windowHeight="15840"/>
  </bookViews>
  <sheets>
    <sheet name="BPF Lot 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2" l="1"/>
  <c r="G71" i="2"/>
  <c r="G78" i="2"/>
  <c r="G89" i="2"/>
  <c r="G96" i="2"/>
  <c r="G128" i="2" l="1"/>
  <c r="G127" i="2"/>
  <c r="G126" i="2"/>
  <c r="G121" i="2"/>
  <c r="G120" i="2"/>
  <c r="G119" i="2"/>
  <c r="G114" i="2" l="1"/>
  <c r="G113" i="2"/>
  <c r="G112" i="2"/>
  <c r="G105" i="2"/>
  <c r="G107" i="2"/>
  <c r="G106" i="2"/>
  <c r="G129" i="2" l="1"/>
  <c r="G108" i="2"/>
  <c r="G115" i="2"/>
  <c r="G122" i="2" l="1"/>
  <c r="F95" i="2" l="1"/>
  <c r="F88" i="2"/>
  <c r="F87" i="2"/>
  <c r="F84" i="2"/>
  <c r="F77" i="2"/>
  <c r="F70" i="2"/>
  <c r="F69" i="2"/>
  <c r="F66" i="2"/>
  <c r="F56" i="2"/>
  <c r="F54" i="2"/>
  <c r="F52" i="2"/>
  <c r="F48" i="2"/>
  <c r="F41" i="2"/>
  <c r="F42" i="2"/>
  <c r="F43" i="2"/>
  <c r="F40" i="2"/>
  <c r="F38" i="2"/>
  <c r="F35" i="2"/>
  <c r="F36" i="2"/>
  <c r="F34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18" i="2"/>
  <c r="F14" i="2"/>
  <c r="F15" i="2"/>
  <c r="F13" i="2"/>
  <c r="F11" i="2"/>
  <c r="F9" i="2"/>
  <c r="F8" i="2"/>
</calcChain>
</file>

<file path=xl/sharedStrings.xml><?xml version="1.0" encoding="utf-8"?>
<sst xmlns="http://schemas.openxmlformats.org/spreadsheetml/2006/main" count="234" uniqueCount="108">
  <si>
    <t>Prestations</t>
  </si>
  <si>
    <t>sur tout le site</t>
  </si>
  <si>
    <t>arbres &gt; 3m</t>
  </si>
  <si>
    <t>TRAITEMENT SPECIFIQUE DU PALMIER (unité)</t>
  </si>
  <si>
    <t>Traitement des palmiers contre le charancon rouge</t>
  </si>
  <si>
    <t>Massifs, arbustes et végétaux</t>
  </si>
  <si>
    <t>Préférence concernant les périodes d'intervention</t>
  </si>
  <si>
    <t>Poste 1 - 1er REC de Carpiagne</t>
  </si>
  <si>
    <t>arbres &gt;  3 m</t>
  </si>
  <si>
    <t>TRAITEMENT CONTRE LES CHENILLES PROCESSIONNAIRES DU PIN (unité)</t>
  </si>
  <si>
    <t>Pose de pièges à phéronomes</t>
  </si>
  <si>
    <t>Nettoyage de nichoirs à mésanges</t>
  </si>
  <si>
    <t>Poste 2 - 1er RE AUBAGNE</t>
  </si>
  <si>
    <t>Poste 3 - CHALE DE LA CIOTAT</t>
  </si>
  <si>
    <t>TAILLE ET TRAITEMENT DES OLIVIERS (unité)</t>
  </si>
  <si>
    <t>Taille des olivers</t>
  </si>
  <si>
    <t xml:space="preserve">Débroussaillage  </t>
  </si>
  <si>
    <t>Pose de pièges type éco-piége</t>
  </si>
  <si>
    <t>Enlévement et destruction</t>
  </si>
  <si>
    <t>Pose de piéges à phéronomes</t>
  </si>
  <si>
    <t>Haie parking batiment 138 (n°3 sur plan)</t>
  </si>
  <si>
    <t>Débroussaillage derriére foyer et infirmerie (N°4 sur plan)</t>
  </si>
  <si>
    <t>Débroussaillage PLE au portail képi blanc (N°5 sur plan)</t>
  </si>
  <si>
    <t>Débroussaillage derriére le musée (N°6 sur plan)</t>
  </si>
  <si>
    <t>Débroussaillage derriére BCC 91 (N°7 sur plan)</t>
  </si>
  <si>
    <t>Débroussaillage coté foyer et en face CMLE (N°10 sur plan)</t>
  </si>
  <si>
    <t>Débroussaillage contre bas route chapelle (N° 11 sur plan)</t>
  </si>
  <si>
    <t>Débroussaillage,la gélade, la fenestrelle  (zone 1 sur plan)</t>
  </si>
  <si>
    <t>6.27</t>
  </si>
  <si>
    <t>6.1</t>
  </si>
  <si>
    <t>6.30</t>
  </si>
  <si>
    <t>6.31</t>
  </si>
  <si>
    <t>6.15</t>
  </si>
  <si>
    <t>CCTP</t>
  </si>
  <si>
    <t>TOUTES PERIODES D'EXECUTION DU MARCHE</t>
  </si>
  <si>
    <t xml:space="preserve">Ligne </t>
  </si>
  <si>
    <t>DEBROUSSAILLAGE (m2)</t>
  </si>
  <si>
    <t>Montant total en € HT</t>
  </si>
  <si>
    <t xml:space="preserve"> BPF LOT 2 EN FONCTION DE LA PERIODE D'EXECUTION DU MARCHE</t>
  </si>
  <si>
    <t>En plus des prestations continues forfaitaires annuelles toutes périodes d'exécution du marché décrites supra , 
certaines prestations continues forfaitaires annuelles ont des périodicités particulières décrites et détaillées infra.</t>
  </si>
  <si>
    <t xml:space="preserve">1ere PERIODE D'EXECUTION DU MARCHE </t>
  </si>
  <si>
    <t>2ème PERIODE D'EXECUTION DU MARCHE</t>
  </si>
  <si>
    <t>3ème PERIODE D'EXECUTION DU MARCHE</t>
  </si>
  <si>
    <t>4ème PERIODE D'EXECUTION DU MARCHE</t>
  </si>
  <si>
    <t>Montant total en € HT
1ère période d'exécution</t>
  </si>
  <si>
    <t>Montant total en € HT
2ème période d'exécution</t>
  </si>
  <si>
    <t>Montant total en € HT
3ème période d'exécution</t>
  </si>
  <si>
    <t>Montant total en € HT
4ème période d'exécution</t>
  </si>
  <si>
    <t>ELAGAGE DES ARBRES (unité)</t>
  </si>
  <si>
    <t>TAILLE ET ENTRETIEN DES HAIES  (ml)</t>
  </si>
  <si>
    <t>Débroussaillage (zone 2 sur plan), soute carburant, le carpiagnion, bachman,etc…</t>
  </si>
  <si>
    <t>Déposte de pièges à phéronomes</t>
  </si>
  <si>
    <t>Débroussaillage contre bas du gymnase (N°1 sur plan)</t>
  </si>
  <si>
    <t xml:space="preserve">  Débroussaillage derriére SMCAT (N°2 sur plan)</t>
  </si>
  <si>
    <t>Débroussaillage derriére MLE (N°3 sur plan)</t>
  </si>
  <si>
    <t>Débroussaillage derriére parking BCC à côté algéco
 (N°8 sur plan)</t>
  </si>
  <si>
    <t xml:space="preserve"> Débroussaillage derriére BCC 16 et 92 ,grillage nord
 (N°9 sur plan)</t>
  </si>
  <si>
    <t>Haie côté ouest du château(cyprés) (N°1 sur plan)</t>
  </si>
  <si>
    <t>Haie  sup à 3 m devant sud du  château(haies mixte) 
(N° 2 sur plan)</t>
  </si>
  <si>
    <t>Traitements biologiques (cf , CCTP)</t>
  </si>
  <si>
    <t>arbres&gt; 3m platane (zone N°1 sur plan)</t>
  </si>
  <si>
    <t xml:space="preserve">Traitements biologiques (Cf. CCTP) </t>
  </si>
  <si>
    <t>arbres&gt; 3m platane (zone N°2 sur plan)</t>
  </si>
  <si>
    <t>arbres&gt; 3m platane (zone N°3 sur plan)</t>
  </si>
  <si>
    <t xml:space="preserve">ANNEXE 1 - ACTE DENGAGEMENT BPF LOT 2
Bordereau des Prix Forfaitaires (BPF) des prestations continues annuelles  -  DAF 2024 000998 
LOT 2   Prestations d'entretien des espaces extérieurs du 1er REC de Carpiagne, du 1er RE d’Aubagne et du Châle 
et du sémaphore de la Ciotat. </t>
  </si>
  <si>
    <t>Taux de TVA Applicable</t>
  </si>
  <si>
    <t>Nb passage/an
(b)</t>
  </si>
  <si>
    <t>Prix forfaitaire annuel en €  HT</t>
  </si>
  <si>
    <t>Débroussaillage</t>
  </si>
  <si>
    <t>Périodes d'intervention</t>
  </si>
  <si>
    <t>fin mai et fin octobre</t>
  </si>
  <si>
    <t xml:space="preserve">janvier ou février </t>
  </si>
  <si>
    <t xml:space="preserve">juillet </t>
  </si>
  <si>
    <t>novembre</t>
  </si>
  <si>
    <t>juin</t>
  </si>
  <si>
    <t>2eme quinzaine d'avril et octobre</t>
  </si>
  <si>
    <t>1ere quinzaine avril et fin octobre</t>
  </si>
  <si>
    <t>1ere quinzaine d'avril</t>
  </si>
  <si>
    <t>janvier</t>
  </si>
  <si>
    <t>setpembre</t>
  </si>
  <si>
    <t>printemps</t>
  </si>
  <si>
    <t>avril et octobre</t>
  </si>
  <si>
    <t>décembre</t>
  </si>
  <si>
    <t xml:space="preserve">mars </t>
  </si>
  <si>
    <t>6.34</t>
  </si>
  <si>
    <t xml:space="preserve"> TAILLE D'ENTRETIEN DES MASSIFS/ARBUSTES/VEGETAUX EN ISOLES SUR TOUT LE SITE (unité)</t>
  </si>
  <si>
    <t>surfaces (m²), quantité (unité)  ou longueur (ml) 
+ ou -10%
(a)</t>
  </si>
  <si>
    <t>Surface/ longueur/quantité totale à réaliser annuellement
+ ou -10%
(a x b)</t>
  </si>
  <si>
    <t>Prestations
(cf. particularités inscrites au CCTP pour certains postes)</t>
  </si>
  <si>
    <t>février, mars, avril, mai, juillet, septembre, octobre</t>
  </si>
  <si>
    <t>6.21</t>
  </si>
  <si>
    <t>quantité (unité) 
+ ou -10%
(a)</t>
  </si>
  <si>
    <t>quantité totale à réaliser annuellement
+ ou -10%
(a x b)</t>
  </si>
  <si>
    <t>6.34.1</t>
  </si>
  <si>
    <t>Le soumissionnaire renseigne  la colonne "Prix forfaitaire annuel en €  HT"
 ainsi que la case taux de T.V.A applicable.</t>
  </si>
  <si>
    <t>dès que nécessaire</t>
  </si>
  <si>
    <t>2 passages /an</t>
  </si>
  <si>
    <t>1ère année d'exécution</t>
  </si>
  <si>
    <t>MONTANT TOTAL FORFAITAIRE H.T ANNUEL POSTE 1 - 1er REC de Carpiagne</t>
  </si>
  <si>
    <t>MONTANT TOTAL FORFAITAIRE H.T ANNUEL POSTE 2 - 1er RE AUBAGNE</t>
  </si>
  <si>
    <t>MONTANT TOTAL FORFAITAIRE H.T ANNUEL POSTE 3 - CHALE DE LA CIOTAT</t>
  </si>
  <si>
    <t>2ème année d'exécution</t>
  </si>
  <si>
    <t>3ème année d'exécution</t>
  </si>
  <si>
    <t>4ème année d'exécution</t>
  </si>
  <si>
    <t xml:space="preserve">MONTANT FORFAITAIRE H.T ANNEE 1 LOT 2 </t>
  </si>
  <si>
    <t xml:space="preserve">MONTANT FORFAITAIRE H.T ANNEE 2 LOT 2 </t>
  </si>
  <si>
    <t xml:space="preserve">MONTANT FORFAITAIRE H.T ANNEE 3 LOT 2 </t>
  </si>
  <si>
    <t xml:space="preserve">MONTANT FORFAITAIRE H.T ANNEE 4 LOT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</si>
</sst>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Arial Black"/>
      <family val="2"/>
    </font>
    <font>
      <b/>
      <u/>
      <sz val="16"/>
      <name val="Calibri"/>
      <family val="2"/>
      <scheme val="minor"/>
    </font>
    <font>
      <b/>
      <u/>
      <sz val="16"/>
      <color rgb="FF0070C0"/>
      <name val="Calibri"/>
      <family val="2"/>
      <scheme val="minor"/>
    </font>
    <font>
      <b/>
      <sz val="9"/>
      <color rgb="FF000000"/>
      <name val="Arial Black"/>
      <family val="2"/>
    </font>
    <font>
      <b/>
      <sz val="9"/>
      <name val="Arial Black"/>
      <family val="2"/>
    </font>
    <font>
      <sz val="7"/>
      <color rgb="FF000000"/>
      <name val="Times New Roman"/>
      <family val="1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000000"/>
      <name val="Times New Roman"/>
      <family val="1"/>
    </font>
    <font>
      <b/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auto="1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8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8" fontId="3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/>
    </xf>
    <xf numFmtId="0" fontId="0" fillId="0" borderId="0" xfId="0" applyFill="1"/>
    <xf numFmtId="0" fontId="3" fillId="0" borderId="3" xfId="0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4" fontId="3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/>
    <xf numFmtId="0" fontId="0" fillId="0" borderId="10" xfId="0" applyBorder="1" applyAlignment="1"/>
    <xf numFmtId="0" fontId="0" fillId="0" borderId="16" xfId="0" applyBorder="1" applyAlignment="1"/>
    <xf numFmtId="0" fontId="3" fillId="0" borderId="6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8" fontId="3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left" vertical="center" wrapText="1" indent="1"/>
    </xf>
    <xf numFmtId="0" fontId="1" fillId="0" borderId="21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8" fontId="3" fillId="0" borderId="23" xfId="0" applyNumberFormat="1" applyFont="1" applyBorder="1" applyAlignment="1" applyProtection="1">
      <alignment horizontal="center" vertical="center" wrapText="1"/>
      <protection locked="0"/>
    </xf>
    <xf numFmtId="0" fontId="3" fillId="0" borderId="15" xfId="0" applyNumberFormat="1" applyFont="1" applyFill="1" applyBorder="1" applyAlignment="1">
      <alignment horizontal="center" vertical="center" wrapText="1"/>
    </xf>
    <xf numFmtId="164" fontId="3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8" fontId="3" fillId="0" borderId="15" xfId="0" applyNumberFormat="1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8" fontId="3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horizontal="center"/>
    </xf>
    <xf numFmtId="0" fontId="17" fillId="5" borderId="0" xfId="0" applyFont="1" applyFill="1" applyAlignment="1">
      <alignment horizontal="center"/>
    </xf>
    <xf numFmtId="0" fontId="19" fillId="11" borderId="1" xfId="0" applyFont="1" applyFill="1" applyBorder="1" applyAlignment="1">
      <alignment horizontal="right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right" vertical="center" wrapText="1"/>
    </xf>
    <xf numFmtId="9" fontId="1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6" fillId="9" borderId="9" xfId="0" applyFont="1" applyFill="1" applyBorder="1" applyAlignment="1">
      <alignment horizontal="center" vertical="center" wrapText="1"/>
    </xf>
    <xf numFmtId="0" fontId="16" fillId="9" borderId="10" xfId="0" applyFont="1" applyFill="1" applyBorder="1" applyAlignment="1">
      <alignment horizontal="center" vertical="center" wrapText="1"/>
    </xf>
    <xf numFmtId="0" fontId="16" fillId="9" borderId="16" xfId="0" applyFont="1" applyFill="1" applyBorder="1" applyAlignment="1">
      <alignment horizontal="center" vertical="center" wrapText="1"/>
    </xf>
    <xf numFmtId="0" fontId="16" fillId="9" borderId="25" xfId="0" applyFont="1" applyFill="1" applyBorder="1" applyAlignment="1">
      <alignment horizontal="center" vertical="center" wrapText="1"/>
    </xf>
    <xf numFmtId="0" fontId="16" fillId="9" borderId="30" xfId="0" applyFont="1" applyFill="1" applyBorder="1" applyAlignment="1">
      <alignment horizontal="center" vertical="center" wrapText="1"/>
    </xf>
    <xf numFmtId="0" fontId="16" fillId="9" borderId="3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2" fillId="8" borderId="17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wrapText="1"/>
    </xf>
    <xf numFmtId="9" fontId="1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1" xfId="0" applyFont="1" applyFill="1" applyBorder="1" applyAlignment="1" applyProtection="1">
      <alignment horizontal="center" vertical="center" wrapText="1"/>
      <protection locked="0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" fillId="10" borderId="32" xfId="0" applyNumberFormat="1" applyFont="1" applyFill="1" applyBorder="1" applyAlignment="1">
      <alignment horizontal="center" vertical="center" wrapText="1"/>
    </xf>
    <xf numFmtId="0" fontId="3" fillId="10" borderId="29" xfId="0" applyNumberFormat="1" applyFont="1" applyFill="1" applyBorder="1" applyAlignment="1">
      <alignment horizontal="center" vertical="center" wrapText="1"/>
    </xf>
    <xf numFmtId="164" fontId="20" fillId="9" borderId="1" xfId="0" applyNumberFormat="1" applyFont="1" applyFill="1" applyBorder="1" applyAlignment="1">
      <alignment horizontal="center" vertical="center" wrapText="1"/>
    </xf>
    <xf numFmtId="8" fontId="20" fillId="9" borderId="1" xfId="0" applyNumberFormat="1" applyFont="1" applyFill="1" applyBorder="1" applyAlignment="1">
      <alignment horizontal="center" vertical="center" wrapText="1"/>
    </xf>
    <xf numFmtId="164" fontId="22" fillId="9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 applyProtection="1">
      <alignment horizontal="center" vertical="center" wrapText="1"/>
      <protection locked="0"/>
    </xf>
    <xf numFmtId="164" fontId="3" fillId="9" borderId="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9"/>
  <sheetViews>
    <sheetView tabSelected="1" topLeftCell="A97" zoomScale="90" zoomScaleNormal="90" workbookViewId="0">
      <selection activeCell="G57" sqref="G57"/>
    </sheetView>
  </sheetViews>
  <sheetFormatPr baseColWidth="10" defaultRowHeight="15" x14ac:dyDescent="0.25"/>
  <cols>
    <col min="1" max="1" width="11.42578125" style="1"/>
    <col min="2" max="2" width="6.5703125" bestFit="1" customWidth="1"/>
    <col min="3" max="3" width="46.85546875" customWidth="1"/>
    <col min="4" max="4" width="17.7109375" customWidth="1"/>
    <col min="5" max="5" width="16" customWidth="1"/>
    <col min="6" max="6" width="16" style="1" customWidth="1"/>
    <col min="7" max="7" width="18.85546875" customWidth="1"/>
    <col min="8" max="8" width="37.85546875" customWidth="1"/>
    <col min="9" max="9" width="16.140625" bestFit="1" customWidth="1"/>
  </cols>
  <sheetData>
    <row r="1" spans="1:11" ht="15" customHeight="1" x14ac:dyDescent="0.25">
      <c r="A1" s="135" t="s">
        <v>64</v>
      </c>
      <c r="B1" s="136"/>
      <c r="C1" s="136"/>
      <c r="D1" s="136"/>
      <c r="E1" s="136"/>
      <c r="F1" s="136"/>
      <c r="G1" s="136"/>
      <c r="H1" s="137"/>
    </row>
    <row r="2" spans="1:11" ht="42.75" customHeight="1" thickBot="1" x14ac:dyDescent="0.3">
      <c r="A2" s="138"/>
      <c r="B2" s="139"/>
      <c r="C2" s="139"/>
      <c r="D2" s="139"/>
      <c r="E2" s="139"/>
      <c r="F2" s="139"/>
      <c r="G2" s="139"/>
      <c r="H2" s="140"/>
      <c r="K2" s="25"/>
    </row>
    <row r="3" spans="1:11" s="1" customFormat="1" ht="45" customHeight="1" thickBot="1" x14ac:dyDescent="0.3">
      <c r="A3" s="114" t="s">
        <v>94</v>
      </c>
      <c r="B3" s="115"/>
      <c r="C3" s="115"/>
      <c r="D3" s="115"/>
      <c r="E3" s="115"/>
      <c r="F3" s="115"/>
      <c r="G3" s="115"/>
      <c r="H3" s="116"/>
      <c r="K3" s="25"/>
    </row>
    <row r="4" spans="1:11" ht="47.25" customHeight="1" thickBot="1" x14ac:dyDescent="0.3">
      <c r="A4" s="141" t="s">
        <v>34</v>
      </c>
      <c r="B4" s="142"/>
      <c r="C4" s="142"/>
      <c r="D4" s="142"/>
      <c r="E4" s="142"/>
      <c r="F4" s="142"/>
      <c r="G4" s="142"/>
      <c r="H4" s="143"/>
      <c r="K4" s="25"/>
    </row>
    <row r="5" spans="1:11" ht="72.75" thickBot="1" x14ac:dyDescent="0.3">
      <c r="A5" s="83" t="s">
        <v>35</v>
      </c>
      <c r="B5" s="84" t="s">
        <v>33</v>
      </c>
      <c r="C5" s="85" t="s">
        <v>88</v>
      </c>
      <c r="D5" s="85" t="s">
        <v>86</v>
      </c>
      <c r="E5" s="86" t="s">
        <v>66</v>
      </c>
      <c r="F5" s="86" t="s">
        <v>87</v>
      </c>
      <c r="G5" s="85" t="s">
        <v>67</v>
      </c>
      <c r="H5" s="85" t="s">
        <v>69</v>
      </c>
      <c r="K5" s="25"/>
    </row>
    <row r="6" spans="1:11" ht="30" customHeight="1" thickBot="1" x14ac:dyDescent="0.3">
      <c r="A6" s="144" t="s">
        <v>7</v>
      </c>
      <c r="B6" s="145"/>
      <c r="C6" s="145"/>
      <c r="D6" s="145"/>
      <c r="E6" s="145"/>
      <c r="F6" s="145"/>
      <c r="G6" s="145"/>
      <c r="H6" s="146"/>
    </row>
    <row r="7" spans="1:11" ht="23.25" customHeight="1" thickBot="1" x14ac:dyDescent="0.3">
      <c r="A7" s="120" t="s">
        <v>36</v>
      </c>
      <c r="B7" s="121"/>
      <c r="C7" s="121"/>
      <c r="D7" s="121"/>
      <c r="E7" s="121"/>
      <c r="F7" s="121"/>
      <c r="G7" s="121"/>
      <c r="H7" s="122"/>
      <c r="K7" s="25"/>
    </row>
    <row r="8" spans="1:11" ht="30" customHeight="1" thickBot="1" x14ac:dyDescent="0.3">
      <c r="A8" s="37">
        <v>1</v>
      </c>
      <c r="B8" s="11" t="s">
        <v>29</v>
      </c>
      <c r="C8" s="87" t="s">
        <v>27</v>
      </c>
      <c r="D8" s="88">
        <v>155000</v>
      </c>
      <c r="E8" s="89">
        <v>2</v>
      </c>
      <c r="F8" s="89">
        <f>D8*E8</f>
        <v>310000</v>
      </c>
      <c r="G8" s="90"/>
      <c r="H8" s="91" t="s">
        <v>76</v>
      </c>
    </row>
    <row r="9" spans="1:11" ht="33" customHeight="1" thickBot="1" x14ac:dyDescent="0.3">
      <c r="A9" s="24">
        <v>2</v>
      </c>
      <c r="B9" s="19" t="s">
        <v>29</v>
      </c>
      <c r="C9" s="26" t="s">
        <v>50</v>
      </c>
      <c r="D9" s="28">
        <v>295000</v>
      </c>
      <c r="E9" s="27">
        <v>2</v>
      </c>
      <c r="F9" s="27">
        <f>D9*E9</f>
        <v>590000</v>
      </c>
      <c r="G9" s="13"/>
      <c r="H9" s="9" t="s">
        <v>70</v>
      </c>
      <c r="I9" s="25"/>
    </row>
    <row r="10" spans="1:11" ht="21.75" customHeight="1" thickBot="1" x14ac:dyDescent="0.3">
      <c r="A10" s="132" t="s">
        <v>48</v>
      </c>
      <c r="B10" s="133"/>
      <c r="C10" s="133"/>
      <c r="D10" s="133"/>
      <c r="E10" s="133"/>
      <c r="F10" s="133"/>
      <c r="G10" s="133"/>
      <c r="H10" s="134"/>
    </row>
    <row r="11" spans="1:11" ht="30" customHeight="1" thickBot="1" x14ac:dyDescent="0.3">
      <c r="A11" s="24">
        <v>3</v>
      </c>
      <c r="B11" s="20" t="s">
        <v>28</v>
      </c>
      <c r="C11" s="3" t="s">
        <v>8</v>
      </c>
      <c r="D11" s="4">
        <v>15</v>
      </c>
      <c r="E11" s="5">
        <v>1</v>
      </c>
      <c r="F11" s="5">
        <f>D11*E11</f>
        <v>15</v>
      </c>
      <c r="G11" s="6"/>
      <c r="H11" s="3" t="s">
        <v>71</v>
      </c>
    </row>
    <row r="12" spans="1:11" ht="22.5" customHeight="1" thickBot="1" x14ac:dyDescent="0.3">
      <c r="A12" s="129" t="s">
        <v>9</v>
      </c>
      <c r="B12" s="130"/>
      <c r="C12" s="130"/>
      <c r="D12" s="130"/>
      <c r="E12" s="130"/>
      <c r="F12" s="130"/>
      <c r="G12" s="130"/>
      <c r="H12" s="131"/>
    </row>
    <row r="13" spans="1:11" ht="30" customHeight="1" thickBot="1" x14ac:dyDescent="0.3">
      <c r="A13" s="24">
        <v>4</v>
      </c>
      <c r="B13" s="21" t="s">
        <v>30</v>
      </c>
      <c r="C13" s="9" t="s">
        <v>10</v>
      </c>
      <c r="D13" s="9">
        <v>65</v>
      </c>
      <c r="E13" s="12">
        <v>1</v>
      </c>
      <c r="F13" s="12">
        <f>D13*E13</f>
        <v>65</v>
      </c>
      <c r="G13" s="13"/>
      <c r="H13" s="9" t="s">
        <v>72</v>
      </c>
    </row>
    <row r="14" spans="1:11" ht="30" customHeight="1" thickBot="1" x14ac:dyDescent="0.3">
      <c r="A14" s="24">
        <v>5</v>
      </c>
      <c r="B14" s="21" t="s">
        <v>30</v>
      </c>
      <c r="C14" s="9" t="s">
        <v>51</v>
      </c>
      <c r="D14" s="9">
        <v>65</v>
      </c>
      <c r="E14" s="12">
        <v>1</v>
      </c>
      <c r="F14" s="12">
        <f t="shared" ref="F14:F15" si="0">D14*E14</f>
        <v>65</v>
      </c>
      <c r="G14" s="13"/>
      <c r="H14" s="9" t="s">
        <v>73</v>
      </c>
    </row>
    <row r="15" spans="1:11" ht="30" customHeight="1" thickBot="1" x14ac:dyDescent="0.3">
      <c r="A15" s="31">
        <v>6</v>
      </c>
      <c r="B15" s="60" t="s">
        <v>30</v>
      </c>
      <c r="C15" s="61" t="s">
        <v>11</v>
      </c>
      <c r="D15" s="61">
        <v>40</v>
      </c>
      <c r="E15" s="49">
        <v>1</v>
      </c>
      <c r="F15" s="12">
        <f t="shared" si="0"/>
        <v>40</v>
      </c>
      <c r="G15" s="62"/>
      <c r="H15" s="61" t="s">
        <v>73</v>
      </c>
    </row>
    <row r="16" spans="1:11" ht="30" customHeight="1" thickBot="1" x14ac:dyDescent="0.3">
      <c r="A16" s="117" t="s">
        <v>12</v>
      </c>
      <c r="B16" s="118"/>
      <c r="C16" s="118"/>
      <c r="D16" s="118"/>
      <c r="E16" s="118"/>
      <c r="F16" s="118"/>
      <c r="G16" s="118"/>
      <c r="H16" s="119"/>
    </row>
    <row r="17" spans="1:15" ht="21.75" customHeight="1" thickBot="1" x14ac:dyDescent="0.3">
      <c r="A17" s="129" t="s">
        <v>36</v>
      </c>
      <c r="B17" s="130"/>
      <c r="C17" s="130"/>
      <c r="D17" s="130"/>
      <c r="E17" s="130"/>
      <c r="F17" s="130"/>
      <c r="G17" s="130"/>
      <c r="H17" s="131"/>
    </row>
    <row r="18" spans="1:15" ht="30" customHeight="1" thickBot="1" x14ac:dyDescent="0.3">
      <c r="A18" s="24">
        <v>7</v>
      </c>
      <c r="B18" s="29" t="s">
        <v>29</v>
      </c>
      <c r="C18" s="30" t="s">
        <v>52</v>
      </c>
      <c r="D18" s="39">
        <v>6600</v>
      </c>
      <c r="E18" s="27">
        <v>2</v>
      </c>
      <c r="F18" s="27">
        <f>D18*E18</f>
        <v>13200</v>
      </c>
      <c r="G18" s="13"/>
      <c r="H18" s="9" t="s">
        <v>75</v>
      </c>
    </row>
    <row r="19" spans="1:15" ht="30" customHeight="1" thickBot="1" x14ac:dyDescent="0.3">
      <c r="A19" s="24">
        <v>8</v>
      </c>
      <c r="B19" s="21" t="s">
        <v>29</v>
      </c>
      <c r="C19" s="11" t="s">
        <v>53</v>
      </c>
      <c r="D19" s="16">
        <v>2000</v>
      </c>
      <c r="E19" s="12">
        <v>2</v>
      </c>
      <c r="F19" s="27">
        <f t="shared" ref="F19:F32" si="1">D19*E19</f>
        <v>4000</v>
      </c>
      <c r="G19" s="13"/>
      <c r="H19" s="9" t="s">
        <v>75</v>
      </c>
    </row>
    <row r="20" spans="1:15" ht="30" customHeight="1" thickBot="1" x14ac:dyDescent="0.3">
      <c r="A20" s="24">
        <v>9</v>
      </c>
      <c r="B20" s="21" t="s">
        <v>29</v>
      </c>
      <c r="C20" s="10" t="s">
        <v>54</v>
      </c>
      <c r="D20" s="17">
        <v>9600</v>
      </c>
      <c r="E20" s="12">
        <v>2</v>
      </c>
      <c r="F20" s="27">
        <f t="shared" si="1"/>
        <v>19200</v>
      </c>
      <c r="G20" s="13"/>
      <c r="H20" s="9" t="s">
        <v>75</v>
      </c>
    </row>
    <row r="21" spans="1:15" ht="30" customHeight="1" thickBot="1" x14ac:dyDescent="0.3">
      <c r="A21" s="24">
        <v>10</v>
      </c>
      <c r="B21" s="21" t="s">
        <v>29</v>
      </c>
      <c r="C21" s="11" t="s">
        <v>21</v>
      </c>
      <c r="D21" s="16">
        <v>15700</v>
      </c>
      <c r="E21" s="12">
        <v>2</v>
      </c>
      <c r="F21" s="27">
        <f t="shared" si="1"/>
        <v>31400</v>
      </c>
      <c r="G21" s="13"/>
      <c r="H21" s="9" t="s">
        <v>75</v>
      </c>
    </row>
    <row r="22" spans="1:15" ht="30" customHeight="1" thickBot="1" x14ac:dyDescent="0.3">
      <c r="A22" s="24">
        <v>11</v>
      </c>
      <c r="B22" s="21" t="s">
        <v>29</v>
      </c>
      <c r="C22" s="10" t="s">
        <v>22</v>
      </c>
      <c r="D22" s="17">
        <v>3000</v>
      </c>
      <c r="E22" s="12">
        <v>2</v>
      </c>
      <c r="F22" s="27">
        <f t="shared" si="1"/>
        <v>6000</v>
      </c>
      <c r="G22" s="13"/>
      <c r="H22" s="9" t="s">
        <v>75</v>
      </c>
    </row>
    <row r="23" spans="1:15" ht="30" customHeight="1" thickBot="1" x14ac:dyDescent="0.3">
      <c r="A23" s="24">
        <v>12</v>
      </c>
      <c r="B23" s="21" t="s">
        <v>29</v>
      </c>
      <c r="C23" s="10" t="s">
        <v>23</v>
      </c>
      <c r="D23" s="17">
        <v>5000</v>
      </c>
      <c r="E23" s="12">
        <v>2</v>
      </c>
      <c r="F23" s="27">
        <f t="shared" si="1"/>
        <v>10000</v>
      </c>
      <c r="G23" s="13"/>
      <c r="H23" s="9" t="s">
        <v>75</v>
      </c>
    </row>
    <row r="24" spans="1:15" ht="30" customHeight="1" thickBot="1" x14ac:dyDescent="0.3">
      <c r="A24" s="24">
        <v>13</v>
      </c>
      <c r="B24" s="21" t="s">
        <v>29</v>
      </c>
      <c r="C24" s="10" t="s">
        <v>24</v>
      </c>
      <c r="D24" s="17">
        <v>2640</v>
      </c>
      <c r="E24" s="12">
        <v>2</v>
      </c>
      <c r="F24" s="27">
        <f t="shared" si="1"/>
        <v>5280</v>
      </c>
      <c r="G24" s="13"/>
      <c r="H24" s="9" t="s">
        <v>75</v>
      </c>
    </row>
    <row r="25" spans="1:15" ht="36" customHeight="1" thickBot="1" x14ac:dyDescent="0.3">
      <c r="A25" s="24">
        <v>14</v>
      </c>
      <c r="B25" s="21" t="s">
        <v>29</v>
      </c>
      <c r="C25" s="10" t="s">
        <v>55</v>
      </c>
      <c r="D25" s="17">
        <v>100</v>
      </c>
      <c r="E25" s="12">
        <v>2</v>
      </c>
      <c r="F25" s="27">
        <f t="shared" si="1"/>
        <v>200</v>
      </c>
      <c r="G25" s="13"/>
      <c r="H25" s="9" t="s">
        <v>75</v>
      </c>
    </row>
    <row r="26" spans="1:15" ht="33" customHeight="1" thickBot="1" x14ac:dyDescent="0.3">
      <c r="A26" s="24">
        <v>15</v>
      </c>
      <c r="B26" s="21" t="s">
        <v>29</v>
      </c>
      <c r="C26" s="10" t="s">
        <v>56</v>
      </c>
      <c r="D26" s="17">
        <v>2985</v>
      </c>
      <c r="E26" s="12">
        <v>2</v>
      </c>
      <c r="F26" s="27">
        <f t="shared" si="1"/>
        <v>5970</v>
      </c>
      <c r="G26" s="13"/>
      <c r="H26" s="9" t="s">
        <v>75</v>
      </c>
    </row>
    <row r="27" spans="1:15" ht="30" customHeight="1" thickBot="1" x14ac:dyDescent="0.3">
      <c r="A27" s="24">
        <v>16</v>
      </c>
      <c r="B27" s="21" t="s">
        <v>29</v>
      </c>
      <c r="C27" s="10" t="s">
        <v>25</v>
      </c>
      <c r="D27" s="17">
        <v>1200</v>
      </c>
      <c r="E27" s="12">
        <v>2</v>
      </c>
      <c r="F27" s="27">
        <f t="shared" si="1"/>
        <v>2400</v>
      </c>
      <c r="G27" s="13"/>
      <c r="H27" s="9" t="s">
        <v>75</v>
      </c>
    </row>
    <row r="28" spans="1:15" ht="30" customHeight="1" thickBot="1" x14ac:dyDescent="0.3">
      <c r="A28" s="24">
        <v>17</v>
      </c>
      <c r="B28" s="21" t="s">
        <v>29</v>
      </c>
      <c r="C28" s="10" t="s">
        <v>26</v>
      </c>
      <c r="D28" s="17">
        <v>1200</v>
      </c>
      <c r="E28" s="12">
        <v>2</v>
      </c>
      <c r="F28" s="27">
        <f t="shared" si="1"/>
        <v>2400</v>
      </c>
      <c r="G28" s="13"/>
      <c r="H28" s="9" t="s">
        <v>75</v>
      </c>
    </row>
    <row r="29" spans="1:15" ht="30" customHeight="1" thickBot="1" x14ac:dyDescent="0.3">
      <c r="A29" s="24">
        <v>18</v>
      </c>
      <c r="B29" s="21" t="s">
        <v>29</v>
      </c>
      <c r="C29" s="82" t="s">
        <v>68</v>
      </c>
      <c r="D29" s="17">
        <v>5000</v>
      </c>
      <c r="E29" s="12">
        <v>1</v>
      </c>
      <c r="F29" s="27">
        <f t="shared" si="1"/>
        <v>5000</v>
      </c>
      <c r="G29" s="13"/>
      <c r="H29" s="9" t="s">
        <v>74</v>
      </c>
      <c r="J29" s="147"/>
      <c r="K29" s="147"/>
      <c r="L29" s="147"/>
      <c r="M29" s="147"/>
      <c r="N29" s="147"/>
      <c r="O29" s="147"/>
    </row>
    <row r="30" spans="1:15" ht="30" customHeight="1" thickBot="1" x14ac:dyDescent="0.3">
      <c r="A30" s="24">
        <v>19</v>
      </c>
      <c r="B30" s="21" t="s">
        <v>29</v>
      </c>
      <c r="C30" s="82" t="s">
        <v>68</v>
      </c>
      <c r="D30" s="17">
        <v>5000</v>
      </c>
      <c r="E30" s="12">
        <v>1</v>
      </c>
      <c r="F30" s="27">
        <f t="shared" si="1"/>
        <v>5000</v>
      </c>
      <c r="G30" s="13"/>
      <c r="H30" s="9" t="s">
        <v>74</v>
      </c>
    </row>
    <row r="31" spans="1:15" ht="30" customHeight="1" thickBot="1" x14ac:dyDescent="0.3">
      <c r="A31" s="24">
        <v>20</v>
      </c>
      <c r="B31" s="21" t="s">
        <v>29</v>
      </c>
      <c r="C31" s="82" t="s">
        <v>68</v>
      </c>
      <c r="D31" s="17">
        <v>8000</v>
      </c>
      <c r="E31" s="12">
        <v>1</v>
      </c>
      <c r="F31" s="27">
        <f t="shared" si="1"/>
        <v>8000</v>
      </c>
      <c r="G31" s="13"/>
      <c r="H31" s="9" t="s">
        <v>74</v>
      </c>
    </row>
    <row r="32" spans="1:15" ht="30" customHeight="1" thickBot="1" x14ac:dyDescent="0.3">
      <c r="A32" s="24">
        <v>21</v>
      </c>
      <c r="B32" s="21" t="s">
        <v>29</v>
      </c>
      <c r="C32" s="82" t="s">
        <v>68</v>
      </c>
      <c r="D32" s="17">
        <v>2800</v>
      </c>
      <c r="E32" s="12">
        <v>1</v>
      </c>
      <c r="F32" s="27">
        <f t="shared" si="1"/>
        <v>2800</v>
      </c>
      <c r="G32" s="13"/>
      <c r="H32" s="9" t="s">
        <v>74</v>
      </c>
    </row>
    <row r="33" spans="1:8" ht="15.75" customHeight="1" thickBot="1" x14ac:dyDescent="0.3">
      <c r="A33" s="120" t="s">
        <v>49</v>
      </c>
      <c r="B33" s="121"/>
      <c r="C33" s="121"/>
      <c r="D33" s="121"/>
      <c r="E33" s="121"/>
      <c r="F33" s="121"/>
      <c r="G33" s="121"/>
      <c r="H33" s="122"/>
    </row>
    <row r="34" spans="1:8" ht="30" customHeight="1" thickBot="1" x14ac:dyDescent="0.3">
      <c r="A34" s="24">
        <v>22</v>
      </c>
      <c r="B34" s="21" t="s">
        <v>32</v>
      </c>
      <c r="C34" s="9" t="s">
        <v>57</v>
      </c>
      <c r="D34" s="9">
        <v>75</v>
      </c>
      <c r="E34" s="15">
        <v>1</v>
      </c>
      <c r="F34" s="15">
        <f>D34*E34</f>
        <v>75</v>
      </c>
      <c r="G34" s="13"/>
      <c r="H34" s="9" t="s">
        <v>77</v>
      </c>
    </row>
    <row r="35" spans="1:8" ht="30" customHeight="1" thickBot="1" x14ac:dyDescent="0.3">
      <c r="A35" s="24">
        <v>23</v>
      </c>
      <c r="B35" s="21" t="s">
        <v>32</v>
      </c>
      <c r="C35" s="9" t="s">
        <v>58</v>
      </c>
      <c r="D35" s="9">
        <v>35</v>
      </c>
      <c r="E35" s="15">
        <v>1</v>
      </c>
      <c r="F35" s="15">
        <f t="shared" ref="F35:F36" si="2">D35*E35</f>
        <v>35</v>
      </c>
      <c r="G35" s="13"/>
      <c r="H35" s="9" t="s">
        <v>77</v>
      </c>
    </row>
    <row r="36" spans="1:8" ht="30" customHeight="1" thickBot="1" x14ac:dyDescent="0.3">
      <c r="A36" s="24">
        <v>24</v>
      </c>
      <c r="B36" s="21" t="s">
        <v>32</v>
      </c>
      <c r="C36" s="9" t="s">
        <v>20</v>
      </c>
      <c r="D36" s="9">
        <v>80</v>
      </c>
      <c r="E36" s="15">
        <v>1</v>
      </c>
      <c r="F36" s="15">
        <f t="shared" si="2"/>
        <v>80</v>
      </c>
      <c r="G36" s="13"/>
      <c r="H36" s="9" t="s">
        <v>77</v>
      </c>
    </row>
    <row r="37" spans="1:8" ht="15.75" customHeight="1" thickBot="1" x14ac:dyDescent="0.3">
      <c r="A37" s="132" t="s">
        <v>48</v>
      </c>
      <c r="B37" s="133"/>
      <c r="C37" s="133"/>
      <c r="D37" s="133"/>
      <c r="E37" s="133"/>
      <c r="F37" s="133"/>
      <c r="G37" s="133"/>
      <c r="H37" s="134"/>
    </row>
    <row r="38" spans="1:8" ht="30" customHeight="1" thickBot="1" x14ac:dyDescent="0.3">
      <c r="A38" s="24">
        <v>25</v>
      </c>
      <c r="B38" s="21" t="s">
        <v>28</v>
      </c>
      <c r="C38" s="9" t="s">
        <v>2</v>
      </c>
      <c r="D38" s="14">
        <v>20</v>
      </c>
      <c r="E38" s="12">
        <v>1</v>
      </c>
      <c r="F38" s="12">
        <f>D38*E38</f>
        <v>20</v>
      </c>
      <c r="G38" s="13"/>
      <c r="H38" s="9" t="s">
        <v>71</v>
      </c>
    </row>
    <row r="39" spans="1:8" ht="15.75" customHeight="1" thickBot="1" x14ac:dyDescent="0.3">
      <c r="A39" s="129" t="s">
        <v>9</v>
      </c>
      <c r="B39" s="130"/>
      <c r="C39" s="130"/>
      <c r="D39" s="130"/>
      <c r="E39" s="130"/>
      <c r="F39" s="130"/>
      <c r="G39" s="130"/>
      <c r="H39" s="131"/>
    </row>
    <row r="40" spans="1:8" ht="30" customHeight="1" thickBot="1" x14ac:dyDescent="0.3">
      <c r="A40" s="24">
        <v>26</v>
      </c>
      <c r="B40" s="21" t="s">
        <v>30</v>
      </c>
      <c r="C40" s="9" t="s">
        <v>17</v>
      </c>
      <c r="D40" s="9">
        <v>30</v>
      </c>
      <c r="E40" s="12">
        <v>1</v>
      </c>
      <c r="F40" s="12">
        <f>D40*E40</f>
        <v>30</v>
      </c>
      <c r="G40" s="13"/>
      <c r="H40" s="9" t="s">
        <v>78</v>
      </c>
    </row>
    <row r="41" spans="1:8" ht="30" customHeight="1" thickBot="1" x14ac:dyDescent="0.3">
      <c r="A41" s="24">
        <v>27</v>
      </c>
      <c r="B41" s="21" t="s">
        <v>30</v>
      </c>
      <c r="C41" s="9" t="s">
        <v>18</v>
      </c>
      <c r="D41" s="9">
        <v>30</v>
      </c>
      <c r="E41" s="12">
        <v>1</v>
      </c>
      <c r="F41" s="12">
        <f t="shared" ref="F41:F43" si="3">D41*E41</f>
        <v>30</v>
      </c>
      <c r="G41" s="13"/>
      <c r="H41" s="9" t="s">
        <v>72</v>
      </c>
    </row>
    <row r="42" spans="1:8" ht="30" customHeight="1" thickBot="1" x14ac:dyDescent="0.3">
      <c r="A42" s="24">
        <v>28</v>
      </c>
      <c r="B42" s="21" t="s">
        <v>30</v>
      </c>
      <c r="C42" s="9" t="s">
        <v>19</v>
      </c>
      <c r="D42" s="9">
        <v>30</v>
      </c>
      <c r="E42" s="12">
        <v>1</v>
      </c>
      <c r="F42" s="12">
        <f t="shared" si="3"/>
        <v>30</v>
      </c>
      <c r="G42" s="13"/>
      <c r="H42" s="9" t="s">
        <v>74</v>
      </c>
    </row>
    <row r="43" spans="1:8" ht="30" customHeight="1" thickBot="1" x14ac:dyDescent="0.3">
      <c r="A43" s="24">
        <v>29</v>
      </c>
      <c r="B43" s="19" t="s">
        <v>30</v>
      </c>
      <c r="C43" s="7" t="s">
        <v>18</v>
      </c>
      <c r="D43" s="9">
        <v>30</v>
      </c>
      <c r="E43" s="12">
        <v>1</v>
      </c>
      <c r="F43" s="12">
        <f t="shared" si="3"/>
        <v>30</v>
      </c>
      <c r="G43" s="13"/>
      <c r="H43" s="9" t="s">
        <v>79</v>
      </c>
    </row>
    <row r="44" spans="1:8" ht="15.75" customHeight="1" thickBot="1" x14ac:dyDescent="0.3">
      <c r="A44" s="129" t="s">
        <v>3</v>
      </c>
      <c r="B44" s="130"/>
      <c r="C44" s="130"/>
      <c r="D44" s="130"/>
      <c r="E44" s="130"/>
      <c r="F44" s="130"/>
      <c r="G44" s="130"/>
      <c r="H44" s="131"/>
    </row>
    <row r="45" spans="1:8" ht="30" customHeight="1" thickBot="1" x14ac:dyDescent="0.3">
      <c r="A45" s="31">
        <v>30</v>
      </c>
      <c r="B45" s="60" t="s">
        <v>31</v>
      </c>
      <c r="C45" s="61" t="s">
        <v>4</v>
      </c>
      <c r="D45" s="61">
        <v>26</v>
      </c>
      <c r="E45" s="49">
        <v>1</v>
      </c>
      <c r="F45" s="49">
        <v>26</v>
      </c>
      <c r="G45" s="62"/>
      <c r="H45" s="61" t="s">
        <v>80</v>
      </c>
    </row>
    <row r="46" spans="1:8" ht="24" customHeight="1" thickBot="1" x14ac:dyDescent="0.3">
      <c r="A46" s="117" t="s">
        <v>13</v>
      </c>
      <c r="B46" s="118"/>
      <c r="C46" s="118"/>
      <c r="D46" s="118"/>
      <c r="E46" s="118"/>
      <c r="F46" s="118"/>
      <c r="G46" s="118"/>
      <c r="H46" s="119"/>
    </row>
    <row r="47" spans="1:8" ht="15.75" customHeight="1" thickBot="1" x14ac:dyDescent="0.3">
      <c r="A47" s="120" t="s">
        <v>36</v>
      </c>
      <c r="B47" s="121"/>
      <c r="C47" s="121"/>
      <c r="D47" s="121"/>
      <c r="E47" s="121"/>
      <c r="F47" s="121"/>
      <c r="G47" s="121"/>
      <c r="H47" s="122"/>
    </row>
    <row r="48" spans="1:8" ht="30" customHeight="1" thickBot="1" x14ac:dyDescent="0.3">
      <c r="A48" s="37">
        <v>31</v>
      </c>
      <c r="B48" s="10" t="s">
        <v>29</v>
      </c>
      <c r="C48" s="91" t="s">
        <v>16</v>
      </c>
      <c r="D48" s="92">
        <v>30000</v>
      </c>
      <c r="E48" s="93">
        <v>7</v>
      </c>
      <c r="F48" s="93">
        <f>D48*E48</f>
        <v>210000</v>
      </c>
      <c r="G48" s="90"/>
      <c r="H48" s="91" t="s">
        <v>89</v>
      </c>
    </row>
    <row r="49" spans="1:18" ht="15.75" customHeight="1" thickBot="1" x14ac:dyDescent="0.3">
      <c r="A49" s="129" t="s">
        <v>85</v>
      </c>
      <c r="B49" s="130"/>
      <c r="C49" s="130"/>
      <c r="D49" s="130"/>
      <c r="E49" s="130"/>
      <c r="F49" s="130"/>
      <c r="G49" s="130"/>
      <c r="H49" s="131"/>
      <c r="J49" s="25"/>
      <c r="K49" s="94"/>
      <c r="L49" s="94"/>
      <c r="M49" s="94"/>
      <c r="N49" s="94"/>
      <c r="O49" s="94"/>
      <c r="P49" s="25"/>
      <c r="Q49" s="25"/>
      <c r="R49" s="25"/>
    </row>
    <row r="50" spans="1:18" ht="30" customHeight="1" thickBot="1" x14ac:dyDescent="0.3">
      <c r="A50" s="24">
        <v>33</v>
      </c>
      <c r="B50" s="19" t="s">
        <v>90</v>
      </c>
      <c r="C50" s="7" t="s">
        <v>5</v>
      </c>
      <c r="D50" s="99" t="s">
        <v>1</v>
      </c>
      <c r="E50" s="169" t="s">
        <v>96</v>
      </c>
      <c r="F50" s="170"/>
      <c r="G50" s="95"/>
      <c r="H50" s="9" t="s">
        <v>81</v>
      </c>
      <c r="J50" s="25"/>
      <c r="K50" s="157"/>
      <c r="L50" s="157"/>
      <c r="M50" s="157"/>
      <c r="N50" s="157"/>
      <c r="O50" s="157"/>
      <c r="P50" s="157"/>
      <c r="Q50" s="157"/>
      <c r="R50" s="157"/>
    </row>
    <row r="51" spans="1:18" ht="21" customHeight="1" thickBot="1" x14ac:dyDescent="0.3">
      <c r="A51" s="132" t="s">
        <v>48</v>
      </c>
      <c r="B51" s="133"/>
      <c r="C51" s="133"/>
      <c r="D51" s="133"/>
      <c r="E51" s="133"/>
      <c r="F51" s="133"/>
      <c r="G51" s="133"/>
      <c r="H51" s="134"/>
      <c r="J51" s="25"/>
    </row>
    <row r="52" spans="1:18" ht="29.25" customHeight="1" thickBot="1" x14ac:dyDescent="0.3">
      <c r="A52" s="24">
        <v>32</v>
      </c>
      <c r="B52" s="22" t="s">
        <v>28</v>
      </c>
      <c r="C52" s="9" t="s">
        <v>2</v>
      </c>
      <c r="D52" s="14">
        <v>5</v>
      </c>
      <c r="E52" s="15">
        <v>1</v>
      </c>
      <c r="F52" s="15">
        <f>D52*E52</f>
        <v>5</v>
      </c>
      <c r="G52" s="13"/>
      <c r="H52" s="9" t="s">
        <v>82</v>
      </c>
      <c r="J52" s="25"/>
    </row>
    <row r="53" spans="1:18" ht="21" customHeight="1" thickBot="1" x14ac:dyDescent="0.3">
      <c r="A53" s="129" t="s">
        <v>3</v>
      </c>
      <c r="B53" s="130"/>
      <c r="C53" s="130"/>
      <c r="D53" s="130"/>
      <c r="E53" s="130"/>
      <c r="F53" s="130"/>
      <c r="G53" s="130"/>
      <c r="H53" s="131"/>
    </row>
    <row r="54" spans="1:18" ht="30" customHeight="1" thickBot="1" x14ac:dyDescent="0.3">
      <c r="A54" s="24">
        <v>34</v>
      </c>
      <c r="B54" s="21" t="s">
        <v>31</v>
      </c>
      <c r="C54" s="9" t="s">
        <v>4</v>
      </c>
      <c r="D54" s="9">
        <v>2</v>
      </c>
      <c r="E54" s="12">
        <v>1</v>
      </c>
      <c r="F54" s="12">
        <f>D54*E54</f>
        <v>2</v>
      </c>
      <c r="G54" s="13"/>
      <c r="H54" s="9" t="s">
        <v>80</v>
      </c>
    </row>
    <row r="55" spans="1:18" ht="15" customHeight="1" thickBot="1" x14ac:dyDescent="0.3">
      <c r="A55" s="129" t="s">
        <v>9</v>
      </c>
      <c r="B55" s="130"/>
      <c r="C55" s="130"/>
      <c r="D55" s="130"/>
      <c r="E55" s="130"/>
      <c r="F55" s="130"/>
      <c r="G55" s="130"/>
      <c r="H55" s="131"/>
    </row>
    <row r="56" spans="1:18" ht="30" customHeight="1" thickBot="1" x14ac:dyDescent="0.3">
      <c r="A56" s="24">
        <v>35</v>
      </c>
      <c r="B56" s="19" t="s">
        <v>30</v>
      </c>
      <c r="C56" s="9" t="s">
        <v>59</v>
      </c>
      <c r="D56" s="174">
        <v>358</v>
      </c>
      <c r="E56" s="175">
        <v>1</v>
      </c>
      <c r="F56" s="175">
        <f>D56*E56</f>
        <v>358</v>
      </c>
      <c r="G56" s="176"/>
      <c r="H56" s="9" t="s">
        <v>95</v>
      </c>
      <c r="I56" s="18"/>
    </row>
    <row r="57" spans="1:18" s="1" customFormat="1" ht="45" customHeight="1" thickBot="1" x14ac:dyDescent="0.3">
      <c r="A57" s="43"/>
      <c r="B57" s="44"/>
      <c r="C57" s="44"/>
      <c r="D57" s="163" t="s">
        <v>37</v>
      </c>
      <c r="E57" s="164"/>
      <c r="F57" s="165"/>
      <c r="G57" s="177">
        <f>G8+G9+G11+G13+G14+G15+G18+G19+G20+G21+G22+G23+G24+G25+G26+G27+G28+G29+G30+G31+G32+G34+G35+G36+G38+G40+G41+G42+G43+G45+G48+G50+G52+G54+G56</f>
        <v>0</v>
      </c>
      <c r="H57" s="48"/>
      <c r="I57" s="18"/>
    </row>
    <row r="58" spans="1:18" s="1" customFormat="1" ht="22.5" customHeight="1" thickBot="1" x14ac:dyDescent="0.3">
      <c r="A58" s="43"/>
      <c r="B58" s="44"/>
      <c r="C58" s="44"/>
      <c r="D58" s="45"/>
      <c r="E58" s="46"/>
      <c r="F58" s="46"/>
      <c r="G58" s="47"/>
      <c r="H58" s="48"/>
      <c r="I58" s="18"/>
    </row>
    <row r="59" spans="1:18" ht="39.75" customHeight="1" thickBot="1" x14ac:dyDescent="0.3">
      <c r="A59" s="141" t="s">
        <v>38</v>
      </c>
      <c r="B59" s="142"/>
      <c r="C59" s="142"/>
      <c r="D59" s="142"/>
      <c r="E59" s="142"/>
      <c r="F59" s="142"/>
      <c r="G59" s="142"/>
      <c r="H59" s="143"/>
    </row>
    <row r="60" spans="1:18" ht="42.75" customHeight="1" thickBot="1" x14ac:dyDescent="0.3">
      <c r="A60" s="154" t="s">
        <v>39</v>
      </c>
      <c r="B60" s="155"/>
      <c r="C60" s="155"/>
      <c r="D60" s="155"/>
      <c r="E60" s="155"/>
      <c r="F60" s="155"/>
      <c r="G60" s="155"/>
      <c r="H60" s="156"/>
    </row>
    <row r="61" spans="1:18" s="1" customFormat="1" ht="27" customHeight="1" thickBot="1" x14ac:dyDescent="0.3">
      <c r="A61" s="40"/>
      <c r="B61" s="41"/>
      <c r="C61" s="41"/>
      <c r="D61" s="41"/>
      <c r="E61" s="41"/>
      <c r="F61" s="41"/>
      <c r="G61" s="41"/>
      <c r="H61" s="42"/>
    </row>
    <row r="62" spans="1:18" ht="26.25" customHeight="1" thickBot="1" x14ac:dyDescent="0.3">
      <c r="A62" s="151" t="s">
        <v>40</v>
      </c>
      <c r="B62" s="152"/>
      <c r="C62" s="153"/>
      <c r="D62" s="148"/>
      <c r="E62" s="149"/>
      <c r="F62" s="149"/>
      <c r="G62" s="149"/>
      <c r="H62" s="150"/>
    </row>
    <row r="63" spans="1:18" ht="60.75" thickBot="1" x14ac:dyDescent="0.3">
      <c r="A63" s="83" t="s">
        <v>35</v>
      </c>
      <c r="B63" s="63" t="s">
        <v>33</v>
      </c>
      <c r="C63" s="64" t="s">
        <v>0</v>
      </c>
      <c r="D63" s="78" t="s">
        <v>91</v>
      </c>
      <c r="E63" s="79" t="s">
        <v>66</v>
      </c>
      <c r="F63" s="86" t="s">
        <v>92</v>
      </c>
      <c r="G63" s="78" t="s">
        <v>67</v>
      </c>
      <c r="H63" s="2" t="s">
        <v>69</v>
      </c>
    </row>
    <row r="64" spans="1:18" ht="22.5" customHeight="1" thickBot="1" x14ac:dyDescent="0.3">
      <c r="A64" s="144" t="s">
        <v>7</v>
      </c>
      <c r="B64" s="145"/>
      <c r="C64" s="145"/>
      <c r="D64" s="145"/>
      <c r="E64" s="145"/>
      <c r="F64" s="145"/>
      <c r="G64" s="145"/>
      <c r="H64" s="146"/>
    </row>
    <row r="65" spans="1:8" ht="15.75" customHeight="1" thickBot="1" x14ac:dyDescent="0.3">
      <c r="A65" s="132" t="s">
        <v>48</v>
      </c>
      <c r="B65" s="133"/>
      <c r="C65" s="133"/>
      <c r="D65" s="133"/>
      <c r="E65" s="133"/>
      <c r="F65" s="133"/>
      <c r="G65" s="133"/>
      <c r="H65" s="134"/>
    </row>
    <row r="66" spans="1:8" ht="30" customHeight="1" thickBot="1" x14ac:dyDescent="0.3">
      <c r="A66" s="66">
        <v>36</v>
      </c>
      <c r="B66" s="48" t="s">
        <v>28</v>
      </c>
      <c r="C66" s="67" t="s">
        <v>60</v>
      </c>
      <c r="D66" s="68">
        <v>74</v>
      </c>
      <c r="E66" s="69">
        <v>1</v>
      </c>
      <c r="F66" s="69">
        <f>D66*E66</f>
        <v>74</v>
      </c>
      <c r="G66" s="70"/>
      <c r="H66" s="68" t="s">
        <v>71</v>
      </c>
    </row>
    <row r="67" spans="1:8" ht="24" customHeight="1" thickBot="1" x14ac:dyDescent="0.3">
      <c r="A67" s="117" t="s">
        <v>13</v>
      </c>
      <c r="B67" s="118"/>
      <c r="C67" s="118"/>
      <c r="D67" s="118"/>
      <c r="E67" s="118"/>
      <c r="F67" s="118"/>
      <c r="G67" s="118"/>
      <c r="H67" s="119"/>
    </row>
    <row r="68" spans="1:8" ht="22.5" customHeight="1" thickBot="1" x14ac:dyDescent="0.3">
      <c r="A68" s="120" t="s">
        <v>14</v>
      </c>
      <c r="B68" s="121"/>
      <c r="C68" s="121"/>
      <c r="D68" s="121"/>
      <c r="E68" s="121"/>
      <c r="F68" s="121"/>
      <c r="G68" s="121"/>
      <c r="H68" s="122"/>
    </row>
    <row r="69" spans="1:8" ht="30" customHeight="1" thickBot="1" x14ac:dyDescent="0.3">
      <c r="A69" s="37">
        <v>37</v>
      </c>
      <c r="B69" s="10" t="s">
        <v>84</v>
      </c>
      <c r="C69" s="65" t="s">
        <v>15</v>
      </c>
      <c r="D69" s="65">
        <v>24</v>
      </c>
      <c r="E69" s="71">
        <v>1</v>
      </c>
      <c r="F69" s="71">
        <f>D69*E69</f>
        <v>24</v>
      </c>
      <c r="G69" s="72"/>
      <c r="H69" s="73" t="s">
        <v>83</v>
      </c>
    </row>
    <row r="70" spans="1:8" ht="30" customHeight="1" thickBot="1" x14ac:dyDescent="0.3">
      <c r="A70" s="31">
        <v>38</v>
      </c>
      <c r="B70" s="32" t="s">
        <v>93</v>
      </c>
      <c r="C70" s="33" t="s">
        <v>61</v>
      </c>
      <c r="D70" s="33">
        <v>24</v>
      </c>
      <c r="E70" s="34">
        <v>1</v>
      </c>
      <c r="F70" s="34">
        <f>D70*E70</f>
        <v>24</v>
      </c>
      <c r="G70" s="35"/>
      <c r="H70" s="36" t="s">
        <v>83</v>
      </c>
    </row>
    <row r="71" spans="1:8" ht="45" customHeight="1" thickBot="1" x14ac:dyDescent="0.3">
      <c r="A71" s="56"/>
      <c r="B71" s="57"/>
      <c r="C71" s="57"/>
      <c r="D71" s="123" t="s">
        <v>44</v>
      </c>
      <c r="E71" s="124"/>
      <c r="F71" s="125"/>
      <c r="G71" s="177">
        <f>G66+G69+G70</f>
        <v>0</v>
      </c>
      <c r="H71" s="58"/>
    </row>
    <row r="72" spans="1:8" s="1" customFormat="1" ht="16.5" customHeight="1" thickBot="1" x14ac:dyDescent="0.3">
      <c r="A72" s="53"/>
      <c r="B72" s="54"/>
      <c r="C72" s="54"/>
      <c r="D72" s="54"/>
      <c r="E72" s="54"/>
      <c r="F72" s="54"/>
      <c r="G72" s="54"/>
      <c r="H72" s="55"/>
    </row>
    <row r="73" spans="1:8" ht="31.5" customHeight="1" thickBot="1" x14ac:dyDescent="0.3">
      <c r="A73" s="151" t="s">
        <v>41</v>
      </c>
      <c r="B73" s="152"/>
      <c r="C73" s="153"/>
      <c r="D73" s="148"/>
      <c r="E73" s="149"/>
      <c r="F73" s="149"/>
      <c r="G73" s="149"/>
      <c r="H73" s="150"/>
    </row>
    <row r="74" spans="1:8" ht="60.75" thickBot="1" x14ac:dyDescent="0.3">
      <c r="A74" s="83" t="s">
        <v>35</v>
      </c>
      <c r="B74" s="74" t="s">
        <v>33</v>
      </c>
      <c r="C74" s="75" t="s">
        <v>0</v>
      </c>
      <c r="D74" s="78" t="s">
        <v>91</v>
      </c>
      <c r="E74" s="79" t="s">
        <v>66</v>
      </c>
      <c r="F74" s="86" t="s">
        <v>92</v>
      </c>
      <c r="G74" s="78" t="s">
        <v>67</v>
      </c>
      <c r="H74" s="76" t="s">
        <v>69</v>
      </c>
    </row>
    <row r="75" spans="1:8" ht="26.25" customHeight="1" thickBot="1" x14ac:dyDescent="0.3">
      <c r="A75" s="144" t="s">
        <v>7</v>
      </c>
      <c r="B75" s="145"/>
      <c r="C75" s="145"/>
      <c r="D75" s="145"/>
      <c r="E75" s="145"/>
      <c r="F75" s="145"/>
      <c r="G75" s="145"/>
      <c r="H75" s="146"/>
    </row>
    <row r="76" spans="1:8" ht="15.75" customHeight="1" thickBot="1" x14ac:dyDescent="0.3">
      <c r="A76" s="132" t="s">
        <v>48</v>
      </c>
      <c r="B76" s="133"/>
      <c r="C76" s="133"/>
      <c r="D76" s="133"/>
      <c r="E76" s="133"/>
      <c r="F76" s="133"/>
      <c r="G76" s="133"/>
      <c r="H76" s="134"/>
    </row>
    <row r="77" spans="1:8" ht="30" customHeight="1" thickBot="1" x14ac:dyDescent="0.3">
      <c r="A77" s="37">
        <v>39</v>
      </c>
      <c r="B77" s="10" t="s">
        <v>28</v>
      </c>
      <c r="C77" s="65" t="s">
        <v>62</v>
      </c>
      <c r="D77" s="65">
        <v>56</v>
      </c>
      <c r="E77" s="71">
        <v>1</v>
      </c>
      <c r="F77" s="71">
        <f>D77*E77</f>
        <v>56</v>
      </c>
      <c r="G77" s="72"/>
      <c r="H77" s="73" t="s">
        <v>71</v>
      </c>
    </row>
    <row r="78" spans="1:8" s="1" customFormat="1" ht="45" customHeight="1" thickBot="1" x14ac:dyDescent="0.3">
      <c r="A78" s="43"/>
      <c r="B78" s="50"/>
      <c r="C78" s="50"/>
      <c r="D78" s="126" t="s">
        <v>45</v>
      </c>
      <c r="E78" s="127"/>
      <c r="F78" s="128"/>
      <c r="G78" s="177">
        <f>G77</f>
        <v>0</v>
      </c>
      <c r="H78" s="59"/>
    </row>
    <row r="79" spans="1:8" s="1" customFormat="1" ht="25.5" customHeight="1" thickBot="1" x14ac:dyDescent="0.3">
      <c r="A79" s="43"/>
      <c r="B79" s="50"/>
      <c r="C79" s="50"/>
      <c r="D79" s="50"/>
      <c r="E79" s="51"/>
      <c r="F79" s="51"/>
      <c r="G79" s="52"/>
      <c r="H79" s="59"/>
    </row>
    <row r="80" spans="1:8" ht="30.75" customHeight="1" thickBot="1" x14ac:dyDescent="0.3">
      <c r="A80" s="151" t="s">
        <v>42</v>
      </c>
      <c r="B80" s="152"/>
      <c r="C80" s="153"/>
      <c r="D80" s="148"/>
      <c r="E80" s="149"/>
      <c r="F80" s="149"/>
      <c r="G80" s="149"/>
      <c r="H80" s="150"/>
    </row>
    <row r="81" spans="1:9" ht="60.75" thickBot="1" x14ac:dyDescent="0.3">
      <c r="A81" s="83" t="s">
        <v>35</v>
      </c>
      <c r="B81" s="23" t="s">
        <v>33</v>
      </c>
      <c r="C81" s="38" t="s">
        <v>0</v>
      </c>
      <c r="D81" s="78" t="s">
        <v>91</v>
      </c>
      <c r="E81" s="96" t="s">
        <v>66</v>
      </c>
      <c r="F81" s="98" t="s">
        <v>92</v>
      </c>
      <c r="G81" s="97" t="s">
        <v>67</v>
      </c>
      <c r="H81" s="77" t="s">
        <v>69</v>
      </c>
    </row>
    <row r="82" spans="1:9" ht="25.5" customHeight="1" thickBot="1" x14ac:dyDescent="0.3">
      <c r="A82" s="166" t="s">
        <v>7</v>
      </c>
      <c r="B82" s="167"/>
      <c r="C82" s="167"/>
      <c r="D82" s="167"/>
      <c r="E82" s="167"/>
      <c r="F82" s="167"/>
      <c r="G82" s="167"/>
      <c r="H82" s="168"/>
    </row>
    <row r="83" spans="1:9" ht="15.75" customHeight="1" thickBot="1" x14ac:dyDescent="0.3">
      <c r="A83" s="132" t="s">
        <v>48</v>
      </c>
      <c r="B83" s="133"/>
      <c r="C83" s="133"/>
      <c r="D83" s="133"/>
      <c r="E83" s="133"/>
      <c r="F83" s="133"/>
      <c r="G83" s="133"/>
      <c r="H83" s="134"/>
    </row>
    <row r="84" spans="1:9" ht="30" customHeight="1" thickBot="1" x14ac:dyDescent="0.3">
      <c r="A84" s="31">
        <v>40</v>
      </c>
      <c r="B84" s="32" t="s">
        <v>28</v>
      </c>
      <c r="C84" s="33" t="s">
        <v>63</v>
      </c>
      <c r="D84" s="33">
        <v>46</v>
      </c>
      <c r="E84" s="34">
        <v>1</v>
      </c>
      <c r="F84" s="34">
        <f>D84*E84</f>
        <v>46</v>
      </c>
      <c r="G84" s="35"/>
      <c r="H84" s="36" t="s">
        <v>71</v>
      </c>
    </row>
    <row r="85" spans="1:9" ht="27.75" customHeight="1" thickBot="1" x14ac:dyDescent="0.3">
      <c r="A85" s="117" t="s">
        <v>13</v>
      </c>
      <c r="B85" s="118"/>
      <c r="C85" s="118"/>
      <c r="D85" s="118"/>
      <c r="E85" s="118"/>
      <c r="F85" s="118"/>
      <c r="G85" s="118"/>
      <c r="H85" s="119"/>
    </row>
    <row r="86" spans="1:9" ht="15.75" customHeight="1" thickBot="1" x14ac:dyDescent="0.3">
      <c r="A86" s="120" t="s">
        <v>14</v>
      </c>
      <c r="B86" s="121"/>
      <c r="C86" s="121"/>
      <c r="D86" s="121"/>
      <c r="E86" s="121"/>
      <c r="F86" s="121"/>
      <c r="G86" s="121"/>
      <c r="H86" s="122"/>
    </row>
    <row r="87" spans="1:9" ht="30" customHeight="1" thickBot="1" x14ac:dyDescent="0.3">
      <c r="A87" s="37">
        <v>41</v>
      </c>
      <c r="B87" s="10" t="s">
        <v>84</v>
      </c>
      <c r="C87" s="67" t="s">
        <v>15</v>
      </c>
      <c r="D87" s="65">
        <v>24</v>
      </c>
      <c r="E87" s="71">
        <v>1</v>
      </c>
      <c r="F87" s="71">
        <f>D87*E87</f>
        <v>24</v>
      </c>
      <c r="G87" s="72"/>
      <c r="H87" s="73" t="s">
        <v>83</v>
      </c>
    </row>
    <row r="88" spans="1:9" ht="30" customHeight="1" thickBot="1" x14ac:dyDescent="0.3">
      <c r="A88" s="24">
        <v>42</v>
      </c>
      <c r="B88" s="80" t="s">
        <v>93</v>
      </c>
      <c r="C88" s="81" t="s">
        <v>61</v>
      </c>
      <c r="D88" s="22">
        <v>24</v>
      </c>
      <c r="E88" s="5">
        <v>1</v>
      </c>
      <c r="F88" s="5">
        <f>D88*E88</f>
        <v>24</v>
      </c>
      <c r="G88" s="8"/>
      <c r="H88" s="3" t="s">
        <v>83</v>
      </c>
      <c r="I88" s="18"/>
    </row>
    <row r="89" spans="1:9" s="1" customFormat="1" ht="45" customHeight="1" thickBot="1" x14ac:dyDescent="0.3">
      <c r="A89" s="43"/>
      <c r="B89" s="50"/>
      <c r="C89" s="50"/>
      <c r="D89" s="126" t="s">
        <v>46</v>
      </c>
      <c r="E89" s="127"/>
      <c r="F89" s="128"/>
      <c r="G89" s="177">
        <f>G84+G87+G88</f>
        <v>0</v>
      </c>
      <c r="H89" s="59"/>
      <c r="I89" s="18"/>
    </row>
    <row r="90" spans="1:9" s="1" customFormat="1" ht="15.75" thickBot="1" x14ac:dyDescent="0.3">
      <c r="A90" s="43"/>
      <c r="B90" s="50"/>
      <c r="C90" s="50"/>
      <c r="D90" s="50"/>
      <c r="E90" s="51"/>
      <c r="F90" s="51"/>
      <c r="G90" s="52"/>
      <c r="H90" s="59"/>
      <c r="I90" s="18"/>
    </row>
    <row r="91" spans="1:9" s="1" customFormat="1" ht="31.5" customHeight="1" thickBot="1" x14ac:dyDescent="0.3">
      <c r="A91" s="151" t="s">
        <v>43</v>
      </c>
      <c r="B91" s="152"/>
      <c r="C91" s="153"/>
      <c r="D91" s="160"/>
      <c r="E91" s="161"/>
      <c r="F91" s="161"/>
      <c r="G91" s="161"/>
      <c r="H91" s="162"/>
    </row>
    <row r="92" spans="1:9" s="1" customFormat="1" ht="60.75" thickBot="1" x14ac:dyDescent="0.3">
      <c r="A92" s="83" t="s">
        <v>35</v>
      </c>
      <c r="B92" s="63" t="s">
        <v>33</v>
      </c>
      <c r="C92" s="64" t="s">
        <v>0</v>
      </c>
      <c r="D92" s="78" t="s">
        <v>91</v>
      </c>
      <c r="E92" s="79" t="s">
        <v>66</v>
      </c>
      <c r="F92" s="98" t="s">
        <v>92</v>
      </c>
      <c r="G92" s="78" t="s">
        <v>67</v>
      </c>
      <c r="H92" s="2" t="s">
        <v>6</v>
      </c>
    </row>
    <row r="93" spans="1:9" s="1" customFormat="1" ht="15.75" customHeight="1" thickBot="1" x14ac:dyDescent="0.3">
      <c r="A93" s="144" t="s">
        <v>7</v>
      </c>
      <c r="B93" s="145"/>
      <c r="C93" s="145"/>
      <c r="D93" s="145"/>
      <c r="E93" s="145"/>
      <c r="F93" s="145"/>
      <c r="G93" s="145"/>
      <c r="H93" s="146"/>
    </row>
    <row r="94" spans="1:9" s="1" customFormat="1" ht="15.75" customHeight="1" thickBot="1" x14ac:dyDescent="0.3">
      <c r="A94" s="132" t="s">
        <v>48</v>
      </c>
      <c r="B94" s="133"/>
      <c r="C94" s="133"/>
      <c r="D94" s="133"/>
      <c r="E94" s="133"/>
      <c r="F94" s="133"/>
      <c r="G94" s="133"/>
      <c r="H94" s="134"/>
    </row>
    <row r="95" spans="1:9" s="1" customFormat="1" ht="30" customHeight="1" thickBot="1" x14ac:dyDescent="0.3">
      <c r="A95" s="37">
        <v>43</v>
      </c>
      <c r="B95" s="10" t="s">
        <v>28</v>
      </c>
      <c r="C95" s="65" t="s">
        <v>62</v>
      </c>
      <c r="D95" s="65">
        <v>56</v>
      </c>
      <c r="E95" s="71">
        <v>1</v>
      </c>
      <c r="F95" s="71">
        <f>D95*E95</f>
        <v>56</v>
      </c>
      <c r="G95" s="72"/>
      <c r="H95" s="73" t="s">
        <v>71</v>
      </c>
    </row>
    <row r="96" spans="1:9" ht="45" customHeight="1" thickBot="1" x14ac:dyDescent="0.3">
      <c r="D96" s="126" t="s">
        <v>47</v>
      </c>
      <c r="E96" s="127"/>
      <c r="F96" s="128"/>
      <c r="G96" s="177">
        <f>G95</f>
        <v>0</v>
      </c>
    </row>
    <row r="99" spans="2:8" ht="15.75" thickBot="1" x14ac:dyDescent="0.3"/>
    <row r="100" spans="2:8" ht="15.75" customHeight="1" x14ac:dyDescent="0.25">
      <c r="D100" s="108" t="s">
        <v>65</v>
      </c>
      <c r="E100" s="109"/>
      <c r="F100" s="110"/>
      <c r="G100" s="158"/>
      <c r="H100" s="106"/>
    </row>
    <row r="101" spans="2:8" ht="15.75" customHeight="1" thickBot="1" x14ac:dyDescent="0.3">
      <c r="D101" s="111"/>
      <c r="E101" s="112"/>
      <c r="F101" s="113"/>
      <c r="G101" s="159"/>
      <c r="H101" s="107"/>
    </row>
    <row r="103" spans="2:8" ht="18.75" x14ac:dyDescent="0.3">
      <c r="B103" s="102" t="s">
        <v>97</v>
      </c>
      <c r="C103" s="102"/>
      <c r="D103" s="102"/>
      <c r="E103" s="102"/>
      <c r="F103" s="102"/>
      <c r="G103" s="102"/>
      <c r="H103" s="102"/>
    </row>
    <row r="104" spans="2:8" ht="15.75" thickBot="1" x14ac:dyDescent="0.3">
      <c r="B104" s="100"/>
      <c r="C104" s="101"/>
      <c r="D104" s="1"/>
      <c r="E104" s="1"/>
      <c r="G104" s="18"/>
      <c r="H104" s="1"/>
    </row>
    <row r="105" spans="2:8" ht="15.75" thickBot="1" x14ac:dyDescent="0.3">
      <c r="B105" s="103" t="s">
        <v>98</v>
      </c>
      <c r="C105" s="103"/>
      <c r="D105" s="103"/>
      <c r="E105" s="103"/>
      <c r="F105" s="103"/>
      <c r="G105" s="172">
        <f>G8+G9+G11+G13+G14+G15+G66</f>
        <v>0</v>
      </c>
      <c r="H105" s="104"/>
    </row>
    <row r="106" spans="2:8" ht="15.75" thickBot="1" x14ac:dyDescent="0.3">
      <c r="B106" s="103" t="s">
        <v>99</v>
      </c>
      <c r="C106" s="103"/>
      <c r="D106" s="103"/>
      <c r="E106" s="103"/>
      <c r="F106" s="103"/>
      <c r="G106" s="172">
        <f>G18+G19+G20+G21+G22+G23+G24+G25+G26+G27+G28+G29+G30+G31+G32+G34+G35+G36+G38+G40+G41+G42+G43+G45</f>
        <v>0</v>
      </c>
      <c r="H106" s="104"/>
    </row>
    <row r="107" spans="2:8" ht="15.75" thickBot="1" x14ac:dyDescent="0.3">
      <c r="B107" s="103" t="s">
        <v>100</v>
      </c>
      <c r="C107" s="103"/>
      <c r="D107" s="103"/>
      <c r="E107" s="103"/>
      <c r="F107" s="103"/>
      <c r="G107" s="171">
        <f>G48+G50+G52+G54+G56+G69+G70</f>
        <v>0</v>
      </c>
      <c r="H107" s="104"/>
    </row>
    <row r="108" spans="2:8" ht="27" thickBot="1" x14ac:dyDescent="0.3">
      <c r="B108" s="105" t="s">
        <v>104</v>
      </c>
      <c r="C108" s="105"/>
      <c r="D108" s="105"/>
      <c r="E108" s="105"/>
      <c r="F108" s="105"/>
      <c r="G108" s="173">
        <f>G105+G106+G107</f>
        <v>0</v>
      </c>
      <c r="H108" s="104"/>
    </row>
    <row r="109" spans="2:8" x14ac:dyDescent="0.25">
      <c r="B109" s="100"/>
      <c r="C109" s="101"/>
      <c r="D109" s="1"/>
      <c r="E109" s="1"/>
      <c r="G109" s="18"/>
      <c r="H109" s="1"/>
    </row>
    <row r="110" spans="2:8" ht="18.75" x14ac:dyDescent="0.3">
      <c r="B110" s="102" t="s">
        <v>101</v>
      </c>
      <c r="C110" s="102"/>
      <c r="D110" s="102"/>
      <c r="E110" s="102"/>
      <c r="F110" s="102"/>
      <c r="G110" s="102"/>
      <c r="H110" s="102"/>
    </row>
    <row r="111" spans="2:8" ht="15.75" thickBot="1" x14ac:dyDescent="0.3">
      <c r="B111" s="100"/>
      <c r="C111" s="101"/>
      <c r="D111" s="1"/>
      <c r="E111" s="1"/>
      <c r="G111" s="18"/>
      <c r="H111" s="1"/>
    </row>
    <row r="112" spans="2:8" ht="15.75" thickBot="1" x14ac:dyDescent="0.3">
      <c r="B112" s="103" t="s">
        <v>98</v>
      </c>
      <c r="C112" s="103"/>
      <c r="D112" s="103"/>
      <c r="E112" s="103"/>
      <c r="F112" s="103"/>
      <c r="G112" s="171">
        <f>G8+G9+G11+G13+G14+G15+G77</f>
        <v>0</v>
      </c>
      <c r="H112" s="104"/>
    </row>
    <row r="113" spans="2:8" ht="15.75" thickBot="1" x14ac:dyDescent="0.3">
      <c r="B113" s="103" t="s">
        <v>99</v>
      </c>
      <c r="C113" s="103"/>
      <c r="D113" s="103"/>
      <c r="E113" s="103"/>
      <c r="F113" s="103"/>
      <c r="G113" s="172">
        <f>G18+G19+G20+G21+G22+G23+G24+G25+G26+G27+G28+G29+G30+G31+G32+G34+G35+G36+G38+G40+G41+G42+G43+G45</f>
        <v>0</v>
      </c>
      <c r="H113" s="104"/>
    </row>
    <row r="114" spans="2:8" ht="15.75" thickBot="1" x14ac:dyDescent="0.3">
      <c r="B114" s="103" t="s">
        <v>100</v>
      </c>
      <c r="C114" s="103"/>
      <c r="D114" s="103"/>
      <c r="E114" s="103"/>
      <c r="F114" s="103"/>
      <c r="G114" s="171">
        <f>G48+G50+G52+G54+G56</f>
        <v>0</v>
      </c>
      <c r="H114" s="104"/>
    </row>
    <row r="115" spans="2:8" ht="27" thickBot="1" x14ac:dyDescent="0.3">
      <c r="B115" s="105" t="s">
        <v>105</v>
      </c>
      <c r="C115" s="105"/>
      <c r="D115" s="105"/>
      <c r="E115" s="105"/>
      <c r="F115" s="105"/>
      <c r="G115" s="173">
        <f>G112+G113+G114</f>
        <v>0</v>
      </c>
      <c r="H115" s="104"/>
    </row>
    <row r="116" spans="2:8" x14ac:dyDescent="0.25">
      <c r="B116" s="100"/>
      <c r="C116" s="101"/>
      <c r="D116" s="1"/>
      <c r="E116" s="1"/>
      <c r="G116" s="18"/>
      <c r="H116" s="1"/>
    </row>
    <row r="117" spans="2:8" ht="18.75" x14ac:dyDescent="0.3">
      <c r="B117" s="102" t="s">
        <v>102</v>
      </c>
      <c r="C117" s="102"/>
      <c r="D117" s="102"/>
      <c r="E117" s="102"/>
      <c r="F117" s="102"/>
      <c r="G117" s="102"/>
      <c r="H117" s="102"/>
    </row>
    <row r="118" spans="2:8" ht="15.75" thickBot="1" x14ac:dyDescent="0.3">
      <c r="B118" s="100"/>
      <c r="C118" s="101"/>
      <c r="D118" s="1"/>
      <c r="E118" s="1"/>
      <c r="G118" s="18"/>
      <c r="H118" s="1"/>
    </row>
    <row r="119" spans="2:8" ht="15.75" thickBot="1" x14ac:dyDescent="0.3">
      <c r="B119" s="103" t="s">
        <v>98</v>
      </c>
      <c r="C119" s="103"/>
      <c r="D119" s="103"/>
      <c r="E119" s="103"/>
      <c r="F119" s="103"/>
      <c r="G119" s="171">
        <f>G8+G9+G11+G13+G14+G15+G84</f>
        <v>0</v>
      </c>
      <c r="H119" s="104"/>
    </row>
    <row r="120" spans="2:8" ht="15.75" thickBot="1" x14ac:dyDescent="0.3">
      <c r="B120" s="103" t="s">
        <v>99</v>
      </c>
      <c r="C120" s="103"/>
      <c r="D120" s="103"/>
      <c r="E120" s="103"/>
      <c r="F120" s="103"/>
      <c r="G120" s="172">
        <f>G18+G19+G20+G21+G22+G23+G24+G25+G26+G27+G28+G29+G30+G31+G32+G34+G35+G36+G38+G40+G41+G42+G43+G45</f>
        <v>0</v>
      </c>
      <c r="H120" s="104"/>
    </row>
    <row r="121" spans="2:8" ht="15.75" thickBot="1" x14ac:dyDescent="0.3">
      <c r="B121" s="103" t="s">
        <v>100</v>
      </c>
      <c r="C121" s="103"/>
      <c r="D121" s="103"/>
      <c r="E121" s="103"/>
      <c r="F121" s="103"/>
      <c r="G121" s="171">
        <f>G48+G50+G52+G54+G56+G87+G88</f>
        <v>0</v>
      </c>
      <c r="H121" s="104"/>
    </row>
    <row r="122" spans="2:8" ht="27" thickBot="1" x14ac:dyDescent="0.3">
      <c r="B122" s="105" t="s">
        <v>106</v>
      </c>
      <c r="C122" s="105"/>
      <c r="D122" s="105"/>
      <c r="E122" s="105"/>
      <c r="F122" s="105"/>
      <c r="G122" s="173">
        <f>G119+G120+G121</f>
        <v>0</v>
      </c>
      <c r="H122" s="104"/>
    </row>
    <row r="124" spans="2:8" ht="18.75" x14ac:dyDescent="0.3">
      <c r="B124" s="102" t="s">
        <v>103</v>
      </c>
      <c r="C124" s="102"/>
      <c r="D124" s="102"/>
      <c r="E124" s="102"/>
      <c r="F124" s="102"/>
      <c r="G124" s="102"/>
      <c r="H124" s="102"/>
    </row>
    <row r="125" spans="2:8" ht="15.75" thickBot="1" x14ac:dyDescent="0.3">
      <c r="B125" s="100"/>
      <c r="C125" s="101"/>
      <c r="D125" s="1"/>
      <c r="E125" s="1"/>
      <c r="G125" s="18"/>
      <c r="H125" s="1"/>
    </row>
    <row r="126" spans="2:8" ht="15.75" thickBot="1" x14ac:dyDescent="0.3">
      <c r="B126" s="103" t="s">
        <v>98</v>
      </c>
      <c r="C126" s="103"/>
      <c r="D126" s="103"/>
      <c r="E126" s="103"/>
      <c r="F126" s="103"/>
      <c r="G126" s="171">
        <f>G8+G9+G11+G13+G14+G15+G95</f>
        <v>0</v>
      </c>
      <c r="H126" s="104"/>
    </row>
    <row r="127" spans="2:8" ht="15.75" thickBot="1" x14ac:dyDescent="0.3">
      <c r="B127" s="103" t="s">
        <v>99</v>
      </c>
      <c r="C127" s="103"/>
      <c r="D127" s="103"/>
      <c r="E127" s="103"/>
      <c r="F127" s="103"/>
      <c r="G127" s="172">
        <f>G18+G19+G20+G21+G22+G23+G24+G25+G26+G27+G28+G29+G30+G31+G32+G34+G35+G36+G38+G40+G41+G42+G43+G45</f>
        <v>0</v>
      </c>
      <c r="H127" s="104"/>
    </row>
    <row r="128" spans="2:8" ht="15.75" thickBot="1" x14ac:dyDescent="0.3">
      <c r="B128" s="103" t="s">
        <v>100</v>
      </c>
      <c r="C128" s="103"/>
      <c r="D128" s="103"/>
      <c r="E128" s="103"/>
      <c r="F128" s="103"/>
      <c r="G128" s="171">
        <f>G48+G50+G52+G54+G56</f>
        <v>0</v>
      </c>
      <c r="H128" s="104"/>
    </row>
    <row r="129" spans="2:8" ht="27" thickBot="1" x14ac:dyDescent="0.3">
      <c r="B129" s="105" t="s">
        <v>107</v>
      </c>
      <c r="C129" s="105"/>
      <c r="D129" s="105"/>
      <c r="E129" s="105"/>
      <c r="F129" s="105"/>
      <c r="G129" s="173">
        <f>G126+G127+G128</f>
        <v>0</v>
      </c>
      <c r="H129" s="104"/>
    </row>
  </sheetData>
  <mergeCells count="76">
    <mergeCell ref="K50:R50"/>
    <mergeCell ref="G100:G101"/>
    <mergeCell ref="A75:H75"/>
    <mergeCell ref="A76:H76"/>
    <mergeCell ref="A94:H94"/>
    <mergeCell ref="A93:H93"/>
    <mergeCell ref="A80:C80"/>
    <mergeCell ref="D80:H80"/>
    <mergeCell ref="A91:C91"/>
    <mergeCell ref="D91:H91"/>
    <mergeCell ref="D57:F57"/>
    <mergeCell ref="A83:H83"/>
    <mergeCell ref="A85:H85"/>
    <mergeCell ref="A82:H82"/>
    <mergeCell ref="E50:F50"/>
    <mergeCell ref="D96:F96"/>
    <mergeCell ref="J29:O29"/>
    <mergeCell ref="D73:H73"/>
    <mergeCell ref="A65:H65"/>
    <mergeCell ref="A67:H67"/>
    <mergeCell ref="A68:H68"/>
    <mergeCell ref="A73:C73"/>
    <mergeCell ref="A39:H39"/>
    <mergeCell ref="A44:H44"/>
    <mergeCell ref="A53:H53"/>
    <mergeCell ref="A55:H55"/>
    <mergeCell ref="A64:H64"/>
    <mergeCell ref="A60:H60"/>
    <mergeCell ref="A59:H59"/>
    <mergeCell ref="D62:H62"/>
    <mergeCell ref="A51:H51"/>
    <mergeCell ref="A62:C62"/>
    <mergeCell ref="A1:H2"/>
    <mergeCell ref="A4:H4"/>
    <mergeCell ref="A7:H7"/>
    <mergeCell ref="A10:H10"/>
    <mergeCell ref="A6:H6"/>
    <mergeCell ref="H100:H101"/>
    <mergeCell ref="D100:F101"/>
    <mergeCell ref="A3:H3"/>
    <mergeCell ref="A46:H46"/>
    <mergeCell ref="A47:H47"/>
    <mergeCell ref="D71:F71"/>
    <mergeCell ref="D78:F78"/>
    <mergeCell ref="D89:F89"/>
    <mergeCell ref="A12:H12"/>
    <mergeCell ref="A16:H16"/>
    <mergeCell ref="A17:H17"/>
    <mergeCell ref="A33:H33"/>
    <mergeCell ref="A37:H37"/>
    <mergeCell ref="A49:H49"/>
    <mergeCell ref="A86:H86"/>
    <mergeCell ref="B103:H103"/>
    <mergeCell ref="B105:F105"/>
    <mergeCell ref="H105:H108"/>
    <mergeCell ref="B106:F106"/>
    <mergeCell ref="B107:F107"/>
    <mergeCell ref="B108:F108"/>
    <mergeCell ref="B110:H110"/>
    <mergeCell ref="B112:F112"/>
    <mergeCell ref="H112:H115"/>
    <mergeCell ref="B113:F113"/>
    <mergeCell ref="B114:F114"/>
    <mergeCell ref="B115:F115"/>
    <mergeCell ref="B117:H117"/>
    <mergeCell ref="B119:F119"/>
    <mergeCell ref="H119:H122"/>
    <mergeCell ref="B120:F120"/>
    <mergeCell ref="B121:F121"/>
    <mergeCell ref="B122:F122"/>
    <mergeCell ref="B124:H124"/>
    <mergeCell ref="B126:F126"/>
    <mergeCell ref="H126:H129"/>
    <mergeCell ref="B127:F127"/>
    <mergeCell ref="B128:F128"/>
    <mergeCell ref="B129:F129"/>
  </mergeCells>
  <pageMargins left="0.70866141732283472" right="0.70866141732283472" top="0.74803149606299213" bottom="0.74803149606299213" header="0.31496062992125984" footer="0.31496062992125984"/>
  <pageSetup paperSize="8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 Lot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ADJ</dc:creator>
  <cp:lastModifiedBy>SAUVAIN Nicolas ADJ</cp:lastModifiedBy>
  <cp:lastPrinted>2024-09-24T08:39:54Z</cp:lastPrinted>
  <dcterms:created xsi:type="dcterms:W3CDTF">2021-02-18T11:44:10Z</dcterms:created>
  <dcterms:modified xsi:type="dcterms:W3CDTF">2025-02-19T08:08:04Z</dcterms:modified>
</cp:coreProperties>
</file>