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602" documentId="13_ncr:1_{355F2AAB-3C1D-468A-9E03-1BCC68FCFAFD}" xr6:coauthVersionLast="47" xr6:coauthVersionMax="47" xr10:uidLastSave="{5DA5EC18-D789-4E5B-AA61-E15A18A1BC71}"/>
  <bookViews>
    <workbookView xWindow="37155" yWindow="0" windowWidth="23010" windowHeight="20985" xr2:uid="{7C108CC1-3AE9-41C9-8781-D375C6ECB6DD}"/>
  </bookViews>
  <sheets>
    <sheet name="GOE"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0" i="4" l="1"/>
  <c r="G59" i="4"/>
  <c r="G113" i="4"/>
  <c r="G114" i="4"/>
  <c r="G115" i="4"/>
  <c r="G116" i="4"/>
  <c r="G117" i="4"/>
  <c r="G118" i="4"/>
  <c r="G119" i="4"/>
  <c r="G112" i="4"/>
  <c r="G120" i="4" s="1"/>
  <c r="G109" i="4" l="1"/>
  <c r="G108" i="4"/>
  <c r="G107" i="4"/>
  <c r="G106" i="4"/>
  <c r="G103" i="4"/>
  <c r="G102" i="4"/>
  <c r="G99" i="4"/>
  <c r="G98" i="4"/>
  <c r="G97" i="4"/>
  <c r="G96" i="4"/>
  <c r="G92" i="4"/>
  <c r="G90" i="4"/>
  <c r="G87" i="4"/>
  <c r="G85" i="4"/>
  <c r="G83" i="4"/>
  <c r="G71" i="4"/>
  <c r="G104" i="4" l="1"/>
  <c r="G110" i="4"/>
  <c r="G100" i="4"/>
  <c r="G93" i="4"/>
  <c r="G55" i="4"/>
  <c r="G56" i="4"/>
  <c r="G57" i="4"/>
  <c r="G58" i="4"/>
  <c r="G52" i="4"/>
  <c r="G47" i="4"/>
  <c r="G48" i="4"/>
  <c r="G46" i="4"/>
  <c r="G45" i="4"/>
  <c r="G44" i="4"/>
  <c r="G40" i="4"/>
  <c r="G38" i="4"/>
  <c r="G35" i="4"/>
  <c r="G33" i="4"/>
  <c r="G31" i="4"/>
  <c r="G19" i="4"/>
  <c r="G121" i="4" l="1"/>
  <c r="G123" i="4" s="1"/>
  <c r="G124" i="4" s="1"/>
  <c r="G49" i="4"/>
  <c r="G125" i="4" l="1"/>
  <c r="G51" i="4" l="1"/>
  <c r="G41" i="4" l="1"/>
  <c r="G53" i="4"/>
  <c r="G61" i="4" l="1"/>
  <c r="G63" i="4" s="1"/>
  <c r="G64" i="4" l="1"/>
  <c r="G65" i="4" s="1"/>
</calcChain>
</file>

<file path=xl/sharedStrings.xml><?xml version="1.0" encoding="utf-8"?>
<sst xmlns="http://schemas.openxmlformats.org/spreadsheetml/2006/main" count="235" uniqueCount="141">
  <si>
    <t>m3</t>
  </si>
  <si>
    <t>m2</t>
  </si>
  <si>
    <t>U</t>
  </si>
  <si>
    <t>Réf.</t>
  </si>
  <si>
    <t>Désignation</t>
  </si>
  <si>
    <t>P.U.</t>
  </si>
  <si>
    <t>Total HT €</t>
  </si>
  <si>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</si>
  <si>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</si>
  <si>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</si>
  <si>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</si>
  <si>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</si>
  <si>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</si>
  <si>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</si>
  <si>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</si>
  <si>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For</t>
  </si>
  <si>
    <t>Clôture</t>
  </si>
  <si>
    <t>Terrassements</t>
  </si>
  <si>
    <t>MONTANT HT (en euros)</t>
  </si>
  <si>
    <t>TVA 20 %</t>
  </si>
  <si>
    <t>MONTANT TTC (en euros)</t>
  </si>
  <si>
    <t>Nom et fonction du signataire:</t>
  </si>
  <si>
    <t>Installation de chantier comprenant moyens de levage, de manutention et matériels de sécurité provisoire pour le personnel compris :</t>
  </si>
  <si>
    <t>Gros béton</t>
  </si>
  <si>
    <t>ml</t>
  </si>
  <si>
    <t>Voiries</t>
  </si>
  <si>
    <t>Installations collectives de protection</t>
  </si>
  <si>
    <t>Nettoyage</t>
  </si>
  <si>
    <t>Gestion et tri des déchets</t>
  </si>
  <si>
    <t>Plan d'installation de chantier</t>
  </si>
  <si>
    <t>Installations communes (salle de réunion, vestiaires, réfectoire, bureau et sanitaires chantier)</t>
  </si>
  <si>
    <t>Fondations</t>
  </si>
  <si>
    <t>Béton de propreté</t>
  </si>
  <si>
    <t>Fondations par semelles filantes et/ou isolées</t>
  </si>
  <si>
    <t>Longrines de fondation en béton armé</t>
  </si>
  <si>
    <t>Barrière anti-termites</t>
  </si>
  <si>
    <t>Etudes d'exécution comprenant notamment notes de calculs, plans d'éxécution, carnet de détail, plan de fabrication et de pose.</t>
  </si>
  <si>
    <t>A …................</t>
  </si>
  <si>
    <t>Le …................</t>
  </si>
  <si>
    <t>Qté MOE</t>
  </si>
  <si>
    <t>PM</t>
  </si>
  <si>
    <t>Installation de chantier</t>
  </si>
  <si>
    <t>Evacuation des eaux</t>
  </si>
  <si>
    <t>Démarches et raccordement base vie (électricité, eau et téléphone) et en provisoire en EU</t>
  </si>
  <si>
    <t>Moyens de levage et manutention</t>
  </si>
  <si>
    <t>Implantation</t>
  </si>
  <si>
    <t>Relevé des existants et implantation par l'intermédiaire d'un géomètre associé à un contrôle de l'entreprise.</t>
  </si>
  <si>
    <t>Constat d'huissier - Prise de possession du terrain</t>
  </si>
  <si>
    <t>Etudes techniques</t>
  </si>
  <si>
    <t>Décapage de la terre végétale</t>
  </si>
  <si>
    <t>Remise en état des terres</t>
  </si>
  <si>
    <t>Terrassements pour fondations du bâtiment y compris mise en décharge</t>
  </si>
  <si>
    <t>Fondations superficielles</t>
  </si>
  <si>
    <t>Réhausse BA pour mise en œuvre de l'ossature bois</t>
  </si>
  <si>
    <t>Plancher bas</t>
  </si>
  <si>
    <t>Réseaux sous dalle portée</t>
  </si>
  <si>
    <t>Dalle portée sur terre foisonnée y compris isolant sous dalle</t>
  </si>
  <si>
    <t>Réhausse d'acrotères</t>
  </si>
  <si>
    <t>Seuils en béton</t>
  </si>
  <si>
    <t>Réservations diverses - calfeutrements</t>
  </si>
  <si>
    <t>Nettoyage des lieux</t>
  </si>
  <si>
    <t>Ouvrages divers</t>
  </si>
  <si>
    <t>Cadre de décomposition du Prix Global et Forfaitaire | CDPGF</t>
  </si>
  <si>
    <r>
      <t>AFFAIRE :</t>
    </r>
    <r>
      <rPr>
        <sz val="12"/>
        <rFont val="Calibri"/>
        <family val="2"/>
        <scheme val="minor"/>
      </rPr>
      <t xml:space="preserve"> CREATION D'UNE SALLE DE MANIPULATION AUX ARMES A L'ENSAPN DE TOULOUSE (31) | SGAMI</t>
    </r>
  </si>
  <si>
    <t>Indice</t>
  </si>
  <si>
    <t>Qté entreprise</t>
  </si>
  <si>
    <t>TOTAL pour les travaux de GROS-ŒUVRE</t>
  </si>
  <si>
    <t>2.2 - Description des travaux de GROS-ŒUVRE</t>
  </si>
  <si>
    <t>2.2.1</t>
  </si>
  <si>
    <t>2.2.2</t>
  </si>
  <si>
    <t>2.2.3</t>
  </si>
  <si>
    <t>2.2.4</t>
  </si>
  <si>
    <t>2.2.5</t>
  </si>
  <si>
    <t>2.2.5.1</t>
  </si>
  <si>
    <t>2.2.5.2</t>
  </si>
  <si>
    <t>2.2.5.3</t>
  </si>
  <si>
    <t>2.2.5.4</t>
  </si>
  <si>
    <t>2.2.6</t>
  </si>
  <si>
    <t>2.2.6.1</t>
  </si>
  <si>
    <t>2.2.6.1.1</t>
  </si>
  <si>
    <t>2.2.6.1.2</t>
  </si>
  <si>
    <t>2.2.6.1.3</t>
  </si>
  <si>
    <t>2.2.6.2</t>
  </si>
  <si>
    <t>2.2.6.3</t>
  </si>
  <si>
    <t>2.2.7</t>
  </si>
  <si>
    <t>2.2.7.1</t>
  </si>
  <si>
    <t>2.2.7.2</t>
  </si>
  <si>
    <t>2.2.8</t>
  </si>
  <si>
    <t>2.2.8.1</t>
  </si>
  <si>
    <t>2.2.8.2</t>
  </si>
  <si>
    <t>2.2.8.3</t>
  </si>
  <si>
    <t>2.2.8.4</t>
  </si>
  <si>
    <t>Sous-Total</t>
  </si>
  <si>
    <t>2.3 - Description des travaux de STRUCTURE VARIANTES</t>
  </si>
  <si>
    <r>
      <rPr>
        <sz val="12"/>
        <rFont val="Calibri"/>
        <family val="2"/>
        <scheme val="minor"/>
      </rPr>
      <t>Phase</t>
    </r>
    <r>
      <rPr>
        <b/>
        <sz val="12"/>
        <rFont val="Calibri"/>
        <family val="2"/>
        <scheme val="minor"/>
      </rPr>
      <t xml:space="preserve"> DCE</t>
    </r>
  </si>
  <si>
    <t>Juin 2024</t>
  </si>
  <si>
    <t>2.3.1</t>
  </si>
  <si>
    <t>2.3.2</t>
  </si>
  <si>
    <t>2.3.3</t>
  </si>
  <si>
    <t>2.3.4</t>
  </si>
  <si>
    <t>2.3.5</t>
  </si>
  <si>
    <t>2.3.5.1</t>
  </si>
  <si>
    <t>2.3.5.2</t>
  </si>
  <si>
    <t>2.3.5.3</t>
  </si>
  <si>
    <t>2.3.5.4</t>
  </si>
  <si>
    <t>2.3.6</t>
  </si>
  <si>
    <t>2.3.6.1</t>
  </si>
  <si>
    <t>2.3.6.1.1</t>
  </si>
  <si>
    <t>2.3.6.1.2</t>
  </si>
  <si>
    <t>2.3.6.1.3</t>
  </si>
  <si>
    <t>2.3.6.2</t>
  </si>
  <si>
    <t>2.3.7</t>
  </si>
  <si>
    <t>2.3.7.1</t>
  </si>
  <si>
    <t>2.3.7.2</t>
  </si>
  <si>
    <t>2.3.8</t>
  </si>
  <si>
    <t>2.3.8.1</t>
  </si>
  <si>
    <t>2.3.8.2</t>
  </si>
  <si>
    <t>2.3.8.3</t>
  </si>
  <si>
    <t>2.3.8.4</t>
  </si>
  <si>
    <t>TOTAL pour les travaux de STRUCTURE VARIANTES</t>
  </si>
  <si>
    <t>Superstructure en maçonnerie de béton</t>
  </si>
  <si>
    <t>Réalisation de murs en blocs de béton</t>
  </si>
  <si>
    <t>m²</t>
  </si>
  <si>
    <t>Linteaux</t>
  </si>
  <si>
    <t>Blocs à bancher éclair T1</t>
  </si>
  <si>
    <t>Chaînage verticaux et horizontaux - Arases</t>
  </si>
  <si>
    <t>2.3.9</t>
  </si>
  <si>
    <t>2.3.9.1</t>
  </si>
  <si>
    <t>2.3.9.2</t>
  </si>
  <si>
    <t>Appuis de baies en béton</t>
  </si>
  <si>
    <t>2.3.9.3</t>
  </si>
  <si>
    <t>2.3.9.4</t>
  </si>
  <si>
    <t>Dressage des tableaux</t>
  </si>
  <si>
    <t>2.3.9.5</t>
  </si>
  <si>
    <t>Bandes de pose</t>
  </si>
  <si>
    <t>2.3.9.6</t>
  </si>
  <si>
    <t>2.3.9.7</t>
  </si>
  <si>
    <t>Scellements divers</t>
  </si>
  <si>
    <t>2.3.9.8</t>
  </si>
  <si>
    <t>Lot 02 - Gros-œuvre</t>
  </si>
  <si>
    <t>Gestion du 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</si>
</sst>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4"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1"/>
      <color rgb="FF000000"/>
      <name val="Calibri"/>
      <family val="2"/>
      <scheme val="minor"/>
    </font>
    <font>
      <i/>
      <sz val="10"/>
      <color theme="1"/>
      <name val="Calibri"/>
      <family val="2"/>
      <scheme val="minor"/>
    </font>
    <font>
      <i/>
      <sz val="10"/>
      <name val="Calibri"/>
      <family val="2"/>
      <scheme val="minor"/>
    </font>
    <font>
      <b/>
      <sz val="10"/>
      <color rgb="FF000000"/>
      <name val="Calibri"/>
      <family val="2"/>
      <scheme val="minor"/>
    </font>
    <font>
      <sz val="10"/>
      <color rgb="FF000000"/>
      <name val="Calibri"/>
      <family val="2"/>
      <scheme val="minor"/>
    </font>
    <font>
      <u/>
      <sz val="11"/>
      <color rgb="FF000000"/>
      <name val="Calibri"/>
      <family val="2"/>
      <scheme val="minor"/>
    </font>
    <font>
      <sz val="10"/>
      <color rgb="FF444444"/>
      <name val="Calibri"/>
      <family val="2"/>
      <scheme val="minor"/>
    </font>
    <font>
      <sz val="8"/>
      <name val="Calibri"/>
      <family val="2"/>
      <scheme val="minor"/>
    </font>
    <font>
      <i/>
      <sz val="11"/>
      <color theme="1"/>
      <name val="Calibri"/>
      <family val="2"/>
      <scheme val="minor"/>
    </font>
    <font>
      <sz val="10"/>
      <name val="Calibri"/>
      <family val="2"/>
      <scheme val="minor"/>
    </font>
    <font>
      <b/>
      <sz val="20"/>
      <color rgb="FF528469"/>
      <name val="Calibri"/>
      <family val="2"/>
      <scheme val="minor"/>
    </font>
    <font>
      <sz val="12"/>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4"/>
      <name val="Calibri"/>
      <family val="2"/>
      <scheme val="minor"/>
    </font>
    <font>
      <b/>
      <sz val="11"/>
      <color rgb="FF000000"/>
      <name val="Calibri"/>
      <family val="2"/>
      <scheme val="minor"/>
    </font>
    <font>
      <u/>
      <sz val="10"/>
      <color rgb="FF000000"/>
      <name val="Calibri"/>
      <family val="2"/>
      <scheme val="minor"/>
    </font>
    <font>
      <b/>
      <sz val="10"/>
      <name val="Calibri"/>
      <family val="2"/>
      <scheme val="minor"/>
    </font>
  </fonts>
  <fills count="7">
    <fill>
      <patternFill patternType="none"/>
    </fill>
    <fill>
      <patternFill patternType="gray125"/>
    </fill>
    <fill>
      <patternFill patternType="solid">
        <fgColor rgb="FFEBEFEB"/>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D5DDD6"/>
        <bgColor indexed="64"/>
      </patternFill>
    </fill>
    <fill>
      <patternFill patternType="solid">
        <fgColor rgb="FF528469"/>
        <bgColor indexed="64"/>
      </patternFill>
    </fill>
  </fills>
  <borders count="8">
    <border>
      <left/>
      <right/>
      <top/>
      <bottom/>
      <diagonal/>
    </border>
    <border>
      <left style="thin">
        <color indexed="64"/>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7" fillId="0" borderId="0" applyNumberFormat="0" applyFill="0" applyBorder="0" applyAlignment="0" applyProtection="0"/>
  </cellStyleXfs>
  <cellXfs count="75">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xf numFmtId="0" fontId="4" fillId="0" borderId="0" xfId="0" applyFont="1" applyAlignment="1">
      <alignment horizontal="left"/>
    </xf>
    <xf numFmtId="0" fontId="4" fillId="0" borderId="0" xfId="0" applyFont="1" applyAlignment="1">
      <alignment horizontal="center"/>
    </xf>
    <xf numFmtId="0" fontId="14" fillId="0" borderId="0" xfId="0" applyFont="1" applyAlignment="1" applyProtection="1">
      <alignment horizontal="left" vertical="center" indent="1"/>
      <protection locked="0"/>
    </xf>
    <xf numFmtId="0" fontId="15" fillId="0" borderId="0" xfId="0" applyFont="1" applyAlignment="1">
      <alignment horizontal="left" vertical="center" indent="1"/>
    </xf>
    <xf numFmtId="0" fontId="15" fillId="0" borderId="0" xfId="0" applyFont="1" applyAlignment="1">
      <alignment vertical="center"/>
    </xf>
    <xf numFmtId="0" fontId="16" fillId="0" borderId="0" xfId="0" applyFont="1" applyAlignment="1" applyProtection="1">
      <alignment horizontal="left" vertical="center"/>
      <protection locked="0"/>
    </xf>
    <xf numFmtId="0" fontId="19" fillId="0" borderId="0" xfId="0" applyFont="1" applyAlignment="1">
      <alignment vertical="center"/>
    </xf>
    <xf numFmtId="0" fontId="19" fillId="0" borderId="0" xfId="0" applyFont="1" applyAlignment="1">
      <alignment horizontal="left" vertical="center" indent="1"/>
    </xf>
    <xf numFmtId="0" fontId="13" fillId="0" borderId="0" xfId="0" applyFont="1" applyAlignment="1">
      <alignment horizontal="left" vertical="center" indent="1"/>
    </xf>
    <xf numFmtId="0" fontId="20" fillId="0" borderId="0" xfId="0" applyFont="1" applyAlignment="1">
      <alignment vertical="center" wrapText="1"/>
    </xf>
    <xf numFmtId="0" fontId="13" fillId="0" borderId="0" xfId="0" applyFont="1" applyAlignment="1">
      <alignment vertical="center"/>
    </xf>
    <xf numFmtId="0" fontId="19" fillId="2" borderId="0" xfId="0" applyFont="1" applyFill="1" applyAlignment="1">
      <alignment horizontal="left" vertical="center" indent="1"/>
    </xf>
    <xf numFmtId="0" fontId="13" fillId="2" borderId="0" xfId="0" applyFont="1" applyFill="1" applyAlignment="1">
      <alignment horizontal="left" vertical="center" indent="1"/>
    </xf>
    <xf numFmtId="0" fontId="12" fillId="0" borderId="0" xfId="0" applyFont="1" applyAlignment="1">
      <alignment horizontal="right"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left" vertical="center"/>
    </xf>
    <xf numFmtId="0" fontId="0" fillId="5" borderId="2" xfId="0" applyFill="1" applyBorder="1" applyAlignment="1">
      <alignment horizontal="center" vertical="center"/>
    </xf>
    <xf numFmtId="8" fontId="21" fillId="4" borderId="2" xfId="0" applyNumberFormat="1" applyFont="1" applyFill="1" applyBorder="1" applyAlignment="1">
      <alignment horizontal="center" vertical="center"/>
    </xf>
    <xf numFmtId="8" fontId="4" fillId="4" borderId="2" xfId="0" applyNumberFormat="1" applyFont="1" applyFill="1" applyBorder="1" applyAlignment="1">
      <alignment horizontal="center" vertical="center"/>
    </xf>
    <xf numFmtId="0" fontId="4" fillId="0" borderId="4" xfId="0" applyFont="1" applyBorder="1" applyAlignment="1">
      <alignment horizontal="center"/>
    </xf>
    <xf numFmtId="0" fontId="9" fillId="0" borderId="1" xfId="0" applyFont="1" applyBorder="1"/>
    <xf numFmtId="0" fontId="4" fillId="0" borderId="5" xfId="0" applyFont="1" applyBorder="1" applyAlignment="1">
      <alignment horizontal="center"/>
    </xf>
    <xf numFmtId="0" fontId="4" fillId="0" borderId="1" xfId="0" applyFont="1" applyBorder="1"/>
    <xf numFmtId="0" fontId="4" fillId="0" borderId="6" xfId="0" applyFont="1" applyBorder="1"/>
    <xf numFmtId="0" fontId="4" fillId="0" borderId="7" xfId="0" applyFont="1" applyBorder="1" applyAlignment="1">
      <alignment horizontal="center"/>
    </xf>
    <xf numFmtId="0" fontId="3" fillId="5" borderId="2" xfId="0" applyFont="1" applyFill="1" applyBorder="1" applyAlignment="1">
      <alignment horizontal="center" vertical="center"/>
    </xf>
    <xf numFmtId="0" fontId="3" fillId="0" borderId="2" xfId="0" applyFont="1" applyBorder="1" applyAlignment="1">
      <alignment horizontal="left" vertical="center"/>
    </xf>
    <xf numFmtId="0" fontId="13" fillId="0" borderId="2" xfId="0" applyFont="1" applyBorder="1" applyAlignment="1">
      <alignment wrapText="1"/>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5" fillId="0" borderId="2" xfId="0" applyFont="1" applyBorder="1" applyAlignment="1">
      <alignment horizontal="right" vertical="center"/>
    </xf>
    <xf numFmtId="0" fontId="5" fillId="0" borderId="2" xfId="0" applyFont="1" applyBorder="1" applyAlignment="1">
      <alignment horizontal="right" vertical="center" wrapText="1"/>
    </xf>
    <xf numFmtId="0" fontId="10" fillId="0" borderId="2" xfId="0" applyFont="1" applyBorder="1" applyAlignment="1">
      <alignment wrapText="1"/>
    </xf>
    <xf numFmtId="0" fontId="0" fillId="0" borderId="0" xfId="0" applyAlignment="1">
      <alignment vertical="center"/>
    </xf>
    <xf numFmtId="0" fontId="13" fillId="0" borderId="2" xfId="0" applyFont="1" applyBorder="1" applyAlignment="1">
      <alignment vertical="center" wrapText="1"/>
    </xf>
    <xf numFmtId="0" fontId="6" fillId="0" borderId="2" xfId="0" applyFont="1" applyBorder="1" applyAlignment="1">
      <alignment horizontal="right" vertical="center" wrapText="1"/>
    </xf>
    <xf numFmtId="0" fontId="3" fillId="4" borderId="2" xfId="0" applyFont="1" applyFill="1" applyBorder="1" applyAlignment="1">
      <alignment vertical="center"/>
    </xf>
    <xf numFmtId="0" fontId="2" fillId="3" borderId="0" xfId="0" applyFont="1" applyFill="1" applyAlignment="1">
      <alignment horizontal="left" vertical="center" indent="1"/>
    </xf>
    <xf numFmtId="0" fontId="16" fillId="0" borderId="0" xfId="0" applyFont="1" applyAlignment="1" applyProtection="1">
      <alignment horizontal="left" vertical="center" indent="1"/>
      <protection hidden="1"/>
    </xf>
    <xf numFmtId="0" fontId="18" fillId="0" borderId="0" xfId="1" applyFont="1" applyAlignment="1" applyProtection="1">
      <alignment horizontal="left" vertical="center" indent="1"/>
      <protection locked="0"/>
    </xf>
    <xf numFmtId="0" fontId="20" fillId="0" borderId="0" xfId="0" applyFont="1" applyAlignment="1">
      <alignment horizontal="left" vertical="center" wrapText="1" indent="1"/>
    </xf>
    <xf numFmtId="0" fontId="15" fillId="2" borderId="0" xfId="0" applyFont="1" applyFill="1" applyAlignment="1">
      <alignment horizontal="left" vertical="center" indent="1"/>
    </xf>
    <xf numFmtId="0" fontId="1" fillId="0" borderId="0" xfId="0" applyFont="1" applyAlignment="1">
      <alignment horizontal="left" vertical="center" indent="1"/>
    </xf>
    <xf numFmtId="15" fontId="1" fillId="0" borderId="0" xfId="0" applyNumberFormat="1" applyFont="1" applyAlignment="1">
      <alignment horizontal="left" vertical="center" indent="1"/>
    </xf>
    <xf numFmtId="0" fontId="7" fillId="3" borderId="0" xfId="0" applyFont="1" applyFill="1" applyAlignment="1">
      <alignment horizontal="left" vertical="top" indent="1"/>
    </xf>
    <xf numFmtId="0" fontId="3" fillId="3" borderId="2" xfId="0" applyFont="1" applyFill="1" applyBorder="1" applyAlignment="1">
      <alignment horizontal="left" vertical="center"/>
    </xf>
    <xf numFmtId="0" fontId="3" fillId="3" borderId="2" xfId="0" applyFont="1" applyFill="1" applyBorder="1" applyAlignment="1">
      <alignment horizontal="center" vertical="center"/>
    </xf>
    <xf numFmtId="0" fontId="5" fillId="3" borderId="2" xfId="0" applyFont="1" applyFill="1" applyBorder="1" applyAlignment="1">
      <alignment horizontal="right" vertical="center"/>
    </xf>
    <xf numFmtId="0" fontId="2" fillId="3" borderId="2" xfId="0" applyFont="1" applyFill="1" applyBorder="1" applyAlignment="1">
      <alignment horizontal="right" vertical="center"/>
    </xf>
    <xf numFmtId="164" fontId="2" fillId="3" borderId="2"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0" fontId="22" fillId="0" borderId="3" xfId="0" applyFont="1" applyBorder="1" applyAlignment="1">
      <alignment horizontal="left" indent="1"/>
    </xf>
    <xf numFmtId="0" fontId="1" fillId="4" borderId="2" xfId="0" applyFont="1" applyFill="1" applyBorder="1" applyAlignment="1">
      <alignment horizontal="center" vertical="center" wrapText="1"/>
    </xf>
    <xf numFmtId="0" fontId="15" fillId="2" borderId="0" xfId="0" applyFont="1" applyFill="1" applyAlignment="1">
      <alignment horizontal="right" vertical="center" indent="1"/>
    </xf>
    <xf numFmtId="0" fontId="1" fillId="4" borderId="2" xfId="0" applyFont="1" applyFill="1" applyBorder="1" applyAlignment="1">
      <alignment horizontal="left" vertical="center"/>
    </xf>
    <xf numFmtId="0" fontId="1" fillId="5" borderId="2"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2" xfId="0" applyFont="1" applyFill="1" applyBorder="1" applyAlignment="1">
      <alignment horizontal="left" vertical="center"/>
    </xf>
    <xf numFmtId="0" fontId="3" fillId="2" borderId="2" xfId="0" applyFont="1" applyFill="1" applyBorder="1" applyAlignment="1">
      <alignment horizontal="center" vertical="center"/>
    </xf>
    <xf numFmtId="164" fontId="3" fillId="2" borderId="2" xfId="0" applyNumberFormat="1" applyFont="1" applyFill="1" applyBorder="1" applyAlignment="1">
      <alignment horizontal="center" vertical="center"/>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164" fontId="2" fillId="2" borderId="2" xfId="0" applyNumberFormat="1" applyFont="1" applyFill="1" applyBorder="1" applyAlignment="1">
      <alignment horizontal="center" vertical="center"/>
    </xf>
    <xf numFmtId="0" fontId="2" fillId="2" borderId="2" xfId="0" applyFont="1" applyFill="1" applyBorder="1" applyAlignment="1">
      <alignment horizontal="left" vertical="center" wrapText="1"/>
    </xf>
    <xf numFmtId="0" fontId="8" fillId="3" borderId="0" xfId="0" applyFont="1" applyFill="1" applyAlignment="1">
      <alignment horizontal="left" vertical="center" indent="1"/>
    </xf>
    <xf numFmtId="49" fontId="15" fillId="2" borderId="0" xfId="0" applyNumberFormat="1" applyFont="1" applyFill="1" applyAlignment="1">
      <alignment horizontal="left" vertical="center" indent="1"/>
    </xf>
    <xf numFmtId="0" fontId="4" fillId="4" borderId="2" xfId="0" applyFont="1" applyFill="1" applyBorder="1" applyAlignment="1">
      <alignment horizontal="center" vertical="center"/>
    </xf>
    <xf numFmtId="0" fontId="21" fillId="4" borderId="2" xfId="0" applyFont="1" applyFill="1" applyBorder="1" applyAlignment="1">
      <alignment horizontal="center" vertical="center"/>
    </xf>
    <xf numFmtId="0" fontId="8" fillId="3" borderId="0" xfId="0" applyFont="1" applyFill="1" applyAlignment="1">
      <alignment horizontal="left" wrapText="1" indent="1"/>
    </xf>
    <xf numFmtId="0" fontId="8" fillId="3" borderId="0" xfId="0" applyFont="1" applyFill="1" applyAlignment="1">
      <alignment horizontal="left" vertical="center" wrapText="1" indent="1"/>
    </xf>
    <xf numFmtId="0" fontId="1" fillId="6" borderId="2" xfId="0" applyFont="1" applyFill="1" applyBorder="1" applyAlignment="1">
      <alignment horizontal="left" vertical="center" indent="1"/>
    </xf>
  </cellXfs>
  <cellStyles count="2">
    <cellStyle name="Lien hypertexte" xfId="1" builtinId="8"/>
    <cellStyle name="Normal" xfId="0" builtinId="0"/>
  </cellStyles>
  <dxfs count="0"/>
  <tableStyles count="0" defaultTableStyle="TableStyleMedium2" defaultPivotStyle="PivotStyleLight16"/>
  <colors>
    <mruColors>
      <color rgb="FFEBEFEB"/>
      <color rgb="FF9BAF9D"/>
      <color rgb="FF528469"/>
      <color rgb="FFD5DD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31C68-1C8A-4A71-BF27-A218487B6661}">
  <sheetPr>
    <pageSetUpPr fitToPage="1"/>
  </sheetPr>
  <dimension ref="A1:K139"/>
  <sheetViews>
    <sheetView tabSelected="1" zoomScaleNormal="100" zoomScaleSheetLayoutView="160" workbookViewId="0">
      <pane xSplit="4" ySplit="17" topLeftCell="E19" activePane="bottomRight" state="frozen"/>
      <selection pane="topRight" activeCell="E1" sqref="E1"/>
      <selection pane="bottomLeft" activeCell="A18" sqref="A18"/>
      <selection pane="bottomRight" activeCell="D59" sqref="D59"/>
    </sheetView>
  </sheetViews>
  <sheetFormatPr baseColWidth="10" defaultRowHeight="14.4" x14ac:dyDescent="0.3"/>
  <cols>
    <col min="1" max="1" width="10.6640625" customWidth="1"/>
    <col min="2" max="2" width="60.6640625" customWidth="1"/>
    <col min="3" max="3" width="5.6640625" customWidth="1"/>
    <col min="4" max="4" width="11.44140625" customWidth="1"/>
    <col min="5" max="5" width="10.33203125" customWidth="1"/>
    <col min="6" max="7" width="15.6640625" customWidth="1"/>
    <col min="8" max="8" width="10.6640625" customWidth="1"/>
  </cols>
  <sheetData>
    <row r="1" spans="1:11" s="8" customFormat="1" ht="28.5" customHeight="1" x14ac:dyDescent="0.3">
      <c r="A1" s="6" t="s">
        <v>62</v>
      </c>
      <c r="B1" s="7"/>
      <c r="C1" s="7"/>
      <c r="D1" s="42"/>
      <c r="E1" s="43"/>
      <c r="F1" s="7"/>
      <c r="G1" s="7"/>
      <c r="H1" s="9"/>
      <c r="K1" s="10"/>
    </row>
    <row r="2" spans="1:11" s="14" customFormat="1" ht="28.5" customHeight="1" x14ac:dyDescent="0.3">
      <c r="A2" s="11" t="s">
        <v>63</v>
      </c>
      <c r="B2" s="12"/>
      <c r="C2" s="44"/>
      <c r="D2" s="44"/>
      <c r="E2" s="44"/>
      <c r="F2" s="44"/>
      <c r="G2" s="44"/>
      <c r="H2" s="13"/>
      <c r="I2" s="13"/>
      <c r="J2" s="13"/>
    </row>
    <row r="3" spans="1:11" s="14" customFormat="1" ht="15" customHeight="1" x14ac:dyDescent="0.3">
      <c r="A3" s="15" t="s">
        <v>139</v>
      </c>
      <c r="B3" s="16"/>
      <c r="C3" s="15" t="s">
        <v>94</v>
      </c>
      <c r="D3" s="15"/>
      <c r="E3" s="57" t="s">
        <v>64</v>
      </c>
      <c r="F3" s="15">
        <v>0</v>
      </c>
      <c r="G3" s="15"/>
      <c r="H3" s="13"/>
      <c r="I3" s="13"/>
      <c r="J3" s="13"/>
    </row>
    <row r="4" spans="1:11" s="14" customFormat="1" ht="15" customHeight="1" x14ac:dyDescent="0.3">
      <c r="A4" s="69" t="s">
        <v>95</v>
      </c>
      <c r="B4" s="69"/>
      <c r="C4" s="15"/>
      <c r="D4" s="15"/>
      <c r="E4" s="45"/>
      <c r="F4" s="15"/>
      <c r="G4" s="15"/>
      <c r="H4" s="13"/>
      <c r="I4" s="13"/>
      <c r="J4" s="13"/>
    </row>
    <row r="5" spans="1:11" x14ac:dyDescent="0.3">
      <c r="A5" s="46"/>
      <c r="B5" s="46"/>
      <c r="C5" s="46"/>
      <c r="D5" s="46"/>
      <c r="E5" s="46"/>
      <c r="F5" s="47"/>
      <c r="G5" s="46"/>
    </row>
    <row r="6" spans="1:11" x14ac:dyDescent="0.3">
      <c r="A6" s="48" t="s">
        <v>7</v>
      </c>
      <c r="B6" s="41"/>
      <c r="C6" s="41"/>
      <c r="D6" s="41"/>
      <c r="E6" s="41"/>
      <c r="F6" s="41"/>
      <c r="G6" s="41"/>
    </row>
    <row r="7" spans="1:11" ht="17.100000000000001" customHeight="1" x14ac:dyDescent="0.3">
      <c r="A7" s="68" t="s">
        <v>8</v>
      </c>
      <c r="B7" s="68"/>
      <c r="C7" s="68"/>
      <c r="D7" s="68"/>
      <c r="E7" s="68"/>
      <c r="F7" s="68"/>
      <c r="G7" s="68"/>
    </row>
    <row r="8" spans="1:11" ht="17.100000000000001" customHeight="1" x14ac:dyDescent="0.3">
      <c r="A8" s="73" t="s">
        <v>9</v>
      </c>
      <c r="B8" s="73"/>
      <c r="C8" s="73"/>
      <c r="D8" s="73"/>
      <c r="E8" s="73"/>
      <c r="F8" s="73"/>
      <c r="G8" s="73"/>
    </row>
    <row r="9" spans="1:11" ht="17.100000000000001" customHeight="1" x14ac:dyDescent="0.3">
      <c r="A9" s="72" t="s">
        <v>10</v>
      </c>
      <c r="B9" s="72"/>
      <c r="C9" s="72"/>
      <c r="D9" s="72"/>
      <c r="E9" s="72"/>
      <c r="F9" s="72"/>
      <c r="G9" s="72"/>
    </row>
    <row r="10" spans="1:11" ht="34.5" customHeight="1" x14ac:dyDescent="0.3">
      <c r="A10" s="73" t="s">
        <v>11</v>
      </c>
      <c r="B10" s="73"/>
      <c r="C10" s="73"/>
      <c r="D10" s="73"/>
      <c r="E10" s="73"/>
      <c r="F10" s="73"/>
      <c r="G10" s="73"/>
    </row>
    <row r="11" spans="1:11" ht="30.75" customHeight="1" x14ac:dyDescent="0.3">
      <c r="A11" s="73" t="s">
        <v>12</v>
      </c>
      <c r="B11" s="73"/>
      <c r="C11" s="73"/>
      <c r="D11" s="73"/>
      <c r="E11" s="73"/>
      <c r="F11" s="73"/>
      <c r="G11" s="73"/>
    </row>
    <row r="12" spans="1:11" ht="21" customHeight="1" x14ac:dyDescent="0.3">
      <c r="A12" s="73" t="s">
        <v>13</v>
      </c>
      <c r="B12" s="73"/>
      <c r="C12" s="73"/>
      <c r="D12" s="73"/>
      <c r="E12" s="73"/>
      <c r="F12" s="73"/>
      <c r="G12" s="73"/>
    </row>
    <row r="13" spans="1:11" x14ac:dyDescent="0.3">
      <c r="A13" s="68" t="s">
        <v>14</v>
      </c>
      <c r="B13" s="68"/>
      <c r="C13" s="68"/>
      <c r="D13" s="68"/>
      <c r="E13" s="68"/>
      <c r="F13" s="68"/>
      <c r="G13" s="68"/>
    </row>
    <row r="14" spans="1:11" x14ac:dyDescent="0.3">
      <c r="A14" s="1"/>
      <c r="B14" s="1"/>
      <c r="C14" s="2"/>
      <c r="D14" s="2"/>
      <c r="E14" s="2"/>
      <c r="F14" s="2"/>
      <c r="G14" s="2"/>
    </row>
    <row r="15" spans="1:11" x14ac:dyDescent="0.3">
      <c r="A15" s="74" t="s">
        <v>67</v>
      </c>
      <c r="B15" s="74"/>
      <c r="C15" s="74"/>
      <c r="D15" s="74"/>
      <c r="E15" s="74"/>
      <c r="F15" s="74"/>
      <c r="G15" s="74"/>
    </row>
    <row r="16" spans="1:11" x14ac:dyDescent="0.3">
      <c r="A16" s="74"/>
      <c r="B16" s="74"/>
      <c r="C16" s="74"/>
      <c r="D16" s="74"/>
      <c r="E16" s="74"/>
      <c r="F16" s="74"/>
      <c r="G16" s="74"/>
    </row>
    <row r="17" spans="1:7" ht="28.05" customHeight="1" x14ac:dyDescent="0.3">
      <c r="A17" s="18" t="s">
        <v>3</v>
      </c>
      <c r="B17" s="18" t="s">
        <v>4</v>
      </c>
      <c r="C17" s="18" t="s">
        <v>2</v>
      </c>
      <c r="D17" s="18" t="s">
        <v>39</v>
      </c>
      <c r="E17" s="56" t="s">
        <v>65</v>
      </c>
      <c r="F17" s="18" t="s">
        <v>5</v>
      </c>
      <c r="G17" s="18" t="s">
        <v>6</v>
      </c>
    </row>
    <row r="18" spans="1:7" x14ac:dyDescent="0.3">
      <c r="A18" s="59" t="s">
        <v>68</v>
      </c>
      <c r="B18" s="19" t="s">
        <v>41</v>
      </c>
      <c r="C18" s="20"/>
      <c r="D18" s="20"/>
      <c r="E18" s="20"/>
      <c r="F18" s="20"/>
      <c r="G18" s="29"/>
    </row>
    <row r="19" spans="1:7" ht="27.6" x14ac:dyDescent="0.3">
      <c r="A19" s="32"/>
      <c r="B19" s="38" t="s">
        <v>22</v>
      </c>
      <c r="C19" s="32" t="s">
        <v>15</v>
      </c>
      <c r="D19" s="32">
        <v>1</v>
      </c>
      <c r="E19" s="32"/>
      <c r="F19" s="32"/>
      <c r="G19" s="33">
        <f>E19*F19</f>
        <v>0</v>
      </c>
    </row>
    <row r="20" spans="1:7" x14ac:dyDescent="0.3">
      <c r="A20" s="32"/>
      <c r="B20" s="34" t="s">
        <v>29</v>
      </c>
      <c r="C20" s="32"/>
      <c r="D20" s="32"/>
      <c r="E20" s="32"/>
      <c r="F20" s="32"/>
      <c r="G20" s="33"/>
    </row>
    <row r="21" spans="1:7" x14ac:dyDescent="0.3">
      <c r="A21" s="32"/>
      <c r="B21" s="34" t="s">
        <v>16</v>
      </c>
      <c r="C21" s="32"/>
      <c r="D21" s="32"/>
      <c r="E21" s="32"/>
      <c r="F21" s="32"/>
      <c r="G21" s="33"/>
    </row>
    <row r="22" spans="1:7" x14ac:dyDescent="0.3">
      <c r="A22" s="32"/>
      <c r="B22" s="34" t="s">
        <v>25</v>
      </c>
      <c r="C22" s="32"/>
      <c r="D22" s="32"/>
      <c r="E22" s="32"/>
      <c r="F22" s="32"/>
      <c r="G22" s="33"/>
    </row>
    <row r="23" spans="1:7" x14ac:dyDescent="0.3">
      <c r="A23" s="32"/>
      <c r="B23" s="34" t="s">
        <v>42</v>
      </c>
      <c r="C23" s="32"/>
      <c r="D23" s="32"/>
      <c r="E23" s="32"/>
      <c r="F23" s="32"/>
      <c r="G23" s="33"/>
    </row>
    <row r="24" spans="1:7" x14ac:dyDescent="0.3">
      <c r="A24" s="32"/>
      <c r="B24" s="34" t="s">
        <v>26</v>
      </c>
      <c r="C24" s="32"/>
      <c r="D24" s="32"/>
      <c r="E24" s="32"/>
      <c r="F24" s="32"/>
      <c r="G24" s="33"/>
    </row>
    <row r="25" spans="1:7" ht="27.6" x14ac:dyDescent="0.3">
      <c r="A25" s="32"/>
      <c r="B25" s="39" t="s">
        <v>30</v>
      </c>
      <c r="C25" s="32"/>
      <c r="D25" s="32"/>
      <c r="E25" s="32"/>
      <c r="F25" s="32"/>
      <c r="G25" s="33"/>
    </row>
    <row r="26" spans="1:7" ht="27.6" x14ac:dyDescent="0.3">
      <c r="A26" s="32"/>
      <c r="B26" s="35" t="s">
        <v>43</v>
      </c>
      <c r="C26" s="32"/>
      <c r="D26" s="32"/>
      <c r="E26" s="32"/>
      <c r="F26" s="32"/>
      <c r="G26" s="33"/>
    </row>
    <row r="27" spans="1:7" x14ac:dyDescent="0.3">
      <c r="A27" s="32"/>
      <c r="B27" s="34" t="s">
        <v>27</v>
      </c>
      <c r="C27" s="32"/>
      <c r="D27" s="32"/>
      <c r="E27" s="32"/>
      <c r="F27" s="32"/>
      <c r="G27" s="33"/>
    </row>
    <row r="28" spans="1:7" x14ac:dyDescent="0.3">
      <c r="A28" s="32"/>
      <c r="B28" s="34" t="s">
        <v>28</v>
      </c>
      <c r="C28" s="32"/>
      <c r="D28" s="32"/>
      <c r="E28" s="32"/>
      <c r="F28" s="32"/>
      <c r="G28" s="33"/>
    </row>
    <row r="29" spans="1:7" x14ac:dyDescent="0.3">
      <c r="A29" s="32"/>
      <c r="B29" s="34" t="s">
        <v>44</v>
      </c>
      <c r="C29" s="32"/>
      <c r="D29" s="32"/>
      <c r="E29" s="32"/>
      <c r="F29" s="32"/>
      <c r="G29" s="33"/>
    </row>
    <row r="30" spans="1:7" x14ac:dyDescent="0.3">
      <c r="A30" s="59" t="s">
        <v>69</v>
      </c>
      <c r="B30" s="19" t="s">
        <v>45</v>
      </c>
      <c r="C30" s="29"/>
      <c r="D30" s="29"/>
      <c r="E30" s="29"/>
      <c r="F30" s="29"/>
      <c r="G30" s="29"/>
    </row>
    <row r="31" spans="1:7" ht="27.6" x14ac:dyDescent="0.3">
      <c r="A31" s="32"/>
      <c r="B31" s="38" t="s">
        <v>46</v>
      </c>
      <c r="C31" s="32" t="s">
        <v>15</v>
      </c>
      <c r="D31" s="32">
        <v>1</v>
      </c>
      <c r="E31" s="32"/>
      <c r="F31" s="32"/>
      <c r="G31" s="33">
        <f>E31*F31</f>
        <v>0</v>
      </c>
    </row>
    <row r="32" spans="1:7" x14ac:dyDescent="0.3">
      <c r="A32" s="59" t="s">
        <v>70</v>
      </c>
      <c r="B32" s="19" t="s">
        <v>47</v>
      </c>
      <c r="C32" s="29"/>
      <c r="D32" s="29"/>
      <c r="E32" s="29"/>
      <c r="F32" s="29"/>
      <c r="G32" s="29"/>
    </row>
    <row r="33" spans="1:7" x14ac:dyDescent="0.3">
      <c r="A33" s="32"/>
      <c r="B33" s="36"/>
      <c r="C33" s="32" t="s">
        <v>15</v>
      </c>
      <c r="D33" s="32">
        <v>1</v>
      </c>
      <c r="E33" s="32"/>
      <c r="F33" s="32"/>
      <c r="G33" s="33">
        <f>E33*F33</f>
        <v>0</v>
      </c>
    </row>
    <row r="34" spans="1:7" x14ac:dyDescent="0.3">
      <c r="A34" s="59" t="s">
        <v>71</v>
      </c>
      <c r="B34" s="19" t="s">
        <v>48</v>
      </c>
      <c r="C34" s="29"/>
      <c r="D34" s="29"/>
      <c r="E34" s="29"/>
      <c r="F34" s="29"/>
      <c r="G34" s="29"/>
    </row>
    <row r="35" spans="1:7" ht="27.6" x14ac:dyDescent="0.3">
      <c r="A35" s="32"/>
      <c r="B35" s="31" t="s">
        <v>36</v>
      </c>
      <c r="C35" s="32" t="s">
        <v>15</v>
      </c>
      <c r="D35" s="32">
        <v>1</v>
      </c>
      <c r="E35" s="32"/>
      <c r="F35" s="32"/>
      <c r="G35" s="33">
        <f>E35*F35</f>
        <v>0</v>
      </c>
    </row>
    <row r="36" spans="1:7" x14ac:dyDescent="0.3">
      <c r="A36" s="59" t="s">
        <v>72</v>
      </c>
      <c r="B36" s="19" t="s">
        <v>17</v>
      </c>
      <c r="C36" s="29"/>
      <c r="D36" s="29"/>
      <c r="E36" s="29"/>
      <c r="F36" s="29"/>
      <c r="G36" s="29"/>
    </row>
    <row r="37" spans="1:7" x14ac:dyDescent="0.3">
      <c r="A37" s="60" t="s">
        <v>73</v>
      </c>
      <c r="B37" s="61" t="s">
        <v>49</v>
      </c>
      <c r="C37" s="65" t="s">
        <v>40</v>
      </c>
      <c r="D37" s="65"/>
      <c r="E37" s="65"/>
      <c r="F37" s="65"/>
      <c r="G37" s="66"/>
    </row>
    <row r="38" spans="1:7" x14ac:dyDescent="0.3">
      <c r="A38" s="60" t="s">
        <v>74</v>
      </c>
      <c r="B38" s="61" t="s">
        <v>51</v>
      </c>
      <c r="C38" s="65" t="s">
        <v>0</v>
      </c>
      <c r="D38" s="65">
        <v>160</v>
      </c>
      <c r="E38" s="65"/>
      <c r="F38" s="65"/>
      <c r="G38" s="66">
        <f>E38*F38</f>
        <v>0</v>
      </c>
    </row>
    <row r="39" spans="1:7" x14ac:dyDescent="0.3">
      <c r="A39" s="60" t="s">
        <v>75</v>
      </c>
      <c r="B39" s="61" t="s">
        <v>50</v>
      </c>
      <c r="C39" s="65" t="s">
        <v>40</v>
      </c>
      <c r="D39" s="65"/>
      <c r="E39" s="65"/>
      <c r="F39" s="65"/>
      <c r="G39" s="66"/>
    </row>
    <row r="40" spans="1:7" x14ac:dyDescent="0.3">
      <c r="A40" s="60" t="s">
        <v>76</v>
      </c>
      <c r="B40" s="61" t="s">
        <v>35</v>
      </c>
      <c r="C40" s="65" t="s">
        <v>122</v>
      </c>
      <c r="D40" s="65">
        <v>276</v>
      </c>
      <c r="E40" s="65"/>
      <c r="F40" s="65"/>
      <c r="G40" s="66">
        <f>E40*F40</f>
        <v>0</v>
      </c>
    </row>
    <row r="41" spans="1:7" x14ac:dyDescent="0.3">
      <c r="A41" s="50"/>
      <c r="B41" s="49"/>
      <c r="C41" s="50"/>
      <c r="D41" s="50"/>
      <c r="E41" s="50"/>
      <c r="F41" s="52" t="s">
        <v>92</v>
      </c>
      <c r="G41" s="53">
        <f>SUM(G37:G40)</f>
        <v>0</v>
      </c>
    </row>
    <row r="42" spans="1:7" x14ac:dyDescent="0.3">
      <c r="A42" s="59" t="s">
        <v>77</v>
      </c>
      <c r="B42" s="19" t="s">
        <v>31</v>
      </c>
      <c r="C42" s="29"/>
      <c r="D42" s="29"/>
      <c r="E42" s="29"/>
      <c r="F42" s="29"/>
      <c r="G42" s="29"/>
    </row>
    <row r="43" spans="1:7" x14ac:dyDescent="0.3">
      <c r="A43" s="65" t="s">
        <v>78</v>
      </c>
      <c r="B43" s="64" t="s">
        <v>52</v>
      </c>
      <c r="C43" s="62"/>
      <c r="D43" s="62"/>
      <c r="E43" s="62"/>
      <c r="F43" s="62"/>
      <c r="G43" s="63"/>
    </row>
    <row r="44" spans="1:7" x14ac:dyDescent="0.3">
      <c r="A44" s="32" t="s">
        <v>79</v>
      </c>
      <c r="B44" s="30" t="s">
        <v>32</v>
      </c>
      <c r="C44" s="32" t="s">
        <v>0</v>
      </c>
      <c r="D44" s="32">
        <v>5.4</v>
      </c>
      <c r="E44" s="32"/>
      <c r="F44" s="32"/>
      <c r="G44" s="33">
        <f>E44*F44</f>
        <v>0</v>
      </c>
    </row>
    <row r="45" spans="1:7" x14ac:dyDescent="0.3">
      <c r="A45" s="32" t="s">
        <v>80</v>
      </c>
      <c r="B45" s="30" t="s">
        <v>23</v>
      </c>
      <c r="C45" s="32" t="s">
        <v>0</v>
      </c>
      <c r="D45" s="32">
        <v>32</v>
      </c>
      <c r="E45" s="32"/>
      <c r="F45" s="32"/>
      <c r="G45" s="33">
        <f>E45*F45</f>
        <v>0</v>
      </c>
    </row>
    <row r="46" spans="1:7" x14ac:dyDescent="0.3">
      <c r="A46" s="32" t="s">
        <v>81</v>
      </c>
      <c r="B46" s="30" t="s">
        <v>33</v>
      </c>
      <c r="C46" s="32" t="s">
        <v>0</v>
      </c>
      <c r="D46" s="32">
        <v>26.8</v>
      </c>
      <c r="E46" s="32"/>
      <c r="F46" s="32"/>
      <c r="G46" s="33">
        <f>E46*F46</f>
        <v>0</v>
      </c>
    </row>
    <row r="47" spans="1:7" x14ac:dyDescent="0.3">
      <c r="A47" s="65" t="s">
        <v>82</v>
      </c>
      <c r="B47" s="64" t="s">
        <v>34</v>
      </c>
      <c r="C47" s="65" t="s">
        <v>0</v>
      </c>
      <c r="D47" s="65">
        <v>13.5</v>
      </c>
      <c r="E47" s="65"/>
      <c r="F47" s="65"/>
      <c r="G47" s="66">
        <f t="shared" ref="G47:G48" si="0">E47*F47</f>
        <v>0</v>
      </c>
    </row>
    <row r="48" spans="1:7" x14ac:dyDescent="0.3">
      <c r="A48" s="65" t="s">
        <v>83</v>
      </c>
      <c r="B48" s="64" t="s">
        <v>53</v>
      </c>
      <c r="C48" s="65" t="s">
        <v>122</v>
      </c>
      <c r="D48" s="65">
        <v>12.7</v>
      </c>
      <c r="E48" s="65"/>
      <c r="F48" s="65"/>
      <c r="G48" s="66">
        <f t="shared" si="0"/>
        <v>0</v>
      </c>
    </row>
    <row r="49" spans="1:7" x14ac:dyDescent="0.3">
      <c r="A49" s="50"/>
      <c r="B49" s="51"/>
      <c r="C49" s="50"/>
      <c r="D49" s="50"/>
      <c r="E49" s="50"/>
      <c r="F49" s="52" t="s">
        <v>92</v>
      </c>
      <c r="G49" s="53">
        <f>SUM(G43:G48)</f>
        <v>0</v>
      </c>
    </row>
    <row r="50" spans="1:7" x14ac:dyDescent="0.3">
      <c r="A50" s="59" t="s">
        <v>84</v>
      </c>
      <c r="B50" s="19" t="s">
        <v>54</v>
      </c>
      <c r="C50" s="29"/>
      <c r="D50" s="29"/>
      <c r="E50" s="29"/>
      <c r="F50" s="29"/>
      <c r="G50" s="29"/>
    </row>
    <row r="51" spans="1:7" x14ac:dyDescent="0.3">
      <c r="A51" s="65" t="s">
        <v>85</v>
      </c>
      <c r="B51" s="64" t="s">
        <v>55</v>
      </c>
      <c r="C51" s="65" t="s">
        <v>15</v>
      </c>
      <c r="D51" s="65">
        <v>1</v>
      </c>
      <c r="E51" s="65"/>
      <c r="F51" s="65"/>
      <c r="G51" s="66">
        <f>E51*F51</f>
        <v>0</v>
      </c>
    </row>
    <row r="52" spans="1:7" x14ac:dyDescent="0.3">
      <c r="A52" s="65" t="s">
        <v>86</v>
      </c>
      <c r="B52" s="64" t="s">
        <v>56</v>
      </c>
      <c r="C52" s="65" t="s">
        <v>122</v>
      </c>
      <c r="D52" s="65">
        <v>276</v>
      </c>
      <c r="E52" s="65"/>
      <c r="F52" s="65"/>
      <c r="G52" s="66">
        <f>E52*F52</f>
        <v>0</v>
      </c>
    </row>
    <row r="53" spans="1:7" x14ac:dyDescent="0.3">
      <c r="A53" s="50"/>
      <c r="B53" s="51"/>
      <c r="C53" s="50"/>
      <c r="D53" s="50"/>
      <c r="E53" s="50"/>
      <c r="F53" s="52" t="s">
        <v>92</v>
      </c>
      <c r="G53" s="53">
        <f>SUM(G51:G52)</f>
        <v>0</v>
      </c>
    </row>
    <row r="54" spans="1:7" x14ac:dyDescent="0.3">
      <c r="A54" s="59" t="s">
        <v>87</v>
      </c>
      <c r="B54" s="19" t="s">
        <v>61</v>
      </c>
      <c r="C54" s="29"/>
      <c r="D54" s="29"/>
      <c r="E54" s="29"/>
      <c r="F54" s="29"/>
      <c r="G54" s="29"/>
    </row>
    <row r="55" spans="1:7" x14ac:dyDescent="0.3">
      <c r="A55" s="65" t="s">
        <v>88</v>
      </c>
      <c r="B55" s="64" t="s">
        <v>57</v>
      </c>
      <c r="C55" s="65" t="s">
        <v>24</v>
      </c>
      <c r="D55" s="65">
        <v>8.9</v>
      </c>
      <c r="E55" s="65"/>
      <c r="F55" s="65"/>
      <c r="G55" s="66">
        <f t="shared" ref="G55:G57" si="1">E55*F55</f>
        <v>0</v>
      </c>
    </row>
    <row r="56" spans="1:7" x14ac:dyDescent="0.3">
      <c r="A56" s="65" t="s">
        <v>89</v>
      </c>
      <c r="B56" s="64" t="s">
        <v>58</v>
      </c>
      <c r="C56" s="65" t="s">
        <v>24</v>
      </c>
      <c r="D56" s="65">
        <v>4.2</v>
      </c>
      <c r="E56" s="65"/>
      <c r="F56" s="65"/>
      <c r="G56" s="66">
        <f t="shared" si="1"/>
        <v>0</v>
      </c>
    </row>
    <row r="57" spans="1:7" x14ac:dyDescent="0.3">
      <c r="A57" s="65" t="s">
        <v>90</v>
      </c>
      <c r="B57" s="64" t="s">
        <v>59</v>
      </c>
      <c r="C57" s="65" t="s">
        <v>15</v>
      </c>
      <c r="D57" s="65">
        <v>1</v>
      </c>
      <c r="E57" s="65"/>
      <c r="F57" s="65"/>
      <c r="G57" s="66">
        <f t="shared" si="1"/>
        <v>0</v>
      </c>
    </row>
    <row r="58" spans="1:7" x14ac:dyDescent="0.3">
      <c r="A58" s="65" t="s">
        <v>91</v>
      </c>
      <c r="B58" s="64" t="s">
        <v>60</v>
      </c>
      <c r="C58" s="65" t="s">
        <v>15</v>
      </c>
      <c r="D58" s="65">
        <v>1</v>
      </c>
      <c r="E58" s="65"/>
      <c r="F58" s="65"/>
      <c r="G58" s="66">
        <f>E58*F58</f>
        <v>0</v>
      </c>
    </row>
    <row r="59" spans="1:7" x14ac:dyDescent="0.3">
      <c r="A59" s="65"/>
      <c r="B59" s="67" t="s">
        <v>140</v>
      </c>
      <c r="C59" s="65" t="s">
        <v>15</v>
      </c>
      <c r="D59" s="65">
        <v>1</v>
      </c>
      <c r="E59" s="65"/>
      <c r="F59" s="65"/>
      <c r="G59" s="66">
        <f>E59*F59</f>
        <v>0</v>
      </c>
    </row>
    <row r="60" spans="1:7" x14ac:dyDescent="0.3">
      <c r="A60" s="50"/>
      <c r="B60" s="49"/>
      <c r="C60" s="50"/>
      <c r="D60" s="50"/>
      <c r="E60" s="50"/>
      <c r="F60" s="52" t="s">
        <v>92</v>
      </c>
      <c r="G60" s="53">
        <f>SUM(G55:G59)</f>
        <v>0</v>
      </c>
    </row>
    <row r="61" spans="1:7" s="37" customFormat="1" ht="28.05" customHeight="1" x14ac:dyDescent="0.3">
      <c r="A61" s="40"/>
      <c r="B61" s="58" t="s">
        <v>66</v>
      </c>
      <c r="C61" s="40"/>
      <c r="D61" s="40"/>
      <c r="E61" s="40"/>
      <c r="F61" s="40"/>
      <c r="G61" s="54">
        <f>SUM(G19,G31,G33,G35,G41,G49,G53,G60)</f>
        <v>0</v>
      </c>
    </row>
    <row r="63" spans="1:7" x14ac:dyDescent="0.3">
      <c r="C63" s="71" t="s">
        <v>18</v>
      </c>
      <c r="D63" s="71"/>
      <c r="E63" s="71"/>
      <c r="F63" s="71"/>
      <c r="G63" s="21">
        <f>G61</f>
        <v>0</v>
      </c>
    </row>
    <row r="64" spans="1:7" x14ac:dyDescent="0.3">
      <c r="C64" s="70" t="s">
        <v>19</v>
      </c>
      <c r="D64" s="70"/>
      <c r="E64" s="70"/>
      <c r="F64" s="70"/>
      <c r="G64" s="22">
        <f>G63*20%</f>
        <v>0</v>
      </c>
    </row>
    <row r="65" spans="1:7" x14ac:dyDescent="0.3">
      <c r="C65" s="71" t="s">
        <v>20</v>
      </c>
      <c r="D65" s="71"/>
      <c r="E65" s="71"/>
      <c r="F65" s="71"/>
      <c r="G65" s="21">
        <f>SUM(G63:G64)</f>
        <v>0</v>
      </c>
    </row>
    <row r="67" spans="1:7" x14ac:dyDescent="0.3">
      <c r="A67" s="74" t="s">
        <v>93</v>
      </c>
      <c r="B67" s="74"/>
      <c r="C67" s="74"/>
      <c r="D67" s="74"/>
      <c r="E67" s="74"/>
      <c r="F67" s="74"/>
      <c r="G67" s="74"/>
    </row>
    <row r="68" spans="1:7" x14ac:dyDescent="0.3">
      <c r="A68" s="74"/>
      <c r="B68" s="74"/>
      <c r="C68" s="74"/>
      <c r="D68" s="74"/>
      <c r="E68" s="74"/>
      <c r="F68" s="74"/>
      <c r="G68" s="74"/>
    </row>
    <row r="69" spans="1:7" ht="28.05" customHeight="1" x14ac:dyDescent="0.3">
      <c r="A69" s="18" t="s">
        <v>3</v>
      </c>
      <c r="B69" s="18" t="s">
        <v>4</v>
      </c>
      <c r="C69" s="18" t="s">
        <v>2</v>
      </c>
      <c r="D69" s="18" t="s">
        <v>39</v>
      </c>
      <c r="E69" s="56" t="s">
        <v>65</v>
      </c>
      <c r="F69" s="18" t="s">
        <v>5</v>
      </c>
      <c r="G69" s="18" t="s">
        <v>6</v>
      </c>
    </row>
    <row r="70" spans="1:7" x14ac:dyDescent="0.3">
      <c r="A70" s="59" t="s">
        <v>96</v>
      </c>
      <c r="B70" s="19" t="s">
        <v>41</v>
      </c>
      <c r="C70" s="20"/>
      <c r="D70" s="20"/>
      <c r="E70" s="20"/>
      <c r="F70" s="20"/>
      <c r="G70" s="29"/>
    </row>
    <row r="71" spans="1:7" ht="27.6" x14ac:dyDescent="0.3">
      <c r="A71" s="32"/>
      <c r="B71" s="38" t="s">
        <v>22</v>
      </c>
      <c r="C71" s="32" t="s">
        <v>15</v>
      </c>
      <c r="D71" s="32">
        <v>1</v>
      </c>
      <c r="E71" s="32"/>
      <c r="F71" s="32"/>
      <c r="G71" s="33">
        <f>E71*F71</f>
        <v>0</v>
      </c>
    </row>
    <row r="72" spans="1:7" x14ac:dyDescent="0.3">
      <c r="A72" s="32"/>
      <c r="B72" s="34" t="s">
        <v>29</v>
      </c>
      <c r="C72" s="32"/>
      <c r="D72" s="32"/>
      <c r="E72" s="32"/>
      <c r="F72" s="32"/>
      <c r="G72" s="33"/>
    </row>
    <row r="73" spans="1:7" x14ac:dyDescent="0.3">
      <c r="A73" s="32"/>
      <c r="B73" s="34" t="s">
        <v>16</v>
      </c>
      <c r="C73" s="32"/>
      <c r="D73" s="32"/>
      <c r="E73" s="32"/>
      <c r="F73" s="32"/>
      <c r="G73" s="33"/>
    </row>
    <row r="74" spans="1:7" x14ac:dyDescent="0.3">
      <c r="A74" s="32"/>
      <c r="B74" s="34" t="s">
        <v>25</v>
      </c>
      <c r="C74" s="32"/>
      <c r="D74" s="32"/>
      <c r="E74" s="32"/>
      <c r="F74" s="32"/>
      <c r="G74" s="33"/>
    </row>
    <row r="75" spans="1:7" x14ac:dyDescent="0.3">
      <c r="A75" s="32"/>
      <c r="B75" s="34" t="s">
        <v>42</v>
      </c>
      <c r="C75" s="32"/>
      <c r="D75" s="32"/>
      <c r="E75" s="32"/>
      <c r="F75" s="32"/>
      <c r="G75" s="33"/>
    </row>
    <row r="76" spans="1:7" x14ac:dyDescent="0.3">
      <c r="A76" s="32"/>
      <c r="B76" s="34" t="s">
        <v>26</v>
      </c>
      <c r="C76" s="32"/>
      <c r="D76" s="32"/>
      <c r="E76" s="32"/>
      <c r="F76" s="32"/>
      <c r="G76" s="33"/>
    </row>
    <row r="77" spans="1:7" ht="27.6" x14ac:dyDescent="0.3">
      <c r="A77" s="32"/>
      <c r="B77" s="39" t="s">
        <v>30</v>
      </c>
      <c r="C77" s="32"/>
      <c r="D77" s="32"/>
      <c r="E77" s="32"/>
      <c r="F77" s="32"/>
      <c r="G77" s="33"/>
    </row>
    <row r="78" spans="1:7" ht="27.6" x14ac:dyDescent="0.3">
      <c r="A78" s="32"/>
      <c r="B78" s="35" t="s">
        <v>43</v>
      </c>
      <c r="C78" s="32"/>
      <c r="D78" s="32"/>
      <c r="E78" s="32"/>
      <c r="F78" s="32"/>
      <c r="G78" s="33"/>
    </row>
    <row r="79" spans="1:7" x14ac:dyDescent="0.3">
      <c r="A79" s="32"/>
      <c r="B79" s="34" t="s">
        <v>27</v>
      </c>
      <c r="C79" s="32"/>
      <c r="D79" s="32"/>
      <c r="E79" s="32"/>
      <c r="F79" s="32"/>
      <c r="G79" s="33"/>
    </row>
    <row r="80" spans="1:7" x14ac:dyDescent="0.3">
      <c r="A80" s="32"/>
      <c r="B80" s="34" t="s">
        <v>28</v>
      </c>
      <c r="C80" s="32"/>
      <c r="D80" s="32"/>
      <c r="E80" s="32"/>
      <c r="F80" s="32"/>
      <c r="G80" s="33"/>
    </row>
    <row r="81" spans="1:7" x14ac:dyDescent="0.3">
      <c r="A81" s="32"/>
      <c r="B81" s="34" t="s">
        <v>44</v>
      </c>
      <c r="C81" s="32"/>
      <c r="D81" s="32"/>
      <c r="E81" s="32"/>
      <c r="F81" s="32"/>
      <c r="G81" s="33"/>
    </row>
    <row r="82" spans="1:7" x14ac:dyDescent="0.3">
      <c r="A82" s="59" t="s">
        <v>97</v>
      </c>
      <c r="B82" s="19" t="s">
        <v>45</v>
      </c>
      <c r="C82" s="29"/>
      <c r="D82" s="29"/>
      <c r="E82" s="29"/>
      <c r="F82" s="29"/>
      <c r="G82" s="29"/>
    </row>
    <row r="83" spans="1:7" ht="27.6" x14ac:dyDescent="0.3">
      <c r="A83" s="32"/>
      <c r="B83" s="38" t="s">
        <v>46</v>
      </c>
      <c r="C83" s="32" t="s">
        <v>15</v>
      </c>
      <c r="D83" s="32">
        <v>1</v>
      </c>
      <c r="E83" s="32"/>
      <c r="F83" s="32"/>
      <c r="G83" s="33">
        <f>E83*F83</f>
        <v>0</v>
      </c>
    </row>
    <row r="84" spans="1:7" x14ac:dyDescent="0.3">
      <c r="A84" s="59" t="s">
        <v>98</v>
      </c>
      <c r="B84" s="19" t="s">
        <v>47</v>
      </c>
      <c r="C84" s="29"/>
      <c r="D84" s="29"/>
      <c r="E84" s="29"/>
      <c r="F84" s="29"/>
      <c r="G84" s="29"/>
    </row>
    <row r="85" spans="1:7" x14ac:dyDescent="0.3">
      <c r="A85" s="32"/>
      <c r="B85" s="36"/>
      <c r="C85" s="32" t="s">
        <v>15</v>
      </c>
      <c r="D85" s="32">
        <v>1</v>
      </c>
      <c r="E85" s="32"/>
      <c r="F85" s="32"/>
      <c r="G85" s="33">
        <f>E85*F85</f>
        <v>0</v>
      </c>
    </row>
    <row r="86" spans="1:7" x14ac:dyDescent="0.3">
      <c r="A86" s="59" t="s">
        <v>99</v>
      </c>
      <c r="B86" s="19" t="s">
        <v>48</v>
      </c>
      <c r="C86" s="29"/>
      <c r="D86" s="29"/>
      <c r="E86" s="29"/>
      <c r="F86" s="29"/>
      <c r="G86" s="29"/>
    </row>
    <row r="87" spans="1:7" ht="27.6" x14ac:dyDescent="0.3">
      <c r="A87" s="32"/>
      <c r="B87" s="31" t="s">
        <v>36</v>
      </c>
      <c r="C87" s="32" t="s">
        <v>15</v>
      </c>
      <c r="D87" s="32">
        <v>1</v>
      </c>
      <c r="E87" s="32"/>
      <c r="F87" s="32"/>
      <c r="G87" s="33">
        <f>E87*F87</f>
        <v>0</v>
      </c>
    </row>
    <row r="88" spans="1:7" x14ac:dyDescent="0.3">
      <c r="A88" s="59" t="s">
        <v>100</v>
      </c>
      <c r="B88" s="19" t="s">
        <v>17</v>
      </c>
      <c r="C88" s="29"/>
      <c r="D88" s="29"/>
      <c r="E88" s="29"/>
      <c r="F88" s="29"/>
      <c r="G88" s="29"/>
    </row>
    <row r="89" spans="1:7" x14ac:dyDescent="0.3">
      <c r="A89" s="60" t="s">
        <v>101</v>
      </c>
      <c r="B89" s="61" t="s">
        <v>49</v>
      </c>
      <c r="C89" s="65" t="s">
        <v>40</v>
      </c>
      <c r="D89" s="65"/>
      <c r="E89" s="65"/>
      <c r="F89" s="65"/>
      <c r="G89" s="66"/>
    </row>
    <row r="90" spans="1:7" x14ac:dyDescent="0.3">
      <c r="A90" s="60" t="s">
        <v>102</v>
      </c>
      <c r="B90" s="61" t="s">
        <v>51</v>
      </c>
      <c r="C90" s="65" t="s">
        <v>0</v>
      </c>
      <c r="D90" s="65">
        <v>165</v>
      </c>
      <c r="E90" s="65"/>
      <c r="F90" s="65"/>
      <c r="G90" s="66">
        <f>E90*F90</f>
        <v>0</v>
      </c>
    </row>
    <row r="91" spans="1:7" x14ac:dyDescent="0.3">
      <c r="A91" s="60" t="s">
        <v>103</v>
      </c>
      <c r="B91" s="61" t="s">
        <v>50</v>
      </c>
      <c r="C91" s="65" t="s">
        <v>40</v>
      </c>
      <c r="D91" s="65"/>
      <c r="E91" s="65"/>
      <c r="F91" s="65"/>
      <c r="G91" s="66"/>
    </row>
    <row r="92" spans="1:7" x14ac:dyDescent="0.3">
      <c r="A92" s="60" t="s">
        <v>104</v>
      </c>
      <c r="B92" s="61" t="s">
        <v>35</v>
      </c>
      <c r="C92" s="65" t="s">
        <v>122</v>
      </c>
      <c r="D92" s="65">
        <v>276</v>
      </c>
      <c r="E92" s="65"/>
      <c r="F92" s="65"/>
      <c r="G92" s="66">
        <f>E92*F92</f>
        <v>0</v>
      </c>
    </row>
    <row r="93" spans="1:7" x14ac:dyDescent="0.3">
      <c r="A93" s="50"/>
      <c r="B93" s="49"/>
      <c r="C93" s="50"/>
      <c r="D93" s="50"/>
      <c r="E93" s="50"/>
      <c r="F93" s="52" t="s">
        <v>92</v>
      </c>
      <c r="G93" s="53">
        <f>SUM(G89:G92)</f>
        <v>0</v>
      </c>
    </row>
    <row r="94" spans="1:7" x14ac:dyDescent="0.3">
      <c r="A94" s="59" t="s">
        <v>105</v>
      </c>
      <c r="B94" s="19" t="s">
        <v>31</v>
      </c>
      <c r="C94" s="29"/>
      <c r="D94" s="29"/>
      <c r="E94" s="29"/>
      <c r="F94" s="29"/>
      <c r="G94" s="29"/>
    </row>
    <row r="95" spans="1:7" x14ac:dyDescent="0.3">
      <c r="A95" s="65" t="s">
        <v>106</v>
      </c>
      <c r="B95" s="64" t="s">
        <v>52</v>
      </c>
      <c r="C95" s="62"/>
      <c r="D95" s="62"/>
      <c r="E95" s="62"/>
      <c r="F95" s="62"/>
      <c r="G95" s="63"/>
    </row>
    <row r="96" spans="1:7" x14ac:dyDescent="0.3">
      <c r="A96" s="32" t="s">
        <v>107</v>
      </c>
      <c r="B96" s="30" t="s">
        <v>32</v>
      </c>
      <c r="C96" s="32" t="s">
        <v>0</v>
      </c>
      <c r="D96" s="32">
        <v>5.4</v>
      </c>
      <c r="E96" s="32"/>
      <c r="F96" s="32"/>
      <c r="G96" s="33">
        <f>E96*F96</f>
        <v>0</v>
      </c>
    </row>
    <row r="97" spans="1:7" x14ac:dyDescent="0.3">
      <c r="A97" s="32" t="s">
        <v>108</v>
      </c>
      <c r="B97" s="30" t="s">
        <v>23</v>
      </c>
      <c r="C97" s="32" t="s">
        <v>0</v>
      </c>
      <c r="D97" s="32">
        <v>32.299999999999997</v>
      </c>
      <c r="E97" s="32"/>
      <c r="F97" s="32"/>
      <c r="G97" s="33">
        <f>E97*F97</f>
        <v>0</v>
      </c>
    </row>
    <row r="98" spans="1:7" x14ac:dyDescent="0.3">
      <c r="A98" s="32" t="s">
        <v>109</v>
      </c>
      <c r="B98" s="30" t="s">
        <v>33</v>
      </c>
      <c r="C98" s="32" t="s">
        <v>0</v>
      </c>
      <c r="D98" s="32">
        <v>29.1</v>
      </c>
      <c r="E98" s="32"/>
      <c r="F98" s="32"/>
      <c r="G98" s="33">
        <f>E98*F98</f>
        <v>0</v>
      </c>
    </row>
    <row r="99" spans="1:7" x14ac:dyDescent="0.3">
      <c r="A99" s="65" t="s">
        <v>110</v>
      </c>
      <c r="B99" s="64" t="s">
        <v>34</v>
      </c>
      <c r="C99" s="65" t="s">
        <v>0</v>
      </c>
      <c r="D99" s="65">
        <v>13.5</v>
      </c>
      <c r="E99" s="65"/>
      <c r="F99" s="65"/>
      <c r="G99" s="66">
        <f t="shared" ref="G99" si="2">E99*F99</f>
        <v>0</v>
      </c>
    </row>
    <row r="100" spans="1:7" x14ac:dyDescent="0.3">
      <c r="A100" s="50"/>
      <c r="B100" s="51"/>
      <c r="C100" s="50"/>
      <c r="D100" s="50"/>
      <c r="E100" s="50"/>
      <c r="F100" s="52" t="s">
        <v>92</v>
      </c>
      <c r="G100" s="53">
        <f>SUM(G95:G99)</f>
        <v>0</v>
      </c>
    </row>
    <row r="101" spans="1:7" x14ac:dyDescent="0.3">
      <c r="A101" s="59" t="s">
        <v>111</v>
      </c>
      <c r="B101" s="19" t="s">
        <v>54</v>
      </c>
      <c r="C101" s="29"/>
      <c r="D101" s="29"/>
      <c r="E101" s="29"/>
      <c r="F101" s="29"/>
      <c r="G101" s="29"/>
    </row>
    <row r="102" spans="1:7" x14ac:dyDescent="0.3">
      <c r="A102" s="65" t="s">
        <v>112</v>
      </c>
      <c r="B102" s="64" t="s">
        <v>55</v>
      </c>
      <c r="C102" s="65" t="s">
        <v>15</v>
      </c>
      <c r="D102" s="65">
        <v>1</v>
      </c>
      <c r="E102" s="65"/>
      <c r="F102" s="65"/>
      <c r="G102" s="66">
        <f>E102*F102</f>
        <v>0</v>
      </c>
    </row>
    <row r="103" spans="1:7" x14ac:dyDescent="0.3">
      <c r="A103" s="65" t="s">
        <v>113</v>
      </c>
      <c r="B103" s="64" t="s">
        <v>56</v>
      </c>
      <c r="C103" s="65" t="s">
        <v>1</v>
      </c>
      <c r="D103" s="65">
        <v>276</v>
      </c>
      <c r="E103" s="65"/>
      <c r="F103" s="65"/>
      <c r="G103" s="66">
        <f>E103*F103</f>
        <v>0</v>
      </c>
    </row>
    <row r="104" spans="1:7" x14ac:dyDescent="0.3">
      <c r="A104" s="50"/>
      <c r="B104" s="51"/>
      <c r="C104" s="50"/>
      <c r="D104" s="50"/>
      <c r="E104" s="50"/>
      <c r="F104" s="52" t="s">
        <v>92</v>
      </c>
      <c r="G104" s="53">
        <f>SUM(G102:G103)</f>
        <v>0</v>
      </c>
    </row>
    <row r="105" spans="1:7" x14ac:dyDescent="0.3">
      <c r="A105" s="59" t="s">
        <v>114</v>
      </c>
      <c r="B105" s="19" t="s">
        <v>120</v>
      </c>
      <c r="C105" s="29"/>
      <c r="D105" s="29"/>
      <c r="E105" s="29"/>
      <c r="F105" s="29"/>
      <c r="G105" s="29"/>
    </row>
    <row r="106" spans="1:7" x14ac:dyDescent="0.3">
      <c r="A106" s="65" t="s">
        <v>115</v>
      </c>
      <c r="B106" s="64" t="s">
        <v>121</v>
      </c>
      <c r="C106" s="65" t="s">
        <v>122</v>
      </c>
      <c r="D106" s="65">
        <v>193.5</v>
      </c>
      <c r="E106" s="65"/>
      <c r="F106" s="65"/>
      <c r="G106" s="66">
        <f t="shared" ref="G106:G108" si="3">E106*F106</f>
        <v>0</v>
      </c>
    </row>
    <row r="107" spans="1:7" x14ac:dyDescent="0.3">
      <c r="A107" s="65" t="s">
        <v>116</v>
      </c>
      <c r="B107" s="64" t="s">
        <v>123</v>
      </c>
      <c r="C107" s="65" t="s">
        <v>0</v>
      </c>
      <c r="D107" s="65">
        <v>2.5</v>
      </c>
      <c r="E107" s="65"/>
      <c r="F107" s="65"/>
      <c r="G107" s="66">
        <f t="shared" si="3"/>
        <v>0</v>
      </c>
    </row>
    <row r="108" spans="1:7" x14ac:dyDescent="0.3">
      <c r="A108" s="65" t="s">
        <v>117</v>
      </c>
      <c r="B108" s="64" t="s">
        <v>124</v>
      </c>
      <c r="C108" s="65" t="s">
        <v>122</v>
      </c>
      <c r="D108" s="65">
        <v>42</v>
      </c>
      <c r="E108" s="65"/>
      <c r="F108" s="65"/>
      <c r="G108" s="66">
        <f t="shared" si="3"/>
        <v>0</v>
      </c>
    </row>
    <row r="109" spans="1:7" x14ac:dyDescent="0.3">
      <c r="A109" s="65" t="s">
        <v>118</v>
      </c>
      <c r="B109" s="64" t="s">
        <v>125</v>
      </c>
      <c r="C109" s="65" t="s">
        <v>24</v>
      </c>
      <c r="D109" s="65">
        <v>162</v>
      </c>
      <c r="E109" s="65"/>
      <c r="F109" s="65"/>
      <c r="G109" s="66">
        <f>E109*F109</f>
        <v>0</v>
      </c>
    </row>
    <row r="110" spans="1:7" x14ac:dyDescent="0.3">
      <c r="A110" s="50"/>
      <c r="B110" s="49"/>
      <c r="C110" s="50"/>
      <c r="D110" s="50"/>
      <c r="E110" s="50"/>
      <c r="F110" s="52" t="s">
        <v>92</v>
      </c>
      <c r="G110" s="53">
        <f>SUM(G106:G109)</f>
        <v>0</v>
      </c>
    </row>
    <row r="111" spans="1:7" x14ac:dyDescent="0.3">
      <c r="A111" s="59" t="s">
        <v>126</v>
      </c>
      <c r="B111" s="19" t="s">
        <v>61</v>
      </c>
      <c r="C111" s="29"/>
      <c r="D111" s="29"/>
      <c r="E111" s="29"/>
      <c r="F111" s="29"/>
      <c r="G111" s="29"/>
    </row>
    <row r="112" spans="1:7" x14ac:dyDescent="0.3">
      <c r="A112" s="65" t="s">
        <v>127</v>
      </c>
      <c r="B112" s="64" t="s">
        <v>57</v>
      </c>
      <c r="C112" s="65" t="s">
        <v>24</v>
      </c>
      <c r="D112" s="65">
        <v>8.9</v>
      </c>
      <c r="E112" s="65"/>
      <c r="F112" s="65"/>
      <c r="G112" s="66">
        <f t="shared" ref="G112:G119" si="4">E112*F112</f>
        <v>0</v>
      </c>
    </row>
    <row r="113" spans="1:7" x14ac:dyDescent="0.3">
      <c r="A113" s="65" t="s">
        <v>128</v>
      </c>
      <c r="B113" s="64" t="s">
        <v>129</v>
      </c>
      <c r="C113" s="65" t="s">
        <v>24</v>
      </c>
      <c r="D113" s="65">
        <v>12.8</v>
      </c>
      <c r="E113" s="65"/>
      <c r="F113" s="65"/>
      <c r="G113" s="66">
        <f t="shared" si="4"/>
        <v>0</v>
      </c>
    </row>
    <row r="114" spans="1:7" x14ac:dyDescent="0.3">
      <c r="A114" s="65" t="s">
        <v>130</v>
      </c>
      <c r="B114" s="64" t="s">
        <v>58</v>
      </c>
      <c r="C114" s="65" t="s">
        <v>24</v>
      </c>
      <c r="D114" s="65">
        <v>4.2</v>
      </c>
      <c r="E114" s="65"/>
      <c r="F114" s="65"/>
      <c r="G114" s="66">
        <f t="shared" si="4"/>
        <v>0</v>
      </c>
    </row>
    <row r="115" spans="1:7" x14ac:dyDescent="0.3">
      <c r="A115" s="65" t="s">
        <v>131</v>
      </c>
      <c r="B115" s="64" t="s">
        <v>132</v>
      </c>
      <c r="C115" s="65" t="s">
        <v>24</v>
      </c>
      <c r="D115" s="65">
        <v>35.5</v>
      </c>
      <c r="E115" s="65"/>
      <c r="F115" s="65"/>
      <c r="G115" s="66">
        <f t="shared" si="4"/>
        <v>0</v>
      </c>
    </row>
    <row r="116" spans="1:7" x14ac:dyDescent="0.3">
      <c r="A116" s="65" t="s">
        <v>133</v>
      </c>
      <c r="B116" s="64" t="s">
        <v>134</v>
      </c>
      <c r="C116" s="65" t="s">
        <v>24</v>
      </c>
      <c r="D116" s="65">
        <v>35.5</v>
      </c>
      <c r="E116" s="65"/>
      <c r="F116" s="65"/>
      <c r="G116" s="66">
        <f t="shared" si="4"/>
        <v>0</v>
      </c>
    </row>
    <row r="117" spans="1:7" x14ac:dyDescent="0.3">
      <c r="A117" s="65" t="s">
        <v>135</v>
      </c>
      <c r="B117" s="64" t="s">
        <v>59</v>
      </c>
      <c r="C117" s="65" t="s">
        <v>15</v>
      </c>
      <c r="D117" s="65">
        <v>1</v>
      </c>
      <c r="E117" s="65"/>
      <c r="F117" s="65"/>
      <c r="G117" s="66">
        <f t="shared" si="4"/>
        <v>0</v>
      </c>
    </row>
    <row r="118" spans="1:7" x14ac:dyDescent="0.3">
      <c r="A118" s="65" t="s">
        <v>136</v>
      </c>
      <c r="B118" s="64" t="s">
        <v>137</v>
      </c>
      <c r="C118" s="65" t="s">
        <v>15</v>
      </c>
      <c r="D118" s="65">
        <v>1</v>
      </c>
      <c r="E118" s="65"/>
      <c r="F118" s="65"/>
      <c r="G118" s="66">
        <f t="shared" si="4"/>
        <v>0</v>
      </c>
    </row>
    <row r="119" spans="1:7" x14ac:dyDescent="0.3">
      <c r="A119" s="65" t="s">
        <v>138</v>
      </c>
      <c r="B119" s="64" t="s">
        <v>60</v>
      </c>
      <c r="C119" s="65" t="s">
        <v>15</v>
      </c>
      <c r="D119" s="65">
        <v>1</v>
      </c>
      <c r="E119" s="65"/>
      <c r="F119" s="65"/>
      <c r="G119" s="66">
        <f t="shared" si="4"/>
        <v>0</v>
      </c>
    </row>
    <row r="120" spans="1:7" x14ac:dyDescent="0.3">
      <c r="A120" s="50"/>
      <c r="B120" s="49"/>
      <c r="C120" s="50"/>
      <c r="D120" s="50"/>
      <c r="E120" s="50"/>
      <c r="F120" s="52" t="s">
        <v>92</v>
      </c>
      <c r="G120" s="53">
        <f>SUM(G112:G119)</f>
        <v>0</v>
      </c>
    </row>
    <row r="121" spans="1:7" s="37" customFormat="1" ht="28.05" customHeight="1" x14ac:dyDescent="0.3">
      <c r="A121" s="40"/>
      <c r="B121" s="58" t="s">
        <v>119</v>
      </c>
      <c r="C121" s="40"/>
      <c r="D121" s="40"/>
      <c r="E121" s="40"/>
      <c r="F121" s="40"/>
      <c r="G121" s="54">
        <f>SUM(G71,G83,G85,G87,G93,G100,G104,G110+G120)</f>
        <v>0</v>
      </c>
    </row>
    <row r="123" spans="1:7" x14ac:dyDescent="0.3">
      <c r="C123" s="71" t="s">
        <v>18</v>
      </c>
      <c r="D123" s="71"/>
      <c r="E123" s="71"/>
      <c r="F123" s="71"/>
      <c r="G123" s="21">
        <f>G121</f>
        <v>0</v>
      </c>
    </row>
    <row r="124" spans="1:7" x14ac:dyDescent="0.3">
      <c r="C124" s="70" t="s">
        <v>19</v>
      </c>
      <c r="D124" s="70"/>
      <c r="E124" s="70"/>
      <c r="F124" s="70"/>
      <c r="G124" s="22">
        <f>G123*20%</f>
        <v>0</v>
      </c>
    </row>
    <row r="125" spans="1:7" x14ac:dyDescent="0.3">
      <c r="C125" s="71" t="s">
        <v>20</v>
      </c>
      <c r="D125" s="71"/>
      <c r="E125" s="71"/>
      <c r="F125" s="71"/>
      <c r="G125" s="21">
        <f>SUM(G123:G124)</f>
        <v>0</v>
      </c>
    </row>
    <row r="126" spans="1:7" x14ac:dyDescent="0.3">
      <c r="B126" s="3" t="s">
        <v>37</v>
      </c>
      <c r="C126" s="5"/>
      <c r="D126" s="5"/>
    </row>
    <row r="127" spans="1:7" x14ac:dyDescent="0.3">
      <c r="B127" s="4" t="s">
        <v>38</v>
      </c>
      <c r="C127" s="5"/>
      <c r="D127" s="5"/>
    </row>
    <row r="128" spans="1:7" x14ac:dyDescent="0.3">
      <c r="B128" s="3"/>
    </row>
    <row r="129" spans="2:6" x14ac:dyDescent="0.3">
      <c r="B129" s="55" t="s">
        <v>21</v>
      </c>
      <c r="C129" s="23"/>
      <c r="D129" s="5"/>
    </row>
    <row r="130" spans="2:6" x14ac:dyDescent="0.3">
      <c r="B130" s="24"/>
      <c r="C130" s="25"/>
      <c r="D130" s="5"/>
    </row>
    <row r="131" spans="2:6" x14ac:dyDescent="0.3">
      <c r="B131" s="26"/>
      <c r="C131" s="25"/>
      <c r="D131" s="5"/>
    </row>
    <row r="132" spans="2:6" x14ac:dyDescent="0.3">
      <c r="B132" s="26"/>
      <c r="C132" s="25"/>
      <c r="D132" s="5"/>
    </row>
    <row r="133" spans="2:6" x14ac:dyDescent="0.3">
      <c r="B133" s="26"/>
      <c r="C133" s="25"/>
      <c r="D133" s="5"/>
    </row>
    <row r="134" spans="2:6" x14ac:dyDescent="0.3">
      <c r="B134" s="26"/>
      <c r="C134" s="25"/>
      <c r="D134" s="5"/>
    </row>
    <row r="135" spans="2:6" x14ac:dyDescent="0.3">
      <c r="B135" s="26"/>
      <c r="C135" s="25"/>
      <c r="D135" s="5"/>
    </row>
    <row r="136" spans="2:6" x14ac:dyDescent="0.3">
      <c r="B136" s="26"/>
      <c r="C136" s="25"/>
      <c r="D136" s="5"/>
    </row>
    <row r="137" spans="2:6" x14ac:dyDescent="0.3">
      <c r="B137" s="27"/>
      <c r="C137" s="28"/>
      <c r="D137" s="5"/>
    </row>
    <row r="139" spans="2:6" x14ac:dyDescent="0.3">
      <c r="F139" s="17"/>
    </row>
  </sheetData>
  <mergeCells count="16">
    <mergeCell ref="A67:G68"/>
    <mergeCell ref="C123:F123"/>
    <mergeCell ref="C124:F124"/>
    <mergeCell ref="C125:F125"/>
    <mergeCell ref="A8:G8"/>
    <mergeCell ref="A7:G7"/>
    <mergeCell ref="A4:B4"/>
    <mergeCell ref="C64:F64"/>
    <mergeCell ref="C65:F65"/>
    <mergeCell ref="A9:G9"/>
    <mergeCell ref="A10:G10"/>
    <mergeCell ref="A11:G11"/>
    <mergeCell ref="A12:G12"/>
    <mergeCell ref="A13:G13"/>
    <mergeCell ref="C63:F63"/>
    <mergeCell ref="A15:G16"/>
  </mergeCells>
  <phoneticPr fontId="11" type="noConversion"/>
  <pageMargins left="0.43307086614173229" right="0.23622047244094491" top="0.35433070866141736" bottom="0.35433070866141736" header="0.31496062992125984" footer="0.31496062992125984"/>
  <pageSetup paperSize="9" scale="70" fitToHeight="2"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U D A A B Q S w M E F A A C A A g A u o N c V p 2 X q t a l A A A A 9 g A A A B I A H A B D b 2 5 m a W c v U G F j a 2 F n Z S 5 4 b W w g o h g A K K A U A A A A A A A A A A A A A A A A A A A A A A A A A A A A h Y 8 9 C s I w A I W v U r I 3 f 0 W Q k q a D 4 G R B F M Q 1 p G k b b F N J U t O 7 O X g k r 2 B F q 2 6 O 7 3 v f 8 N 7 9 e m P 5 2 L X R R V m n e 5 M B A j G I l J F 9 q U 2 d g c F X 8 R L k n G 2 F P I l a R Z N s X D q 6 M g O N 9 + c U o R A C D A n s b Y 0 o x g Q d i 8 1 e N q o T 4 C P r / 3 K s j f P C S A U 4 O 7 z G c A o J o X B B E 4 g Z m i E r t P k K d N r 7 b H 8 g W w 2 t H 6 z i l Y 3 X O 4 b m y N D 7 A 3 8 A U E s D B B Q A A g A I A L q D X 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6 g 1 x W K I p H u A 4 A A A A R A A A A E w A c A E Z v c m 1 1 b G F z L 1 N l Y 3 R p b 2 4 x L m 0 g o h g A K K A U A A A A A A A A A A A A A A A A A A A A A A A A A A A A K 0 5 N L s n M z 1 M I h t C G 1 g B Q S w E C L Q A U A A I A C A C 6 g 1 x W n Z e q 1 q U A A A D 2 A A A A E g A A A A A A A A A A A A A A A A A A A A A A Q 2 9 u Z m l n L 1 B h Y 2 t h Z 2 U u e G 1 s U E s B A i 0 A F A A C A A g A u o N c V g / K 6 a u k A A A A 6 Q A A A B M A A A A A A A A A A A A A A A A A 8 Q A A A F t D b 2 5 0 Z W 5 0 X 1 R 5 c G V z X S 5 4 b W x Q S w E C L Q A U A A I A C A C 6 g 1 x 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r / C h R Z / f Z E a E B W Z C p 0 Y d p g A A A A A C A A A A A A A Q Z g A A A A E A A C A A A A D I D l P c Z 1 4 a S j 4 d i B 9 e k F A 6 8 i L h x g H U 7 6 b Q f o U S Y 0 D X y Q A A A A A O g A A A A A I A A C A A A A D 3 q n C G f C F s n I G m 5 M Z I L N L D l 2 G I f M o X M Z s 5 m M R I r T 0 H y F A A A A B D l J 2 i 3 N f O O g T Y Y M j b A 8 s 0 X 9 M c w U a w + g C X V x h F R B L S n F z 1 8 t Y W M b I Z c y D 1 B e q E q E r K 6 T K p 3 y Q W f E v m 6 j V O d d + x J / + K c Y j q / P A x 0 M G H A O 4 H S 0 A A A A D U M 1 5 0 k r 1 X 0 n W G C i 0 R d j 1 5 W P S Z l m u 3 V x R z A I Q k m q P o K u z F x V f L 2 s p Z v z 3 p N V 5 t g 3 i o Z C k W g m b L 6 t V F 5 b J Y 2 g i z < / D a t a M a s h u p > 
</file>

<file path=customXml/itemProps1.xml><?xml version="1.0" encoding="utf-8"?>
<ds:datastoreItem xmlns:ds="http://schemas.openxmlformats.org/officeDocument/2006/customXml" ds:itemID="{CE168478-4CB0-497D-B61A-3A784A7F98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CD74FD-AAEA-44CF-8EBD-CF1A846FA83B}">
  <ds:schemaRefs>
    <ds:schemaRef ds:uri="http://schemas.openxmlformats.org/package/2006/metadata/core-properties"/>
    <ds:schemaRef ds:uri="http://purl.org/dc/terms/"/>
    <ds:schemaRef ds:uri="http://schemas.microsoft.com/office/2006/metadata/properties"/>
    <ds:schemaRef ds:uri="http://www.w3.org/XML/1998/namespace"/>
    <ds:schemaRef ds:uri="1b42705e-bd62-427a-b34f-08fd22859b6a"/>
    <ds:schemaRef ds:uri="http://purl.org/dc/dcmitype/"/>
    <ds:schemaRef ds:uri="http://schemas.microsoft.com/office/2006/documentManagement/types"/>
    <ds:schemaRef ds:uri="d0dfafa4-9f31-484f-92bc-2fe20ac637e1"/>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95AF34A5-58E3-490F-9152-ABE9AC3353FD}">
  <ds:schemaRefs>
    <ds:schemaRef ds:uri="http://schemas.microsoft.com/sharepoint/v3/contenttype/forms"/>
  </ds:schemaRefs>
</ds:datastoreItem>
</file>

<file path=customXml/itemProps4.xml><?xml version="1.0" encoding="utf-8"?>
<ds:datastoreItem xmlns:ds="http://schemas.openxmlformats.org/officeDocument/2006/customXml" ds:itemID="{EE1B4784-843E-4385-A05A-B548E970B95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GOE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CDPGF_lot 02</dc:title>
  <dc:creator>julia.dagoreau@moonco.fr</dc:creator>
  <cp:lastModifiedBy>Julia DAGOREAU</cp:lastModifiedBy>
  <cp:lastPrinted>2024-06-25T07:08:30Z</cp:lastPrinted>
  <dcterms:created xsi:type="dcterms:W3CDTF">2023-01-24T08:15:40Z</dcterms:created>
  <dcterms:modified xsi:type="dcterms:W3CDTF">2024-06-25T07:08:33Z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MediaServiceImageTags">
    <vt:lpwstr/>
  </property>
</Properties>
</file>