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https://moonco818.sharepoint.com/sites/Moonco/Shared Documents/General/2_AFFAIRES/23024_SGAMI_SALLEarmes_Toulouse31/PHASE_02/21_ETUDES/214_DCE/"/>
    </mc:Choice>
  </mc:AlternateContent>
  <xr:revisionPtr revIDLastSave="1233" documentId="8_{15EB8128-16A3-44AD-8A9E-57E1F7C2A2C9}" xr6:coauthVersionLast="47" xr6:coauthVersionMax="47" xr10:uidLastSave="{5A8E2059-E2F9-4622-94FA-2153B2EEEAA2}"/>
  <bookViews>
    <workbookView xWindow="29850" yWindow="0" windowWidth="14940" windowHeight="20985" xr2:uid="{87E384FE-0901-4B53-8193-C2D590BC1626}"/>
  </bookViews>
  <sheets>
    <sheet name="VRD" sheetId="6" r:id="rId1"/>
  </sheets>
  <definedNames>
    <definedName name="_xlnm.Print_Area" localSheetId="0">VRD!$A$1:$G$84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8" i="6" l="1"/>
  <c r="G49" i="6"/>
  <c r="G47" i="6"/>
  <c r="G45" i="6"/>
  <c r="G25" i="6"/>
  <c r="G19" i="6"/>
  <c r="G44" i="6" l="1"/>
  <c r="G46" i="6"/>
  <c r="G50" i="6"/>
  <c r="G51" i="6"/>
  <c r="G52" i="6"/>
  <c r="G43" i="6"/>
  <c r="G62" i="6"/>
  <c r="G61" i="6"/>
  <c r="G29" i="6"/>
  <c r="G30" i="6"/>
  <c r="G31" i="6"/>
  <c r="G32" i="6"/>
  <c r="G33" i="6"/>
  <c r="G34" i="6"/>
  <c r="G35" i="6"/>
  <c r="G36" i="6"/>
  <c r="G37" i="6"/>
  <c r="G38" i="6"/>
  <c r="G39" i="6"/>
  <c r="G28" i="6"/>
  <c r="G20" i="6"/>
  <c r="G21" i="6"/>
  <c r="G22" i="6"/>
  <c r="G23" i="6"/>
  <c r="G24" i="6"/>
  <c r="G66" i="6"/>
  <c r="G65" i="6"/>
  <c r="G67" i="6" s="1"/>
  <c r="G55" i="6"/>
  <c r="G56" i="6"/>
  <c r="G57" i="6"/>
  <c r="G58" i="6"/>
  <c r="G59" i="6"/>
  <c r="G54" i="6"/>
  <c r="G26" i="6" l="1"/>
  <c r="G40" i="6"/>
  <c r="G63" i="6"/>
  <c r="G68" i="6" l="1"/>
  <c r="G70" i="6" s="1"/>
  <c r="G71" i="6" s="1"/>
  <c r="G72" i="6" s="1"/>
</calcChain>
</file>

<file path=xl/sharedStrings.xml><?xml version="1.0" encoding="utf-8"?>
<sst xmlns="http://schemas.openxmlformats.org/spreadsheetml/2006/main" count="151" uniqueCount="106">
  <si>
    <t>Désignation</t>
  </si>
  <si>
    <t>FT</t>
  </si>
  <si>
    <t>Installations de chantier</t>
  </si>
  <si>
    <t>DOE</t>
  </si>
  <si>
    <t>M²</t>
  </si>
  <si>
    <t>Démolition de maçonnerie manuelle</t>
  </si>
  <si>
    <t>ML</t>
  </si>
  <si>
    <t>M3</t>
  </si>
  <si>
    <t>Fourniture et mise en œuvre de concassé 0/20</t>
  </si>
  <si>
    <t>Purges</t>
  </si>
  <si>
    <t>U</t>
  </si>
  <si>
    <t>Terrassements manuels</t>
  </si>
  <si>
    <t>Fourniture et pose de bordure type T2</t>
  </si>
  <si>
    <t>Dépose de bordures</t>
  </si>
  <si>
    <t>Fourniture et mise en œuvre de béton balayé</t>
  </si>
  <si>
    <t>RESEAUX</t>
  </si>
  <si>
    <t>Reprise ponctuelle de revêtement en enrobé - BBS 0/10</t>
  </si>
  <si>
    <t>TERRASSEMENTS / REVETEMENTS/MACONNERIE</t>
  </si>
  <si>
    <t>Décapage de terre végétale, compris évacuation</t>
  </si>
  <si>
    <t>Terrassements sous plateformes bâtiment / piétonniers, compris évacuation</t>
  </si>
  <si>
    <t>Démolition de maçonnerie mécanique</t>
  </si>
  <si>
    <t>Engazonnement compris modelage</t>
  </si>
  <si>
    <t>Fourniture et plantation d'arbres</t>
  </si>
  <si>
    <t>PLUVIAL</t>
  </si>
  <si>
    <t>Raccordement sur réseau existant</t>
  </si>
  <si>
    <t>EAUX USEES</t>
  </si>
  <si>
    <t>Fourniture et pose en tranchée de canalisation PVC CR8 ø200</t>
  </si>
  <si>
    <t>Regard de visite ø1000 couverture fonte ø600 C250 KN</t>
  </si>
  <si>
    <t>Fourniture et pose de chambre de tirage L2T couverture fonte C250KN</t>
  </si>
  <si>
    <t xml:space="preserve">Réalisation de drain périphérique </t>
  </si>
  <si>
    <t>Contrôle et essais</t>
  </si>
  <si>
    <t>Abattage et dessouchage d'arbres</t>
  </si>
  <si>
    <t>Mise à niveau de regard existant</t>
  </si>
  <si>
    <t>u</t>
  </si>
  <si>
    <t>Décapage de terre végétale stockée sur site compris réemploi sur zone espaces verts</t>
  </si>
  <si>
    <r>
      <t>AFFAIRE :</t>
    </r>
    <r>
      <rPr>
        <sz val="12"/>
        <rFont val="Calibri"/>
        <family val="2"/>
        <scheme val="minor"/>
      </rPr>
      <t xml:space="preserve"> CREATION D'UNE SALLE DE MANIPULATION AUX ARMES A L'ENSAPN DE TOULOUSE (31) | SGAMI</t>
    </r>
  </si>
  <si>
    <t>Cadre de décomposition du Prix Global et Forfaitaire | CDPGF</t>
  </si>
  <si>
    <t>PRIX GENERAUX / TRAVAUX PREPARATOIRES</t>
  </si>
  <si>
    <t>TRAVAUX ANNEXES</t>
  </si>
  <si>
    <t>RESEAUX SECS</t>
  </si>
  <si>
    <t>Fourniture et pose en tranchée de canalisation PVC CR8 ø315</t>
  </si>
  <si>
    <t>Indice</t>
  </si>
  <si>
    <t>Sondages pour reconnaissance de réseaux</t>
  </si>
  <si>
    <t xml:space="preserve">Reprise descente EP </t>
  </si>
  <si>
    <t>Juin 2024</t>
  </si>
  <si>
    <r>
      <rPr>
        <sz val="12"/>
        <rFont val="Calibri"/>
        <family val="2"/>
        <scheme val="minor"/>
      </rPr>
      <t>Phase</t>
    </r>
    <r>
      <rPr>
        <b/>
        <sz val="12"/>
        <rFont val="Calibri"/>
        <family val="2"/>
        <scheme val="minor"/>
      </rPr>
      <t xml:space="preserve"> DCE</t>
    </r>
  </si>
  <si>
    <t>Généralités:</t>
  </si>
  <si>
    <t>L'Entreprise devra se reporter aux Articles du C.C.T.P. pour obtenir une définition complète de la prestation.</t>
  </si>
  <si>
    <t>L'Entreprise est tenue d'indiquer dans le Cadre de Décomposition du Prix Global et Forfaitaire (C.D.P.G.F.), en regard de chaque article le prix unitaire.</t>
  </si>
  <si>
    <t>Le prix en regard de chaque article, s'entend pour une prestation terminée, comprenant toutes les sujétions de fourniture et de mise en oeuvre inhérentes à celles-ci.</t>
  </si>
  <si>
    <t>L'Entreprise est tenue de vérifier qu'aucune omission ou erreur ne subsiste dans l'énumération des ouvrages du descriptif et du C.D.P.G.F., pour mener à leur terme les travaux faisant l'objet de la présente étude.</t>
  </si>
  <si>
    <t>Le présent C.D.P.G.F. n'est pas limitatif et il devra être, le cas échéant, complété par l'Entreprise, compte tenu de l'étude réalisée et de l'appréciation qui lui est laissée pour définir les travaux qui lui incombent.</t>
  </si>
  <si>
    <t xml:space="preserve">Quantitatif fourni à titre indicatif, l'entreprise est tenue de vérifier et modifier si nécessaire les quantités sur lesquelles elle s'engage, dans la colonne "Qté Entreprise". </t>
  </si>
  <si>
    <t>L'Entreprise s'engage sur un prix global et forfaitaire.</t>
  </si>
  <si>
    <t>Qté MOE</t>
  </si>
  <si>
    <t>Qté entreprise</t>
  </si>
  <si>
    <t>P.U.</t>
  </si>
  <si>
    <t>Total HT €</t>
  </si>
  <si>
    <t>Réf.</t>
  </si>
  <si>
    <t>4.1</t>
  </si>
  <si>
    <t>4.1.1</t>
  </si>
  <si>
    <t>4.1.2</t>
  </si>
  <si>
    <t>Préparation, études d'exécution</t>
  </si>
  <si>
    <t>Marquage - Piquetage des réseaux existants</t>
  </si>
  <si>
    <t>4.1.3</t>
  </si>
  <si>
    <t>4.2</t>
  </si>
  <si>
    <t>4.2.1</t>
  </si>
  <si>
    <t>4.2.4</t>
  </si>
  <si>
    <t>4.2.5</t>
  </si>
  <si>
    <t>4.2.2</t>
  </si>
  <si>
    <t>4.2.3</t>
  </si>
  <si>
    <t>4.4.1</t>
  </si>
  <si>
    <t>4.4</t>
  </si>
  <si>
    <t>Regard 50x50 couverture fonte C250 KN</t>
  </si>
  <si>
    <t>4.4.2</t>
  </si>
  <si>
    <t>4.4.3</t>
  </si>
  <si>
    <t>4.4.5</t>
  </si>
  <si>
    <t>4.4.7</t>
  </si>
  <si>
    <t>4.4.6</t>
  </si>
  <si>
    <t>4.6</t>
  </si>
  <si>
    <t>4.6.1</t>
  </si>
  <si>
    <t>4.6.2</t>
  </si>
  <si>
    <t>4.5.1</t>
  </si>
  <si>
    <t>4.5.2</t>
  </si>
  <si>
    <t>4.5</t>
  </si>
  <si>
    <t>Fourniture et pose en tranchée de 4 gaines TPC rouge ø110 et 3 gaines TPC verte ø63 (prix au ml de tranchée)</t>
  </si>
  <si>
    <t>Regard de branchement 50x50 tampon fonte hydraulique C250 KN</t>
  </si>
  <si>
    <t>MONTANT HT (en euros)</t>
  </si>
  <si>
    <t>TVA 20 %</t>
  </si>
  <si>
    <t>MONTANT TTC (en euros)</t>
  </si>
  <si>
    <t>A …................</t>
  </si>
  <si>
    <t>Le …................</t>
  </si>
  <si>
    <t>Nom et fonction du signataire:</t>
  </si>
  <si>
    <t>Sous-Total</t>
  </si>
  <si>
    <t>4.4.4</t>
  </si>
  <si>
    <t>Lot 01 - Voirie Réseaux Divers</t>
  </si>
  <si>
    <t>4 - Description des travaux de VOIRIE RESEAUX DIVERS</t>
  </si>
  <si>
    <t>TOTAL pour les travaux VOIRIE RESEAUX DIVERS</t>
  </si>
  <si>
    <t>For</t>
  </si>
  <si>
    <t>4.4.2.1</t>
  </si>
  <si>
    <t>Ouvrage de régulation</t>
  </si>
  <si>
    <t>4.1.1.1</t>
  </si>
  <si>
    <t>Tranchée infiltrante</t>
  </si>
  <si>
    <t>4.2.2.2</t>
  </si>
  <si>
    <t>Puit d'infiltration</t>
  </si>
  <si>
    <t>Compte prorata (à hauteur de 1,5 % du montant marché)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</si>
</sst>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8" formatCode="#,##0.00\ &quot;€&quot;;[Red]\-#,##0.00\ &quot;€&quot;"/>
    <numFmt numFmtId="43" formatCode="_-* #,##0.00_-;\-* #,##0.00_-;_-* &quot;-&quot;??_-;_-@_-"/>
    <numFmt numFmtId="164" formatCode="#,##0\ _€"/>
    <numFmt numFmtId="165" formatCode="#,##0.00\ &quot;€&quot;"/>
  </numFmts>
  <fonts count="20" x14ac:knownFonts="1">
    <font>
      <sz val="11"/>
      <color theme="1"/>
      <name val="Calibri"/>
      <family val="2"/>
      <scheme val="minor"/>
    </font>
    <font>
      <sz val="11"/>
      <color theme="1"/>
      <name val="Calibri"/>
      <family val="2"/>
      <scheme val="minor"/>
    </font>
    <font>
      <b/>
      <sz val="11"/>
      <color theme="1"/>
      <name val="Calibri"/>
      <family val="2"/>
      <scheme val="minor"/>
    </font>
    <font>
      <sz val="8"/>
      <name val="Calibri"/>
      <family val="2"/>
      <scheme val="minor"/>
    </font>
    <font>
      <sz val="12"/>
      <name val="Calibri"/>
      <family val="2"/>
      <scheme val="minor"/>
    </font>
    <font>
      <b/>
      <sz val="20"/>
      <color rgb="FF528469"/>
      <name val="Calibri"/>
      <family val="2"/>
      <scheme val="minor"/>
    </font>
    <font>
      <b/>
      <sz val="11"/>
      <color rgb="FFC00000"/>
      <name val="Calibri"/>
      <family val="2"/>
      <scheme val="minor"/>
    </font>
    <font>
      <u/>
      <sz val="10"/>
      <color theme="10"/>
      <name val="Arial"/>
      <family val="2"/>
    </font>
    <font>
      <b/>
      <sz val="10"/>
      <color rgb="FFC00000"/>
      <name val="Calibri"/>
      <family val="2"/>
      <scheme val="minor"/>
    </font>
    <font>
      <b/>
      <sz val="12"/>
      <name val="Calibri"/>
      <family val="2"/>
      <scheme val="minor"/>
    </font>
    <font>
      <sz val="10"/>
      <name val="Calibri"/>
      <family val="2"/>
      <scheme val="minor"/>
    </font>
    <font>
      <sz val="14"/>
      <name val="Calibri"/>
      <family val="2"/>
      <scheme val="minor"/>
    </font>
    <font>
      <sz val="10"/>
      <color theme="1"/>
      <name val="Calibri"/>
      <family val="2"/>
      <scheme val="minor"/>
    </font>
    <font>
      <b/>
      <sz val="10"/>
      <color theme="1"/>
      <name val="Calibri"/>
      <family val="2"/>
      <scheme val="minor"/>
    </font>
    <font>
      <b/>
      <sz val="10"/>
      <color rgb="FF000000"/>
      <name val="Calibri"/>
      <family val="2"/>
      <scheme val="minor"/>
    </font>
    <font>
      <sz val="10"/>
      <color rgb="FF000000"/>
      <name val="Calibri"/>
      <family val="2"/>
      <scheme val="minor"/>
    </font>
    <font>
      <b/>
      <sz val="11"/>
      <color rgb="FF000000"/>
      <name val="Calibri"/>
      <family val="2"/>
      <scheme val="minor"/>
    </font>
    <font>
      <sz val="11"/>
      <color rgb="FF000000"/>
      <name val="Calibri"/>
      <family val="2"/>
      <scheme val="minor"/>
    </font>
    <font>
      <u/>
      <sz val="10"/>
      <color rgb="FF000000"/>
      <name val="Calibri"/>
      <family val="2"/>
      <scheme val="minor"/>
    </font>
    <font>
      <u/>
      <sz val="11"/>
      <color rgb="FF000000"/>
      <name val="Calibri"/>
      <family val="2"/>
      <scheme val="minor"/>
    </font>
  </fonts>
  <fills count="8">
    <fill>
      <patternFill patternType="none"/>
    </fill>
    <fill>
      <patternFill patternType="gray125"/>
    </fill>
    <fill>
      <patternFill patternType="solid">
        <fgColor theme="0"/>
        <bgColor indexed="64"/>
      </patternFill>
    </fill>
    <fill>
      <patternFill patternType="solid">
        <fgColor rgb="FFD5DDD6"/>
        <bgColor indexed="64"/>
      </patternFill>
    </fill>
    <fill>
      <patternFill patternType="solid">
        <fgColor theme="0" tint="-4.9989318521683403E-2"/>
        <bgColor indexed="64"/>
      </patternFill>
    </fill>
    <fill>
      <patternFill patternType="solid">
        <fgColor rgb="FF9BAF9D"/>
        <bgColor indexed="64"/>
      </patternFill>
    </fill>
    <fill>
      <patternFill patternType="solid">
        <fgColor rgb="FFEBEFEB"/>
        <bgColor indexed="64"/>
      </patternFill>
    </fill>
    <fill>
      <patternFill patternType="solid">
        <fgColor rgb="FF528469"/>
        <bgColor indexed="64"/>
      </patternFill>
    </fill>
  </fills>
  <borders count="8">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43" fontId="1" fillId="0" borderId="0" applyFont="0" applyFill="0" applyBorder="0" applyAlignment="0" applyProtection="0"/>
    <xf numFmtId="0" fontId="7" fillId="0" borderId="0" applyNumberFormat="0" applyFill="0" applyBorder="0" applyAlignment="0" applyProtection="0"/>
  </cellStyleXfs>
  <cellXfs count="89">
    <xf numFmtId="0" fontId="0" fillId="0" borderId="0" xfId="0"/>
    <xf numFmtId="0" fontId="4" fillId="0" borderId="0" xfId="0" applyFont="1" applyAlignment="1">
      <alignment vertical="center"/>
    </xf>
    <xf numFmtId="0" fontId="6" fillId="0" borderId="0" xfId="0" applyFont="1" applyAlignment="1" applyProtection="1">
      <alignment horizontal="right" vertical="center"/>
      <protection hidden="1"/>
    </xf>
    <xf numFmtId="0" fontId="8" fillId="0" borderId="0" xfId="2" applyFont="1" applyAlignment="1" applyProtection="1">
      <alignment horizontal="left" vertical="center"/>
      <protection locked="0"/>
    </xf>
    <xf numFmtId="0" fontId="6" fillId="0" borderId="0" xfId="0" applyFont="1" applyAlignment="1" applyProtection="1">
      <alignment horizontal="left" vertical="center"/>
      <protection locked="0"/>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wrapText="1"/>
    </xf>
    <xf numFmtId="0" fontId="0" fillId="3" borderId="1" xfId="0" applyFill="1" applyBorder="1" applyAlignment="1">
      <alignment horizontal="center" vertical="center"/>
    </xf>
    <xf numFmtId="43" fontId="0" fillId="3" borderId="1" xfId="1" applyFont="1" applyFill="1" applyBorder="1" applyAlignment="1">
      <alignment horizontal="center" vertical="center"/>
    </xf>
    <xf numFmtId="0" fontId="2" fillId="5" borderId="1" xfId="0" applyFont="1" applyFill="1" applyBorder="1" applyAlignment="1">
      <alignment horizontal="center" vertical="center" wrapText="1"/>
    </xf>
    <xf numFmtId="0" fontId="0" fillId="0" borderId="0" xfId="0" applyAlignment="1">
      <alignment vertical="center" wrapText="1"/>
    </xf>
    <xf numFmtId="0" fontId="0" fillId="0" borderId="0" xfId="0" applyAlignment="1">
      <alignment vertical="center"/>
    </xf>
    <xf numFmtId="164" fontId="0" fillId="0" borderId="0" xfId="0" applyNumberFormat="1" applyAlignment="1">
      <alignment horizontal="right" vertical="center"/>
    </xf>
    <xf numFmtId="0" fontId="2" fillId="3" borderId="1" xfId="0" applyFont="1" applyFill="1" applyBorder="1" applyAlignment="1">
      <alignment horizontal="center" vertical="center"/>
    </xf>
    <xf numFmtId="0" fontId="2" fillId="3" borderId="1" xfId="0" applyFont="1" applyFill="1" applyBorder="1" applyAlignment="1">
      <alignment vertical="center" wrapText="1"/>
    </xf>
    <xf numFmtId="0" fontId="0" fillId="3" borderId="1" xfId="0" applyFill="1" applyBorder="1" applyAlignment="1">
      <alignment vertical="center"/>
    </xf>
    <xf numFmtId="0" fontId="0" fillId="2" borderId="0" xfId="0" applyFill="1" applyAlignment="1">
      <alignment vertical="center"/>
    </xf>
    <xf numFmtId="0" fontId="12" fillId="0" borderId="1" xfId="0" applyFont="1" applyBorder="1" applyAlignment="1">
      <alignment horizontal="center" vertical="center"/>
    </xf>
    <xf numFmtId="43" fontId="12" fillId="0" borderId="1" xfId="1" applyFont="1" applyBorder="1" applyAlignment="1">
      <alignment horizontal="center" vertical="center"/>
    </xf>
    <xf numFmtId="0" fontId="12" fillId="0" borderId="1" xfId="0" applyFont="1" applyBorder="1" applyAlignment="1">
      <alignment vertical="center" wrapText="1"/>
    </xf>
    <xf numFmtId="0" fontId="13" fillId="6" borderId="1" xfId="0" applyFont="1" applyFill="1" applyBorder="1" applyAlignment="1">
      <alignment vertical="center" wrapText="1"/>
    </xf>
    <xf numFmtId="164" fontId="12" fillId="0" borderId="0" xfId="0" applyNumberFormat="1" applyFont="1" applyAlignment="1">
      <alignment horizontal="right" vertical="center"/>
    </xf>
    <xf numFmtId="0" fontId="12" fillId="0" borderId="0" xfId="0" applyFont="1" applyAlignment="1">
      <alignment vertical="center"/>
    </xf>
    <xf numFmtId="0" fontId="5" fillId="0" borderId="0" xfId="0" applyFont="1" applyAlignment="1" applyProtection="1">
      <alignment horizontal="left" vertical="center" indent="1"/>
      <protection locked="0"/>
    </xf>
    <xf numFmtId="0" fontId="4" fillId="0" borderId="0" xfId="0" applyFont="1" applyAlignment="1">
      <alignment horizontal="left" vertical="center" indent="1"/>
    </xf>
    <xf numFmtId="0" fontId="9" fillId="0" borderId="0" xfId="0" applyFont="1" applyAlignment="1">
      <alignment horizontal="left" vertical="center" indent="1"/>
    </xf>
    <xf numFmtId="0" fontId="10" fillId="0" borderId="0" xfId="0" applyFont="1" applyAlignment="1">
      <alignment horizontal="left" vertical="center" indent="1"/>
    </xf>
    <xf numFmtId="0" fontId="0" fillId="0" borderId="0" xfId="0" applyAlignment="1">
      <alignment horizontal="left" vertical="center" wrapText="1" indent="1"/>
    </xf>
    <xf numFmtId="0" fontId="9" fillId="6" borderId="0" xfId="0" applyFont="1" applyFill="1" applyAlignment="1">
      <alignment horizontal="left" vertical="center" indent="1"/>
    </xf>
    <xf numFmtId="0" fontId="10" fillId="6" borderId="0" xfId="0" applyFont="1" applyFill="1" applyAlignment="1">
      <alignment horizontal="left" vertical="center" indent="1"/>
    </xf>
    <xf numFmtId="0" fontId="9" fillId="6" borderId="0" xfId="0" applyFont="1" applyFill="1" applyAlignment="1">
      <alignment vertical="center"/>
    </xf>
    <xf numFmtId="0" fontId="4" fillId="6" borderId="0" xfId="0" applyFont="1" applyFill="1" applyAlignment="1">
      <alignment horizontal="right" vertical="center"/>
    </xf>
    <xf numFmtId="0" fontId="9" fillId="6" borderId="0" xfId="0" applyFont="1" applyFill="1" applyAlignment="1">
      <alignment horizontal="left" vertical="center"/>
    </xf>
    <xf numFmtId="164" fontId="2" fillId="2" borderId="0" xfId="0" applyNumberFormat="1" applyFont="1" applyFill="1" applyAlignment="1">
      <alignment horizontal="center" vertical="center" wrapText="1"/>
    </xf>
    <xf numFmtId="0" fontId="4" fillId="6" borderId="0" xfId="0" applyFont="1" applyFill="1" applyAlignment="1">
      <alignment horizontal="right" vertical="center" indent="1"/>
    </xf>
    <xf numFmtId="0" fontId="14" fillId="4" borderId="0" xfId="0" applyFont="1" applyFill="1" applyAlignment="1">
      <alignment horizontal="left" vertical="top" indent="1"/>
    </xf>
    <xf numFmtId="0" fontId="13" fillId="4" borderId="0" xfId="0" applyFont="1" applyFill="1" applyAlignment="1">
      <alignment horizontal="left" vertical="center" indent="1"/>
    </xf>
    <xf numFmtId="0" fontId="0" fillId="0" borderId="0" xfId="0" applyAlignment="1">
      <alignment horizontal="center" vertical="center"/>
    </xf>
    <xf numFmtId="0" fontId="2" fillId="0" borderId="0" xfId="0" applyFont="1" applyAlignment="1">
      <alignment horizontal="center" vertical="center"/>
    </xf>
    <xf numFmtId="0" fontId="2" fillId="5" borderId="1" xfId="0" applyFont="1" applyFill="1" applyBorder="1" applyAlignment="1">
      <alignment horizontal="center" vertical="center"/>
    </xf>
    <xf numFmtId="0" fontId="12" fillId="5" borderId="1" xfId="0" applyFont="1" applyFill="1" applyBorder="1" applyAlignment="1">
      <alignment vertical="center"/>
    </xf>
    <xf numFmtId="0" fontId="2" fillId="5" borderId="1" xfId="0" applyFont="1" applyFill="1" applyBorder="1" applyAlignment="1">
      <alignment horizontal="left" vertical="center"/>
    </xf>
    <xf numFmtId="165" fontId="13" fillId="5" borderId="1" xfId="0" applyNumberFormat="1" applyFont="1" applyFill="1" applyBorder="1" applyAlignment="1">
      <alignment horizontal="center" vertical="center"/>
    </xf>
    <xf numFmtId="8" fontId="16" fillId="5" borderId="1" xfId="0" applyNumberFormat="1" applyFont="1" applyFill="1" applyBorder="1" applyAlignment="1">
      <alignment horizontal="center" vertical="center"/>
    </xf>
    <xf numFmtId="8" fontId="17" fillId="5" borderId="1" xfId="0" applyNumberFormat="1" applyFont="1" applyFill="1" applyBorder="1" applyAlignment="1">
      <alignment horizontal="center" vertical="center"/>
    </xf>
    <xf numFmtId="0" fontId="17" fillId="0" borderId="0" xfId="0" applyFont="1"/>
    <xf numFmtId="0" fontId="17" fillId="0" borderId="0" xfId="0" applyFont="1" applyAlignment="1">
      <alignment horizontal="center"/>
    </xf>
    <xf numFmtId="0" fontId="17" fillId="0" borderId="0" xfId="0" applyFont="1" applyAlignment="1">
      <alignment horizontal="left"/>
    </xf>
    <xf numFmtId="0" fontId="18" fillId="0" borderId="2" xfId="0" applyFont="1" applyBorder="1" applyAlignment="1">
      <alignment horizontal="left" indent="1"/>
    </xf>
    <xf numFmtId="0" fontId="17" fillId="0" borderId="3" xfId="0" applyFont="1" applyBorder="1" applyAlignment="1">
      <alignment horizontal="center"/>
    </xf>
    <xf numFmtId="0" fontId="19" fillId="0" borderId="4" xfId="0" applyFont="1" applyBorder="1"/>
    <xf numFmtId="0" fontId="17" fillId="0" borderId="5" xfId="0" applyFont="1" applyBorder="1" applyAlignment="1">
      <alignment horizontal="center"/>
    </xf>
    <xf numFmtId="0" fontId="17" fillId="0" borderId="4" xfId="0" applyFont="1" applyBorder="1"/>
    <xf numFmtId="0" fontId="17" fillId="0" borderId="6" xfId="0" applyFont="1" applyBorder="1"/>
    <xf numFmtId="0" fontId="17" fillId="0" borderId="7" xfId="0" applyFont="1" applyBorder="1" applyAlignment="1">
      <alignment horizontal="center"/>
    </xf>
    <xf numFmtId="0" fontId="12" fillId="4" borderId="1" xfId="0" applyFont="1" applyFill="1" applyBorder="1" applyAlignment="1">
      <alignment horizontal="center" vertical="center"/>
    </xf>
    <xf numFmtId="0" fontId="12" fillId="4" borderId="1" xfId="0" applyFont="1" applyFill="1" applyBorder="1" applyAlignment="1">
      <alignment horizontal="left" vertical="center"/>
    </xf>
    <xf numFmtId="165" fontId="13" fillId="4" borderId="1" xfId="0" applyNumberFormat="1" applyFont="1" applyFill="1" applyBorder="1" applyAlignment="1">
      <alignment horizontal="right" vertical="center"/>
    </xf>
    <xf numFmtId="165" fontId="12" fillId="0" borderId="1" xfId="1" applyNumberFormat="1" applyFont="1" applyBorder="1" applyAlignment="1">
      <alignment horizontal="center" vertical="center"/>
    </xf>
    <xf numFmtId="165" fontId="0" fillId="3" borderId="1" xfId="1" applyNumberFormat="1" applyFont="1" applyFill="1" applyBorder="1" applyAlignment="1">
      <alignment horizontal="center" vertical="center"/>
    </xf>
    <xf numFmtId="1" fontId="12" fillId="0" borderId="1" xfId="1" applyNumberFormat="1" applyFont="1" applyBorder="1" applyAlignment="1">
      <alignment horizontal="center" vertical="center"/>
    </xf>
    <xf numFmtId="1" fontId="12" fillId="4" borderId="1" xfId="0" applyNumberFormat="1" applyFont="1" applyFill="1" applyBorder="1" applyAlignment="1">
      <alignment horizontal="center" vertical="center"/>
    </xf>
    <xf numFmtId="1" fontId="0" fillId="3" borderId="1" xfId="1" applyNumberFormat="1" applyFont="1" applyFill="1" applyBorder="1" applyAlignment="1">
      <alignment horizontal="center" vertical="center"/>
    </xf>
    <xf numFmtId="165" fontId="13" fillId="4" borderId="1" xfId="1" applyNumberFormat="1" applyFont="1" applyFill="1" applyBorder="1" applyAlignment="1">
      <alignment horizontal="center" vertical="center"/>
    </xf>
    <xf numFmtId="0" fontId="12" fillId="0" borderId="1" xfId="0" applyFont="1" applyBorder="1" applyAlignment="1">
      <alignment horizontal="left" vertical="center" wrapText="1"/>
    </xf>
    <xf numFmtId="0" fontId="16" fillId="5" borderId="1" xfId="0" applyFont="1" applyFill="1" applyBorder="1" applyAlignment="1">
      <alignment horizontal="center" vertical="center"/>
    </xf>
    <xf numFmtId="0" fontId="17" fillId="5" borderId="1" xfId="0" applyFont="1" applyFill="1" applyBorder="1" applyAlignment="1">
      <alignment horizontal="center" vertical="center"/>
    </xf>
    <xf numFmtId="164" fontId="12" fillId="0" borderId="0" xfId="0" applyNumberFormat="1" applyFont="1" applyAlignment="1">
      <alignment horizontal="right" vertical="center"/>
    </xf>
    <xf numFmtId="49" fontId="4" fillId="6" borderId="0" xfId="0" applyNumberFormat="1" applyFont="1" applyFill="1" applyAlignment="1">
      <alignment horizontal="left" vertical="center" indent="1"/>
    </xf>
    <xf numFmtId="0" fontId="15" fillId="4" borderId="0" xfId="0" applyFont="1" applyFill="1" applyAlignment="1">
      <alignment horizontal="left" vertical="center" indent="1"/>
    </xf>
    <xf numFmtId="0" fontId="15" fillId="4" borderId="0" xfId="0" applyFont="1" applyFill="1" applyAlignment="1">
      <alignment horizontal="left" vertical="center" wrapText="1" indent="1"/>
    </xf>
    <xf numFmtId="0" fontId="15" fillId="4" borderId="0" xfId="0" applyFont="1" applyFill="1" applyAlignment="1">
      <alignment horizontal="left" wrapText="1" indent="1"/>
    </xf>
    <xf numFmtId="0" fontId="2" fillId="7" borderId="1" xfId="0" applyFont="1" applyFill="1" applyBorder="1" applyAlignment="1">
      <alignment horizontal="left" vertical="center" indent="1"/>
    </xf>
    <xf numFmtId="0" fontId="12" fillId="0" borderId="1" xfId="0" applyFont="1" applyFill="1" applyBorder="1" applyAlignment="1">
      <alignment horizontal="center" vertical="center"/>
    </xf>
    <xf numFmtId="0" fontId="12" fillId="0" borderId="1" xfId="0" applyFont="1" applyFill="1" applyBorder="1" applyAlignment="1">
      <alignment vertical="center" wrapText="1"/>
    </xf>
    <xf numFmtId="1" fontId="12" fillId="0" borderId="1" xfId="1" applyNumberFormat="1" applyFont="1" applyFill="1" applyBorder="1" applyAlignment="1">
      <alignment horizontal="center" vertical="center"/>
    </xf>
    <xf numFmtId="43" fontId="12" fillId="0" borderId="1" xfId="1" applyFont="1" applyFill="1" applyBorder="1" applyAlignment="1">
      <alignment horizontal="center" vertical="center"/>
    </xf>
    <xf numFmtId="165" fontId="12" fillId="0" borderId="1" xfId="1" applyNumberFormat="1" applyFont="1" applyFill="1" applyBorder="1" applyAlignment="1">
      <alignment horizontal="center" vertical="center"/>
    </xf>
    <xf numFmtId="0" fontId="13" fillId="6" borderId="1" xfId="0" applyFont="1" applyFill="1" applyBorder="1" applyAlignment="1">
      <alignment horizontal="center" vertical="center"/>
    </xf>
    <xf numFmtId="1" fontId="13" fillId="6" borderId="1" xfId="1" applyNumberFormat="1" applyFont="1" applyFill="1" applyBorder="1" applyAlignment="1">
      <alignment horizontal="center" vertical="center"/>
    </xf>
    <xf numFmtId="43" fontId="13" fillId="6" borderId="1" xfId="1" applyFont="1" applyFill="1" applyBorder="1" applyAlignment="1">
      <alignment horizontal="center" vertical="center"/>
    </xf>
    <xf numFmtId="165" fontId="13" fillId="6" borderId="1" xfId="1" applyNumberFormat="1" applyFont="1" applyFill="1" applyBorder="1" applyAlignment="1">
      <alignment horizontal="center" vertical="center"/>
    </xf>
    <xf numFmtId="0" fontId="13" fillId="3" borderId="1" xfId="0" applyFont="1" applyFill="1" applyBorder="1" applyAlignment="1">
      <alignment horizontal="center" vertical="center"/>
    </xf>
    <xf numFmtId="0" fontId="13" fillId="3" borderId="1" xfId="0" applyFont="1" applyFill="1" applyBorder="1" applyAlignment="1">
      <alignment vertical="center" wrapText="1"/>
    </xf>
    <xf numFmtId="0" fontId="12" fillId="3" borderId="1" xfId="0" applyFont="1" applyFill="1" applyBorder="1" applyAlignment="1">
      <alignment horizontal="center" vertical="center"/>
    </xf>
    <xf numFmtId="1" fontId="12" fillId="3" borderId="1" xfId="1" applyNumberFormat="1" applyFont="1" applyFill="1" applyBorder="1" applyAlignment="1">
      <alignment horizontal="center" vertical="center"/>
    </xf>
    <xf numFmtId="43" fontId="12" fillId="3" borderId="1" xfId="1" applyFont="1" applyFill="1" applyBorder="1" applyAlignment="1">
      <alignment horizontal="center" vertical="center"/>
    </xf>
    <xf numFmtId="165" fontId="12" fillId="3" borderId="1" xfId="1" applyNumberFormat="1" applyFont="1" applyFill="1" applyBorder="1" applyAlignment="1">
      <alignment horizontal="center" vertical="center"/>
    </xf>
  </cellXfs>
  <cellStyles count="3">
    <cellStyle name="Lien hypertexte" xfId="2" builtinId="8"/>
    <cellStyle name="Milliers" xfId="1" builtinId="3"/>
    <cellStyle name="Normal" xfId="0" builtinId="0"/>
  </cellStyles>
  <dxfs count="0"/>
  <tableStyles count="1" defaultTableStyle="TableStyleMedium2" defaultPivotStyle="PivotStyleLight16">
    <tableStyle name="Style de tableau 1" pivot="0" count="0" xr9:uid="{DDEF4406-04BA-4FFB-981B-A6D2EE2857DC}"/>
  </tableStyles>
  <colors>
    <mruColors>
      <color rgb="FFD5DDD6"/>
      <color rgb="FF9BAF9D"/>
      <color rgb="FFEBEF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Moonco">
      <a:dk1>
        <a:sysClr val="windowText" lastClr="000000"/>
      </a:dk1>
      <a:lt1>
        <a:sysClr val="window" lastClr="FFFFFF"/>
      </a:lt1>
      <a:dk2>
        <a:srgbClr val="9BAF9D"/>
      </a:dk2>
      <a:lt2>
        <a:srgbClr val="E5EFEA"/>
      </a:lt2>
      <a:accent1>
        <a:srgbClr val="528469"/>
      </a:accent1>
      <a:accent2>
        <a:srgbClr val="669E7F"/>
      </a:accent2>
      <a:accent3>
        <a:srgbClr val="A5A5A5"/>
      </a:accent3>
      <a:accent4>
        <a:srgbClr val="FFE600"/>
      </a:accent4>
      <a:accent5>
        <a:srgbClr val="6A806D"/>
      </a:accent5>
      <a:accent6>
        <a:srgbClr val="9BAF9D"/>
      </a:accent6>
      <a:hlink>
        <a:srgbClr val="000000"/>
      </a:hlink>
      <a:folHlink>
        <a:srgbClr val="528469"/>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D7FE1-E491-4FFB-AB6A-78F23816884E}">
  <sheetPr>
    <pageSetUpPr fitToPage="1"/>
  </sheetPr>
  <dimension ref="A1:L84"/>
  <sheetViews>
    <sheetView tabSelected="1" zoomScale="90" zoomScaleNormal="90" workbookViewId="0">
      <pane xSplit="4" ySplit="17" topLeftCell="E18" activePane="bottomRight" state="frozen"/>
      <selection pane="topRight" activeCell="E1" sqref="E1"/>
      <selection pane="bottomLeft" activeCell="A18" sqref="A18"/>
      <selection pane="bottomRight" activeCell="B52" sqref="B52"/>
    </sheetView>
  </sheetViews>
  <sheetFormatPr baseColWidth="10" defaultColWidth="11.44140625" defaultRowHeight="14.4" x14ac:dyDescent="0.3"/>
  <cols>
    <col min="1" max="1" width="10.6640625" style="12" customWidth="1"/>
    <col min="2" max="2" width="60.6640625" style="11" customWidth="1"/>
    <col min="3" max="3" width="5.6640625" style="12" customWidth="1"/>
    <col min="4" max="4" width="11.44140625" style="12" customWidth="1"/>
    <col min="5" max="5" width="10.33203125" style="12" customWidth="1"/>
    <col min="6" max="7" width="15.6640625" style="12" customWidth="1"/>
    <col min="8" max="8" width="4.6640625" style="12" customWidth="1"/>
    <col min="9" max="9" width="11.5546875" style="13" customWidth="1"/>
    <col min="10" max="16384" width="11.44140625" style="12"/>
  </cols>
  <sheetData>
    <row r="1" spans="1:12" s="1" customFormat="1" ht="28.5" customHeight="1" x14ac:dyDescent="0.3">
      <c r="A1" s="24" t="s">
        <v>36</v>
      </c>
      <c r="B1" s="25"/>
      <c r="D1" s="2"/>
      <c r="E1" s="2"/>
      <c r="F1" s="3"/>
      <c r="I1" s="4"/>
      <c r="L1" s="5"/>
    </row>
    <row r="2" spans="1:12" s="6" customFormat="1" ht="28.5" customHeight="1" x14ac:dyDescent="0.3">
      <c r="A2" s="26" t="s">
        <v>35</v>
      </c>
      <c r="B2" s="27"/>
      <c r="C2" s="7"/>
      <c r="D2" s="7"/>
      <c r="E2" s="7"/>
      <c r="F2" s="7"/>
      <c r="G2" s="7"/>
      <c r="H2" s="7"/>
      <c r="I2" s="7"/>
      <c r="J2" s="7"/>
      <c r="K2" s="7"/>
    </row>
    <row r="3" spans="1:12" s="6" customFormat="1" ht="15" customHeight="1" x14ac:dyDescent="0.3">
      <c r="A3" s="29" t="s">
        <v>95</v>
      </c>
      <c r="B3" s="30"/>
      <c r="C3" s="29" t="s">
        <v>45</v>
      </c>
      <c r="D3" s="29"/>
      <c r="E3" s="35" t="s">
        <v>41</v>
      </c>
      <c r="F3" s="29">
        <v>0</v>
      </c>
      <c r="G3" s="33"/>
      <c r="H3" s="5"/>
      <c r="I3" s="7"/>
      <c r="J3" s="7"/>
      <c r="K3" s="7"/>
    </row>
    <row r="4" spans="1:12" s="6" customFormat="1" ht="15" customHeight="1" x14ac:dyDescent="0.3">
      <c r="A4" s="69" t="s">
        <v>44</v>
      </c>
      <c r="B4" s="69"/>
      <c r="C4" s="31"/>
      <c r="D4" s="31"/>
      <c r="E4" s="31"/>
      <c r="F4" s="32"/>
      <c r="G4" s="33"/>
      <c r="H4" s="5"/>
      <c r="I4" s="7"/>
      <c r="J4" s="7"/>
      <c r="K4" s="7"/>
    </row>
    <row r="5" spans="1:12" ht="15.6" x14ac:dyDescent="0.3">
      <c r="A5" s="26"/>
      <c r="B5" s="28"/>
      <c r="D5" s="17"/>
      <c r="E5" s="17"/>
      <c r="F5" s="17"/>
    </row>
    <row r="6" spans="1:12" customFormat="1" x14ac:dyDescent="0.3">
      <c r="A6" s="36" t="s">
        <v>46</v>
      </c>
      <c r="B6" s="37"/>
      <c r="C6" s="37"/>
      <c r="D6" s="37"/>
      <c r="E6" s="37"/>
      <c r="F6" s="37"/>
      <c r="G6" s="37"/>
    </row>
    <row r="7" spans="1:12" customFormat="1" ht="17.100000000000001" customHeight="1" x14ac:dyDescent="0.3">
      <c r="A7" s="70" t="s">
        <v>47</v>
      </c>
      <c r="B7" s="70"/>
      <c r="C7" s="70"/>
      <c r="D7" s="70"/>
      <c r="E7" s="70"/>
      <c r="F7" s="70"/>
      <c r="G7" s="70"/>
    </row>
    <row r="8" spans="1:12" customFormat="1" ht="17.100000000000001" customHeight="1" x14ac:dyDescent="0.3">
      <c r="A8" s="71" t="s">
        <v>48</v>
      </c>
      <c r="B8" s="71"/>
      <c r="C8" s="71"/>
      <c r="D8" s="71"/>
      <c r="E8" s="71"/>
      <c r="F8" s="71"/>
      <c r="G8" s="71"/>
    </row>
    <row r="9" spans="1:12" customFormat="1" ht="17.100000000000001" customHeight="1" x14ac:dyDescent="0.3">
      <c r="A9" s="72" t="s">
        <v>49</v>
      </c>
      <c r="B9" s="72"/>
      <c r="C9" s="72"/>
      <c r="D9" s="72"/>
      <c r="E9" s="72"/>
      <c r="F9" s="72"/>
      <c r="G9" s="72"/>
    </row>
    <row r="10" spans="1:12" customFormat="1" ht="34.5" customHeight="1" x14ac:dyDescent="0.3">
      <c r="A10" s="71" t="s">
        <v>50</v>
      </c>
      <c r="B10" s="71"/>
      <c r="C10" s="71"/>
      <c r="D10" s="71"/>
      <c r="E10" s="71"/>
      <c r="F10" s="71"/>
      <c r="G10" s="71"/>
    </row>
    <row r="11" spans="1:12" customFormat="1" ht="30.75" customHeight="1" x14ac:dyDescent="0.3">
      <c r="A11" s="71" t="s">
        <v>51</v>
      </c>
      <c r="B11" s="71"/>
      <c r="C11" s="71"/>
      <c r="D11" s="71"/>
      <c r="E11" s="71"/>
      <c r="F11" s="71"/>
      <c r="G11" s="71"/>
    </row>
    <row r="12" spans="1:12" customFormat="1" ht="21" customHeight="1" x14ac:dyDescent="0.3">
      <c r="A12" s="71" t="s">
        <v>52</v>
      </c>
      <c r="B12" s="71"/>
      <c r="C12" s="71"/>
      <c r="D12" s="71"/>
      <c r="E12" s="71"/>
      <c r="F12" s="71"/>
      <c r="G12" s="71"/>
    </row>
    <row r="13" spans="1:12" customFormat="1" x14ac:dyDescent="0.3">
      <c r="A13" s="70" t="s">
        <v>53</v>
      </c>
      <c r="B13" s="70"/>
      <c r="C13" s="70"/>
      <c r="D13" s="70"/>
      <c r="E13" s="70"/>
      <c r="F13" s="70"/>
      <c r="G13" s="70"/>
    </row>
    <row r="14" spans="1:12" customFormat="1" x14ac:dyDescent="0.3">
      <c r="A14" s="38"/>
      <c r="B14" s="38"/>
      <c r="C14" s="39"/>
      <c r="D14" s="39"/>
      <c r="E14" s="39"/>
      <c r="F14" s="39"/>
      <c r="G14" s="39"/>
    </row>
    <row r="15" spans="1:12" customFormat="1" x14ac:dyDescent="0.3">
      <c r="A15" s="73" t="s">
        <v>96</v>
      </c>
      <c r="B15" s="73"/>
      <c r="C15" s="73"/>
      <c r="D15" s="73"/>
      <c r="E15" s="73"/>
      <c r="F15" s="73"/>
      <c r="G15" s="73"/>
    </row>
    <row r="16" spans="1:12" customFormat="1" x14ac:dyDescent="0.3">
      <c r="A16" s="73"/>
      <c r="B16" s="73"/>
      <c r="C16" s="73"/>
      <c r="D16" s="73"/>
      <c r="E16" s="73"/>
      <c r="F16" s="73"/>
      <c r="G16" s="73"/>
    </row>
    <row r="17" spans="1:11" ht="28.8" x14ac:dyDescent="0.3">
      <c r="A17" s="40" t="s">
        <v>58</v>
      </c>
      <c r="B17" s="10" t="s">
        <v>0</v>
      </c>
      <c r="C17" s="40" t="s">
        <v>10</v>
      </c>
      <c r="D17" s="40" t="s">
        <v>54</v>
      </c>
      <c r="E17" s="10" t="s">
        <v>55</v>
      </c>
      <c r="F17" s="40" t="s">
        <v>56</v>
      </c>
      <c r="G17" s="40" t="s">
        <v>57</v>
      </c>
      <c r="I17" s="34"/>
    </row>
    <row r="18" spans="1:11" x14ac:dyDescent="0.3">
      <c r="A18" s="14" t="s">
        <v>59</v>
      </c>
      <c r="B18" s="15" t="s">
        <v>37</v>
      </c>
      <c r="C18" s="16"/>
      <c r="D18" s="16"/>
      <c r="E18" s="16"/>
      <c r="F18" s="16"/>
      <c r="G18" s="16"/>
      <c r="I18" s="22"/>
      <c r="J18" s="23"/>
      <c r="K18" s="23"/>
    </row>
    <row r="19" spans="1:11" x14ac:dyDescent="0.3">
      <c r="A19" s="79" t="s">
        <v>60</v>
      </c>
      <c r="B19" s="21" t="s">
        <v>62</v>
      </c>
      <c r="C19" s="79" t="s">
        <v>1</v>
      </c>
      <c r="D19" s="80">
        <v>1</v>
      </c>
      <c r="E19" s="81"/>
      <c r="F19" s="81"/>
      <c r="G19" s="82">
        <f>+F19*E19</f>
        <v>0</v>
      </c>
      <c r="I19" s="22"/>
      <c r="J19" s="23"/>
      <c r="K19" s="23"/>
    </row>
    <row r="20" spans="1:11" x14ac:dyDescent="0.3">
      <c r="A20" s="18"/>
      <c r="B20" s="20" t="s">
        <v>2</v>
      </c>
      <c r="C20" s="18" t="s">
        <v>1</v>
      </c>
      <c r="D20" s="61">
        <v>1</v>
      </c>
      <c r="E20" s="19"/>
      <c r="F20" s="19"/>
      <c r="G20" s="59">
        <f t="shared" ref="G20:G24" si="0">+F20*E20</f>
        <v>0</v>
      </c>
      <c r="I20" s="22"/>
      <c r="J20" s="23"/>
      <c r="K20" s="23"/>
    </row>
    <row r="21" spans="1:11" x14ac:dyDescent="0.3">
      <c r="A21" s="18"/>
      <c r="B21" s="20" t="s">
        <v>63</v>
      </c>
      <c r="C21" s="18" t="s">
        <v>1</v>
      </c>
      <c r="D21" s="61">
        <v>1</v>
      </c>
      <c r="E21" s="19"/>
      <c r="F21" s="19"/>
      <c r="G21" s="59">
        <f t="shared" si="0"/>
        <v>0</v>
      </c>
      <c r="I21" s="22"/>
      <c r="J21" s="23"/>
      <c r="K21" s="23"/>
    </row>
    <row r="22" spans="1:11" x14ac:dyDescent="0.3">
      <c r="A22" s="79" t="s">
        <v>61</v>
      </c>
      <c r="B22" s="21" t="s">
        <v>3</v>
      </c>
      <c r="C22" s="79" t="s">
        <v>1</v>
      </c>
      <c r="D22" s="80">
        <v>1</v>
      </c>
      <c r="E22" s="81"/>
      <c r="F22" s="81"/>
      <c r="G22" s="82">
        <f t="shared" si="0"/>
        <v>0</v>
      </c>
      <c r="I22" s="22"/>
      <c r="J22" s="23"/>
      <c r="K22" s="23"/>
    </row>
    <row r="23" spans="1:11" x14ac:dyDescent="0.3">
      <c r="A23" s="79" t="s">
        <v>64</v>
      </c>
      <c r="B23" s="21" t="s">
        <v>31</v>
      </c>
      <c r="C23" s="79" t="s">
        <v>10</v>
      </c>
      <c r="D23" s="80">
        <v>8</v>
      </c>
      <c r="E23" s="81"/>
      <c r="F23" s="81"/>
      <c r="G23" s="82">
        <f t="shared" si="0"/>
        <v>0</v>
      </c>
      <c r="I23" s="22"/>
      <c r="J23" s="23"/>
      <c r="K23" s="23"/>
    </row>
    <row r="24" spans="1:11" x14ac:dyDescent="0.3">
      <c r="A24" s="18"/>
      <c r="B24" s="20" t="s">
        <v>42</v>
      </c>
      <c r="C24" s="18" t="s">
        <v>10</v>
      </c>
      <c r="D24" s="61">
        <v>5</v>
      </c>
      <c r="E24" s="19"/>
      <c r="F24" s="19"/>
      <c r="G24" s="59">
        <f t="shared" si="0"/>
        <v>0</v>
      </c>
      <c r="I24" s="22"/>
      <c r="J24" s="23"/>
      <c r="K24" s="23"/>
    </row>
    <row r="25" spans="1:11" x14ac:dyDescent="0.3">
      <c r="A25" s="18"/>
      <c r="B25" s="65" t="s">
        <v>105</v>
      </c>
      <c r="C25" s="18" t="s">
        <v>98</v>
      </c>
      <c r="D25" s="61">
        <v>1</v>
      </c>
      <c r="E25" s="19"/>
      <c r="F25" s="19"/>
      <c r="G25" s="59">
        <f>+F25*E25</f>
        <v>0</v>
      </c>
    </row>
    <row r="26" spans="1:11" x14ac:dyDescent="0.3">
      <c r="A26" s="56"/>
      <c r="B26" s="57"/>
      <c r="C26" s="56"/>
      <c r="D26" s="62"/>
      <c r="E26" s="56"/>
      <c r="F26" s="58" t="s">
        <v>93</v>
      </c>
      <c r="G26" s="64">
        <f>SUM(G19:G25)</f>
        <v>0</v>
      </c>
      <c r="I26" s="22"/>
      <c r="J26" s="23"/>
      <c r="K26" s="23"/>
    </row>
    <row r="27" spans="1:11" x14ac:dyDescent="0.3">
      <c r="A27" s="14" t="s">
        <v>65</v>
      </c>
      <c r="B27" s="15" t="s">
        <v>17</v>
      </c>
      <c r="C27" s="8"/>
      <c r="D27" s="63"/>
      <c r="E27" s="9"/>
      <c r="F27" s="9"/>
      <c r="G27" s="60"/>
      <c r="I27" s="22"/>
      <c r="J27" s="23"/>
      <c r="K27" s="23"/>
    </row>
    <row r="28" spans="1:11" x14ac:dyDescent="0.3">
      <c r="A28" s="79" t="s">
        <v>66</v>
      </c>
      <c r="B28" s="21" t="s">
        <v>18</v>
      </c>
      <c r="C28" s="79" t="s">
        <v>7</v>
      </c>
      <c r="D28" s="80">
        <v>185</v>
      </c>
      <c r="E28" s="81"/>
      <c r="F28" s="81"/>
      <c r="G28" s="82">
        <f>+F28*E28</f>
        <v>0</v>
      </c>
      <c r="I28" s="22"/>
      <c r="J28" s="23"/>
      <c r="K28" s="23"/>
    </row>
    <row r="29" spans="1:11" ht="27.6" x14ac:dyDescent="0.3">
      <c r="A29" s="18"/>
      <c r="B29" s="20" t="s">
        <v>34</v>
      </c>
      <c r="C29" s="18" t="s">
        <v>7</v>
      </c>
      <c r="D29" s="61">
        <v>150</v>
      </c>
      <c r="E29" s="19"/>
      <c r="F29" s="19"/>
      <c r="G29" s="59">
        <f t="shared" ref="G29:G39" si="1">+F29*E29</f>
        <v>0</v>
      </c>
      <c r="I29" s="22"/>
      <c r="J29" s="23"/>
      <c r="K29" s="23"/>
    </row>
    <row r="30" spans="1:11" ht="14.4" customHeight="1" x14ac:dyDescent="0.3">
      <c r="A30" s="79" t="s">
        <v>69</v>
      </c>
      <c r="B30" s="21" t="s">
        <v>19</v>
      </c>
      <c r="C30" s="79" t="s">
        <v>7</v>
      </c>
      <c r="D30" s="80">
        <v>450</v>
      </c>
      <c r="E30" s="81"/>
      <c r="F30" s="81"/>
      <c r="G30" s="82">
        <f t="shared" si="1"/>
        <v>0</v>
      </c>
      <c r="I30" s="22"/>
      <c r="J30" s="23"/>
      <c r="K30" s="23"/>
    </row>
    <row r="31" spans="1:11" x14ac:dyDescent="0.3">
      <c r="A31" s="18"/>
      <c r="B31" s="20" t="s">
        <v>11</v>
      </c>
      <c r="C31" s="18" t="s">
        <v>7</v>
      </c>
      <c r="D31" s="61">
        <v>5</v>
      </c>
      <c r="E31" s="19"/>
      <c r="F31" s="19"/>
      <c r="G31" s="59">
        <f t="shared" si="1"/>
        <v>0</v>
      </c>
      <c r="I31" s="22"/>
      <c r="J31" s="23"/>
      <c r="K31" s="23"/>
    </row>
    <row r="32" spans="1:11" x14ac:dyDescent="0.3">
      <c r="A32" s="79" t="s">
        <v>70</v>
      </c>
      <c r="B32" s="21" t="s">
        <v>9</v>
      </c>
      <c r="C32" s="79" t="s">
        <v>7</v>
      </c>
      <c r="D32" s="80">
        <v>10</v>
      </c>
      <c r="E32" s="81"/>
      <c r="F32" s="81"/>
      <c r="G32" s="82">
        <f t="shared" si="1"/>
        <v>0</v>
      </c>
      <c r="I32" s="22"/>
      <c r="J32" s="23"/>
      <c r="K32" s="23"/>
    </row>
    <row r="33" spans="1:11" x14ac:dyDescent="0.3">
      <c r="A33" s="18"/>
      <c r="B33" s="20" t="s">
        <v>20</v>
      </c>
      <c r="C33" s="18" t="s">
        <v>7</v>
      </c>
      <c r="D33" s="61">
        <v>10</v>
      </c>
      <c r="E33" s="19"/>
      <c r="F33" s="19"/>
      <c r="G33" s="59">
        <f t="shared" si="1"/>
        <v>0</v>
      </c>
      <c r="I33" s="68"/>
      <c r="J33" s="23"/>
      <c r="K33" s="23"/>
    </row>
    <row r="34" spans="1:11" x14ac:dyDescent="0.3">
      <c r="A34" s="18"/>
      <c r="B34" s="20" t="s">
        <v>5</v>
      </c>
      <c r="C34" s="18" t="s">
        <v>7</v>
      </c>
      <c r="D34" s="61">
        <v>2</v>
      </c>
      <c r="E34" s="19"/>
      <c r="F34" s="19"/>
      <c r="G34" s="59">
        <f t="shared" si="1"/>
        <v>0</v>
      </c>
      <c r="I34" s="68"/>
      <c r="J34" s="23"/>
      <c r="K34" s="23"/>
    </row>
    <row r="35" spans="1:11" x14ac:dyDescent="0.3">
      <c r="A35" s="18"/>
      <c r="B35" s="20" t="s">
        <v>13</v>
      </c>
      <c r="C35" s="18" t="s">
        <v>6</v>
      </c>
      <c r="D35" s="61">
        <v>5</v>
      </c>
      <c r="E35" s="19"/>
      <c r="F35" s="19"/>
      <c r="G35" s="59">
        <f t="shared" si="1"/>
        <v>0</v>
      </c>
      <c r="I35" s="22"/>
      <c r="J35" s="23"/>
      <c r="K35" s="23"/>
    </row>
    <row r="36" spans="1:11" x14ac:dyDescent="0.3">
      <c r="A36" s="79" t="s">
        <v>67</v>
      </c>
      <c r="B36" s="21" t="s">
        <v>8</v>
      </c>
      <c r="C36" s="79" t="s">
        <v>7</v>
      </c>
      <c r="D36" s="80">
        <v>20</v>
      </c>
      <c r="E36" s="81"/>
      <c r="F36" s="81"/>
      <c r="G36" s="82">
        <f t="shared" si="1"/>
        <v>0</v>
      </c>
      <c r="I36" s="22"/>
      <c r="J36" s="23"/>
      <c r="K36" s="23"/>
    </row>
    <row r="37" spans="1:11" x14ac:dyDescent="0.3">
      <c r="A37" s="18"/>
      <c r="B37" s="20" t="s">
        <v>12</v>
      </c>
      <c r="C37" s="18" t="s">
        <v>6</v>
      </c>
      <c r="D37" s="61">
        <v>5</v>
      </c>
      <c r="E37" s="19"/>
      <c r="F37" s="19"/>
      <c r="G37" s="59">
        <f t="shared" si="1"/>
        <v>0</v>
      </c>
      <c r="I37" s="22"/>
      <c r="J37" s="23"/>
      <c r="K37" s="23"/>
    </row>
    <row r="38" spans="1:11" x14ac:dyDescent="0.3">
      <c r="A38" s="18"/>
      <c r="B38" s="20" t="s">
        <v>14</v>
      </c>
      <c r="C38" s="18" t="s">
        <v>4</v>
      </c>
      <c r="D38" s="61">
        <v>65</v>
      </c>
      <c r="E38" s="19"/>
      <c r="F38" s="19"/>
      <c r="G38" s="59">
        <f t="shared" si="1"/>
        <v>0</v>
      </c>
      <c r="I38" s="22"/>
      <c r="J38" s="23"/>
      <c r="K38" s="23"/>
    </row>
    <row r="39" spans="1:11" x14ac:dyDescent="0.3">
      <c r="A39" s="79" t="s">
        <v>68</v>
      </c>
      <c r="B39" s="21" t="s">
        <v>16</v>
      </c>
      <c r="C39" s="79" t="s">
        <v>4</v>
      </c>
      <c r="D39" s="80">
        <v>10</v>
      </c>
      <c r="E39" s="81"/>
      <c r="F39" s="81"/>
      <c r="G39" s="82">
        <f t="shared" si="1"/>
        <v>0</v>
      </c>
      <c r="I39" s="22"/>
      <c r="J39" s="23"/>
      <c r="K39" s="23"/>
    </row>
    <row r="40" spans="1:11" x14ac:dyDescent="0.3">
      <c r="A40" s="56"/>
      <c r="B40" s="57"/>
      <c r="C40" s="56"/>
      <c r="D40" s="62"/>
      <c r="E40" s="56"/>
      <c r="F40" s="58" t="s">
        <v>93</v>
      </c>
      <c r="G40" s="64">
        <f>SUM(G28:G39)</f>
        <v>0</v>
      </c>
      <c r="I40" s="22"/>
      <c r="J40" s="23"/>
      <c r="K40" s="23"/>
    </row>
    <row r="41" spans="1:11" x14ac:dyDescent="0.3">
      <c r="A41" s="14"/>
      <c r="B41" s="15" t="s">
        <v>15</v>
      </c>
      <c r="C41" s="8"/>
      <c r="D41" s="63"/>
      <c r="E41" s="9"/>
      <c r="F41" s="9"/>
      <c r="G41" s="60"/>
      <c r="I41" s="22"/>
      <c r="J41" s="23"/>
      <c r="K41" s="23"/>
    </row>
    <row r="42" spans="1:11" x14ac:dyDescent="0.3">
      <c r="A42" s="83" t="s">
        <v>72</v>
      </c>
      <c r="B42" s="84" t="s">
        <v>23</v>
      </c>
      <c r="C42" s="85"/>
      <c r="D42" s="86"/>
      <c r="E42" s="87"/>
      <c r="F42" s="87"/>
      <c r="G42" s="88"/>
      <c r="I42" s="22"/>
      <c r="J42" s="23"/>
      <c r="K42" s="23"/>
    </row>
    <row r="43" spans="1:11" x14ac:dyDescent="0.3">
      <c r="A43" s="79" t="s">
        <v>71</v>
      </c>
      <c r="B43" s="21" t="s">
        <v>26</v>
      </c>
      <c r="C43" s="79" t="s">
        <v>6</v>
      </c>
      <c r="D43" s="80">
        <v>54</v>
      </c>
      <c r="E43" s="81"/>
      <c r="F43" s="81"/>
      <c r="G43" s="82">
        <f>+F43*E43</f>
        <v>0</v>
      </c>
      <c r="I43" s="22"/>
      <c r="J43" s="23"/>
      <c r="K43" s="23"/>
    </row>
    <row r="44" spans="1:11" x14ac:dyDescent="0.3">
      <c r="A44" s="79" t="s">
        <v>71</v>
      </c>
      <c r="B44" s="21" t="s">
        <v>40</v>
      </c>
      <c r="C44" s="79" t="s">
        <v>6</v>
      </c>
      <c r="D44" s="80">
        <v>23</v>
      </c>
      <c r="E44" s="81"/>
      <c r="F44" s="81"/>
      <c r="G44" s="82">
        <f t="shared" ref="G44:G52" si="2">+F44*E44</f>
        <v>0</v>
      </c>
      <c r="I44" s="22"/>
      <c r="J44" s="23"/>
      <c r="K44" s="23"/>
    </row>
    <row r="45" spans="1:11" x14ac:dyDescent="0.3">
      <c r="A45" s="74" t="s">
        <v>101</v>
      </c>
      <c r="B45" s="75" t="s">
        <v>102</v>
      </c>
      <c r="C45" s="74" t="s">
        <v>6</v>
      </c>
      <c r="D45" s="76">
        <v>40</v>
      </c>
      <c r="E45" s="77"/>
      <c r="F45" s="77"/>
      <c r="G45" s="78">
        <f t="shared" si="2"/>
        <v>0</v>
      </c>
      <c r="I45" s="22"/>
      <c r="J45" s="23"/>
      <c r="K45" s="23"/>
    </row>
    <row r="46" spans="1:11" x14ac:dyDescent="0.3">
      <c r="A46" s="79" t="s">
        <v>74</v>
      </c>
      <c r="B46" s="21" t="s">
        <v>73</v>
      </c>
      <c r="C46" s="79" t="s">
        <v>10</v>
      </c>
      <c r="D46" s="80">
        <v>5</v>
      </c>
      <c r="E46" s="81"/>
      <c r="F46" s="81"/>
      <c r="G46" s="82">
        <f t="shared" si="2"/>
        <v>0</v>
      </c>
      <c r="I46" s="22"/>
      <c r="J46" s="23"/>
      <c r="K46" s="23"/>
    </row>
    <row r="47" spans="1:11" x14ac:dyDescent="0.3">
      <c r="A47" s="74" t="s">
        <v>99</v>
      </c>
      <c r="B47" s="75" t="s">
        <v>100</v>
      </c>
      <c r="C47" s="74" t="s">
        <v>10</v>
      </c>
      <c r="D47" s="76">
        <v>1</v>
      </c>
      <c r="E47" s="77"/>
      <c r="F47" s="77"/>
      <c r="G47" s="78">
        <f t="shared" si="2"/>
        <v>0</v>
      </c>
      <c r="I47" s="22"/>
      <c r="J47" s="23"/>
      <c r="K47" s="23"/>
    </row>
    <row r="48" spans="1:11" x14ac:dyDescent="0.3">
      <c r="A48" s="74" t="s">
        <v>103</v>
      </c>
      <c r="B48" s="75" t="s">
        <v>104</v>
      </c>
      <c r="C48" s="74" t="s">
        <v>10</v>
      </c>
      <c r="D48" s="76">
        <v>1</v>
      </c>
      <c r="E48" s="77"/>
      <c r="F48" s="77"/>
      <c r="G48" s="78">
        <f t="shared" si="2"/>
        <v>0</v>
      </c>
      <c r="I48" s="22"/>
      <c r="J48" s="23"/>
      <c r="K48" s="23"/>
    </row>
    <row r="49" spans="1:11" x14ac:dyDescent="0.3">
      <c r="A49" s="79" t="s">
        <v>75</v>
      </c>
      <c r="B49" s="21" t="s">
        <v>43</v>
      </c>
      <c r="C49" s="79" t="s">
        <v>10</v>
      </c>
      <c r="D49" s="80">
        <v>6</v>
      </c>
      <c r="E49" s="81"/>
      <c r="F49" s="81"/>
      <c r="G49" s="82">
        <f t="shared" si="2"/>
        <v>0</v>
      </c>
      <c r="I49" s="22"/>
      <c r="J49" s="23"/>
      <c r="K49" s="23"/>
    </row>
    <row r="50" spans="1:11" x14ac:dyDescent="0.3">
      <c r="A50" s="79" t="s">
        <v>76</v>
      </c>
      <c r="B50" s="21" t="s">
        <v>24</v>
      </c>
      <c r="C50" s="79" t="s">
        <v>10</v>
      </c>
      <c r="D50" s="80">
        <v>2</v>
      </c>
      <c r="E50" s="81"/>
      <c r="F50" s="81"/>
      <c r="G50" s="82">
        <f t="shared" si="2"/>
        <v>0</v>
      </c>
      <c r="I50" s="22"/>
      <c r="J50" s="23"/>
      <c r="K50" s="23"/>
    </row>
    <row r="51" spans="1:11" x14ac:dyDescent="0.3">
      <c r="A51" s="79" t="s">
        <v>77</v>
      </c>
      <c r="B51" s="21" t="s">
        <v>29</v>
      </c>
      <c r="C51" s="79" t="s">
        <v>6</v>
      </c>
      <c r="D51" s="80">
        <v>45</v>
      </c>
      <c r="E51" s="81"/>
      <c r="F51" s="81"/>
      <c r="G51" s="82">
        <f t="shared" si="2"/>
        <v>0</v>
      </c>
      <c r="I51" s="22"/>
      <c r="J51" s="23"/>
      <c r="K51" s="23"/>
    </row>
    <row r="52" spans="1:11" x14ac:dyDescent="0.3">
      <c r="A52" s="79" t="s">
        <v>78</v>
      </c>
      <c r="B52" s="21" t="s">
        <v>30</v>
      </c>
      <c r="C52" s="79" t="s">
        <v>1</v>
      </c>
      <c r="D52" s="80">
        <v>1</v>
      </c>
      <c r="E52" s="81"/>
      <c r="F52" s="81"/>
      <c r="G52" s="82">
        <f t="shared" si="2"/>
        <v>0</v>
      </c>
      <c r="I52" s="22"/>
      <c r="J52" s="23"/>
      <c r="K52" s="23"/>
    </row>
    <row r="53" spans="1:11" x14ac:dyDescent="0.3">
      <c r="A53" s="85"/>
      <c r="B53" s="84" t="s">
        <v>25</v>
      </c>
      <c r="C53" s="85"/>
      <c r="D53" s="86"/>
      <c r="E53" s="87"/>
      <c r="F53" s="87"/>
      <c r="G53" s="88"/>
      <c r="I53" s="22"/>
      <c r="J53" s="23"/>
      <c r="K53" s="23"/>
    </row>
    <row r="54" spans="1:11" x14ac:dyDescent="0.3">
      <c r="A54" s="79" t="s">
        <v>71</v>
      </c>
      <c r="B54" s="21" t="s">
        <v>26</v>
      </c>
      <c r="C54" s="79" t="s">
        <v>6</v>
      </c>
      <c r="D54" s="80">
        <v>65</v>
      </c>
      <c r="E54" s="81"/>
      <c r="F54" s="81"/>
      <c r="G54" s="82">
        <f>+F54*E54</f>
        <v>0</v>
      </c>
      <c r="I54" s="22"/>
      <c r="J54" s="23"/>
      <c r="K54" s="23"/>
    </row>
    <row r="55" spans="1:11" x14ac:dyDescent="0.3">
      <c r="A55" s="79" t="s">
        <v>74</v>
      </c>
      <c r="B55" s="21" t="s">
        <v>86</v>
      </c>
      <c r="C55" s="79" t="s">
        <v>10</v>
      </c>
      <c r="D55" s="80">
        <v>1</v>
      </c>
      <c r="E55" s="81"/>
      <c r="F55" s="81"/>
      <c r="G55" s="82">
        <f t="shared" ref="G55:G59" si="3">+F55*E55</f>
        <v>0</v>
      </c>
      <c r="I55" s="22"/>
      <c r="J55" s="23"/>
      <c r="K55" s="23"/>
    </row>
    <row r="56" spans="1:11" x14ac:dyDescent="0.3">
      <c r="A56" s="79" t="s">
        <v>74</v>
      </c>
      <c r="B56" s="21" t="s">
        <v>27</v>
      </c>
      <c r="C56" s="79" t="s">
        <v>10</v>
      </c>
      <c r="D56" s="80">
        <v>2</v>
      </c>
      <c r="E56" s="81"/>
      <c r="F56" s="81"/>
      <c r="G56" s="82">
        <f t="shared" si="3"/>
        <v>0</v>
      </c>
      <c r="I56" s="22"/>
      <c r="J56" s="23"/>
      <c r="K56" s="23"/>
    </row>
    <row r="57" spans="1:11" x14ac:dyDescent="0.3">
      <c r="A57" s="79" t="s">
        <v>94</v>
      </c>
      <c r="B57" s="21" t="s">
        <v>32</v>
      </c>
      <c r="C57" s="79" t="s">
        <v>33</v>
      </c>
      <c r="D57" s="80">
        <v>2</v>
      </c>
      <c r="E57" s="81"/>
      <c r="F57" s="81"/>
      <c r="G57" s="82">
        <f t="shared" si="3"/>
        <v>0</v>
      </c>
      <c r="I57" s="22"/>
      <c r="J57" s="23"/>
      <c r="K57" s="23"/>
    </row>
    <row r="58" spans="1:11" x14ac:dyDescent="0.3">
      <c r="A58" s="79" t="s">
        <v>76</v>
      </c>
      <c r="B58" s="21" t="s">
        <v>24</v>
      </c>
      <c r="C58" s="79" t="s">
        <v>10</v>
      </c>
      <c r="D58" s="80">
        <v>3</v>
      </c>
      <c r="E58" s="81"/>
      <c r="F58" s="81"/>
      <c r="G58" s="82">
        <f t="shared" si="3"/>
        <v>0</v>
      </c>
      <c r="I58" s="22"/>
      <c r="J58" s="23"/>
      <c r="K58" s="23"/>
    </row>
    <row r="59" spans="1:11" x14ac:dyDescent="0.3">
      <c r="A59" s="79" t="s">
        <v>78</v>
      </c>
      <c r="B59" s="21" t="s">
        <v>30</v>
      </c>
      <c r="C59" s="79" t="s">
        <v>1</v>
      </c>
      <c r="D59" s="80">
        <v>1</v>
      </c>
      <c r="E59" s="81"/>
      <c r="F59" s="81"/>
      <c r="G59" s="82">
        <f t="shared" si="3"/>
        <v>0</v>
      </c>
      <c r="I59" s="23"/>
      <c r="J59" s="23"/>
      <c r="K59" s="23"/>
    </row>
    <row r="60" spans="1:11" x14ac:dyDescent="0.3">
      <c r="A60" s="83" t="s">
        <v>84</v>
      </c>
      <c r="B60" s="84" t="s">
        <v>39</v>
      </c>
      <c r="C60" s="85"/>
      <c r="D60" s="86"/>
      <c r="E60" s="87"/>
      <c r="F60" s="87"/>
      <c r="G60" s="88"/>
      <c r="I60" s="22"/>
      <c r="J60" s="23"/>
      <c r="K60" s="23"/>
    </row>
    <row r="61" spans="1:11" ht="27.6" x14ac:dyDescent="0.3">
      <c r="A61" s="79" t="s">
        <v>82</v>
      </c>
      <c r="B61" s="21" t="s">
        <v>85</v>
      </c>
      <c r="C61" s="79" t="s">
        <v>6</v>
      </c>
      <c r="D61" s="80">
        <v>15</v>
      </c>
      <c r="E61" s="81"/>
      <c r="F61" s="81"/>
      <c r="G61" s="82">
        <f>+F61*E61</f>
        <v>0</v>
      </c>
    </row>
    <row r="62" spans="1:11" x14ac:dyDescent="0.3">
      <c r="A62" s="79" t="s">
        <v>83</v>
      </c>
      <c r="B62" s="21" t="s">
        <v>28</v>
      </c>
      <c r="C62" s="79" t="s">
        <v>10</v>
      </c>
      <c r="D62" s="80">
        <v>2</v>
      </c>
      <c r="E62" s="81"/>
      <c r="F62" s="81"/>
      <c r="G62" s="82">
        <f>+F62*E62</f>
        <v>0</v>
      </c>
    </row>
    <row r="63" spans="1:11" x14ac:dyDescent="0.3">
      <c r="A63" s="56"/>
      <c r="B63" s="57"/>
      <c r="C63" s="56"/>
      <c r="D63" s="62"/>
      <c r="E63" s="56"/>
      <c r="F63" s="58" t="s">
        <v>93</v>
      </c>
      <c r="G63" s="64">
        <f>SUM(G42:G62)</f>
        <v>0</v>
      </c>
    </row>
    <row r="64" spans="1:11" x14ac:dyDescent="0.3">
      <c r="A64" s="14" t="s">
        <v>79</v>
      </c>
      <c r="B64" s="15" t="s">
        <v>38</v>
      </c>
      <c r="C64" s="8"/>
      <c r="D64" s="63"/>
      <c r="E64" s="9"/>
      <c r="F64" s="9"/>
      <c r="G64" s="60"/>
    </row>
    <row r="65" spans="1:9" x14ac:dyDescent="0.3">
      <c r="A65" s="79" t="s">
        <v>80</v>
      </c>
      <c r="B65" s="21" t="s">
        <v>21</v>
      </c>
      <c r="C65" s="79" t="s">
        <v>4</v>
      </c>
      <c r="D65" s="80">
        <v>750</v>
      </c>
      <c r="E65" s="81"/>
      <c r="F65" s="81"/>
      <c r="G65" s="82">
        <f>+F65*E65</f>
        <v>0</v>
      </c>
    </row>
    <row r="66" spans="1:9" x14ac:dyDescent="0.3">
      <c r="A66" s="79" t="s">
        <v>81</v>
      </c>
      <c r="B66" s="21" t="s">
        <v>22</v>
      </c>
      <c r="C66" s="79" t="s">
        <v>10</v>
      </c>
      <c r="D66" s="80">
        <v>10</v>
      </c>
      <c r="E66" s="81"/>
      <c r="F66" s="81"/>
      <c r="G66" s="82">
        <f>+F66*E66</f>
        <v>0</v>
      </c>
    </row>
    <row r="67" spans="1:9" x14ac:dyDescent="0.3">
      <c r="A67" s="56"/>
      <c r="B67" s="57"/>
      <c r="C67" s="56"/>
      <c r="D67" s="56"/>
      <c r="E67" s="56"/>
      <c r="F67" s="58" t="s">
        <v>93</v>
      </c>
      <c r="G67" s="64">
        <f>SUM(G65:G66)</f>
        <v>0</v>
      </c>
    </row>
    <row r="68" spans="1:9" ht="28.05" customHeight="1" x14ac:dyDescent="0.3">
      <c r="A68" s="41"/>
      <c r="B68" s="42" t="s">
        <v>97</v>
      </c>
      <c r="C68" s="41"/>
      <c r="D68" s="41"/>
      <c r="E68" s="41"/>
      <c r="F68" s="41"/>
      <c r="G68" s="43">
        <f>G67+G63+G40+G26</f>
        <v>0</v>
      </c>
      <c r="I68" s="12"/>
    </row>
    <row r="69" spans="1:9" customFormat="1" x14ac:dyDescent="0.3"/>
    <row r="70" spans="1:9" customFormat="1" x14ac:dyDescent="0.3">
      <c r="C70" s="66" t="s">
        <v>87</v>
      </c>
      <c r="D70" s="66"/>
      <c r="E70" s="66"/>
      <c r="F70" s="66"/>
      <c r="G70" s="44">
        <f>G68</f>
        <v>0</v>
      </c>
    </row>
    <row r="71" spans="1:9" customFormat="1" x14ac:dyDescent="0.3">
      <c r="C71" s="67" t="s">
        <v>88</v>
      </c>
      <c r="D71" s="67"/>
      <c r="E71" s="67"/>
      <c r="F71" s="67"/>
      <c r="G71" s="45">
        <f>G70*20%</f>
        <v>0</v>
      </c>
    </row>
    <row r="72" spans="1:9" customFormat="1" x14ac:dyDescent="0.3">
      <c r="C72" s="66" t="s">
        <v>89</v>
      </c>
      <c r="D72" s="66"/>
      <c r="E72" s="66"/>
      <c r="F72" s="66"/>
      <c r="G72" s="44">
        <f>SUM(G70:G71)</f>
        <v>0</v>
      </c>
    </row>
    <row r="73" spans="1:9" customFormat="1" x14ac:dyDescent="0.3">
      <c r="B73" s="46" t="s">
        <v>90</v>
      </c>
      <c r="C73" s="47"/>
      <c r="D73" s="47"/>
    </row>
    <row r="74" spans="1:9" customFormat="1" x14ac:dyDescent="0.3">
      <c r="B74" s="48" t="s">
        <v>91</v>
      </c>
      <c r="C74" s="47"/>
      <c r="D74" s="47"/>
    </row>
    <row r="75" spans="1:9" customFormat="1" x14ac:dyDescent="0.3">
      <c r="B75" s="46"/>
    </row>
    <row r="76" spans="1:9" customFormat="1" x14ac:dyDescent="0.3">
      <c r="B76" s="49" t="s">
        <v>92</v>
      </c>
      <c r="C76" s="50"/>
      <c r="D76" s="47"/>
    </row>
    <row r="77" spans="1:9" customFormat="1" x14ac:dyDescent="0.3">
      <c r="B77" s="51"/>
      <c r="C77" s="52"/>
      <c r="D77" s="47"/>
    </row>
    <row r="78" spans="1:9" customFormat="1" x14ac:dyDescent="0.3">
      <c r="B78" s="53"/>
      <c r="C78" s="52"/>
      <c r="D78" s="47"/>
    </row>
    <row r="79" spans="1:9" customFormat="1" x14ac:dyDescent="0.3">
      <c r="B79" s="53"/>
      <c r="C79" s="52"/>
      <c r="D79" s="47"/>
    </row>
    <row r="80" spans="1:9" customFormat="1" x14ac:dyDescent="0.3">
      <c r="B80" s="53"/>
      <c r="C80" s="52"/>
      <c r="D80" s="47"/>
    </row>
    <row r="81" spans="2:4" customFormat="1" x14ac:dyDescent="0.3">
      <c r="B81" s="53"/>
      <c r="C81" s="52"/>
      <c r="D81" s="47"/>
    </row>
    <row r="82" spans="2:4" customFormat="1" x14ac:dyDescent="0.3">
      <c r="B82" s="53"/>
      <c r="C82" s="52"/>
      <c r="D82" s="47"/>
    </row>
    <row r="83" spans="2:4" customFormat="1" x14ac:dyDescent="0.3">
      <c r="B83" s="53"/>
      <c r="C83" s="52"/>
      <c r="D83" s="47"/>
    </row>
    <row r="84" spans="2:4" customFormat="1" x14ac:dyDescent="0.3">
      <c r="B84" s="54"/>
      <c r="C84" s="55"/>
      <c r="D84" s="47"/>
    </row>
  </sheetData>
  <mergeCells count="13">
    <mergeCell ref="C70:F70"/>
    <mergeCell ref="C71:F71"/>
    <mergeCell ref="C72:F72"/>
    <mergeCell ref="I33:I34"/>
    <mergeCell ref="A4:B4"/>
    <mergeCell ref="A7:G7"/>
    <mergeCell ref="A8:G8"/>
    <mergeCell ref="A9:G9"/>
    <mergeCell ref="A10:G10"/>
    <mergeCell ref="A11:G11"/>
    <mergeCell ref="A12:G12"/>
    <mergeCell ref="A13:G13"/>
    <mergeCell ref="A15:G16"/>
  </mergeCells>
  <phoneticPr fontId="3" type="noConversion"/>
  <pageMargins left="0.39370078740157483" right="0.19685039370078741" top="0.35433070866141736" bottom="0.55118110236220474" header="0.31496062992125984" footer="0.31496062992125984"/>
  <pageSetup paperSize="9" scale="81"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01343B2B58C524A8B4413ED55055AEA" ma:contentTypeVersion="15" ma:contentTypeDescription="Crée un document." ma:contentTypeScope="" ma:versionID="28ed1b7267af293d539f7079c4e1095d">
  <xsd:schema xmlns:xsd="http://www.w3.org/2001/XMLSchema" xmlns:xs="http://www.w3.org/2001/XMLSchema" xmlns:p="http://schemas.microsoft.com/office/2006/metadata/properties" xmlns:ns2="d0dfafa4-9f31-484f-92bc-2fe20ac637e1" xmlns:ns3="1b42705e-bd62-427a-b34f-08fd22859b6a" targetNamespace="http://schemas.microsoft.com/office/2006/metadata/properties" ma:root="true" ma:fieldsID="d5c9b232c9df9ffe9d5c1006ac3a2213" ns2:_="" ns3:_="">
    <xsd:import namespace="d0dfafa4-9f31-484f-92bc-2fe20ac637e1"/>
    <xsd:import namespace="1b42705e-bd62-427a-b34f-08fd22859b6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bjectDetectorVersions" minOccurs="0"/>
                <xsd:element ref="ns2:MediaServiceLocation" minOccurs="0"/>
                <xsd:element ref="ns2:MediaServiceGenerationTime" minOccurs="0"/>
                <xsd:element ref="ns2:MediaServiceEventHashCode" minOccurs="0"/>
                <xsd:element ref="ns2:MediaServiceOCR"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0dfafa4-9f31-484f-92bc-2fe20ac637e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41424a0d-ab45-4b8a-9206-93f69c0ed12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Location" ma:index="17" nillable="true" ma:displayName="Location" ma:indexed="true" ma:internalName="MediaServiceLocatio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b42705e-bd62-427a-b34f-08fd22859b6a"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14" nillable="true" ma:displayName="Taxonomy Catch All Column" ma:hidden="true" ma:list="{fbd5499e-caa9-4287-ae5c-1603b63fa4d1}" ma:internalName="TaxCatchAll" ma:showField="CatchAllData" ma:web="1b42705e-bd62-427a-b34f-08fd22859b6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1b42705e-bd62-427a-b34f-08fd22859b6a">
      <UserInfo>
        <DisplayName/>
        <AccountId xsi:nil="true"/>
        <AccountType/>
      </UserInfo>
    </SharedWithUsers>
    <lcf76f155ced4ddcb4097134ff3c332f xmlns="d0dfafa4-9f31-484f-92bc-2fe20ac637e1">
      <Terms xmlns="http://schemas.microsoft.com/office/infopath/2007/PartnerControls"/>
    </lcf76f155ced4ddcb4097134ff3c332f>
    <TaxCatchAll xmlns="1b42705e-bd62-427a-b34f-08fd22859b6a" xsi:nil="true"/>
  </documentManagement>
</p:properties>
</file>

<file path=customXml/itemProps1.xml><?xml version="1.0" encoding="utf-8"?>
<ds:datastoreItem xmlns:ds="http://schemas.openxmlformats.org/officeDocument/2006/customXml" ds:itemID="{054E0AE5-7CC5-4B7B-AC50-7E4336B3EE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0dfafa4-9f31-484f-92bc-2fe20ac637e1"/>
    <ds:schemaRef ds:uri="1b42705e-bd62-427a-b34f-08fd22859b6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3E9AA5D-BA62-499B-85F9-A90B8CA1BD5B}">
  <ds:schemaRefs>
    <ds:schemaRef ds:uri="http://schemas.microsoft.com/sharepoint/v3/contenttype/forms"/>
  </ds:schemaRefs>
</ds:datastoreItem>
</file>

<file path=customXml/itemProps3.xml><?xml version="1.0" encoding="utf-8"?>
<ds:datastoreItem xmlns:ds="http://schemas.openxmlformats.org/officeDocument/2006/customXml" ds:itemID="{F690DFAE-DA75-4171-A845-01C49B5A4C68}">
  <ds:schemaRefs>
    <ds:schemaRef ds:uri="http://www.w3.org/XML/1998/namespace"/>
    <ds:schemaRef ds:uri="d0dfafa4-9f31-484f-92bc-2fe20ac637e1"/>
    <ds:schemaRef ds:uri="http://schemas.microsoft.com/office/2006/documentManagement/types"/>
    <ds:schemaRef ds:uri="http://purl.org/dc/dcmitype/"/>
    <ds:schemaRef ds:uri="http://schemas.microsoft.com/office/2006/metadata/properties"/>
    <ds:schemaRef ds:uri="http://schemas.microsoft.com/office/infopath/2007/PartnerControls"/>
    <ds:schemaRef ds:uri="http://purl.org/dc/elements/1.1/"/>
    <ds:schemaRef ds:uri="http://schemas.openxmlformats.org/package/2006/metadata/core-properties"/>
    <ds:schemaRef ds:uri="1b42705e-bd62-427a-b34f-08fd22859b6a"/>
    <ds:schemaRef ds:uri="http://purl.org/dc/te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VRD</vt:lpstr>
      <vt:lpstr>VRD!Zone_d_impression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CDPGF lot 01</dc:title>
  <dc:creator>julia.dagoreau@moonco.fr</dc:creator>
  <cp:lastModifiedBy>Julia DAGOREAU</cp:lastModifiedBy>
  <cp:lastPrinted>2024-02-29T15:47:40Z</cp:lastPrinted>
  <dcterms:created xsi:type="dcterms:W3CDTF">2023-03-29T05:59:32Z</dcterms:created>
  <dcterms:modified xsi:type="dcterms:W3CDTF">2024-06-25T07:07:52Z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0x010100301343B2B58C524A8B4413ED55055AEA</vt:lpwstr>
  </property>
  <property fmtid="{D5CDD505-2E9C-101B-9397-08002B2CF9AE}" pid="3" name="Order">
    <vt:r8>1418600</vt:r8>
  </property>
  <property fmtid="{D5CDD505-2E9C-101B-9397-08002B2CF9AE}" pid="4" name="TriggerFlowInfo">
    <vt:lpwstr/>
  </property>
  <property fmtid="{D5CDD505-2E9C-101B-9397-08002B2CF9AE}" pid="5" name="ComplianceAssetId">
    <vt:lpwstr/>
  </property>
  <property fmtid="{D5CDD505-2E9C-101B-9397-08002B2CF9AE}" pid="6" name="_ExtendedDescription">
    <vt:lpwstr/>
  </property>
  <property fmtid="{D5CDD505-2E9C-101B-9397-08002B2CF9AE}" pid="7" name="MediaServiceImageTags">
    <vt:lpwstr/>
  </property>
</Properties>
</file>