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rs\_unites\DSTG\SC\ZONE ECHANGE SC\BELP\BELP 2024\B24-02431-CCS Nettoyage Centre\2- DCE\"/>
    </mc:Choice>
  </mc:AlternateContent>
  <bookViews>
    <workbookView xWindow="0" yWindow="0" windowWidth="28800" windowHeight="11100"/>
  </bookViews>
  <sheets>
    <sheet name="Bordereau chiffrage + scénario" sheetId="1" r:id="rId1"/>
  </sheets>
  <definedNames>
    <definedName name="_xlnm.Print_Area" localSheetId="0">'Bordereau chiffrage + scénario'!$B$1:$H$56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1" l="1"/>
  <c r="G16" i="1"/>
  <c r="G8" i="1"/>
  <c r="G9" i="1"/>
  <c r="G7" i="1"/>
  <c r="G13" i="1" l="1"/>
  <c r="G14" i="1"/>
  <c r="G21" i="1" l="1"/>
  <c r="G22" i="1"/>
  <c r="G52" i="1" l="1"/>
  <c r="D44" i="1" l="1"/>
  <c r="D43" i="1"/>
  <c r="D42" i="1"/>
  <c r="D41" i="1"/>
  <c r="D27" i="1"/>
  <c r="G39" i="1"/>
  <c r="G38" i="1"/>
  <c r="G37" i="1"/>
  <c r="G50" i="1" l="1"/>
  <c r="G27" i="1"/>
  <c r="G23" i="1"/>
  <c r="G24" i="1"/>
  <c r="G25" i="1"/>
  <c r="D34" i="1" l="1"/>
  <c r="G34" i="1" s="1"/>
  <c r="G48" i="1" l="1"/>
  <c r="G47" i="1"/>
  <c r="G49" i="1"/>
  <c r="G46" i="1"/>
  <c r="G44" i="1"/>
  <c r="G43" i="1"/>
  <c r="G42" i="1"/>
  <c r="G33" i="1"/>
  <c r="G32" i="1"/>
  <c r="G31" i="1"/>
  <c r="G30" i="1"/>
  <c r="G29" i="1"/>
  <c r="G28" i="1"/>
  <c r="G26" i="1"/>
  <c r="G12" i="1"/>
  <c r="G41" i="1" l="1"/>
  <c r="G54" i="1" s="1"/>
</calcChain>
</file>

<file path=xl/sharedStrings.xml><?xml version="1.0" encoding="utf-8"?>
<sst xmlns="http://schemas.openxmlformats.org/spreadsheetml/2006/main" count="85" uniqueCount="47">
  <si>
    <t xml:space="preserve">nombre </t>
  </si>
  <si>
    <t>Unité d’oeuvre</t>
  </si>
  <si>
    <t xml:space="preserve">d'unités </t>
  </si>
  <si>
    <t>M2</t>
  </si>
  <si>
    <t>PU</t>
  </si>
  <si>
    <t>Montant</t>
  </si>
  <si>
    <t>Nettoyage des châssis et des profils métalliques en façades</t>
  </si>
  <si>
    <t>Remise à niveau de bâtiments suite à travaux</t>
  </si>
  <si>
    <t>Traitement antistatique des moquette</t>
  </si>
  <si>
    <t>Dépose et dépoussiérage des faux planchers techniques</t>
  </si>
  <si>
    <t>Nettoyage de faux plafonds</t>
  </si>
  <si>
    <t>Nettoyage complet des sièges</t>
  </si>
  <si>
    <t>Nettoyage complet des cloisons ou murs</t>
  </si>
  <si>
    <t>Enlèvement de graffitis</t>
  </si>
  <si>
    <t>Déneigement et salage de l’entrée d’un bâtiment Prestation</t>
  </si>
  <si>
    <t>prestation</t>
  </si>
  <si>
    <t>-1Nettoyage - Vitres Hauteur &lt;3.00m</t>
  </si>
  <si>
    <t>-1Nettoyage - Vitres Hauteur &gt; 3.00m</t>
  </si>
  <si>
    <t>0Nettoyage - Vitres Hauteur &gt; 3.00m</t>
  </si>
  <si>
    <t>0Nettoyage - Vitres Hauteur &lt;3.00m</t>
  </si>
  <si>
    <t>-1Nettoyage - Spray sur Sol Thermoplastique</t>
  </si>
  <si>
    <t>-1Nettoyage - Décapage Sol carrelé ou ciment peint ou béton</t>
  </si>
  <si>
    <t>0Nettoyage - Spray sur Sol Thermoplastique</t>
  </si>
  <si>
    <t>0Nettoyage - Décapage Sol carrelé ou ciment peint ou béton</t>
  </si>
  <si>
    <t>0Nettoyage - Métalisation sur Sol Thermoplastique</t>
  </si>
  <si>
    <t>0Nettoyage - Nettoyage périodique moquette</t>
  </si>
  <si>
    <t>Nettoyage du moblier extérieur de restauration</t>
  </si>
  <si>
    <t>Entretien quotidien des terrasses extérieures de restauration</t>
  </si>
  <si>
    <t xml:space="preserve">Entretien mécanique des terrasses extérieures de restauration </t>
  </si>
  <si>
    <t>Nettoyage panneaux photovoltaiques abris velos</t>
  </si>
  <si>
    <t>Désinsectisation</t>
  </si>
  <si>
    <t>Dératisation</t>
  </si>
  <si>
    <t>Désinfection</t>
  </si>
  <si>
    <t>Prestations de 3 D en plus des opérations forfaitaires prévues :</t>
  </si>
  <si>
    <t>Mise en conformité conteneur poubelle extérieur</t>
  </si>
  <si>
    <t>Taux horaire</t>
  </si>
  <si>
    <r>
      <t xml:space="preserve">Prestation </t>
    </r>
    <r>
      <rPr>
        <b/>
        <sz val="11"/>
        <color theme="1"/>
        <rFont val="Calibri"/>
        <family val="2"/>
        <scheme val="minor"/>
      </rPr>
      <t>s/devis préalable</t>
    </r>
  </si>
  <si>
    <r>
      <t>Prestation s/</t>
    </r>
    <r>
      <rPr>
        <b/>
        <sz val="11"/>
        <color theme="1"/>
        <rFont val="Calibri"/>
        <family val="2"/>
        <scheme val="minor"/>
      </rPr>
      <t>bordereau de prix unitaires</t>
    </r>
  </si>
  <si>
    <r>
      <t xml:space="preserve">Total des prestations </t>
    </r>
    <r>
      <rPr>
        <b/>
        <sz val="11"/>
        <color theme="1"/>
        <rFont val="Calibri"/>
        <family val="2"/>
        <scheme val="minor"/>
      </rPr>
      <t>s/devis préalable :</t>
    </r>
  </si>
  <si>
    <r>
      <t xml:space="preserve">Total des prestations </t>
    </r>
    <r>
      <rPr>
        <b/>
        <sz val="11"/>
        <color theme="1"/>
        <rFont val="Calibri"/>
        <family val="2"/>
        <scheme val="minor"/>
      </rPr>
      <t>s/bordereau de prix unitaires :</t>
    </r>
  </si>
  <si>
    <t>Total général des prestations sur part estimative :</t>
  </si>
  <si>
    <t>Opération ponctuelle de nettoyage - Chef d’équipe</t>
  </si>
  <si>
    <t>Opération ponctuelle de nettoyage - Agent de service très qualifié</t>
  </si>
  <si>
    <t>Opération ponctuelle de nettoyage - Agent de service qualifié</t>
  </si>
  <si>
    <t>Heure de jour en semaine</t>
  </si>
  <si>
    <t>Heure de jour week-end et jours fériés</t>
  </si>
  <si>
    <t>Bordereau de chiffrage part estimative et Scénario sur 5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</si>
</sst>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3" fontId="0" fillId="0" borderId="0" xfId="0" applyNumberFormat="1"/>
    <xf numFmtId="0" fontId="0" fillId="0" borderId="2" xfId="0" applyBorder="1"/>
    <xf numFmtId="0" fontId="0" fillId="0" borderId="0" xfId="0" applyAlignment="1">
      <alignment horizontal="right"/>
    </xf>
    <xf numFmtId="0" fontId="1" fillId="0" borderId="0" xfId="0" applyFont="1" applyBorder="1"/>
    <xf numFmtId="0" fontId="1" fillId="0" borderId="0" xfId="0" applyFont="1" applyAlignment="1">
      <alignment horizontal="right"/>
    </xf>
    <xf numFmtId="0" fontId="0" fillId="0" borderId="0" xfId="0" applyBorder="1"/>
    <xf numFmtId="0" fontId="3" fillId="0" borderId="0" xfId="0" applyFont="1" applyAlignment="1">
      <alignment horizontal="right"/>
    </xf>
    <xf numFmtId="3" fontId="0" fillId="0" borderId="2" xfId="0" applyNumberFormat="1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0" fillId="0" borderId="2" xfId="0" applyNumberFormat="1" applyBorder="1"/>
    <xf numFmtId="4" fontId="2" fillId="0" borderId="2" xfId="0" applyNumberFormat="1" applyFont="1" applyBorder="1"/>
    <xf numFmtId="4" fontId="0" fillId="0" borderId="2" xfId="0" applyNumberForma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0" xfId="0" applyBorder="1" applyAlignment="1">
      <alignment horizontal="center"/>
    </xf>
    <xf numFmtId="3" fontId="0" fillId="0" borderId="0" xfId="0" applyNumberFormat="1" applyBorder="1"/>
    <xf numFmtId="2" fontId="0" fillId="0" borderId="0" xfId="0" applyNumberForma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Fill="1" applyBorder="1"/>
    <xf numFmtId="0" fontId="5" fillId="0" borderId="0" xfId="0" applyFont="1"/>
    <xf numFmtId="3" fontId="0" fillId="2" borderId="2" xfId="0" applyNumberFormat="1" applyFill="1" applyBorder="1"/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3" fontId="4" fillId="2" borderId="2" xfId="0" applyNumberFormat="1" applyFont="1" applyFill="1" applyBorder="1"/>
    <xf numFmtId="0" fontId="3" fillId="3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0" fontId="0" fillId="3" borderId="2" xfId="0" applyFill="1" applyBorder="1"/>
    <xf numFmtId="0" fontId="4" fillId="3" borderId="2" xfId="0" applyFont="1" applyFill="1" applyBorder="1" applyAlignment="1">
      <alignment horizontal="right"/>
    </xf>
    <xf numFmtId="3" fontId="4" fillId="3" borderId="2" xfId="0" applyNumberFormat="1" applyFont="1" applyFill="1" applyBorder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9524</xdr:rowOff>
    </xdr:from>
    <xdr:to>
      <xdr:col>0</xdr:col>
      <xdr:colOff>657225</xdr:colOff>
      <xdr:row>2</xdr:row>
      <xdr:rowOff>66674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4"/>
          <a:ext cx="657225" cy="542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6"/>
  <sheetViews>
    <sheetView tabSelected="1" workbookViewId="0">
      <selection activeCell="A5" sqref="A5"/>
    </sheetView>
  </sheetViews>
  <sheetFormatPr baseColWidth="10" defaultRowHeight="15" x14ac:dyDescent="0.25"/>
  <cols>
    <col min="2" max="2" width="61.7109375" customWidth="1"/>
    <col min="3" max="3" width="14.28515625" bestFit="1" customWidth="1"/>
    <col min="4" max="4" width="14.140625" bestFit="1" customWidth="1"/>
    <col min="7" max="7" width="14.42578125" customWidth="1"/>
  </cols>
  <sheetData>
    <row r="1" spans="2:7" x14ac:dyDescent="0.25">
      <c r="B1" s="1"/>
      <c r="D1" s="1"/>
    </row>
    <row r="2" spans="2:7" ht="23.25" customHeight="1" x14ac:dyDescent="0.25">
      <c r="B2" s="37" t="s">
        <v>46</v>
      </c>
      <c r="C2" s="38"/>
      <c r="D2" s="38"/>
      <c r="E2" s="38"/>
      <c r="F2" s="38"/>
      <c r="G2" s="39"/>
    </row>
    <row r="3" spans="2:7" x14ac:dyDescent="0.25">
      <c r="B3" s="1"/>
      <c r="D3" s="1" t="s">
        <v>0</v>
      </c>
    </row>
    <row r="4" spans="2:7" x14ac:dyDescent="0.25">
      <c r="B4" s="1" t="s">
        <v>36</v>
      </c>
      <c r="C4" s="1" t="s">
        <v>1</v>
      </c>
      <c r="D4" s="1" t="s">
        <v>2</v>
      </c>
      <c r="F4" s="12" t="s">
        <v>4</v>
      </c>
      <c r="G4" s="12" t="s">
        <v>5</v>
      </c>
    </row>
    <row r="5" spans="2:7" x14ac:dyDescent="0.25">
      <c r="B5" s="1"/>
      <c r="C5" s="1"/>
      <c r="D5" s="1"/>
      <c r="F5" s="21"/>
      <c r="G5" s="21"/>
    </row>
    <row r="6" spans="2:7" x14ac:dyDescent="0.25">
      <c r="B6" s="22" t="s">
        <v>44</v>
      </c>
      <c r="C6" s="1"/>
      <c r="D6" s="1"/>
      <c r="F6" s="21"/>
      <c r="G6" s="21"/>
    </row>
    <row r="7" spans="2:7" x14ac:dyDescent="0.25">
      <c r="B7" s="4" t="s">
        <v>41</v>
      </c>
      <c r="C7" s="11" t="s">
        <v>35</v>
      </c>
      <c r="D7" s="10">
        <v>840</v>
      </c>
      <c r="F7" s="13"/>
      <c r="G7" s="10">
        <f t="shared" ref="G7" si="0">D7*F7</f>
        <v>0</v>
      </c>
    </row>
    <row r="8" spans="2:7" x14ac:dyDescent="0.25">
      <c r="B8" s="4" t="s">
        <v>42</v>
      </c>
      <c r="C8" s="11" t="s">
        <v>35</v>
      </c>
      <c r="D8" s="10">
        <v>4500</v>
      </c>
      <c r="F8" s="13"/>
      <c r="G8" s="10">
        <f t="shared" ref="G8:G9" si="1">D8*F8</f>
        <v>0</v>
      </c>
    </row>
    <row r="9" spans="2:7" x14ac:dyDescent="0.25">
      <c r="B9" s="4" t="s">
        <v>43</v>
      </c>
      <c r="C9" s="11" t="s">
        <v>35</v>
      </c>
      <c r="D9" s="10">
        <v>4500</v>
      </c>
      <c r="F9" s="13"/>
      <c r="G9" s="10">
        <f t="shared" si="1"/>
        <v>0</v>
      </c>
    </row>
    <row r="10" spans="2:7" x14ac:dyDescent="0.25">
      <c r="B10" s="8"/>
      <c r="C10" s="18"/>
      <c r="D10" s="19"/>
      <c r="F10" s="20"/>
      <c r="G10" s="19"/>
    </row>
    <row r="11" spans="2:7" x14ac:dyDescent="0.25">
      <c r="B11" s="22" t="s">
        <v>45</v>
      </c>
      <c r="C11" s="1"/>
      <c r="D11" s="1"/>
      <c r="F11" s="21"/>
      <c r="G11" s="21"/>
    </row>
    <row r="12" spans="2:7" x14ac:dyDescent="0.25">
      <c r="B12" s="4" t="s">
        <v>41</v>
      </c>
      <c r="C12" s="11" t="s">
        <v>35</v>
      </c>
      <c r="D12" s="10">
        <v>40</v>
      </c>
      <c r="F12" s="13"/>
      <c r="G12" s="10">
        <f>D12*F12</f>
        <v>0</v>
      </c>
    </row>
    <row r="13" spans="2:7" x14ac:dyDescent="0.25">
      <c r="B13" s="4" t="s">
        <v>42</v>
      </c>
      <c r="C13" s="11" t="s">
        <v>35</v>
      </c>
      <c r="D13" s="10">
        <v>40</v>
      </c>
      <c r="F13" s="13"/>
      <c r="G13" s="10">
        <f t="shared" ref="G13:G14" si="2">D13*F13</f>
        <v>0</v>
      </c>
    </row>
    <row r="14" spans="2:7" x14ac:dyDescent="0.25">
      <c r="B14" s="4" t="s">
        <v>43</v>
      </c>
      <c r="C14" s="11" t="s">
        <v>35</v>
      </c>
      <c r="D14" s="10">
        <v>80</v>
      </c>
      <c r="F14" s="13"/>
      <c r="G14" s="10">
        <f t="shared" si="2"/>
        <v>0</v>
      </c>
    </row>
    <row r="15" spans="2:7" x14ac:dyDescent="0.25">
      <c r="B15" s="8"/>
      <c r="C15" s="18"/>
      <c r="D15" s="19"/>
      <c r="F15" s="20"/>
      <c r="G15" s="19"/>
    </row>
    <row r="16" spans="2:7" x14ac:dyDescent="0.25">
      <c r="B16" s="8"/>
      <c r="C16" s="18"/>
      <c r="D16" s="28"/>
      <c r="E16" s="29"/>
      <c r="F16" s="30" t="s">
        <v>38</v>
      </c>
      <c r="G16" s="31">
        <f>SUM(G7:G15)</f>
        <v>0</v>
      </c>
    </row>
    <row r="17" spans="2:7" x14ac:dyDescent="0.25">
      <c r="B17" s="8"/>
      <c r="C17" s="18"/>
      <c r="D17" s="19"/>
      <c r="F17" s="20"/>
      <c r="G17" s="19"/>
    </row>
    <row r="18" spans="2:7" x14ac:dyDescent="0.25">
      <c r="B18" s="1"/>
      <c r="D18" s="1"/>
    </row>
    <row r="19" spans="2:7" x14ac:dyDescent="0.25">
      <c r="B19" s="1"/>
      <c r="D19" s="1" t="s">
        <v>0</v>
      </c>
    </row>
    <row r="20" spans="2:7" x14ac:dyDescent="0.25">
      <c r="B20" s="1" t="s">
        <v>37</v>
      </c>
      <c r="C20" s="1" t="s">
        <v>1</v>
      </c>
      <c r="D20" s="1" t="s">
        <v>2</v>
      </c>
      <c r="F20" s="12" t="s">
        <v>4</v>
      </c>
      <c r="G20" s="12" t="s">
        <v>5</v>
      </c>
    </row>
    <row r="21" spans="2:7" x14ac:dyDescent="0.25">
      <c r="B21" s="4" t="s">
        <v>6</v>
      </c>
      <c r="C21" s="11" t="s">
        <v>3</v>
      </c>
      <c r="D21" s="10">
        <v>150</v>
      </c>
      <c r="F21" s="4"/>
      <c r="G21" s="10">
        <f t="shared" ref="G21:G22" si="3">D21*F21</f>
        <v>0</v>
      </c>
    </row>
    <row r="22" spans="2:7" x14ac:dyDescent="0.25">
      <c r="B22" s="4" t="s">
        <v>7</v>
      </c>
      <c r="C22" s="11" t="s">
        <v>35</v>
      </c>
      <c r="D22" s="10">
        <v>3000</v>
      </c>
      <c r="F22" s="4"/>
      <c r="G22" s="10">
        <f t="shared" si="3"/>
        <v>0</v>
      </c>
    </row>
    <row r="23" spans="2:7" x14ac:dyDescent="0.25">
      <c r="B23" s="23" t="s">
        <v>27</v>
      </c>
      <c r="C23" s="24" t="s">
        <v>35</v>
      </c>
      <c r="D23" s="10">
        <v>200</v>
      </c>
      <c r="F23" s="13"/>
      <c r="G23" s="10">
        <f t="shared" ref="G23:G26" si="4">D23*F23</f>
        <v>0</v>
      </c>
    </row>
    <row r="24" spans="2:7" x14ac:dyDescent="0.25">
      <c r="B24" s="23" t="s">
        <v>28</v>
      </c>
      <c r="C24" s="24" t="s">
        <v>3</v>
      </c>
      <c r="D24" s="10">
        <v>32080</v>
      </c>
      <c r="F24" s="13"/>
      <c r="G24" s="10">
        <f t="shared" si="4"/>
        <v>0</v>
      </c>
    </row>
    <row r="25" spans="2:7" x14ac:dyDescent="0.25">
      <c r="B25" s="23" t="s">
        <v>26</v>
      </c>
      <c r="C25" s="24" t="s">
        <v>35</v>
      </c>
      <c r="D25" s="10">
        <v>200</v>
      </c>
      <c r="F25" s="13"/>
      <c r="G25" s="10">
        <f t="shared" si="4"/>
        <v>0</v>
      </c>
    </row>
    <row r="26" spans="2:7" x14ac:dyDescent="0.25">
      <c r="B26" s="25" t="s">
        <v>8</v>
      </c>
      <c r="C26" s="24" t="s">
        <v>3</v>
      </c>
      <c r="D26" s="10">
        <v>1000</v>
      </c>
      <c r="F26" s="14"/>
      <c r="G26" s="10">
        <f t="shared" si="4"/>
        <v>0</v>
      </c>
    </row>
    <row r="27" spans="2:7" x14ac:dyDescent="0.25">
      <c r="B27" s="25" t="s">
        <v>25</v>
      </c>
      <c r="C27" s="24" t="s">
        <v>3</v>
      </c>
      <c r="D27" s="10">
        <f>1200*5</f>
        <v>6000</v>
      </c>
      <c r="F27" s="4"/>
      <c r="G27" s="10">
        <f t="shared" ref="G27:G33" si="5">D27*F27</f>
        <v>0</v>
      </c>
    </row>
    <row r="28" spans="2:7" x14ac:dyDescent="0.25">
      <c r="B28" s="25" t="s">
        <v>9</v>
      </c>
      <c r="C28" s="24" t="s">
        <v>3</v>
      </c>
      <c r="D28" s="10">
        <v>1000</v>
      </c>
      <c r="F28" s="15"/>
      <c r="G28" s="10">
        <f t="shared" si="5"/>
        <v>0</v>
      </c>
    </row>
    <row r="29" spans="2:7" x14ac:dyDescent="0.25">
      <c r="B29" s="25" t="s">
        <v>10</v>
      </c>
      <c r="C29" s="24" t="s">
        <v>3</v>
      </c>
      <c r="D29" s="10">
        <v>1000</v>
      </c>
      <c r="F29" s="14"/>
      <c r="G29" s="10">
        <f t="shared" si="5"/>
        <v>0</v>
      </c>
    </row>
    <row r="30" spans="2:7" x14ac:dyDescent="0.25">
      <c r="B30" s="25" t="s">
        <v>11</v>
      </c>
      <c r="C30" s="24" t="s">
        <v>3</v>
      </c>
      <c r="D30" s="10">
        <v>100</v>
      </c>
      <c r="F30" s="14"/>
      <c r="G30" s="10">
        <f t="shared" si="5"/>
        <v>0</v>
      </c>
    </row>
    <row r="31" spans="2:7" x14ac:dyDescent="0.25">
      <c r="B31" s="25" t="s">
        <v>12</v>
      </c>
      <c r="C31" s="24" t="s">
        <v>3</v>
      </c>
      <c r="D31" s="10">
        <v>200</v>
      </c>
      <c r="F31" s="14"/>
      <c r="G31" s="10">
        <f t="shared" si="5"/>
        <v>0</v>
      </c>
    </row>
    <row r="32" spans="2:7" x14ac:dyDescent="0.25">
      <c r="B32" s="25" t="s">
        <v>13</v>
      </c>
      <c r="C32" s="24" t="s">
        <v>3</v>
      </c>
      <c r="D32" s="10">
        <v>30</v>
      </c>
      <c r="F32" s="14"/>
      <c r="G32" s="10">
        <f t="shared" si="5"/>
        <v>0</v>
      </c>
    </row>
    <row r="33" spans="2:8" x14ac:dyDescent="0.25">
      <c r="B33" s="25" t="s">
        <v>14</v>
      </c>
      <c r="C33" s="24" t="s">
        <v>3</v>
      </c>
      <c r="D33" s="10">
        <v>100</v>
      </c>
      <c r="F33" s="14"/>
      <c r="G33" s="10">
        <f t="shared" si="5"/>
        <v>0</v>
      </c>
    </row>
    <row r="34" spans="2:8" x14ac:dyDescent="0.25">
      <c r="B34" s="26" t="s">
        <v>29</v>
      </c>
      <c r="C34" s="24" t="s">
        <v>3</v>
      </c>
      <c r="D34" s="10">
        <f>85*5</f>
        <v>425</v>
      </c>
      <c r="F34" s="14"/>
      <c r="G34" s="10">
        <f t="shared" ref="G34" si="6">D34*F34</f>
        <v>0</v>
      </c>
    </row>
    <row r="35" spans="2:8" x14ac:dyDescent="0.25">
      <c r="B35" s="6"/>
      <c r="D35" s="3"/>
      <c r="H35" s="7"/>
    </row>
    <row r="36" spans="2:8" x14ac:dyDescent="0.25">
      <c r="B36" s="8" t="s">
        <v>33</v>
      </c>
      <c r="C36" s="1"/>
      <c r="D36" s="3"/>
      <c r="F36" s="2"/>
      <c r="G36" s="3"/>
      <c r="H36" s="7"/>
    </row>
    <row r="37" spans="2:8" x14ac:dyDescent="0.25">
      <c r="B37" s="4" t="s">
        <v>30</v>
      </c>
      <c r="C37" s="11" t="s">
        <v>15</v>
      </c>
      <c r="D37" s="10">
        <v>150</v>
      </c>
      <c r="F37" s="13"/>
      <c r="G37" s="10">
        <f>D37*F37</f>
        <v>0</v>
      </c>
      <c r="H37" s="7"/>
    </row>
    <row r="38" spans="2:8" x14ac:dyDescent="0.25">
      <c r="B38" s="10" t="s">
        <v>31</v>
      </c>
      <c r="C38" s="11" t="s">
        <v>15</v>
      </c>
      <c r="D38" s="10">
        <v>550</v>
      </c>
      <c r="F38" s="13"/>
      <c r="G38" s="10">
        <f>D38*F38</f>
        <v>0</v>
      </c>
      <c r="H38" s="7"/>
    </row>
    <row r="39" spans="2:8" x14ac:dyDescent="0.25">
      <c r="B39" s="4" t="s">
        <v>32</v>
      </c>
      <c r="C39" s="11" t="s">
        <v>15</v>
      </c>
      <c r="D39" s="10">
        <v>20</v>
      </c>
      <c r="F39" s="13"/>
      <c r="G39" s="10">
        <f>D39*F39</f>
        <v>0</v>
      </c>
    </row>
    <row r="40" spans="2:8" x14ac:dyDescent="0.25">
      <c r="D40" s="3"/>
    </row>
    <row r="41" spans="2:8" x14ac:dyDescent="0.25">
      <c r="B41" s="4" t="s">
        <v>16</v>
      </c>
      <c r="C41" s="11" t="s">
        <v>3</v>
      </c>
      <c r="D41" s="10">
        <f>(1500/10*5)</f>
        <v>750</v>
      </c>
      <c r="F41" s="13"/>
      <c r="G41" s="10">
        <f>D41*F41</f>
        <v>0</v>
      </c>
    </row>
    <row r="42" spans="2:8" x14ac:dyDescent="0.25">
      <c r="B42" s="4" t="s">
        <v>17</v>
      </c>
      <c r="C42" s="11" t="s">
        <v>3</v>
      </c>
      <c r="D42" s="10">
        <f>(1000/10*5)</f>
        <v>500</v>
      </c>
      <c r="F42" s="13"/>
      <c r="G42" s="10">
        <f t="shared" ref="G42:G44" si="7">D42*F42</f>
        <v>0</v>
      </c>
    </row>
    <row r="43" spans="2:8" x14ac:dyDescent="0.25">
      <c r="B43" s="4" t="s">
        <v>18</v>
      </c>
      <c r="C43" s="11" t="s">
        <v>3</v>
      </c>
      <c r="D43" s="10">
        <f>(10000/10*5)</f>
        <v>5000</v>
      </c>
      <c r="F43" s="13"/>
      <c r="G43" s="10">
        <f t="shared" si="7"/>
        <v>0</v>
      </c>
      <c r="H43" s="5"/>
    </row>
    <row r="44" spans="2:8" x14ac:dyDescent="0.25">
      <c r="B44" s="4" t="s">
        <v>19</v>
      </c>
      <c r="C44" s="11" t="s">
        <v>3</v>
      </c>
      <c r="D44" s="10">
        <f>(11000/10*5)</f>
        <v>5500</v>
      </c>
      <c r="F44" s="13"/>
      <c r="G44" s="10">
        <f t="shared" si="7"/>
        <v>0</v>
      </c>
    </row>
    <row r="45" spans="2:8" x14ac:dyDescent="0.25">
      <c r="B45" s="8"/>
      <c r="C45" s="1"/>
      <c r="D45" s="3"/>
    </row>
    <row r="46" spans="2:8" x14ac:dyDescent="0.25">
      <c r="B46" s="4" t="s">
        <v>20</v>
      </c>
      <c r="C46" s="11" t="s">
        <v>3</v>
      </c>
      <c r="D46" s="17">
        <v>2300</v>
      </c>
      <c r="F46" s="13"/>
      <c r="G46" s="10">
        <f t="shared" ref="G46:G50" si="8">D46*F46</f>
        <v>0</v>
      </c>
    </row>
    <row r="47" spans="2:8" x14ac:dyDescent="0.25">
      <c r="B47" s="4" t="s">
        <v>21</v>
      </c>
      <c r="C47" s="11" t="s">
        <v>3</v>
      </c>
      <c r="D47" s="17">
        <v>4200</v>
      </c>
      <c r="F47" s="13"/>
      <c r="G47" s="10">
        <f>D47*F47</f>
        <v>0</v>
      </c>
    </row>
    <row r="48" spans="2:8" x14ac:dyDescent="0.25">
      <c r="B48" s="4" t="s">
        <v>22</v>
      </c>
      <c r="C48" s="11" t="s">
        <v>3</v>
      </c>
      <c r="D48" s="17">
        <v>2700</v>
      </c>
      <c r="F48" s="13"/>
      <c r="G48" s="10">
        <f t="shared" si="8"/>
        <v>0</v>
      </c>
      <c r="H48" s="5"/>
    </row>
    <row r="49" spans="2:8" x14ac:dyDescent="0.25">
      <c r="B49" s="4" t="s">
        <v>23</v>
      </c>
      <c r="C49" s="11" t="s">
        <v>3</v>
      </c>
      <c r="D49" s="16">
        <v>900</v>
      </c>
      <c r="F49" s="13"/>
      <c r="G49" s="10">
        <f t="shared" si="8"/>
        <v>0</v>
      </c>
    </row>
    <row r="50" spans="2:8" x14ac:dyDescent="0.25">
      <c r="B50" s="25" t="s">
        <v>24</v>
      </c>
      <c r="C50" s="24" t="s">
        <v>3</v>
      </c>
      <c r="D50" s="17">
        <v>30000</v>
      </c>
      <c r="F50" s="4"/>
      <c r="G50" s="10">
        <f t="shared" si="8"/>
        <v>0</v>
      </c>
      <c r="H50" s="7"/>
    </row>
    <row r="51" spans="2:8" x14ac:dyDescent="0.25">
      <c r="B51" s="27"/>
      <c r="C51" s="27"/>
    </row>
    <row r="52" spans="2:8" x14ac:dyDescent="0.25">
      <c r="B52" s="25" t="s">
        <v>34</v>
      </c>
      <c r="C52" s="24" t="s">
        <v>35</v>
      </c>
      <c r="D52" s="4">
        <v>50</v>
      </c>
      <c r="F52" s="4"/>
      <c r="G52" s="10">
        <f t="shared" ref="G52" si="9">D52*F52</f>
        <v>0</v>
      </c>
      <c r="H52" s="7"/>
    </row>
    <row r="53" spans="2:8" x14ac:dyDescent="0.25">
      <c r="H53" s="9"/>
    </row>
    <row r="54" spans="2:8" x14ac:dyDescent="0.25">
      <c r="C54" s="29"/>
      <c r="D54" s="29"/>
      <c r="E54" s="29"/>
      <c r="F54" s="30" t="s">
        <v>39</v>
      </c>
      <c r="G54" s="31">
        <f>SUM(G21:G53)</f>
        <v>0</v>
      </c>
      <c r="H54" s="9"/>
    </row>
    <row r="55" spans="2:8" x14ac:dyDescent="0.25">
      <c r="C55" s="5"/>
      <c r="D55" s="3"/>
    </row>
    <row r="56" spans="2:8" ht="20.25" customHeight="1" x14ac:dyDescent="0.25">
      <c r="C56" s="32"/>
      <c r="D56" s="33"/>
      <c r="E56" s="34"/>
      <c r="F56" s="35" t="s">
        <v>40</v>
      </c>
      <c r="G56" s="36">
        <f>G54+G16</f>
        <v>0</v>
      </c>
    </row>
  </sheetData>
  <mergeCells count="1">
    <mergeCell ref="B2:G2"/>
  </mergeCells>
  <pageMargins left="0.7" right="0.7" top="0.75" bottom="0.75" header="0.3" footer="0.3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 chiffrage + scénario</vt:lpstr>
      <vt:lpstr>'Bordereau chiffrage + scénario'!Zone_d_impression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CAPARROS Jean-Michel 133507</dc:creator>
  <cp:lastModifiedBy>CROS Cecile</cp:lastModifiedBy>
  <dcterms:created xsi:type="dcterms:W3CDTF">2024-10-11T13:17:46Z</dcterms:created>
  <dcterms:modified xsi:type="dcterms:W3CDTF">2024-12-13T08:53:00Z</dcterms:modified>
</cp:coreProperties>
</file>