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S:\110-CEAGRE\110.25-DPRSG\110.25.7-SMA\110.25.7.3-BTE\Joanna\27- TX de fit up secondaire de la SB 41.03\10 B24-05725-JE 225 Gaz vecteur\2- DCE\PLACE\Documents administratifs\"/>
    </mc:Choice>
  </mc:AlternateContent>
  <bookViews>
    <workbookView xWindow="-120" yWindow="-120" windowWidth="29040" windowHeight="15720" tabRatio="778"/>
  </bookViews>
  <sheets>
    <sheet name="PdG EXCEL" sheetId="16" r:id="rId1"/>
    <sheet name="DPGF GAZ VECTEUR" sheetId="3" r:id="rId2"/>
  </sheets>
  <definedNames>
    <definedName name="_Toc181000140" localSheetId="1">'DPGF GAZ VECTEUR'!#REF!</definedName>
    <definedName name="_Toc181000146" localSheetId="1">'DPGF GAZ VECTEUR'!#REF!</definedName>
    <definedName name="_Toc181000147" localSheetId="1">'DPGF GAZ VECTEUR'!#REF!</definedName>
    <definedName name="_Toc181000148" localSheetId="1">'DPGF GAZ VECTEUR'!$B$322</definedName>
    <definedName name="_Toc181000149" localSheetId="1">'DPGF GAZ VECTEUR'!$B$324</definedName>
    <definedName name="_Toc181000150" localSheetId="1">'DPGF GAZ VECTEUR'!$B$325</definedName>
    <definedName name="_Toc181000151" localSheetId="1">'DPGF GAZ VECTEUR'!$B$329</definedName>
    <definedName name="_Toc181000152" localSheetId="1">'DPGF GAZ VECTEUR'!$B$330</definedName>
    <definedName name="_Toc181000157" localSheetId="1">'DPGF GAZ VECTEUR'!$B$338</definedName>
    <definedName name="_Toc181000159" localSheetId="1">'DPGF GAZ VECTEUR'!$B$341</definedName>
    <definedName name="_Toc181000160" localSheetId="1">'DPGF GAZ VECTEUR'!$B$342</definedName>
    <definedName name="_Toc472955131" localSheetId="1">'DPGF GAZ VECTEUR'!#REF!</definedName>
    <definedName name="_Toc472955142" localSheetId="1">'DPGF GAZ VECTEUR'!#REF!</definedName>
    <definedName name="_xlnm.Database">#REF!</definedName>
    <definedName name="Data">#REF!</definedName>
    <definedName name="ff">#REF!</definedName>
    <definedName name="fr">#REF!</definedName>
    <definedName name="_xlnm.Print_Titles" localSheetId="1">'DPGF GAZ VECTEUR'!$2:$2</definedName>
    <definedName name="jryjrjr">#REF!</definedName>
    <definedName name="_xlnm.Print_Area" localSheetId="1">'DPGF GAZ VECTEUR'!$A$1:$F$357</definedName>
    <definedName name="_xlnm.Print_Area" localSheetId="0">'PdG EXCEL'!$A$1:$L$39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2" i="3" l="1"/>
  <c r="F311" i="3" l="1"/>
  <c r="F330" i="3" l="1"/>
  <c r="F295" i="3"/>
  <c r="F294" i="3"/>
  <c r="F271" i="3"/>
  <c r="F272" i="3"/>
  <c r="F273" i="3"/>
  <c r="F274" i="3"/>
  <c r="F277" i="3"/>
  <c r="F278" i="3"/>
  <c r="F279" i="3"/>
  <c r="F280" i="3"/>
  <c r="F283" i="3"/>
  <c r="F284" i="3"/>
  <c r="F286" i="3"/>
  <c r="F287" i="3"/>
  <c r="F288" i="3"/>
  <c r="F270" i="3"/>
  <c r="F263" i="3"/>
  <c r="F262" i="3"/>
  <c r="F265" i="3" s="1"/>
  <c r="F230" i="3"/>
  <c r="F231" i="3"/>
  <c r="F233" i="3"/>
  <c r="F234" i="3"/>
  <c r="F235" i="3"/>
  <c r="F236" i="3"/>
  <c r="F239" i="3"/>
  <c r="F240" i="3"/>
  <c r="F241" i="3"/>
  <c r="F242" i="3"/>
  <c r="F243" i="3"/>
  <c r="F246" i="3"/>
  <c r="F247" i="3"/>
  <c r="F250" i="3"/>
  <c r="F251" i="3"/>
  <c r="F252" i="3"/>
  <c r="F254" i="3"/>
  <c r="F255" i="3"/>
  <c r="F256" i="3"/>
  <c r="F229" i="3"/>
  <c r="F221" i="3"/>
  <c r="F222" i="3"/>
  <c r="F220" i="3"/>
  <c r="F224" i="3" s="1"/>
  <c r="F192" i="3"/>
  <c r="F195" i="3"/>
  <c r="F196" i="3"/>
  <c r="F197" i="3"/>
  <c r="F198" i="3"/>
  <c r="F199" i="3"/>
  <c r="F203" i="3"/>
  <c r="F204" i="3"/>
  <c r="F207" i="3"/>
  <c r="F208" i="3"/>
  <c r="F209" i="3"/>
  <c r="F211" i="3"/>
  <c r="F212" i="3"/>
  <c r="F213" i="3"/>
  <c r="F191" i="3"/>
  <c r="F183" i="3"/>
  <c r="F184" i="3"/>
  <c r="F182" i="3"/>
  <c r="F150" i="3"/>
  <c r="F151" i="3"/>
  <c r="F152" i="3"/>
  <c r="F153" i="3"/>
  <c r="F156" i="3"/>
  <c r="F157" i="3"/>
  <c r="F158" i="3"/>
  <c r="F159" i="3"/>
  <c r="F160" i="3"/>
  <c r="F161" i="3"/>
  <c r="F164" i="3"/>
  <c r="F165" i="3"/>
  <c r="F166" i="3"/>
  <c r="F169" i="3"/>
  <c r="F178" i="3" s="1"/>
  <c r="F332" i="3" s="1"/>
  <c r="F170" i="3"/>
  <c r="F171" i="3"/>
  <c r="F174" i="3"/>
  <c r="F175" i="3"/>
  <c r="F176" i="3"/>
  <c r="F149" i="3"/>
  <c r="F139" i="3"/>
  <c r="F140" i="3"/>
  <c r="F138" i="3"/>
  <c r="F142" i="3" s="1"/>
  <c r="F111" i="3"/>
  <c r="F112" i="3"/>
  <c r="F113" i="3"/>
  <c r="F116" i="3"/>
  <c r="F117" i="3"/>
  <c r="F118" i="3"/>
  <c r="F119" i="3"/>
  <c r="F122" i="3"/>
  <c r="F123" i="3"/>
  <c r="F126" i="3"/>
  <c r="F127" i="3"/>
  <c r="F128" i="3"/>
  <c r="F130" i="3"/>
  <c r="F131" i="3"/>
  <c r="F132" i="3"/>
  <c r="F110" i="3"/>
  <c r="F105" i="3"/>
  <c r="F104" i="3"/>
  <c r="F107" i="3" s="1"/>
  <c r="F327" i="3" s="1"/>
  <c r="F99" i="3"/>
  <c r="F98" i="3"/>
  <c r="F78" i="3"/>
  <c r="F81" i="3"/>
  <c r="F82" i="3"/>
  <c r="F83" i="3"/>
  <c r="F84" i="3"/>
  <c r="F87" i="3"/>
  <c r="F88" i="3"/>
  <c r="F90" i="3"/>
  <c r="F91" i="3"/>
  <c r="F92" i="3"/>
  <c r="F77" i="3"/>
  <c r="F61" i="3"/>
  <c r="F62" i="3"/>
  <c r="F65" i="3" s="1"/>
  <c r="F63" i="3"/>
  <c r="F31" i="3"/>
  <c r="F32" i="3"/>
  <c r="F33" i="3"/>
  <c r="F36" i="3"/>
  <c r="F37" i="3"/>
  <c r="F39" i="3"/>
  <c r="F40" i="3"/>
  <c r="F43" i="3"/>
  <c r="F44" i="3"/>
  <c r="F47" i="3"/>
  <c r="F48" i="3"/>
  <c r="F49" i="3"/>
  <c r="F52" i="3"/>
  <c r="F53" i="3"/>
  <c r="F54" i="3"/>
  <c r="F30" i="3"/>
  <c r="F11" i="3"/>
  <c r="F14" i="3"/>
  <c r="F15" i="3"/>
  <c r="F16" i="3"/>
  <c r="F17" i="3"/>
  <c r="F18" i="3"/>
  <c r="F21" i="3"/>
  <c r="F22" i="3"/>
  <c r="F24" i="3"/>
  <c r="F10" i="3"/>
  <c r="F215" i="3" l="1"/>
  <c r="F335" i="3" s="1"/>
  <c r="F258" i="3"/>
  <c r="F338" i="3" s="1"/>
  <c r="F134" i="3"/>
  <c r="F329" i="3" s="1"/>
  <c r="F56" i="3"/>
  <c r="F290" i="3"/>
  <c r="F341" i="3" s="1"/>
  <c r="F94" i="3"/>
  <c r="F324" i="3" s="1"/>
  <c r="F186" i="3"/>
  <c r="F188" i="3" s="1"/>
  <c r="F70" i="3"/>
  <c r="F101" i="3"/>
  <c r="F326" i="3" s="1"/>
  <c r="F226" i="3"/>
  <c r="F336" i="3"/>
  <c r="F339" i="3"/>
  <c r="F297" i="3"/>
  <c r="F322" i="3"/>
  <c r="F333" i="3"/>
  <c r="F321" i="3"/>
  <c r="F299" i="3" l="1"/>
  <c r="F267" i="3"/>
  <c r="F145" i="3"/>
  <c r="F342" i="3"/>
  <c r="F349" i="3"/>
  <c r="F306" i="3"/>
  <c r="F305" i="3" l="1"/>
  <c r="F310" i="3" l="1"/>
  <c r="F309" i="3"/>
  <c r="F308" i="3"/>
  <c r="F307" i="3"/>
  <c r="F315" i="3" l="1"/>
  <c r="B5" i="3"/>
  <c r="B303" i="3"/>
  <c r="B315" i="3" l="1"/>
  <c r="F345" i="3"/>
  <c r="F347" i="3" s="1"/>
  <c r="F355" i="3" s="1"/>
  <c r="F356" i="3" l="1"/>
  <c r="F357" i="3" s="1"/>
</calcChain>
</file>

<file path=xl/sharedStrings.xml><?xml version="1.0" encoding="utf-8"?>
<sst xmlns="http://schemas.openxmlformats.org/spreadsheetml/2006/main" count="475" uniqueCount="248">
  <si>
    <t>U</t>
  </si>
  <si>
    <t>PT</t>
  </si>
  <si>
    <t>qté</t>
  </si>
  <si>
    <t>RECAPITULATIF GENERAL</t>
  </si>
  <si>
    <t>TOTAL TTC</t>
  </si>
  <si>
    <t>TOTAL HT</t>
  </si>
  <si>
    <t>TVA</t>
  </si>
  <si>
    <t>ens</t>
  </si>
  <si>
    <t>u</t>
  </si>
  <si>
    <t>Date</t>
  </si>
  <si>
    <t>Indice</t>
  </si>
  <si>
    <t>A</t>
  </si>
  <si>
    <t>DIVERS</t>
  </si>
  <si>
    <t>ml</t>
  </si>
  <si>
    <t>Suivi de chantier</t>
  </si>
  <si>
    <t>EDITION ORIGINALE</t>
  </si>
  <si>
    <t>Modification</t>
  </si>
  <si>
    <t xml:space="preserve">Établi par </t>
  </si>
  <si>
    <t xml:space="preserve">Vérifié par </t>
  </si>
  <si>
    <t>Approuvé par</t>
  </si>
  <si>
    <t>EMETTEUR</t>
  </si>
  <si>
    <t>MAITRE D'OUVRAGE</t>
  </si>
  <si>
    <t xml:space="preserve">
CEA GRENOBLE
17, Rue des Martyrs
38000 GRENOBLE</t>
  </si>
  <si>
    <t>CEA GRENOBLE 17, Rue des Martyrs 38000 Grenoble</t>
  </si>
  <si>
    <t>ECHELLE : NA</t>
  </si>
  <si>
    <t>FORMAT : A4</t>
  </si>
  <si>
    <t>TN</t>
  </si>
  <si>
    <t>001</t>
  </si>
  <si>
    <t>DATE DE PUBLICATION</t>
  </si>
  <si>
    <t>PROJET</t>
  </si>
  <si>
    <t>PHASE</t>
  </si>
  <si>
    <t>LOT</t>
  </si>
  <si>
    <t>NIVEAU</t>
  </si>
  <si>
    <t>ZONE</t>
  </si>
  <si>
    <t>TYPE</t>
  </si>
  <si>
    <t>N° LOT</t>
  </si>
  <si>
    <t>N° Réf doc</t>
  </si>
  <si>
    <t>DPGF</t>
  </si>
  <si>
    <t>DPG</t>
  </si>
  <si>
    <t>Nacelle, échaffaudage, PIR, moyens de manutention, platelage</t>
  </si>
  <si>
    <t>Etudes et plans d'éxécutions sous REVIT, notes de calcul, etc..</t>
  </si>
  <si>
    <t>Dossier des ouvrages éxécutés :</t>
  </si>
  <si>
    <t>Plans TQC, y compris maquette REVIT selon Charte BIM en vigueur</t>
  </si>
  <si>
    <t>DESCRIPTION DES TRAVAUX</t>
  </si>
  <si>
    <t>Fourniture des gaz neutres pour le chantier et les tests</t>
  </si>
  <si>
    <t>DCE</t>
  </si>
  <si>
    <t>Nota : Métrés donnés à titre indicatif. A contrôler et à ajuster par l'entreprise. Les ajouts de lignes devront impérativement apparaître en couleur distinctes pour faciliter l'exploitation de la proposition de l'entreprise</t>
  </si>
  <si>
    <t>CGI</t>
  </si>
  <si>
    <t>MPI</t>
  </si>
  <si>
    <t>28/10/2024</t>
  </si>
  <si>
    <t>41.03</t>
  </si>
  <si>
    <t>CEA</t>
  </si>
  <si>
    <t>225</t>
  </si>
  <si>
    <t>GAZ</t>
  </si>
  <si>
    <t>Lot 225 - GAZ VECTEUR</t>
  </si>
  <si>
    <t>LET</t>
  </si>
  <si>
    <t>DPFT/SFETN 2024 092 FM</t>
  </si>
  <si>
    <t>LOT N°225 - GAZ VECTEUR</t>
  </si>
  <si>
    <t>Air comprimé</t>
  </si>
  <si>
    <t>12.8</t>
  </si>
  <si>
    <t>12.8.1</t>
  </si>
  <si>
    <t>Air comprimé service (ACS)</t>
  </si>
  <si>
    <t>Fourniture et pose ensemble de raccords, 2 vannes DN20, 1 vanne DN25</t>
  </si>
  <si>
    <t xml:space="preserve">Fourniture et pose tuyauterie DN15 inox 316L Ra0,8um </t>
  </si>
  <si>
    <t xml:space="preserve">Fourniture et pose vanne à boisseau sphérique double bague monobloc DN20 </t>
  </si>
  <si>
    <t xml:space="preserve">Fourniture et pose tuyauterie DN25 inox 316L Ra0,8um </t>
  </si>
  <si>
    <t xml:space="preserve">Fourniture et pose tuyauterie DN20 inox 316L Ra0,8um </t>
  </si>
  <si>
    <t>Fourniture et pose des départs vers locaux chimie, gaz, EUP, GdV</t>
  </si>
  <si>
    <t>12.8.2</t>
  </si>
  <si>
    <t>Air comprimé Process (ACP)</t>
  </si>
  <si>
    <t>Un débitmètre massique thermique de marque Endress+Hauser type Proline t-mass (ou équivalent) à positionner sur le collecteur principal. Il faut prévoir un by-pass à ce débitmètre.</t>
  </si>
  <si>
    <t>Depuis vanne en attente (séparation ACS et ACP) dans le local 406,fourniture et pose une panoplie avec :</t>
  </si>
  <si>
    <t xml:space="preserve">1 x transmetteur de pression inox 0-16 bar type WIKA A-10 (ou équivalent) </t>
  </si>
  <si>
    <t>4 x piquages avec vannes DN15 à boisseau sphérique.</t>
  </si>
  <si>
    <t>Création de deux collecteurs DN100 avec: </t>
  </si>
  <si>
    <t>Tuyauterie inox DN100 inox 316L Ra0,8um</t>
  </si>
  <si>
    <t>piquage avec vanne DN15 sur une seule antenne avec création d’une clarinette de 3x départs et vannes en DN15 pour manomètre inox 316L 0-16 bar, un capteur de pression inox 0-16 bar type WIKA A-10 (ou équivalent), et une prise de mesure bouchonnée</t>
  </si>
  <si>
    <t>Ensemble piquage avec vanne DN15 sur une seule antenne avec création d’une clarinette de 3x départs et vannes en DN15 pour manomètre inox 316L 0-16 bar, un capteur de pression inox 0-16 bar type WIKA A-10 (ou équivalent), et une prise de mesure bouchonnée</t>
  </si>
  <si>
    <t>12.8.3</t>
  </si>
  <si>
    <t>Fourniture et pose de 3 antennes en DN50 - file11,12,13</t>
  </si>
  <si>
    <t>Fourniture et pose d'une antenne en DN50 - file10</t>
  </si>
  <si>
    <t>Sous Total 12.8 Air Comprimé</t>
  </si>
  <si>
    <t>Ensemble supportage</t>
  </si>
  <si>
    <t xml:space="preserve">Ensemble Test </t>
  </si>
  <si>
    <t>12.9</t>
  </si>
  <si>
    <t>Azote Service (N2S)</t>
  </si>
  <si>
    <t>12.9.1</t>
  </si>
  <si>
    <t>Azote service utilités (N2S utilités)</t>
  </si>
  <si>
    <t>Fourniture et pose d'un réseau de tuyauterie vers N0 et création d'un collecteur primaire et 3 antennes secondaides</t>
  </si>
  <si>
    <t>Fourniture et pose tuyauterie DN20 inox 316L Ra0,8um (collecteur)</t>
  </si>
  <si>
    <t>Fourniture et pose vanne à boisseau sphérique double bague monobloc DN15</t>
  </si>
  <si>
    <t>Fourniture et pose d'un réseau de tuyauterie DN15 vers N0 et création d'un collecteur primaire et 1 antenne secondaire</t>
  </si>
  <si>
    <t>Fourniture et pose tuyauterie DN15 inox 316L Ra0,8um (antenne) file 13</t>
  </si>
  <si>
    <t>12.9.2</t>
  </si>
  <si>
    <t>12.9.3</t>
  </si>
  <si>
    <t>Ensemble étiquetages</t>
  </si>
  <si>
    <t>Total 12.8 Air Comprimé</t>
  </si>
  <si>
    <t>Sous Total 12.9 Azote service</t>
  </si>
  <si>
    <t>Sous Total 12.9 Options Azote service utilités (N2S utilités) antenne file 10 Niv0</t>
  </si>
  <si>
    <t>Sous Total 12.9 Options Azote service utilités (N2S utilités) antenne file 12 Niv0</t>
  </si>
  <si>
    <t>Sous Total 12.8 Options Air Comprimé Process antenne file 10 Nic1</t>
  </si>
  <si>
    <t>12.9.4</t>
  </si>
  <si>
    <t>Azote service Process</t>
  </si>
  <si>
    <t>Création de deux collecteurs DN100 avec :</t>
  </si>
  <si>
    <t>Vanne en DN100 en bout d'antenne</t>
  </si>
  <si>
    <t xml:space="preserve">Fourniture et pose tuyauterie DN100 inox 316L Ra0,8um </t>
  </si>
  <si>
    <t>Fourniture et pose d'un débitmètre massique thermique de marque Endress+Hauser type Proline t-mass (ou équivalent) à positionner sur le collecteur principal. Il faut prévoir un by-pass à ce débitmètre.</t>
  </si>
  <si>
    <t>Piquages avec vannes en DN15</t>
  </si>
  <si>
    <t xml:space="preserve">Fourniture et pose transmetteur de pression inox 0-16 bar type WIKA A-10 (ou équivalent) </t>
  </si>
  <si>
    <t>Réalisation d'une antenne DN50 file 14</t>
  </si>
  <si>
    <t xml:space="preserve">Fourniture et pose tuyauterie DN50 inox 316L Ra0,8um </t>
  </si>
  <si>
    <t>Réalisation de 3 antennes DN50 file 11, 12, 13</t>
  </si>
  <si>
    <t>Sous Total 12.9.4 Azote service Process</t>
  </si>
  <si>
    <t>12.9.5</t>
  </si>
  <si>
    <t>Réalisation de 1 antennes DN50 file 10</t>
  </si>
  <si>
    <t>Total 12.9 Azote service (N2S)</t>
  </si>
  <si>
    <t>Azote PROCESS (N2P)</t>
  </si>
  <si>
    <t>12.10</t>
  </si>
  <si>
    <t>Depuis vanne en attente sur le rack PUS, prévoir l’alimentation et la réalisation d’une panoplie avec </t>
  </si>
  <si>
    <t xml:space="preserve">Fourniture et pose d'une tuyauterie inox 316L Ra0,18um DN65 </t>
  </si>
  <si>
    <t>Création de piquage avec vanne à membrane en DN15</t>
  </si>
  <si>
    <t xml:space="preserve">Fourniture et pose d'un transmetteur de pression inox 0-16 bar type WIKA A-10 (ou équivalent) </t>
  </si>
  <si>
    <t>Ensemble de vanne pour création d'un by-pass à un futrur épurateur</t>
  </si>
  <si>
    <t>Création de deux collecteurs DN65 avec :</t>
  </si>
  <si>
    <t>Fourniture et pose de vanne à membrane DN65 pour extension antenne nord et sud</t>
  </si>
  <si>
    <t>Ensemble piquage avec vanne à membrane 1xDN65 pour bouclage antenne côté Nord</t>
  </si>
  <si>
    <t xml:space="preserve">Fourniture et pose d'une tuyauterie inox 316L Ra0,18um DN65  </t>
  </si>
  <si>
    <t>Réalisation de 3 antennes en DN32 file 11, 12, 13</t>
  </si>
  <si>
    <t>Fourniture et pose de 12 piquages avec vanne à membrane en DN10</t>
  </si>
  <si>
    <t>Fourniture et pose de 6 piquages avec vanne à membrane en DN10</t>
  </si>
  <si>
    <t>Fourniture et pose de 6 piquages avec vanne à membrane en DN15</t>
  </si>
  <si>
    <t>Fourniture et pose de 4 piquages avec vanne à membrane en DN32</t>
  </si>
  <si>
    <t>Ensemble de 6 piquages et vanne à boisseau sphérique double bague monobloc DN15</t>
  </si>
  <si>
    <t>Ensemble de 6 piquages et vanne à boisseau sphérique double bague monobloc DN25</t>
  </si>
  <si>
    <t>Fourniture et pose tuyauterie DN50 inox 316L Ra0,8um</t>
  </si>
  <si>
    <t>Ensemble de 12 piquages et vanne à boisseau sphérique double bague monobloc DN15</t>
  </si>
  <si>
    <t>Ensemble de 6 piquages avec vanne à boisseau sphérique double bague monobloc DN50</t>
  </si>
  <si>
    <t>Ensemble de 6 piquages et vannes à boisseau sphérique double bague monobloc DN15</t>
  </si>
  <si>
    <t>Ensemble de 6 piquages et vannes à boisseau sphérique double bague monobloc DN25</t>
  </si>
  <si>
    <t>Sous Total 12.10 Azote Process</t>
  </si>
  <si>
    <t>12.10.1</t>
  </si>
  <si>
    <t>Réalisation d'une antenne en DN32 file 10</t>
  </si>
  <si>
    <t xml:space="preserve">Fourniture et pose d'une tuyauterie inox 316L Ra0,18um DN32  </t>
  </si>
  <si>
    <t>Sous Total 12.9.5 Options: Azote service process (N2S Process) antenne file 10 Niv1</t>
  </si>
  <si>
    <t xml:space="preserve">Sous Total 12.10.1 Options: Azote Process Antenne File 10 Niv1 </t>
  </si>
  <si>
    <t>Total 12.10 Azote PROCESS (N2P)</t>
  </si>
  <si>
    <t>12.11</t>
  </si>
  <si>
    <t>Argon (Ar)</t>
  </si>
  <si>
    <t>Fourniture et pose d’un débitmètre massique thermique de marque Endress+Hauser type Proline t-mass (ou équivalent) est positionné sur le collecteur principal du réseau AR, avec son by-pass.</t>
  </si>
  <si>
    <t>Création de deux collecteurs DN25 avec :</t>
  </si>
  <si>
    <t>Depuis basement 41.01 création d’une ligne DN25 vers 41.03 en passant par le rack gaz extérieur jusqu’au basement N1. Tuyauterie inox 316L Ra0,18um</t>
  </si>
  <si>
    <t>ens1</t>
  </si>
  <si>
    <t>Réalisation de 3 antennes en DN20 file 11, 12, 13</t>
  </si>
  <si>
    <t>Fourniture et pose d'une tuyauterie inox 316L Ra0,18um DN25</t>
  </si>
  <si>
    <t>12.11.1</t>
  </si>
  <si>
    <t>Réalisation d'une antenne en DN20 file 10</t>
  </si>
  <si>
    <t xml:space="preserve">Fourniture et pose d'une tuyauterie inox 316L Ra0,18um DN20  </t>
  </si>
  <si>
    <t>Sous Total 12.11 Argon</t>
  </si>
  <si>
    <t xml:space="preserve">Sous Total 12.10.1 Options :  Argon antenne File 10 Niv1   </t>
  </si>
  <si>
    <t>Total 12.10 Argon (Ar)</t>
  </si>
  <si>
    <t xml:space="preserve">	Oxygène process (O2P)</t>
  </si>
  <si>
    <t>Depuis basement 41.01 création d’une ligne DN20 vers 41.03 en passant par le rack gaz extérieur jusqu’au basement N1. Tuyauterie inox 316L Ra0,18um</t>
  </si>
  <si>
    <t xml:space="preserve">Fourniture et pose d'une vanne à membrane pneumatique positionnée en entrée de bâtiment et dans le basement </t>
  </si>
  <si>
    <t>Fourniture et pose d’un débitmètre massique thermique de marque Endress+Hauser type Proline t-mass (ou équivalent) est positionné sur le collecteur principal du réseau, avec son by-pass.</t>
  </si>
  <si>
    <t>Depuis rack PUS création d’une ligne DN20 vers 41.03 jusqu’au basement N1. Tuyauterie inox 316L Ra0,18um</t>
  </si>
  <si>
    <t xml:space="preserve">Ensemble piquages et vannes en DN15 pour purge, analyse et prise de pression. </t>
  </si>
  <si>
    <t>12.12</t>
  </si>
  <si>
    <t>Création de deux collecteurs DN20 avec :</t>
  </si>
  <si>
    <t>Fourniture et pose de 6 piquages avec vanne à membrane DN15</t>
  </si>
  <si>
    <t>Piquage avec vanne DN15 sur une seule antenne avec création d’une clarinette de 3x départs et vannes en DN15 pour manomètre inox 316L 0-16 bar, un capteur de pression inox 0-16 bar type WIKA A-10 (ou équivalent), et une prise de mesure bouchonnée</t>
  </si>
  <si>
    <t>Vannes DN20 en bout d’antenne pour extension Nord et Sud.</t>
  </si>
  <si>
    <t>Réalisation de 3 antennes en DN15 file 11, 12, 13</t>
  </si>
  <si>
    <t>Fourniture et pose d'une tuyauterie inox 316L Ra0,18um DN20</t>
  </si>
  <si>
    <t>12.12.1</t>
  </si>
  <si>
    <t>Réalisation d'une antenne en DN15 file 10</t>
  </si>
  <si>
    <t xml:space="preserve">Fourniture et pose d'une tuyauterie inox 316L Ra0,18um DN15  </t>
  </si>
  <si>
    <t>Sous Total 12.12 Oxygène process (O2P)</t>
  </si>
  <si>
    <t xml:space="preserve">Sous Total 12.12.1 Options: Oxygène Process antenne File 10 Niv1 </t>
  </si>
  <si>
    <t>Total 12.12 Oxygène process (O2P)</t>
  </si>
  <si>
    <t>12.13</t>
  </si>
  <si>
    <t xml:space="preserve">	Oxygène Industriel (O2ind)</t>
  </si>
  <si>
    <t>Depuis rack PUS création d’une ligne DN20 vers 41.03 jusqu’au basement N1. Tuyauterie inox 316L Ra0,8um</t>
  </si>
  <si>
    <t xml:space="preserve">Fourniture et pose d'une vanne à membrane DN20 pneumatique positionnée en entrée de bâtiment </t>
  </si>
  <si>
    <t xml:space="preserve">Fourniture et pose d'une vanne à membrane pneumatique positionnée en entrée de bâtiment </t>
  </si>
  <si>
    <t>Fourniture et pose de 12 piquages avec vanne à membrane en DN08</t>
  </si>
  <si>
    <t>Sous Total 12.13 Oxygène Industriel (O2ind)</t>
  </si>
  <si>
    <t>12.13.1</t>
  </si>
  <si>
    <t xml:space="preserve">Fourniture et pose d'une tuyauterie inox 316L Ra0,8um DN15  </t>
  </si>
  <si>
    <t xml:space="preserve">Sous Total 12.13.1 Options: Oxygène industriel antenne File 10 Niv1  </t>
  </si>
  <si>
    <t>Total 12.13 Oxygène process (O2P)</t>
  </si>
  <si>
    <t>AZOTE SERVICE (N2S)</t>
  </si>
  <si>
    <t xml:space="preserve">28/10/2024
</t>
  </si>
  <si>
    <r>
      <t>Fourniture et pose d'une tuyauterie inox 316L Ra0,18um DN15  4</t>
    </r>
    <r>
      <rPr>
        <sz val="10"/>
        <rFont val="Arial"/>
        <family val="2"/>
      </rPr>
      <t>5ml</t>
    </r>
  </si>
  <si>
    <r>
      <t xml:space="preserve">Fourniture et pose d'une tuyauterie inox 316L Ra0,18um DN20 </t>
    </r>
    <r>
      <rPr>
        <sz val="10"/>
        <rFont val="Arial"/>
        <family val="2"/>
      </rPr>
      <t>38ml</t>
    </r>
  </si>
  <si>
    <r>
      <t xml:space="preserve">Fourniture et pose d'une tuyauterie inox 316L Ra0,8um DN15  </t>
    </r>
    <r>
      <rPr>
        <sz val="10"/>
        <rFont val="Arial"/>
        <family val="2"/>
      </rPr>
      <t>45ml</t>
    </r>
  </si>
  <si>
    <r>
      <t xml:space="preserve">Fourniture et pose d'une tuyauterie inox 316L Ra0,8um DN20 </t>
    </r>
    <r>
      <rPr>
        <sz val="10"/>
        <rFont val="Arial"/>
        <family val="2"/>
      </rPr>
      <t>40ml</t>
    </r>
  </si>
  <si>
    <r>
      <t>Tuyauterie inox DN100 inox 316L Ra0,8um</t>
    </r>
    <r>
      <rPr>
        <sz val="10"/>
        <color rgb="FFFF0000"/>
        <rFont val="Arial"/>
        <family val="2"/>
      </rPr>
      <t xml:space="preserve"> </t>
    </r>
    <r>
      <rPr>
        <sz val="10"/>
        <rFont val="Arial"/>
        <family val="2"/>
      </rPr>
      <t>40ml</t>
    </r>
  </si>
  <si>
    <r>
      <t>Tuyauterie inox DN50 inox 316L Ra0,8um 1</t>
    </r>
    <r>
      <rPr>
        <sz val="10"/>
        <rFont val="Arial"/>
        <family val="2"/>
      </rPr>
      <t xml:space="preserve"> 40ml</t>
    </r>
  </si>
  <si>
    <t xml:space="preserve">Tuyauterie inox DN50 inox 316L Ra0,8um </t>
  </si>
  <si>
    <r>
      <t xml:space="preserve">Fourniture et pose d'une tuyauterie inox 316L Ra0,18um DN25 </t>
    </r>
    <r>
      <rPr>
        <sz val="10"/>
        <rFont val="Arial"/>
        <family val="2"/>
      </rPr>
      <t>40ml</t>
    </r>
  </si>
  <si>
    <t>Fourniture et pose d'une tuyauterie inox 316L Ra0,18um DN20 45ml</t>
  </si>
  <si>
    <t>Fourniture et pose d'une tuyauterie inox 316L Ra0,18um DN65 40ml</t>
  </si>
  <si>
    <t>Fourniture et pose d'une tuyauterie inox 316L Ra0,18um DN32 45ml</t>
  </si>
  <si>
    <t>Fourniture et pose tuyauterie DN100 inox 316L Ra0,8um 40ml</t>
  </si>
  <si>
    <t>Fourniture et pose tuyauterie DN50 inox 316L Ra0,8um 45ml</t>
  </si>
  <si>
    <t>Tuyauterie inox DN100 inox 316L Ra0,18um</t>
  </si>
  <si>
    <t>Alimentation vers rack PUS</t>
  </si>
  <si>
    <t>Création de deux piquages après compteur ACS avec vanne DN25 sur tuyauterie existante ACS</t>
  </si>
  <si>
    <t>Remonter en SB sous faux plancher (sous une dalle access) un réseau en 1’’ long 50ml + 2 Vannes 1’’ avec sur une des vannes un raccord pompier pour le raccordement des coussins d’air à proximité de l’arrivée du monte-charge.</t>
  </si>
  <si>
    <t xml:space="preserve">Fourniture et pose de l'ensemble du matériels pour réaliser le départ d'alimentation ERP. </t>
  </si>
  <si>
    <t>Tranche optionnelle n°1 : Air Comprimé Process (ACP) antenne file 10 Niv1</t>
  </si>
  <si>
    <t>Tranche optionnelle n°2 : Azote service utilités (N2S utilité) antenne file 10 Niv0</t>
  </si>
  <si>
    <t>Tranche optionnelle n°3 :Azote service utilités (N2S utilités) antenne file 12 Niv0</t>
  </si>
  <si>
    <t>Tranche optionnelle n°4 : Azote service process (N2S Process) antenne file 10 Niv1</t>
  </si>
  <si>
    <t>Tranche optionnelle n°5 : Azote Process Antenne File 10 Niv1</t>
  </si>
  <si>
    <t>Tranche optionnelle n°6 : Argon File 10 Niv1</t>
  </si>
  <si>
    <t>Tranche optionnelle n°7 : Oxygène Process File 10 Niv1</t>
  </si>
  <si>
    <t>Tranche optionnelle n°8 : Oxygène industriel File 10 Niv1</t>
  </si>
  <si>
    <t>Nettoyage journalier</t>
  </si>
  <si>
    <t>Air comprimé base</t>
  </si>
  <si>
    <t>AZOTE PROCESS (N2P) Base</t>
  </si>
  <si>
    <t>Azote Service Process - Base</t>
  </si>
  <si>
    <t>Azote service utilités (N2S utilités) - base</t>
  </si>
  <si>
    <t>Argon (Ar) - Base</t>
  </si>
  <si>
    <t>Oxygène process (O2P) - Base</t>
  </si>
  <si>
    <t>Oxygène Industriel (O2ind) - Base</t>
  </si>
  <si>
    <t>Total prestation de base</t>
  </si>
  <si>
    <t>Total tranches optionnelles</t>
  </si>
  <si>
    <t>1 x piquages DN25, avec vannes à boisseau sphérique double bague monobloc DN25</t>
  </si>
  <si>
    <t>1 x piquages DN100, avec vannes à boisseau sphérique double bague monobloc DN25 file 14</t>
  </si>
  <si>
    <t>Ensemble de 5 piquages DN50, avec vannes à boisseau sphérique double bague monobloc DN50. file 11, 12, 13</t>
  </si>
  <si>
    <t>Antenne fausse trame carac et bouclage antenne primaires file 14</t>
  </si>
  <si>
    <t>Ensemble de piquages et vannes à boisseau sphérique double bague monobloc DN15</t>
  </si>
  <si>
    <t>Fourniture et pose de 1 piquages avec vanne à membrane en DN25</t>
  </si>
  <si>
    <t>Fourniture et pose de piquages avec vanne à membrane en DN65 (alimentation depuis rack PUS)</t>
  </si>
  <si>
    <t>Réalisation d'une antenne fausse trame carac et bouclage primaire en DN65 File14</t>
  </si>
  <si>
    <t>Fourniture et pose de 4 piquages avec vanne à membrane DN20 (file 10, 11, 12, 13)</t>
  </si>
  <si>
    <t>Fourniture et pose de 1 piquage avec vanne à membrane DN15 (file 9)</t>
  </si>
  <si>
    <t>Fourniture et pose de 1 piquages avec vanne à membrane DN25 (file14)</t>
  </si>
  <si>
    <t>Réalisation d'une antenne fausse trame carac et bouclage primaire DN25 (file14)</t>
  </si>
  <si>
    <t>Fourniture et pose d'un piquage DN25 pour alimentation en gaz venant du 41,01</t>
  </si>
  <si>
    <t>Fourniture et pose de 12 piquages avec vanne à membrane en DN8</t>
  </si>
  <si>
    <t>Fourniture et pose de 5 piquages avec vanne à membrane DN15</t>
  </si>
  <si>
    <t>Fourniture et pose d'un piquage avec vanne DN20 pour antenne fausse trame carac et bouclage antenne.</t>
  </si>
  <si>
    <t>Fourniture et pose de piquages DN20 pour connexion alimentation gaz depuis 4101</t>
  </si>
  <si>
    <t>Fourniture et pose de 12 piquages avec vanne à membrane DN10</t>
  </si>
  <si>
    <t>Réalisation d'une antenne DN20 fausse trame carac et bouclage primaire. File 14</t>
  </si>
  <si>
    <t>PU
A compléter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</si>
</sst>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40C]_-;\-* #,##0.00\ [$€-40C]_-;_-* &quot;-&quot;??\ [$€-40C]_-;_-@_-"/>
    <numFmt numFmtId="166" formatCode="[$-40C]General"/>
    <numFmt numFmtId="167" formatCode="&quot; &quot;#,##0.00&quot; &quot;[$€]&quot; &quot;;&quot;-&quot;#,##0.00&quot; &quot;[$€]&quot; &quot;;&quot; -&quot;#&quot; &quot;[$€]&quot; &quot;;@&quot; &quot;"/>
    <numFmt numFmtId="168" formatCode="#,##0.00&quot; &quot;[$€-40C];[Red]&quot;-&quot;#,##0.00&quot; &quot;[$€-40C]"/>
    <numFmt numFmtId="169" formatCode="[$-40C]0"/>
    <numFmt numFmtId="170" formatCode="\1"/>
    <numFmt numFmtId="171" formatCode="_-* #,##0.00\ [$€]_-;\-* #,##0.00\ [$€]_-;_-* &quot;-&quot;??\ [$€]_-;_-@_-"/>
    <numFmt numFmtId="172" formatCode="_-* #,##0.00\ &quot;F&quot;_-;\-* #,##0.00\ &quot;F&quot;_-;_-* &quot;-&quot;??\ &quot;F&quot;_-;_-@_-"/>
    <numFmt numFmtId="173" formatCode="_-&quot;€&quot;\ * #,##0.00_-;\-&quot;€&quot;\ * #,##0.00_-;_-&quot;€&quot;\ * &quot;-&quot;??_-;_-@_-"/>
  </numFmts>
  <fonts count="67">
    <font>
      <sz val="12"/>
      <color theme="1"/>
      <name val="Calibri"/>
      <family val="2"/>
      <scheme val="minor"/>
    </font>
    <font>
      <sz val="11"/>
      <color theme="1"/>
      <name val="Myriad Pro"/>
      <family val="2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Myriad Pro"/>
      <family val="2"/>
    </font>
    <font>
      <b/>
      <sz val="11"/>
      <color theme="1"/>
      <name val="Myriad Pro"/>
      <family val="2"/>
    </font>
    <font>
      <b/>
      <sz val="10"/>
      <color theme="1"/>
      <name val="Myriad Pro"/>
      <family val="2"/>
    </font>
    <font>
      <sz val="9"/>
      <color theme="1"/>
      <name val="Myriad Pro"/>
      <family val="2"/>
    </font>
    <font>
      <b/>
      <sz val="11"/>
      <color rgb="FFFF0000"/>
      <name val="Myriad Pro"/>
      <family val="2"/>
    </font>
    <font>
      <sz val="10"/>
      <name val="Myriad Pro"/>
      <family val="2"/>
    </font>
    <font>
      <sz val="9"/>
      <name val="Myriad Pro"/>
      <family val="2"/>
    </font>
    <font>
      <b/>
      <sz val="9"/>
      <name val="Myriad Pro"/>
      <family val="2"/>
    </font>
    <font>
      <b/>
      <sz val="10"/>
      <name val="Myriad Pro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b/>
      <sz val="12"/>
      <color indexed="12"/>
      <name val="Arial"/>
      <family val="2"/>
    </font>
    <font>
      <b/>
      <u/>
      <sz val="14"/>
      <name val="Arial"/>
      <family val="2"/>
    </font>
    <font>
      <sz val="11"/>
      <name val="Myriad Pro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i/>
      <sz val="16"/>
      <color theme="1"/>
      <name val="Arial"/>
      <family val="2"/>
    </font>
    <font>
      <u/>
      <sz val="8"/>
      <color rgb="FF0000FF"/>
      <name val="Arial"/>
      <family val="2"/>
    </font>
    <font>
      <sz val="10"/>
      <color theme="1"/>
      <name val="Avant Garde"/>
      <family val="2"/>
    </font>
    <font>
      <b/>
      <i/>
      <u/>
      <sz val="11"/>
      <color theme="1"/>
      <name val="Arial"/>
      <family val="2"/>
    </font>
    <font>
      <b/>
      <sz val="14"/>
      <color theme="1"/>
      <name val="Arial"/>
      <family val="2"/>
    </font>
    <font>
      <b/>
      <u/>
      <sz val="11"/>
      <color theme="1"/>
      <name val="Arial"/>
      <family val="2"/>
    </font>
    <font>
      <b/>
      <sz val="11"/>
      <color theme="1"/>
      <name val="Arial"/>
      <family val="2"/>
    </font>
    <font>
      <b/>
      <sz val="8"/>
      <color theme="1"/>
      <name val="Arial"/>
      <family val="2"/>
    </font>
    <font>
      <sz val="10"/>
      <name val="MS Sans Serif"/>
      <family val="2"/>
    </font>
    <font>
      <b/>
      <sz val="10"/>
      <name val="Arial"/>
      <family val="2"/>
    </font>
    <font>
      <b/>
      <sz val="11"/>
      <name val="Myriad Pro"/>
      <family val="2"/>
    </font>
    <font>
      <sz val="12"/>
      <name val="Arial"/>
      <family val="2"/>
    </font>
    <font>
      <sz val="14"/>
      <name val="Arial"/>
      <family val="2"/>
    </font>
    <font>
      <sz val="10"/>
      <color indexed="8"/>
      <name val="Myriad Pro"/>
      <family val="2"/>
    </font>
    <font>
      <sz val="12"/>
      <color theme="1"/>
      <name val="Myriad Pro"/>
      <family val="2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10"/>
      <name val="Century Gothic"/>
      <family val="2"/>
    </font>
    <font>
      <sz val="12"/>
      <name val="Calibri"/>
      <family val="2"/>
      <scheme val="minor"/>
    </font>
    <font>
      <sz val="12"/>
      <name val="Century Gothic"/>
      <family val="2"/>
    </font>
    <font>
      <sz val="14"/>
      <name val="Calibri"/>
      <family val="2"/>
      <scheme val="minor"/>
    </font>
    <font>
      <b/>
      <sz val="36"/>
      <name val="Calibri"/>
      <family val="2"/>
      <scheme val="minor"/>
    </font>
    <font>
      <b/>
      <sz val="36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20"/>
      <name val="Calibri"/>
      <family val="2"/>
      <scheme val="minor"/>
    </font>
    <font>
      <b/>
      <sz val="24"/>
      <name val="Calibri"/>
      <family val="2"/>
      <scheme val="minor"/>
    </font>
    <font>
      <sz val="16"/>
      <name val="Calibri"/>
      <family val="2"/>
      <scheme val="minor"/>
    </font>
    <font>
      <sz val="16"/>
      <name val="Arial"/>
      <family val="2"/>
    </font>
    <font>
      <sz val="20"/>
      <name val="Arial"/>
      <family val="2"/>
    </font>
    <font>
      <b/>
      <sz val="12"/>
      <name val="Calibri"/>
      <family val="2"/>
      <scheme val="minor"/>
    </font>
    <font>
      <sz val="10"/>
      <color theme="1"/>
      <name val="Arial"/>
      <family val="2"/>
    </font>
    <font>
      <sz val="10"/>
      <color rgb="FFFF0000"/>
      <name val="Arial"/>
      <family val="2"/>
    </font>
    <font>
      <i/>
      <sz val="10"/>
      <color theme="1"/>
      <name val="Arial"/>
      <family val="2"/>
    </font>
    <font>
      <sz val="10"/>
      <name val="Myriad Pro"/>
    </font>
    <font>
      <b/>
      <u val="singleAccounting"/>
      <sz val="20"/>
      <color rgb="FFFF000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10"/>
      <color rgb="FF000000"/>
      <name val="Arial"/>
      <family val="2"/>
    </font>
    <font>
      <b/>
      <sz val="9"/>
      <color theme="1"/>
      <name val="Arial"/>
      <family val="2"/>
    </font>
    <font>
      <b/>
      <sz val="11"/>
      <color theme="1"/>
      <name val="Myriad Pro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59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9" fontId="2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5" fillId="0" borderId="0"/>
    <xf numFmtId="49" fontId="22" fillId="0" borderId="0">
      <alignment vertical="top" wrapText="1"/>
    </xf>
    <xf numFmtId="2" fontId="17" fillId="0" borderId="0">
      <protection hidden="1"/>
    </xf>
    <xf numFmtId="167" fontId="15" fillId="0" borderId="0"/>
    <xf numFmtId="171" fontId="16" fillId="0" borderId="0" applyFont="0" applyFill="0" applyBorder="0" applyAlignment="0" applyProtection="0"/>
    <xf numFmtId="0" fontId="23" fillId="0" borderId="0">
      <alignment horizontal="center"/>
    </xf>
    <xf numFmtId="0" fontId="23" fillId="0" borderId="0">
      <alignment horizontal="center" textRotation="90"/>
    </xf>
    <xf numFmtId="0" fontId="24" fillId="0" borderId="0"/>
    <xf numFmtId="44" fontId="21" fillId="0" borderId="0" applyFont="0" applyFill="0" applyBorder="0" applyAlignment="0" applyProtection="0"/>
    <xf numFmtId="166" fontId="25" fillId="0" borderId="0"/>
    <xf numFmtId="0" fontId="16" fillId="0" borderId="0"/>
    <xf numFmtId="0" fontId="16" fillId="0" borderId="0"/>
    <xf numFmtId="9" fontId="21" fillId="0" borderId="0" applyFont="0" applyFill="0" applyBorder="0" applyAlignment="0" applyProtection="0"/>
    <xf numFmtId="0" fontId="26" fillId="0" borderId="0"/>
    <xf numFmtId="168" fontId="26" fillId="0" borderId="0"/>
    <xf numFmtId="0" fontId="18" fillId="0" borderId="0">
      <alignment horizontal="center"/>
      <protection locked="0"/>
    </xf>
    <xf numFmtId="169" fontId="27" fillId="0" borderId="0">
      <alignment horizontal="left" vertical="center"/>
    </xf>
    <xf numFmtId="169" fontId="28" fillId="0" borderId="0">
      <alignment horizontal="left" vertical="center"/>
    </xf>
    <xf numFmtId="170" fontId="19" fillId="0" borderId="0"/>
    <xf numFmtId="49" fontId="29" fillId="0" borderId="0">
      <alignment vertical="top"/>
    </xf>
    <xf numFmtId="49" fontId="30" fillId="0" borderId="0"/>
    <xf numFmtId="44" fontId="2" fillId="0" borderId="0" applyFont="0" applyFill="0" applyBorder="0" applyAlignment="0" applyProtection="0"/>
    <xf numFmtId="0" fontId="31" fillId="0" borderId="0"/>
    <xf numFmtId="0" fontId="16" fillId="0" borderId="6" applyBorder="0">
      <alignment horizontal="left" indent="1"/>
    </xf>
    <xf numFmtId="0" fontId="16" fillId="0" borderId="6" applyBorder="0">
      <alignment horizontal="left" indent="1"/>
    </xf>
    <xf numFmtId="0" fontId="31" fillId="0" borderId="0"/>
    <xf numFmtId="0" fontId="16" fillId="0" borderId="8" applyBorder="0">
      <alignment horizontal="left" indent="1"/>
    </xf>
    <xf numFmtId="0" fontId="16" fillId="0" borderId="0"/>
    <xf numFmtId="2" fontId="17" fillId="0" borderId="0">
      <protection hidden="1"/>
    </xf>
    <xf numFmtId="173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0" fontId="31" fillId="0" borderId="0"/>
    <xf numFmtId="0" fontId="16" fillId="0" borderId="0"/>
    <xf numFmtId="0" fontId="16" fillId="0" borderId="0"/>
    <xf numFmtId="0" fontId="21" fillId="0" borderId="0"/>
    <xf numFmtId="0" fontId="16" fillId="0" borderId="0"/>
    <xf numFmtId="0" fontId="16" fillId="0" borderId="8" applyBorder="0">
      <alignment horizontal="left" indent="1"/>
    </xf>
    <xf numFmtId="0" fontId="18" fillId="0" borderId="0">
      <alignment horizontal="center"/>
      <protection locked="0"/>
    </xf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16" fillId="0" borderId="8" applyBorder="0">
      <alignment horizontal="left" indent="1"/>
    </xf>
    <xf numFmtId="0" fontId="16" fillId="0" borderId="8" applyBorder="0">
      <alignment horizontal="left" indent="1"/>
    </xf>
    <xf numFmtId="0" fontId="16" fillId="0" borderId="8" applyBorder="0">
      <alignment horizontal="left" indent="1"/>
    </xf>
    <xf numFmtId="0" fontId="16" fillId="0" borderId="8" applyBorder="0">
      <alignment horizontal="left" indent="1"/>
    </xf>
    <xf numFmtId="0" fontId="16" fillId="0" borderId="6" applyBorder="0">
      <alignment horizontal="left" indent="1"/>
    </xf>
    <xf numFmtId="0" fontId="16" fillId="0" borderId="6" applyBorder="0">
      <alignment horizontal="left" indent="1"/>
    </xf>
    <xf numFmtId="0" fontId="16" fillId="0" borderId="6" applyBorder="0">
      <alignment horizontal="left" indent="1"/>
    </xf>
    <xf numFmtId="0" fontId="16" fillId="0" borderId="6" applyBorder="0">
      <alignment horizontal="left" indent="1"/>
    </xf>
    <xf numFmtId="0" fontId="16" fillId="0" borderId="0"/>
    <xf numFmtId="0" fontId="16" fillId="0" borderId="6" applyBorder="0">
      <alignment horizontal="left" indent="1"/>
    </xf>
    <xf numFmtId="0" fontId="16" fillId="0" borderId="6" applyBorder="0">
      <alignment horizontal="left" indent="1"/>
    </xf>
    <xf numFmtId="0" fontId="16" fillId="0" borderId="6" applyBorder="0">
      <alignment horizontal="left" indent="1"/>
    </xf>
    <xf numFmtId="0" fontId="16" fillId="0" borderId="0"/>
    <xf numFmtId="0" fontId="31" fillId="0" borderId="0"/>
    <xf numFmtId="0" fontId="16" fillId="0" borderId="12" applyBorder="0">
      <alignment horizontal="left" indent="1"/>
    </xf>
    <xf numFmtId="0" fontId="31" fillId="0" borderId="0"/>
  </cellStyleXfs>
  <cellXfs count="244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0" fillId="0" borderId="0" xfId="0" applyFont="1" applyAlignment="1">
      <alignment horizontal="left" vertical="top"/>
    </xf>
    <xf numFmtId="0" fontId="14" fillId="0" borderId="0" xfId="0" applyFont="1" applyAlignment="1">
      <alignment vertical="center"/>
    </xf>
    <xf numFmtId="0" fontId="8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0" xfId="255" applyFont="1"/>
    <xf numFmtId="0" fontId="11" fillId="0" borderId="0" xfId="255" applyFont="1" applyAlignment="1">
      <alignment horizontal="center" vertical="center"/>
    </xf>
    <xf numFmtId="0" fontId="12" fillId="0" borderId="0" xfId="255" applyFont="1" applyAlignment="1">
      <alignment horizontal="center" vertical="center"/>
    </xf>
    <xf numFmtId="0" fontId="11" fillId="0" borderId="12" xfId="255" applyFont="1" applyBorder="1" applyAlignment="1">
      <alignment horizontal="center" vertical="center"/>
    </xf>
    <xf numFmtId="0" fontId="12" fillId="0" borderId="12" xfId="255" applyFont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left" vertical="center"/>
    </xf>
    <xf numFmtId="0" fontId="14" fillId="0" borderId="20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33" fillId="2" borderId="2" xfId="0" applyFont="1" applyFill="1" applyBorder="1" applyAlignment="1">
      <alignment vertical="center"/>
    </xf>
    <xf numFmtId="9" fontId="11" fillId="0" borderId="0" xfId="178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4" fontId="12" fillId="0" borderId="12" xfId="0" applyNumberFormat="1" applyFont="1" applyBorder="1" applyAlignment="1">
      <alignment horizontal="center" vertical="center"/>
    </xf>
    <xf numFmtId="0" fontId="37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 wrapText="1"/>
    </xf>
    <xf numFmtId="0" fontId="11" fillId="0" borderId="25" xfId="255" applyFont="1" applyBorder="1"/>
    <xf numFmtId="0" fontId="6" fillId="0" borderId="25" xfId="0" applyFont="1" applyBorder="1" applyAlignment="1">
      <alignment horizontal="left" vertical="center"/>
    </xf>
    <xf numFmtId="0" fontId="12" fillId="0" borderId="25" xfId="0" applyFont="1" applyBorder="1" applyAlignment="1">
      <alignment horizontal="left" vertical="center"/>
    </xf>
    <xf numFmtId="0" fontId="13" fillId="0" borderId="25" xfId="0" applyFont="1" applyBorder="1" applyAlignment="1">
      <alignment horizontal="left" vertical="center"/>
    </xf>
    <xf numFmtId="0" fontId="9" fillId="0" borderId="25" xfId="0" applyFont="1" applyBorder="1" applyAlignment="1">
      <alignment horizontal="left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33" fillId="2" borderId="2" xfId="0" applyFont="1" applyFill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65" fontId="6" fillId="0" borderId="0" xfId="0" applyNumberFormat="1" applyFont="1" applyAlignment="1">
      <alignment vertical="center"/>
    </xf>
    <xf numFmtId="0" fontId="39" fillId="0" borderId="1" xfId="211" applyFont="1" applyBorder="1" applyAlignment="1">
      <alignment horizontal="center" vertical="center"/>
    </xf>
    <xf numFmtId="0" fontId="40" fillId="0" borderId="0" xfId="211" applyFont="1" applyAlignment="1">
      <alignment horizontal="center" vertical="center"/>
    </xf>
    <xf numFmtId="0" fontId="39" fillId="0" borderId="1" xfId="211" applyFont="1" applyBorder="1" applyAlignment="1">
      <alignment horizontal="center"/>
    </xf>
    <xf numFmtId="0" fontId="40" fillId="0" borderId="0" xfId="211" applyFont="1" applyAlignment="1">
      <alignment horizontal="center"/>
    </xf>
    <xf numFmtId="0" fontId="40" fillId="0" borderId="0" xfId="211" applyFont="1"/>
    <xf numFmtId="0" fontId="41" fillId="0" borderId="1" xfId="211" applyFont="1" applyBorder="1" applyAlignment="1">
      <alignment horizontal="center" vertical="center"/>
    </xf>
    <xf numFmtId="14" fontId="41" fillId="0" borderId="1" xfId="211" applyNumberFormat="1" applyFont="1" applyBorder="1" applyAlignment="1">
      <alignment horizontal="center" vertical="center"/>
    </xf>
    <xf numFmtId="0" fontId="42" fillId="0" borderId="0" xfId="211" applyFont="1" applyAlignment="1">
      <alignment horizontal="center" vertical="center"/>
    </xf>
    <xf numFmtId="0" fontId="41" fillId="2" borderId="1" xfId="211" applyFont="1" applyFill="1" applyBorder="1" applyAlignment="1">
      <alignment horizontal="center" vertical="center"/>
    </xf>
    <xf numFmtId="0" fontId="42" fillId="0" borderId="0" xfId="211" applyFont="1"/>
    <xf numFmtId="0" fontId="39" fillId="0" borderId="0" xfId="211" applyFont="1" applyAlignment="1">
      <alignment horizontal="center" vertical="center"/>
    </xf>
    <xf numFmtId="0" fontId="16" fillId="0" borderId="0" xfId="211" applyAlignment="1">
      <alignment horizontal="center" vertical="center"/>
    </xf>
    <xf numFmtId="0" fontId="46" fillId="0" borderId="0" xfId="211" applyFont="1" applyAlignment="1">
      <alignment horizontal="center" vertical="center"/>
    </xf>
    <xf numFmtId="0" fontId="47" fillId="0" borderId="0" xfId="211" applyFont="1" applyAlignment="1">
      <alignment horizontal="center" vertical="center"/>
    </xf>
    <xf numFmtId="0" fontId="41" fillId="0" borderId="0" xfId="211" applyFont="1" applyAlignment="1">
      <alignment horizontal="center" vertical="center"/>
    </xf>
    <xf numFmtId="49" fontId="48" fillId="0" borderId="1" xfId="211" applyNumberFormat="1" applyFont="1" applyBorder="1" applyAlignment="1">
      <alignment horizontal="center" vertical="center" wrapText="1"/>
    </xf>
    <xf numFmtId="49" fontId="48" fillId="0" borderId="1" xfId="211" quotePrefix="1" applyNumberFormat="1" applyFont="1" applyBorder="1" applyAlignment="1">
      <alignment horizontal="center" vertical="center" wrapText="1"/>
    </xf>
    <xf numFmtId="49" fontId="46" fillId="0" borderId="0" xfId="211" applyNumberFormat="1" applyFont="1" applyAlignment="1">
      <alignment horizontal="center" vertical="center" wrapText="1"/>
    </xf>
    <xf numFmtId="0" fontId="46" fillId="0" borderId="1" xfId="211" applyFont="1" applyBorder="1" applyAlignment="1">
      <alignment horizontal="center" vertical="center" wrapText="1"/>
    </xf>
    <xf numFmtId="0" fontId="46" fillId="0" borderId="0" xfId="211" applyFont="1" applyAlignment="1">
      <alignment horizontal="center" vertical="center" wrapText="1"/>
    </xf>
    <xf numFmtId="0" fontId="11" fillId="0" borderId="33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11" fillId="0" borderId="33" xfId="255" applyFont="1" applyBorder="1" applyAlignment="1">
      <alignment horizontal="center" vertical="center"/>
    </xf>
    <xf numFmtId="0" fontId="12" fillId="0" borderId="33" xfId="255" applyFont="1" applyBorder="1" applyAlignment="1">
      <alignment horizontal="center" vertical="center"/>
    </xf>
    <xf numFmtId="0" fontId="36" fillId="0" borderId="33" xfId="0" applyFont="1" applyBorder="1" applyAlignment="1">
      <alignment horizontal="center" vertical="center"/>
    </xf>
    <xf numFmtId="0" fontId="11" fillId="0" borderId="12" xfId="211" applyFont="1" applyBorder="1" applyAlignment="1">
      <alignment horizontal="center" wrapText="1"/>
    </xf>
    <xf numFmtId="0" fontId="11" fillId="0" borderId="0" xfId="258" applyFont="1" applyProtection="1">
      <protection locked="0"/>
    </xf>
    <xf numFmtId="0" fontId="40" fillId="0" borderId="0" xfId="0" applyFont="1"/>
    <xf numFmtId="0" fontId="40" fillId="0" borderId="0" xfId="0" applyFont="1" applyAlignment="1">
      <alignment horizontal="center" vertical="center"/>
    </xf>
    <xf numFmtId="0" fontId="11" fillId="0" borderId="10" xfId="211" applyFont="1" applyBorder="1" applyAlignment="1">
      <alignment horizontal="center" wrapText="1"/>
    </xf>
    <xf numFmtId="0" fontId="11" fillId="0" borderId="25" xfId="0" applyFont="1" applyBorder="1" applyAlignment="1">
      <alignment horizontal="right"/>
    </xf>
    <xf numFmtId="0" fontId="11" fillId="0" borderId="33" xfId="211" applyFont="1" applyBorder="1" applyAlignment="1">
      <alignment horizontal="center" wrapText="1"/>
    </xf>
    <xf numFmtId="0" fontId="14" fillId="0" borderId="25" xfId="211" applyFont="1" applyBorder="1" applyAlignment="1">
      <alignment horizontal="right"/>
    </xf>
    <xf numFmtId="0" fontId="6" fillId="2" borderId="25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56" fillId="0" borderId="0" xfId="0" applyFont="1"/>
    <xf numFmtId="0" fontId="56" fillId="0" borderId="0" xfId="0" applyFont="1" applyAlignment="1">
      <alignment horizontal="justify" vertical="center"/>
    </xf>
    <xf numFmtId="0" fontId="56" fillId="0" borderId="0" xfId="0" applyFont="1" applyAlignment="1">
      <alignment wrapText="1"/>
    </xf>
    <xf numFmtId="0" fontId="56" fillId="0" borderId="0" xfId="0" applyFont="1" applyAlignment="1">
      <alignment horizontal="justify" vertical="center" wrapText="1"/>
    </xf>
    <xf numFmtId="0" fontId="58" fillId="0" borderId="0" xfId="0" applyFont="1" applyAlignment="1">
      <alignment wrapText="1"/>
    </xf>
    <xf numFmtId="0" fontId="56" fillId="0" borderId="0" xfId="0" applyFont="1" applyAlignment="1">
      <alignment horizontal="left" vertical="center" wrapText="1"/>
    </xf>
    <xf numFmtId="165" fontId="60" fillId="0" borderId="0" xfId="1" applyNumberFormat="1" applyFont="1" applyAlignment="1">
      <alignment horizontal="left" vertical="center" wrapText="1"/>
    </xf>
    <xf numFmtId="0" fontId="56" fillId="0" borderId="0" xfId="0" applyFont="1" applyAlignment="1">
      <alignment vertical="center" wrapText="1"/>
    </xf>
    <xf numFmtId="0" fontId="29" fillId="2" borderId="2" xfId="0" applyFont="1" applyFill="1" applyBorder="1" applyAlignment="1">
      <alignment vertical="center" wrapText="1"/>
    </xf>
    <xf numFmtId="0" fontId="56" fillId="2" borderId="0" xfId="0" applyFont="1" applyFill="1" applyAlignment="1">
      <alignment vertical="center" wrapText="1"/>
    </xf>
    <xf numFmtId="0" fontId="56" fillId="0" borderId="2" xfId="0" applyFont="1" applyBorder="1" applyAlignment="1" applyProtection="1">
      <alignment horizontal="right" vertical="center" wrapText="1"/>
      <protection hidden="1"/>
    </xf>
    <xf numFmtId="0" fontId="61" fillId="0" borderId="2" xfId="0" applyFont="1" applyBorder="1" applyAlignment="1" applyProtection="1">
      <alignment horizontal="right" vertical="center" wrapText="1"/>
      <protection hidden="1"/>
    </xf>
    <xf numFmtId="0" fontId="62" fillId="2" borderId="0" xfId="0" applyFont="1" applyFill="1" applyAlignment="1">
      <alignment vertical="center" wrapText="1"/>
    </xf>
    <xf numFmtId="0" fontId="63" fillId="0" borderId="10" xfId="0" applyFont="1" applyBorder="1" applyAlignment="1">
      <alignment horizontal="left" vertical="center" wrapText="1"/>
    </xf>
    <xf numFmtId="0" fontId="62" fillId="0" borderId="0" xfId="0" applyFont="1" applyAlignment="1">
      <alignment vertical="center" wrapText="1"/>
    </xf>
    <xf numFmtId="0" fontId="63" fillId="0" borderId="0" xfId="0" applyFont="1" applyAlignment="1">
      <alignment horizontal="left" vertical="center" wrapText="1"/>
    </xf>
    <xf numFmtId="0" fontId="56" fillId="0" borderId="0" xfId="0" applyFont="1" applyAlignment="1" applyProtection="1">
      <alignment horizontal="right" vertical="center" wrapText="1"/>
      <protection hidden="1"/>
    </xf>
    <xf numFmtId="0" fontId="56" fillId="0" borderId="0" xfId="0" applyFont="1" applyAlignment="1" applyProtection="1">
      <alignment horizontal="left" vertical="center" wrapText="1"/>
      <protection hidden="1"/>
    </xf>
    <xf numFmtId="0" fontId="16" fillId="0" borderId="0" xfId="211" quotePrefix="1" applyAlignment="1">
      <alignment horizontal="left" wrapText="1"/>
    </xf>
    <xf numFmtId="11" fontId="16" fillId="0" borderId="0" xfId="211" applyNumberFormat="1" applyAlignment="1">
      <alignment wrapText="1"/>
    </xf>
    <xf numFmtId="0" fontId="29" fillId="2" borderId="2" xfId="0" applyFont="1" applyFill="1" applyBorder="1" applyAlignment="1">
      <alignment horizontal="right" vertical="center" wrapText="1"/>
    </xf>
    <xf numFmtId="0" fontId="29" fillId="2" borderId="2" xfId="0" applyFont="1" applyFill="1" applyBorder="1" applyAlignment="1">
      <alignment horizontal="left" vertical="center" wrapText="1"/>
    </xf>
    <xf numFmtId="49" fontId="32" fillId="0" borderId="0" xfId="255" quotePrefix="1" applyNumberFormat="1" applyFont="1" applyAlignment="1">
      <alignment horizontal="left" vertical="top" wrapText="1"/>
    </xf>
    <xf numFmtId="0" fontId="32" fillId="0" borderId="0" xfId="0" applyFont="1" applyAlignment="1">
      <alignment horizontal="left" vertical="center" wrapText="1"/>
    </xf>
    <xf numFmtId="49" fontId="16" fillId="0" borderId="0" xfId="255" applyNumberFormat="1" applyAlignment="1">
      <alignment vertical="top" wrapText="1"/>
    </xf>
    <xf numFmtId="0" fontId="56" fillId="0" borderId="0" xfId="0" applyFont="1" applyAlignment="1">
      <alignment horizontal="right" vertical="center" wrapText="1"/>
    </xf>
    <xf numFmtId="0" fontId="56" fillId="0" borderId="4" xfId="0" applyFont="1" applyBorder="1" applyAlignment="1">
      <alignment horizontal="right" vertical="center" wrapText="1"/>
    </xf>
    <xf numFmtId="0" fontId="56" fillId="0" borderId="4" xfId="0" applyFont="1" applyBorder="1" applyAlignment="1">
      <alignment vertical="center" wrapText="1"/>
    </xf>
    <xf numFmtId="0" fontId="61" fillId="0" borderId="0" xfId="0" applyFont="1" applyAlignment="1" applyProtection="1">
      <alignment horizontal="right" vertical="center" wrapText="1"/>
      <protection hidden="1"/>
    </xf>
    <xf numFmtId="0" fontId="11" fillId="0" borderId="10" xfId="0" applyFont="1" applyBorder="1" applyAlignment="1">
      <alignment horizontal="center" vertical="center"/>
    </xf>
    <xf numFmtId="0" fontId="14" fillId="0" borderId="25" xfId="0" applyFont="1" applyBorder="1" applyAlignment="1">
      <alignment horizontal="left" vertical="center"/>
    </xf>
    <xf numFmtId="0" fontId="59" fillId="0" borderId="25" xfId="0" applyFont="1" applyBorder="1" applyAlignment="1">
      <alignment horizontal="left" vertical="center"/>
    </xf>
    <xf numFmtId="0" fontId="16" fillId="0" borderId="0" xfId="0" applyFont="1" applyAlignment="1">
      <alignment vertical="center" wrapText="1"/>
    </xf>
    <xf numFmtId="0" fontId="16" fillId="0" borderId="10" xfId="0" applyFont="1" applyBorder="1" applyAlignment="1">
      <alignment horizontal="left" vertical="center" wrapText="1"/>
    </xf>
    <xf numFmtId="0" fontId="64" fillId="0" borderId="0" xfId="0" applyFont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18" xfId="0" applyFont="1" applyBorder="1" applyAlignment="1">
      <alignment horizontal="left" vertical="center"/>
    </xf>
    <xf numFmtId="0" fontId="29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vertical="center"/>
    </xf>
    <xf numFmtId="0" fontId="33" fillId="0" borderId="2" xfId="0" applyFont="1" applyBorder="1" applyAlignment="1">
      <alignment vertical="center"/>
    </xf>
    <xf numFmtId="0" fontId="7" fillId="0" borderId="26" xfId="0" applyFont="1" applyBorder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0" fontId="61" fillId="2" borderId="0" xfId="0" applyFont="1" applyFill="1" applyAlignment="1" applyProtection="1">
      <alignment horizontal="left" vertical="center" wrapText="1"/>
      <protection hidden="1"/>
    </xf>
    <xf numFmtId="0" fontId="11" fillId="2" borderId="0" xfId="0" applyFont="1" applyFill="1" applyAlignment="1">
      <alignment horizontal="center" vertical="center"/>
    </xf>
    <xf numFmtId="0" fontId="6" fillId="3" borderId="25" xfId="0" applyFont="1" applyFill="1" applyBorder="1" applyAlignment="1">
      <alignment horizontal="center" vertical="center"/>
    </xf>
    <xf numFmtId="0" fontId="56" fillId="3" borderId="0" xfId="0" applyFont="1" applyFill="1" applyAlignment="1">
      <alignment vertical="center" wrapText="1"/>
    </xf>
    <xf numFmtId="0" fontId="6" fillId="3" borderId="12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65" fillId="2" borderId="0" xfId="0" applyFont="1" applyFill="1" applyAlignment="1">
      <alignment vertical="center" wrapText="1"/>
    </xf>
    <xf numFmtId="44" fontId="6" fillId="0" borderId="0" xfId="1" applyFont="1" applyAlignment="1">
      <alignment horizontal="center" vertical="center"/>
    </xf>
    <xf numFmtId="44" fontId="7" fillId="2" borderId="2" xfId="1" applyFont="1" applyFill="1" applyBorder="1" applyAlignment="1">
      <alignment horizontal="center" vertical="center"/>
    </xf>
    <xf numFmtId="44" fontId="6" fillId="0" borderId="11" xfId="1" applyFont="1" applyBorder="1" applyAlignment="1">
      <alignment horizontal="center" vertical="center"/>
    </xf>
    <xf numFmtId="44" fontId="6" fillId="3" borderId="12" xfId="1" applyFont="1" applyFill="1" applyBorder="1" applyAlignment="1">
      <alignment horizontal="center" vertical="center"/>
    </xf>
    <xf numFmtId="44" fontId="6" fillId="2" borderId="12" xfId="1" applyFont="1" applyFill="1" applyBorder="1" applyAlignment="1">
      <alignment horizontal="center" vertical="center"/>
    </xf>
    <xf numFmtId="44" fontId="6" fillId="0" borderId="33" xfId="1" applyFont="1" applyBorder="1" applyAlignment="1">
      <alignment horizontal="center" vertical="center"/>
    </xf>
    <xf numFmtId="44" fontId="6" fillId="0" borderId="12" xfId="1" applyFont="1" applyBorder="1" applyAlignment="1">
      <alignment horizontal="center" vertical="center"/>
    </xf>
    <xf numFmtId="44" fontId="6" fillId="0" borderId="1" xfId="1" applyFont="1" applyBorder="1" applyAlignment="1">
      <alignment horizontal="center" vertical="center"/>
    </xf>
    <xf numFmtId="44" fontId="11" fillId="0" borderId="12" xfId="1" applyFont="1" applyBorder="1" applyAlignment="1">
      <alignment horizontal="right" wrapText="1"/>
    </xf>
    <xf numFmtId="44" fontId="11" fillId="0" borderId="33" xfId="1" applyFont="1" applyBorder="1" applyAlignment="1">
      <alignment horizontal="right" wrapText="1"/>
    </xf>
    <xf numFmtId="44" fontId="11" fillId="0" borderId="12" xfId="1" applyFont="1" applyBorder="1" applyAlignment="1">
      <alignment horizontal="center"/>
    </xf>
    <xf numFmtId="44" fontId="11" fillId="0" borderId="33" xfId="1" applyFont="1" applyBorder="1" applyAlignment="1">
      <alignment horizontal="center"/>
    </xf>
    <xf numFmtId="44" fontId="6" fillId="0" borderId="7" xfId="1" applyFont="1" applyBorder="1" applyAlignment="1">
      <alignment horizontal="center" vertical="center"/>
    </xf>
    <xf numFmtId="44" fontId="8" fillId="2" borderId="2" xfId="1" applyFont="1" applyFill="1" applyBorder="1" applyAlignment="1">
      <alignment horizontal="center" vertical="center"/>
    </xf>
    <xf numFmtId="44" fontId="14" fillId="0" borderId="0" xfId="1" applyFont="1" applyAlignment="1">
      <alignment horizontal="center" vertical="center"/>
    </xf>
    <xf numFmtId="44" fontId="11" fillId="0" borderId="0" xfId="1" applyFont="1" applyAlignment="1">
      <alignment horizontal="center" vertical="center"/>
    </xf>
    <xf numFmtId="44" fontId="7" fillId="0" borderId="0" xfId="1" applyFont="1" applyAlignment="1">
      <alignment horizontal="center" vertical="center"/>
    </xf>
    <xf numFmtId="44" fontId="7" fillId="0" borderId="2" xfId="1" applyFont="1" applyBorder="1" applyAlignment="1">
      <alignment horizontal="center" vertical="center"/>
    </xf>
    <xf numFmtId="44" fontId="11" fillId="0" borderId="0" xfId="1" applyFont="1" applyAlignment="1">
      <alignment horizontal="center"/>
    </xf>
    <xf numFmtId="44" fontId="6" fillId="0" borderId="4" xfId="1" applyFont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44" fontId="1" fillId="0" borderId="17" xfId="1" applyFont="1" applyBorder="1" applyAlignment="1">
      <alignment horizontal="center" vertical="center"/>
    </xf>
    <xf numFmtId="44" fontId="6" fillId="0" borderId="9" xfId="1" applyFont="1" applyBorder="1" applyAlignment="1">
      <alignment vertical="center"/>
    </xf>
    <xf numFmtId="44" fontId="7" fillId="2" borderId="19" xfId="1" applyFont="1" applyFill="1" applyBorder="1" applyAlignment="1">
      <alignment vertical="center"/>
    </xf>
    <xf numFmtId="44" fontId="6" fillId="3" borderId="9" xfId="1" applyFont="1" applyFill="1" applyBorder="1" applyAlignment="1">
      <alignment vertical="center"/>
    </xf>
    <xf numFmtId="44" fontId="6" fillId="2" borderId="9" xfId="1" applyFont="1" applyFill="1" applyBorder="1" applyAlignment="1">
      <alignment vertical="center"/>
    </xf>
    <xf numFmtId="44" fontId="6" fillId="0" borderId="21" xfId="1" applyFont="1" applyBorder="1" applyAlignment="1">
      <alignment vertical="center"/>
    </xf>
    <xf numFmtId="44" fontId="6" fillId="0" borderId="13" xfId="1" applyFont="1" applyBorder="1" applyAlignment="1">
      <alignment vertical="center"/>
    </xf>
    <xf numFmtId="44" fontId="11" fillId="0" borderId="13" xfId="1" applyFont="1" applyBorder="1" applyAlignment="1">
      <alignment horizontal="right" wrapText="1"/>
    </xf>
    <xf numFmtId="44" fontId="7" fillId="2" borderId="22" xfId="1" applyFont="1" applyFill="1" applyBorder="1" applyAlignment="1">
      <alignment vertical="center"/>
    </xf>
    <xf numFmtId="44" fontId="11" fillId="0" borderId="13" xfId="1" applyFont="1" applyBorder="1" applyAlignment="1">
      <alignment horizontal="center"/>
    </xf>
    <xf numFmtId="44" fontId="6" fillId="0" borderId="23" xfId="1" applyFont="1" applyBorder="1" applyAlignment="1">
      <alignment vertical="center"/>
    </xf>
    <xf numFmtId="44" fontId="8" fillId="2" borderId="22" xfId="1" applyFont="1" applyFill="1" applyBorder="1" applyAlignment="1">
      <alignment vertical="center"/>
    </xf>
    <xf numFmtId="44" fontId="14" fillId="0" borderId="9" xfId="1" applyFont="1" applyBorder="1" applyAlignment="1">
      <alignment vertical="center"/>
    </xf>
    <xf numFmtId="44" fontId="7" fillId="0" borderId="9" xfId="1" applyFont="1" applyFill="1" applyBorder="1" applyAlignment="1">
      <alignment vertical="center"/>
    </xf>
    <xf numFmtId="44" fontId="11" fillId="0" borderId="9" xfId="1" applyFont="1" applyBorder="1" applyAlignment="1">
      <alignment horizontal="center"/>
    </xf>
    <xf numFmtId="44" fontId="6" fillId="0" borderId="24" xfId="1" applyFont="1" applyBorder="1" applyAlignment="1">
      <alignment vertical="center"/>
    </xf>
    <xf numFmtId="44" fontId="6" fillId="0" borderId="0" xfId="1" applyFont="1" applyAlignment="1">
      <alignment vertical="center"/>
    </xf>
    <xf numFmtId="44" fontId="32" fillId="0" borderId="0" xfId="1" applyFont="1" applyBorder="1" applyAlignment="1">
      <alignment vertical="center"/>
    </xf>
    <xf numFmtId="44" fontId="32" fillId="0" borderId="9" xfId="1" applyFont="1" applyBorder="1" applyAlignment="1">
      <alignment vertical="center"/>
    </xf>
    <xf numFmtId="44" fontId="32" fillId="0" borderId="27" xfId="1" applyFont="1" applyBorder="1" applyAlignment="1">
      <alignment vertical="center"/>
    </xf>
    <xf numFmtId="44" fontId="61" fillId="0" borderId="0" xfId="1" applyFont="1" applyFill="1" applyBorder="1" applyAlignment="1">
      <alignment vertical="center"/>
    </xf>
    <xf numFmtId="44" fontId="61" fillId="0" borderId="9" xfId="1" applyFont="1" applyFill="1" applyBorder="1" applyAlignment="1">
      <alignment vertical="center"/>
    </xf>
    <xf numFmtId="44" fontId="66" fillId="4" borderId="16" xfId="1" applyFont="1" applyFill="1" applyBorder="1" applyAlignment="1">
      <alignment horizontal="center" vertical="center" wrapText="1"/>
    </xf>
    <xf numFmtId="0" fontId="52" fillId="0" borderId="1" xfId="211" applyFont="1" applyBorder="1" applyAlignment="1">
      <alignment horizontal="center" vertical="center" wrapText="1"/>
    </xf>
    <xf numFmtId="0" fontId="53" fillId="0" borderId="1" xfId="211" applyFont="1" applyBorder="1" applyAlignment="1">
      <alignment horizontal="center" vertical="center"/>
    </xf>
    <xf numFmtId="49" fontId="49" fillId="0" borderId="26" xfId="211" applyNumberFormat="1" applyFont="1" applyBorder="1" applyAlignment="1">
      <alignment horizontal="center" vertical="center" wrapText="1"/>
    </xf>
    <xf numFmtId="0" fontId="54" fillId="0" borderId="27" xfId="211" applyFont="1" applyBorder="1" applyAlignment="1">
      <alignment horizontal="center" vertical="center" wrapText="1"/>
    </xf>
    <xf numFmtId="0" fontId="46" fillId="0" borderId="26" xfId="211" applyFont="1" applyBorder="1" applyAlignment="1">
      <alignment horizontal="center" vertical="center" wrapText="1"/>
    </xf>
    <xf numFmtId="0" fontId="16" fillId="0" borderId="27" xfId="211" applyBorder="1" applyAlignment="1">
      <alignment horizontal="center" vertical="center" wrapText="1"/>
    </xf>
    <xf numFmtId="0" fontId="43" fillId="0" borderId="28" xfId="211" applyFont="1" applyBorder="1" applyAlignment="1">
      <alignment horizontal="center" vertical="center" wrapText="1"/>
    </xf>
    <xf numFmtId="0" fontId="43" fillId="0" borderId="29" xfId="211" applyFont="1" applyBorder="1" applyAlignment="1">
      <alignment horizontal="center" vertical="center" wrapText="1"/>
    </xf>
    <xf numFmtId="0" fontId="43" fillId="0" borderId="30" xfId="211" applyFont="1" applyBorder="1" applyAlignment="1">
      <alignment horizontal="center" vertical="center" wrapText="1"/>
    </xf>
    <xf numFmtId="0" fontId="43" fillId="0" borderId="10" xfId="211" applyFont="1" applyBorder="1" applyAlignment="1">
      <alignment horizontal="center" vertical="center" wrapText="1"/>
    </xf>
    <xf numFmtId="0" fontId="43" fillId="0" borderId="31" xfId="211" applyFont="1" applyBorder="1" applyAlignment="1">
      <alignment horizontal="center" vertical="center" wrapText="1"/>
    </xf>
    <xf numFmtId="0" fontId="43" fillId="0" borderId="32" xfId="211" applyFont="1" applyBorder="1" applyAlignment="1">
      <alignment horizontal="center" vertical="center" wrapText="1"/>
    </xf>
    <xf numFmtId="0" fontId="43" fillId="0" borderId="1" xfId="211" applyFont="1" applyBorder="1" applyAlignment="1">
      <alignment horizontal="center" vertical="center" wrapText="1"/>
    </xf>
    <xf numFmtId="0" fontId="43" fillId="0" borderId="1" xfId="211" applyFont="1" applyBorder="1" applyAlignment="1">
      <alignment horizontal="center" vertical="center"/>
    </xf>
    <xf numFmtId="0" fontId="35" fillId="0" borderId="1" xfId="211" applyFont="1" applyBorder="1" applyAlignment="1">
      <alignment horizontal="center" vertical="center"/>
    </xf>
    <xf numFmtId="0" fontId="43" fillId="0" borderId="35" xfId="211" applyFont="1" applyBorder="1" applyAlignment="1">
      <alignment horizontal="center" vertical="center" wrapText="1"/>
    </xf>
    <xf numFmtId="0" fontId="53" fillId="0" borderId="1" xfId="211" applyFont="1" applyBorder="1" applyAlignment="1">
      <alignment horizontal="center" vertical="center" wrapText="1"/>
    </xf>
    <xf numFmtId="0" fontId="52" fillId="0" borderId="1" xfId="211" applyFont="1" applyBorder="1" applyAlignment="1">
      <alignment horizontal="center" vertical="center"/>
    </xf>
    <xf numFmtId="0" fontId="41" fillId="0" borderId="26" xfId="211" applyFont="1" applyBorder="1" applyAlignment="1">
      <alignment horizontal="center" vertical="center" wrapText="1"/>
    </xf>
    <xf numFmtId="0" fontId="41" fillId="0" borderId="27" xfId="211" applyFont="1" applyBorder="1" applyAlignment="1">
      <alignment horizontal="center" vertical="center" wrapText="1"/>
    </xf>
    <xf numFmtId="0" fontId="50" fillId="0" borderId="1" xfId="211" applyFont="1" applyBorder="1" applyAlignment="1">
      <alignment horizontal="center" vertical="center"/>
    </xf>
    <xf numFmtId="0" fontId="44" fillId="0" borderId="28" xfId="211" applyFont="1" applyBorder="1" applyAlignment="1">
      <alignment horizontal="center" vertical="center"/>
    </xf>
    <xf numFmtId="0" fontId="44" fillId="0" borderId="34" xfId="211" applyFont="1" applyBorder="1" applyAlignment="1">
      <alignment horizontal="center" vertical="center"/>
    </xf>
    <xf numFmtId="0" fontId="44" fillId="0" borderId="29" xfId="211" applyFont="1" applyBorder="1" applyAlignment="1">
      <alignment horizontal="center" vertical="center"/>
    </xf>
    <xf numFmtId="0" fontId="51" fillId="0" borderId="31" xfId="211" applyFont="1" applyBorder="1" applyAlignment="1">
      <alignment horizontal="center" vertical="center" wrapText="1"/>
    </xf>
    <xf numFmtId="0" fontId="51" fillId="0" borderId="5" xfId="211" applyFont="1" applyBorder="1" applyAlignment="1">
      <alignment horizontal="center" vertical="center" wrapText="1"/>
    </xf>
    <xf numFmtId="0" fontId="51" fillId="0" borderId="32" xfId="211" applyFont="1" applyBorder="1" applyAlignment="1">
      <alignment horizontal="center" vertical="center" wrapText="1"/>
    </xf>
    <xf numFmtId="0" fontId="41" fillId="0" borderId="1" xfId="211" applyFont="1" applyBorder="1" applyAlignment="1">
      <alignment horizontal="center" vertical="center" wrapText="1"/>
    </xf>
    <xf numFmtId="0" fontId="41" fillId="0" borderId="1" xfId="211" applyFont="1" applyBorder="1" applyAlignment="1">
      <alignment horizontal="center" vertical="center"/>
    </xf>
    <xf numFmtId="0" fontId="44" fillId="2" borderId="1" xfId="211" applyFont="1" applyFill="1" applyBorder="1" applyAlignment="1">
      <alignment horizontal="center" vertical="center"/>
    </xf>
    <xf numFmtId="0" fontId="45" fillId="2" borderId="26" xfId="211" applyFont="1" applyFill="1" applyBorder="1" applyAlignment="1">
      <alignment horizontal="center" vertical="center"/>
    </xf>
    <xf numFmtId="0" fontId="44" fillId="2" borderId="27" xfId="211" applyFont="1" applyFill="1" applyBorder="1" applyAlignment="1">
      <alignment horizontal="center" vertical="center"/>
    </xf>
    <xf numFmtId="0" fontId="45" fillId="2" borderId="1" xfId="211" applyFont="1" applyFill="1" applyBorder="1" applyAlignment="1">
      <alignment horizontal="center" vertical="center"/>
    </xf>
    <xf numFmtId="0" fontId="48" fillId="0" borderId="1" xfId="211" applyFont="1" applyBorder="1" applyAlignment="1">
      <alignment horizontal="center" vertical="center"/>
    </xf>
    <xf numFmtId="0" fontId="49" fillId="0" borderId="1" xfId="211" applyFont="1" applyBorder="1" applyAlignment="1">
      <alignment horizontal="center" vertical="center"/>
    </xf>
    <xf numFmtId="0" fontId="55" fillId="0" borderId="28" xfId="211" applyFont="1" applyBorder="1" applyAlignment="1">
      <alignment horizontal="left" vertical="center" wrapText="1"/>
    </xf>
    <xf numFmtId="0" fontId="55" fillId="0" borderId="34" xfId="211" applyFont="1" applyBorder="1" applyAlignment="1">
      <alignment horizontal="left" vertical="center" wrapText="1"/>
    </xf>
    <xf numFmtId="0" fontId="55" fillId="0" borderId="29" xfId="211" applyFont="1" applyBorder="1" applyAlignment="1">
      <alignment horizontal="left" vertical="center" wrapText="1"/>
    </xf>
    <xf numFmtId="0" fontId="55" fillId="0" borderId="31" xfId="211" applyFont="1" applyBorder="1" applyAlignment="1">
      <alignment horizontal="left" vertical="center" wrapText="1"/>
    </xf>
    <xf numFmtId="0" fontId="55" fillId="0" borderId="5" xfId="211" applyFont="1" applyBorder="1" applyAlignment="1">
      <alignment horizontal="left" vertical="center" wrapText="1"/>
    </xf>
    <xf numFmtId="0" fontId="55" fillId="0" borderId="32" xfId="211" applyFont="1" applyBorder="1" applyAlignment="1">
      <alignment horizontal="left" vertical="center" wrapText="1"/>
    </xf>
    <xf numFmtId="0" fontId="41" fillId="0" borderId="26" xfId="211" applyFont="1" applyBorder="1" applyAlignment="1">
      <alignment horizontal="left" vertical="center"/>
    </xf>
    <xf numFmtId="0" fontId="41" fillId="0" borderId="2" xfId="211" applyFont="1" applyBorder="1" applyAlignment="1">
      <alignment horizontal="left" vertical="center"/>
    </xf>
    <xf numFmtId="0" fontId="34" fillId="0" borderId="2" xfId="211" applyFont="1" applyBorder="1" applyAlignment="1">
      <alignment horizontal="left" vertical="center"/>
    </xf>
    <xf numFmtId="0" fontId="34" fillId="0" borderId="27" xfId="211" applyFont="1" applyBorder="1" applyAlignment="1">
      <alignment horizontal="left" vertical="center"/>
    </xf>
    <xf numFmtId="0" fontId="41" fillId="2" borderId="26" xfId="211" applyFont="1" applyFill="1" applyBorder="1" applyAlignment="1">
      <alignment horizontal="center" vertical="center"/>
    </xf>
    <xf numFmtId="0" fontId="41" fillId="2" borderId="2" xfId="211" applyFont="1" applyFill="1" applyBorder="1" applyAlignment="1">
      <alignment horizontal="center" vertical="center"/>
    </xf>
    <xf numFmtId="0" fontId="34" fillId="0" borderId="2" xfId="211" applyFont="1" applyBorder="1" applyAlignment="1">
      <alignment horizontal="center" vertical="center"/>
    </xf>
    <xf numFmtId="0" fontId="34" fillId="0" borderId="27" xfId="211" applyFont="1" applyBorder="1" applyAlignment="1">
      <alignment horizontal="center" vertical="center"/>
    </xf>
    <xf numFmtId="0" fontId="16" fillId="0" borderId="1" xfId="211" applyBorder="1" applyAlignment="1">
      <alignment horizontal="center" vertical="center"/>
    </xf>
    <xf numFmtId="0" fontId="34" fillId="0" borderId="1" xfId="211" applyFont="1" applyBorder="1" applyAlignment="1">
      <alignment horizontal="center" vertical="center"/>
    </xf>
    <xf numFmtId="0" fontId="39" fillId="0" borderId="26" xfId="211" applyFont="1" applyBorder="1" applyAlignment="1">
      <alignment horizontal="center" vertical="center"/>
    </xf>
    <xf numFmtId="0" fontId="39" fillId="0" borderId="2" xfId="211" applyFont="1" applyBorder="1" applyAlignment="1">
      <alignment horizontal="center" vertical="center"/>
    </xf>
    <xf numFmtId="0" fontId="16" fillId="0" borderId="2" xfId="211" applyBorder="1" applyAlignment="1">
      <alignment horizontal="center" vertical="center"/>
    </xf>
    <xf numFmtId="0" fontId="16" fillId="0" borderId="27" xfId="21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top"/>
    </xf>
  </cellXfs>
  <cellStyles count="259">
    <cellStyle name="Definition" xfId="202"/>
    <cellStyle name="donnees" xfId="203"/>
    <cellStyle name="donnees 2" xfId="229"/>
    <cellStyle name="Euro" xfId="204"/>
    <cellStyle name="Euro 2" xfId="205"/>
    <cellStyle name="Euro 3" xfId="230"/>
    <cellStyle name="Heading" xfId="206"/>
    <cellStyle name="Heading1" xfId="207"/>
    <cellStyle name="Lien hypertexte" xfId="2" builtinId="8" hidden="1"/>
    <cellStyle name="Lien hypertexte" xfId="4" builtinId="8" hidden="1"/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" xfId="14" builtinId="8" hidden="1"/>
    <cellStyle name="Lien hypertexte" xfId="16" builtinId="8" hidden="1"/>
    <cellStyle name="Lien hypertexte" xfId="18" builtinId="8" hidden="1"/>
    <cellStyle name="Lien hypertexte" xfId="20" builtinId="8" hidden="1"/>
    <cellStyle name="Lien hypertexte" xfId="22" builtinId="8" hidden="1"/>
    <cellStyle name="Lien hypertexte" xfId="24" builtinId="8" hidden="1"/>
    <cellStyle name="Lien hypertexte" xfId="26" builtinId="8" hidden="1"/>
    <cellStyle name="Lien hypertexte" xfId="28" builtinId="8" hidden="1"/>
    <cellStyle name="Lien hypertexte" xfId="30" builtinId="8" hidden="1"/>
    <cellStyle name="Lien hypertexte" xfId="32" builtinId="8" hidden="1"/>
    <cellStyle name="Lien hypertexte" xfId="34" builtinId="8" hidden="1"/>
    <cellStyle name="Lien hypertexte" xfId="36" builtinId="8" hidden="1"/>
    <cellStyle name="Lien hypertexte" xfId="38" builtinId="8" hidden="1"/>
    <cellStyle name="Lien hypertexte" xfId="40" builtinId="8" hidden="1"/>
    <cellStyle name="Lien hypertexte" xfId="42" builtinId="8" hidden="1"/>
    <cellStyle name="Lien hypertexte" xfId="44" builtinId="8" hidden="1"/>
    <cellStyle name="Lien hypertexte" xfId="46" builtinId="8" hidden="1"/>
    <cellStyle name="Lien hypertexte" xfId="48" builtinId="8" hidden="1"/>
    <cellStyle name="Lien hypertexte" xfId="50" builtinId="8" hidden="1"/>
    <cellStyle name="Lien hypertexte" xfId="52" builtinId="8" hidden="1"/>
    <cellStyle name="Lien hypertexte" xfId="54" builtinId="8" hidden="1"/>
    <cellStyle name="Lien hypertexte" xfId="56" builtinId="8" hidden="1"/>
    <cellStyle name="Lien hypertexte" xfId="58" builtinId="8" hidden="1"/>
    <cellStyle name="Lien hypertexte" xfId="60" builtinId="8" hidden="1"/>
    <cellStyle name="Lien hypertexte" xfId="62" builtinId="8" hidden="1"/>
    <cellStyle name="Lien hypertexte" xfId="64" builtinId="8" hidden="1"/>
    <cellStyle name="Lien hypertexte" xfId="66" builtinId="8" hidden="1"/>
    <cellStyle name="Lien hypertexte" xfId="68" builtinId="8" hidden="1"/>
    <cellStyle name="Lien hypertexte" xfId="70" builtinId="8" hidden="1"/>
    <cellStyle name="Lien hypertexte" xfId="72" builtinId="8" hidden="1"/>
    <cellStyle name="Lien hypertexte" xfId="74" builtinId="8" hidden="1"/>
    <cellStyle name="Lien hypertexte" xfId="76" builtinId="8" hidden="1"/>
    <cellStyle name="Lien hypertexte" xfId="78" builtinId="8" hidden="1"/>
    <cellStyle name="Lien hypertexte" xfId="80" builtinId="8" hidden="1"/>
    <cellStyle name="Lien hypertexte" xfId="82" builtinId="8" hidden="1"/>
    <cellStyle name="Lien hypertexte" xfId="84" builtinId="8" hidden="1"/>
    <cellStyle name="Lien hypertexte" xfId="86" builtinId="8" hidden="1"/>
    <cellStyle name="Lien hypertexte" xfId="88" builtinId="8" hidden="1"/>
    <cellStyle name="Lien hypertexte" xfId="90" builtinId="8" hidden="1"/>
    <cellStyle name="Lien hypertexte" xfId="92" builtinId="8" hidden="1"/>
    <cellStyle name="Lien hypertexte" xfId="94" builtinId="8" hidden="1"/>
    <cellStyle name="Lien hypertexte" xfId="96" builtinId="8" hidden="1"/>
    <cellStyle name="Lien hypertexte" xfId="98" builtinId="8" hidden="1"/>
    <cellStyle name="Lien hypertexte" xfId="100" builtinId="8" hidden="1"/>
    <cellStyle name="Lien hypertexte" xfId="102" builtinId="8" hidden="1"/>
    <cellStyle name="Lien hypertexte" xfId="104" builtinId="8" hidden="1"/>
    <cellStyle name="Lien hypertexte" xfId="106" builtinId="8" hidden="1"/>
    <cellStyle name="Lien hypertexte" xfId="108" builtinId="8" hidden="1"/>
    <cellStyle name="Lien hypertexte" xfId="110" builtinId="8" hidden="1"/>
    <cellStyle name="Lien hypertexte" xfId="112" builtinId="8" hidden="1"/>
    <cellStyle name="Lien hypertexte" xfId="114" builtinId="8" hidden="1"/>
    <cellStyle name="Lien hypertexte" xfId="116" builtinId="8" hidden="1"/>
    <cellStyle name="Lien hypertexte" xfId="118" builtinId="8" hidden="1"/>
    <cellStyle name="Lien hypertexte" xfId="120" builtinId="8" hidden="1"/>
    <cellStyle name="Lien hypertexte" xfId="122" builtinId="8" hidden="1"/>
    <cellStyle name="Lien hypertexte" xfId="124" builtinId="8" hidden="1"/>
    <cellStyle name="Lien hypertexte" xfId="126" builtinId="8" hidden="1"/>
    <cellStyle name="Lien hypertexte" xfId="128" builtinId="8" hidden="1"/>
    <cellStyle name="Lien hypertexte" xfId="130" builtinId="8" hidden="1"/>
    <cellStyle name="Lien hypertexte" xfId="132" builtinId="8" hidden="1"/>
    <cellStyle name="Lien hypertexte" xfId="134" builtinId="8" hidden="1"/>
    <cellStyle name="Lien hypertexte" xfId="136" builtinId="8" hidden="1"/>
    <cellStyle name="Lien hypertexte" xfId="138" builtinId="8" hidden="1"/>
    <cellStyle name="Lien hypertexte" xfId="140" builtinId="8" hidden="1"/>
    <cellStyle name="Lien hypertexte" xfId="142" builtinId="8" hidden="1"/>
    <cellStyle name="Lien hypertexte" xfId="144" builtinId="8" hidden="1"/>
    <cellStyle name="Lien hypertexte" xfId="146" builtinId="8" hidden="1"/>
    <cellStyle name="Lien hypertexte" xfId="148" builtinId="8" hidden="1"/>
    <cellStyle name="Lien hypertexte" xfId="150" builtinId="8" hidden="1"/>
    <cellStyle name="Lien hypertexte" xfId="152" builtinId="8" hidden="1"/>
    <cellStyle name="Lien hypertexte" xfId="154" builtinId="8" hidden="1"/>
    <cellStyle name="Lien hypertexte" xfId="156" builtinId="8" hidden="1"/>
    <cellStyle name="Lien hypertexte" xfId="158" builtinId="8" hidden="1"/>
    <cellStyle name="Lien hypertexte" xfId="160" builtinId="8" hidden="1"/>
    <cellStyle name="Lien hypertexte" xfId="162" builtinId="8" hidden="1"/>
    <cellStyle name="Lien hypertexte" xfId="164" builtinId="8" hidden="1"/>
    <cellStyle name="Lien hypertexte" xfId="166" builtinId="8" hidden="1"/>
    <cellStyle name="Lien hypertexte" xfId="168" builtinId="8" hidden="1"/>
    <cellStyle name="Lien hypertexte" xfId="170" builtinId="8" hidden="1"/>
    <cellStyle name="Lien hypertexte" xfId="172" builtinId="8" hidden="1"/>
    <cellStyle name="Lien hypertexte" xfId="174" builtinId="8" hidden="1"/>
    <cellStyle name="Lien hypertexte" xfId="176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 visité" xfId="3" builtinId="9" hidden="1"/>
    <cellStyle name="Lien hypertexte visité" xfId="5" builtinId="9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15" builtinId="9" hidden="1"/>
    <cellStyle name="Lien hypertexte visité" xfId="17" builtinId="9" hidden="1"/>
    <cellStyle name="Lien hypertexte visité" xfId="19" builtinId="9" hidden="1"/>
    <cellStyle name="Lien hypertexte visité" xfId="21" builtinId="9" hidden="1"/>
    <cellStyle name="Lien hypertexte visité" xfId="23" builtinId="9" hidden="1"/>
    <cellStyle name="Lien hypertexte visité" xfId="25" builtinId="9" hidden="1"/>
    <cellStyle name="Lien hypertexte visité" xfId="27" builtinId="9" hidden="1"/>
    <cellStyle name="Lien hypertexte visité" xfId="29" builtinId="9" hidden="1"/>
    <cellStyle name="Lien hypertexte visité" xfId="31" builtinId="9" hidden="1"/>
    <cellStyle name="Lien hypertexte visité" xfId="33" builtinId="9" hidden="1"/>
    <cellStyle name="Lien hypertexte visité" xfId="35" builtinId="9" hidden="1"/>
    <cellStyle name="Lien hypertexte visité" xfId="37" builtinId="9" hidden="1"/>
    <cellStyle name="Lien hypertexte visité" xfId="39" builtinId="9" hidden="1"/>
    <cellStyle name="Lien hypertexte visité" xfId="41" builtinId="9" hidden="1"/>
    <cellStyle name="Lien hypertexte visité" xfId="43" builtinId="9" hidden="1"/>
    <cellStyle name="Lien hypertexte visité" xfId="45" builtinId="9" hidden="1"/>
    <cellStyle name="Lien hypertexte visité" xfId="47" builtinId="9" hidden="1"/>
    <cellStyle name="Lien hypertexte visité" xfId="49" builtinId="9" hidden="1"/>
    <cellStyle name="Lien hypertexte visité" xfId="51" builtinId="9" hidden="1"/>
    <cellStyle name="Lien hypertexte visité" xfId="53" builtinId="9" hidden="1"/>
    <cellStyle name="Lien hypertexte visité" xfId="55" builtinId="9" hidden="1"/>
    <cellStyle name="Lien hypertexte visité" xfId="57" builtinId="9" hidden="1"/>
    <cellStyle name="Lien hypertexte visité" xfId="59" builtinId="9" hidden="1"/>
    <cellStyle name="Lien hypertexte visité" xfId="61" builtinId="9" hidden="1"/>
    <cellStyle name="Lien hypertexte visité" xfId="63" builtinId="9" hidden="1"/>
    <cellStyle name="Lien hypertexte visité" xfId="65" builtinId="9" hidden="1"/>
    <cellStyle name="Lien hypertexte visité" xfId="67" builtinId="9" hidden="1"/>
    <cellStyle name="Lien hypertexte visité" xfId="69" builtinId="9" hidden="1"/>
    <cellStyle name="Lien hypertexte visité" xfId="71" builtinId="9" hidden="1"/>
    <cellStyle name="Lien hypertexte visité" xfId="73" builtinId="9" hidden="1"/>
    <cellStyle name="Lien hypertexte visité" xfId="75" builtinId="9" hidden="1"/>
    <cellStyle name="Lien hypertexte visité" xfId="77" builtinId="9" hidden="1"/>
    <cellStyle name="Lien hypertexte visité" xfId="79" builtinId="9" hidden="1"/>
    <cellStyle name="Lien hypertexte visité" xfId="81" builtinId="9" hidden="1"/>
    <cellStyle name="Lien hypertexte visité" xfId="83" builtinId="9" hidden="1"/>
    <cellStyle name="Lien hypertexte visité" xfId="85" builtinId="9" hidden="1"/>
    <cellStyle name="Lien hypertexte visité" xfId="87" builtinId="9" hidden="1"/>
    <cellStyle name="Lien hypertexte visité" xfId="89" builtinId="9" hidden="1"/>
    <cellStyle name="Lien hypertexte visité" xfId="91" builtinId="9" hidden="1"/>
    <cellStyle name="Lien hypertexte visité" xfId="93" builtinId="9" hidden="1"/>
    <cellStyle name="Lien hypertexte visité" xfId="95" builtinId="9" hidden="1"/>
    <cellStyle name="Lien hypertexte visité" xfId="97" builtinId="9" hidden="1"/>
    <cellStyle name="Lien hypertexte visité" xfId="99" builtinId="9" hidden="1"/>
    <cellStyle name="Lien hypertexte visité" xfId="101" builtinId="9" hidden="1"/>
    <cellStyle name="Lien hypertexte visité" xfId="103" builtinId="9" hidden="1"/>
    <cellStyle name="Lien hypertexte visité" xfId="105" builtinId="9" hidden="1"/>
    <cellStyle name="Lien hypertexte visité" xfId="107" builtinId="9" hidden="1"/>
    <cellStyle name="Lien hypertexte visité" xfId="109" builtinId="9" hidden="1"/>
    <cellStyle name="Lien hypertexte visité" xfId="111" builtinId="9" hidden="1"/>
    <cellStyle name="Lien hypertexte visité" xfId="113" builtinId="9" hidden="1"/>
    <cellStyle name="Lien hypertexte visité" xfId="115" builtinId="9" hidden="1"/>
    <cellStyle name="Lien hypertexte visité" xfId="117" builtinId="9" hidden="1"/>
    <cellStyle name="Lien hypertexte visité" xfId="119" builtinId="9" hidden="1"/>
    <cellStyle name="Lien hypertexte visité" xfId="121" builtinId="9" hidden="1"/>
    <cellStyle name="Lien hypertexte visité" xfId="123" builtinId="9" hidden="1"/>
    <cellStyle name="Lien hypertexte visité" xfId="125" builtinId="9" hidden="1"/>
    <cellStyle name="Lien hypertexte visité" xfId="127" builtinId="9" hidden="1"/>
    <cellStyle name="Lien hypertexte visité" xfId="129" builtinId="9" hidden="1"/>
    <cellStyle name="Lien hypertexte visité" xfId="131" builtinId="9" hidden="1"/>
    <cellStyle name="Lien hypertexte visité" xfId="133" builtinId="9" hidden="1"/>
    <cellStyle name="Lien hypertexte visité" xfId="135" builtinId="9" hidden="1"/>
    <cellStyle name="Lien hypertexte visité" xfId="137" builtinId="9" hidden="1"/>
    <cellStyle name="Lien hypertexte visité" xfId="139" builtinId="9" hidden="1"/>
    <cellStyle name="Lien hypertexte visité" xfId="141" builtinId="9" hidden="1"/>
    <cellStyle name="Lien hypertexte visité" xfId="143" builtinId="9" hidden="1"/>
    <cellStyle name="Lien hypertexte visité" xfId="145" builtinId="9" hidden="1"/>
    <cellStyle name="Lien hypertexte visité" xfId="147" builtinId="9" hidden="1"/>
    <cellStyle name="Lien hypertexte visité" xfId="149" builtinId="9" hidden="1"/>
    <cellStyle name="Lien hypertexte visité" xfId="151" builtinId="9" hidden="1"/>
    <cellStyle name="Lien hypertexte visité" xfId="153" builtinId="9" hidden="1"/>
    <cellStyle name="Lien hypertexte visité" xfId="155" builtinId="9" hidden="1"/>
    <cellStyle name="Lien hypertexte visité" xfId="157" builtinId="9" hidden="1"/>
    <cellStyle name="Lien hypertexte visité" xfId="159" builtinId="9" hidden="1"/>
    <cellStyle name="Lien hypertexte visité" xfId="161" builtinId="9" hidden="1"/>
    <cellStyle name="Lien hypertexte visité" xfId="163" builtinId="9" hidden="1"/>
    <cellStyle name="Lien hypertexte visité" xfId="165" builtinId="9" hidden="1"/>
    <cellStyle name="Lien hypertexte visité" xfId="167" builtinId="9" hidden="1"/>
    <cellStyle name="Lien hypertexte visité" xfId="169" builtinId="9" hidden="1"/>
    <cellStyle name="Lien hypertexte visité" xfId="171" builtinId="9" hidden="1"/>
    <cellStyle name="Lien hypertexte visité" xfId="173" builtinId="9" hidden="1"/>
    <cellStyle name="Lien hypertexte visité" xfId="175" builtinId="9" hidden="1"/>
    <cellStyle name="Lien hypertexte visité" xfId="177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_Fiche de Lecture du Dce  20101" xfId="208"/>
    <cellStyle name="Milliers 2" xfId="231"/>
    <cellStyle name="Milliers 3" xfId="232"/>
    <cellStyle name="Monétaire" xfId="1" builtinId="4"/>
    <cellStyle name="Monétaire 2" xfId="209"/>
    <cellStyle name="Monétaire 2 2" xfId="233"/>
    <cellStyle name="Monétaire 3" xfId="222"/>
    <cellStyle name="Normal" xfId="0" builtinId="0"/>
    <cellStyle name="Normal 2" xfId="210"/>
    <cellStyle name="Normal 2 2" xfId="211"/>
    <cellStyle name="Normal 2 3" xfId="234"/>
    <cellStyle name="Normal 2 4" xfId="223"/>
    <cellStyle name="Normal 3" xfId="212"/>
    <cellStyle name="Normal 3 2" xfId="235"/>
    <cellStyle name="Normal 3 3" xfId="226"/>
    <cellStyle name="Normal 4" xfId="201"/>
    <cellStyle name="Normal 4 2" xfId="236"/>
    <cellStyle name="Normal 5" xfId="237"/>
    <cellStyle name="Normal 6" xfId="228"/>
    <cellStyle name="Normal 7" xfId="251"/>
    <cellStyle name="Normal 8" xfId="256"/>
    <cellStyle name="Normal_DCE-A000-DPGF-BECTON-GAZ-A" xfId="255"/>
    <cellStyle name="Normal_DQ081 Mondia Quartz Lot 245 Traitement d'air Production chaud et froid" xfId="258"/>
    <cellStyle name="Normale 2" xfId="238"/>
    <cellStyle name="Pourcentage" xfId="178" builtinId="5"/>
    <cellStyle name="Pourcentage 2" xfId="213"/>
    <cellStyle name="Result" xfId="214"/>
    <cellStyle name="Result2" xfId="215"/>
    <cellStyle name="Retrait" xfId="224"/>
    <cellStyle name="Retrait 10" xfId="257"/>
    <cellStyle name="Retrait 2" xfId="225"/>
    <cellStyle name="Retrait 2 2" xfId="245"/>
    <cellStyle name="Retrait 2 2 2" xfId="254"/>
    <cellStyle name="Retrait 2 3" xfId="246"/>
    <cellStyle name="Retrait 2 4" xfId="249"/>
    <cellStyle name="Retrait 2 5" xfId="250"/>
    <cellStyle name="Retrait 3" xfId="227"/>
    <cellStyle name="Retrait 4" xfId="239"/>
    <cellStyle name="Retrait 5" xfId="243"/>
    <cellStyle name="Retrait 5 2" xfId="253"/>
    <cellStyle name="Retrait 6" xfId="244"/>
    <cellStyle name="Retrait 7" xfId="248"/>
    <cellStyle name="Retrait 8" xfId="247"/>
    <cellStyle name="Retrait 9" xfId="252"/>
    <cellStyle name="STITRE" xfId="216"/>
    <cellStyle name="STITRE 2" xfId="240"/>
    <cellStyle name="titre 1" xfId="217"/>
    <cellStyle name="titre 2" xfId="218"/>
    <cellStyle name="titre1" xfId="219"/>
    <cellStyle name="Titre1 1" xfId="220"/>
    <cellStyle name="Titre4" xfId="221"/>
    <cellStyle name="Valuta 2" xfId="241"/>
    <cellStyle name="Valuta 3" xfId="24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57150</xdr:rowOff>
    </xdr:from>
    <xdr:to>
      <xdr:col>1</xdr:col>
      <xdr:colOff>994171</xdr:colOff>
      <xdr:row>26</xdr:row>
      <xdr:rowOff>1118152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B344092B-F361-4730-B841-20B1C60CEC66}"/>
            </a:ext>
          </a:extLst>
        </xdr:cNvPr>
        <xdr:cNvSpPr txBox="1"/>
      </xdr:nvSpPr>
      <xdr:spPr>
        <a:xfrm>
          <a:off x="57150" y="10201275"/>
          <a:ext cx="1984771" cy="1061002"/>
        </a:xfrm>
        <a:prstGeom prst="rect">
          <a:avLst/>
        </a:prstGeom>
        <a:solidFill>
          <a:schemeClr val="lt1"/>
        </a:solidFill>
        <a:ln w="6350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fr-FR" sz="4000" b="1"/>
            <a:t>DCE</a:t>
          </a:r>
        </a:p>
      </xdr:txBody>
    </xdr:sp>
    <xdr:clientData/>
  </xdr:twoCellAnchor>
  <xdr:twoCellAnchor>
    <xdr:from>
      <xdr:col>2</xdr:col>
      <xdr:colOff>60798</xdr:colOff>
      <xdr:row>26</xdr:row>
      <xdr:rowOff>60722</xdr:rowOff>
    </xdr:from>
    <xdr:to>
      <xdr:col>11</xdr:col>
      <xdr:colOff>1020536</xdr:colOff>
      <xdr:row>26</xdr:row>
      <xdr:rowOff>1118152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66E6806B-A275-4423-9BA1-05B5DCACA8ED}"/>
            </a:ext>
          </a:extLst>
        </xdr:cNvPr>
        <xdr:cNvSpPr txBox="1"/>
      </xdr:nvSpPr>
      <xdr:spPr>
        <a:xfrm>
          <a:off x="2156298" y="10204847"/>
          <a:ext cx="10399013" cy="1057430"/>
        </a:xfrm>
        <a:prstGeom prst="rect">
          <a:avLst/>
        </a:prstGeom>
        <a:solidFill>
          <a:schemeClr val="lt1"/>
        </a:solidFill>
        <a:ln w="6350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fr-FR" sz="4000" b="1"/>
            <a:t>BATIMENT 41.03 -</a:t>
          </a:r>
        </a:p>
      </xdr:txBody>
    </xdr:sp>
    <xdr:clientData/>
  </xdr:twoCellAnchor>
  <xdr:twoCellAnchor editAs="oneCell">
    <xdr:from>
      <xdr:col>4</xdr:col>
      <xdr:colOff>935688</xdr:colOff>
      <xdr:row>19</xdr:row>
      <xdr:rowOff>115501</xdr:rowOff>
    </xdr:from>
    <xdr:to>
      <xdr:col>7</xdr:col>
      <xdr:colOff>308160</xdr:colOff>
      <xdr:row>23</xdr:row>
      <xdr:rowOff>169136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7D316F15-4F31-483B-9537-2BF3F295ED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26688" y="6983026"/>
          <a:ext cx="2515722" cy="2061505"/>
        </a:xfrm>
        <a:prstGeom prst="rect">
          <a:avLst/>
        </a:prstGeom>
      </xdr:spPr>
    </xdr:pic>
    <xdr:clientData/>
  </xdr:twoCellAnchor>
  <xdr:twoCellAnchor editAs="oneCell">
    <xdr:from>
      <xdr:col>8</xdr:col>
      <xdr:colOff>238125</xdr:colOff>
      <xdr:row>19</xdr:row>
      <xdr:rowOff>335279</xdr:rowOff>
    </xdr:from>
    <xdr:to>
      <xdr:col>11</xdr:col>
      <xdr:colOff>745719</xdr:colOff>
      <xdr:row>23</xdr:row>
      <xdr:rowOff>434816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B977084D-02D5-00E8-2A2A-FCF921B7D5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20125" y="6181248"/>
          <a:ext cx="3668465" cy="20940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9"/>
  <sheetViews>
    <sheetView tabSelected="1" view="pageBreakPreview" zoomScale="50" zoomScaleNormal="100" zoomScaleSheetLayoutView="50" workbookViewId="0">
      <selection activeCell="E38" sqref="E38"/>
    </sheetView>
  </sheetViews>
  <sheetFormatPr baseColWidth="10" defaultColWidth="11" defaultRowHeight="13.2"/>
  <cols>
    <col min="1" max="6" width="13.69921875" style="53" customWidth="1"/>
    <col min="7" max="10" width="13.69921875" style="54" customWidth="1"/>
    <col min="11" max="11" width="13.8984375" style="54" customWidth="1"/>
    <col min="12" max="12" width="14.5" style="54" customWidth="1"/>
    <col min="13" max="16384" width="11" style="54"/>
  </cols>
  <sheetData>
    <row r="1" spans="1:12" s="51" customFormat="1" ht="24.9" customHeight="1">
      <c r="A1" s="217" t="s">
        <v>46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9"/>
    </row>
    <row r="2" spans="1:12" s="51" customFormat="1" ht="24.9" customHeight="1">
      <c r="A2" s="220"/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2"/>
    </row>
    <row r="3" spans="1:12" s="51" customFormat="1" ht="24.9" customHeight="1">
      <c r="A3" s="50"/>
      <c r="B3" s="50"/>
      <c r="C3" s="233"/>
      <c r="D3" s="234"/>
      <c r="E3" s="234"/>
      <c r="F3" s="234"/>
      <c r="G3" s="235"/>
      <c r="H3" s="235"/>
      <c r="I3" s="236"/>
      <c r="J3" s="50"/>
      <c r="K3" s="50"/>
      <c r="L3" s="50"/>
    </row>
    <row r="4" spans="1:12" s="53" customFormat="1" ht="24.9" customHeight="1">
      <c r="A4" s="52"/>
      <c r="B4" s="52"/>
      <c r="C4" s="233"/>
      <c r="D4" s="234"/>
      <c r="E4" s="234"/>
      <c r="F4" s="234"/>
      <c r="G4" s="235"/>
      <c r="H4" s="235"/>
      <c r="I4" s="236"/>
      <c r="J4" s="52"/>
      <c r="K4" s="52"/>
      <c r="L4" s="52"/>
    </row>
    <row r="5" spans="1:12" ht="24.9" customHeight="1">
      <c r="A5" s="52"/>
      <c r="B5" s="52"/>
      <c r="C5" s="233"/>
      <c r="D5" s="234"/>
      <c r="E5" s="234"/>
      <c r="F5" s="234"/>
      <c r="G5" s="235"/>
      <c r="H5" s="235"/>
      <c r="I5" s="236"/>
      <c r="J5" s="52"/>
      <c r="K5" s="52"/>
      <c r="L5" s="52"/>
    </row>
    <row r="6" spans="1:12" ht="24.9" customHeight="1">
      <c r="A6" s="52"/>
      <c r="B6" s="52"/>
      <c r="C6" s="233"/>
      <c r="D6" s="234"/>
      <c r="E6" s="234"/>
      <c r="F6" s="234"/>
      <c r="G6" s="235"/>
      <c r="H6" s="235"/>
      <c r="I6" s="236"/>
      <c r="J6" s="52"/>
      <c r="K6" s="52"/>
      <c r="L6" s="52"/>
    </row>
    <row r="7" spans="1:12" ht="24.9" customHeight="1">
      <c r="A7" s="52"/>
      <c r="B7" s="52"/>
      <c r="C7" s="233"/>
      <c r="D7" s="234"/>
      <c r="E7" s="234"/>
      <c r="F7" s="234"/>
      <c r="G7" s="235"/>
      <c r="H7" s="235"/>
      <c r="I7" s="236"/>
      <c r="J7" s="52"/>
      <c r="K7" s="52"/>
      <c r="L7" s="52"/>
    </row>
    <row r="8" spans="1:12" ht="24.9" customHeight="1">
      <c r="A8" s="52"/>
      <c r="B8" s="52"/>
      <c r="C8" s="233"/>
      <c r="D8" s="234"/>
      <c r="E8" s="234"/>
      <c r="F8" s="234"/>
      <c r="G8" s="235"/>
      <c r="H8" s="235"/>
      <c r="I8" s="236"/>
      <c r="J8" s="52"/>
      <c r="K8" s="52"/>
      <c r="L8" s="52"/>
    </row>
    <row r="9" spans="1:12" ht="24.9" customHeight="1">
      <c r="A9" s="52"/>
      <c r="B9" s="52"/>
      <c r="C9" s="233"/>
      <c r="D9" s="234"/>
      <c r="E9" s="234"/>
      <c r="F9" s="234"/>
      <c r="G9" s="235"/>
      <c r="H9" s="235"/>
      <c r="I9" s="236"/>
      <c r="J9" s="52"/>
      <c r="K9" s="52"/>
      <c r="L9" s="52"/>
    </row>
    <row r="10" spans="1:12" ht="24.9" customHeight="1">
      <c r="A10" s="52"/>
      <c r="B10" s="52"/>
      <c r="C10" s="233"/>
      <c r="D10" s="234"/>
      <c r="E10" s="234"/>
      <c r="F10" s="234"/>
      <c r="G10" s="235"/>
      <c r="H10" s="235"/>
      <c r="I10" s="236"/>
      <c r="J10" s="52"/>
      <c r="K10" s="52"/>
      <c r="L10" s="52"/>
    </row>
    <row r="11" spans="1:12" ht="24.9" customHeight="1">
      <c r="A11" s="52"/>
      <c r="B11" s="52"/>
      <c r="C11" s="233"/>
      <c r="D11" s="234"/>
      <c r="E11" s="234"/>
      <c r="F11" s="234"/>
      <c r="G11" s="235"/>
      <c r="H11" s="235"/>
      <c r="I11" s="236"/>
      <c r="J11" s="52"/>
      <c r="K11" s="52"/>
      <c r="L11" s="52"/>
    </row>
    <row r="12" spans="1:12" ht="24.9" customHeight="1">
      <c r="A12" s="52"/>
      <c r="B12" s="52"/>
      <c r="C12" s="233"/>
      <c r="D12" s="234"/>
      <c r="E12" s="234"/>
      <c r="F12" s="234"/>
      <c r="G12" s="235"/>
      <c r="H12" s="235"/>
      <c r="I12" s="236"/>
      <c r="J12" s="52"/>
      <c r="K12" s="52"/>
      <c r="L12" s="52"/>
    </row>
    <row r="13" spans="1:12" ht="24.9" customHeight="1">
      <c r="A13" s="52"/>
      <c r="B13" s="52"/>
      <c r="C13" s="233"/>
      <c r="D13" s="234"/>
      <c r="E13" s="234"/>
      <c r="F13" s="234"/>
      <c r="G13" s="235"/>
      <c r="H13" s="235"/>
      <c r="I13" s="236"/>
      <c r="J13" s="52"/>
      <c r="K13" s="52"/>
      <c r="L13" s="52"/>
    </row>
    <row r="14" spans="1:12" ht="24.9" customHeight="1">
      <c r="A14" s="55"/>
      <c r="B14" s="56"/>
      <c r="C14" s="223"/>
      <c r="D14" s="224"/>
      <c r="E14" s="224"/>
      <c r="F14" s="224"/>
      <c r="G14" s="225"/>
      <c r="H14" s="225"/>
      <c r="I14" s="226"/>
      <c r="J14" s="55"/>
      <c r="K14" s="55"/>
      <c r="L14" s="55"/>
    </row>
    <row r="15" spans="1:12" ht="24.9" customHeight="1">
      <c r="A15" s="55"/>
      <c r="B15" s="56"/>
      <c r="C15" s="223"/>
      <c r="D15" s="224"/>
      <c r="E15" s="224"/>
      <c r="F15" s="224"/>
      <c r="G15" s="225"/>
      <c r="H15" s="225"/>
      <c r="I15" s="226"/>
      <c r="J15" s="55"/>
      <c r="K15" s="55"/>
      <c r="L15" s="55"/>
    </row>
    <row r="16" spans="1:12" s="57" customFormat="1" ht="24.9" customHeight="1">
      <c r="A16" s="55" t="s">
        <v>11</v>
      </c>
      <c r="B16" s="56">
        <v>45593</v>
      </c>
      <c r="C16" s="223" t="s">
        <v>15</v>
      </c>
      <c r="D16" s="224"/>
      <c r="E16" s="224"/>
      <c r="F16" s="224"/>
      <c r="G16" s="225"/>
      <c r="H16" s="225"/>
      <c r="I16" s="226"/>
      <c r="J16" s="55" t="s">
        <v>47</v>
      </c>
      <c r="K16" s="55" t="s">
        <v>48</v>
      </c>
      <c r="L16" s="55"/>
    </row>
    <row r="17" spans="1:12" s="59" customFormat="1" ht="24.9" customHeight="1">
      <c r="A17" s="58" t="s">
        <v>10</v>
      </c>
      <c r="B17" s="58" t="s">
        <v>9</v>
      </c>
      <c r="C17" s="227" t="s">
        <v>16</v>
      </c>
      <c r="D17" s="228"/>
      <c r="E17" s="228"/>
      <c r="F17" s="228"/>
      <c r="G17" s="229"/>
      <c r="H17" s="229"/>
      <c r="I17" s="230"/>
      <c r="J17" s="58" t="s">
        <v>17</v>
      </c>
      <c r="K17" s="58" t="s">
        <v>18</v>
      </c>
      <c r="L17" s="58" t="s">
        <v>19</v>
      </c>
    </row>
    <row r="18" spans="1:12" ht="15" customHeight="1">
      <c r="A18" s="60"/>
      <c r="B18" s="60"/>
      <c r="C18" s="60"/>
      <c r="D18" s="60"/>
      <c r="E18" s="60"/>
      <c r="F18" s="60"/>
      <c r="G18" s="61"/>
      <c r="H18" s="61"/>
      <c r="I18" s="61"/>
      <c r="J18" s="60"/>
      <c r="K18" s="60"/>
      <c r="L18" s="60"/>
    </row>
    <row r="19" spans="1:12" ht="30.75" customHeight="1">
      <c r="A19" s="195" t="s">
        <v>20</v>
      </c>
      <c r="B19" s="196"/>
      <c r="C19" s="196"/>
      <c r="D19" s="196"/>
      <c r="E19" s="195" t="s">
        <v>21</v>
      </c>
      <c r="F19" s="196"/>
      <c r="G19" s="196"/>
      <c r="H19" s="196"/>
      <c r="I19" s="231"/>
      <c r="J19" s="231"/>
      <c r="K19" s="231"/>
      <c r="L19" s="231"/>
    </row>
    <row r="20" spans="1:12" ht="39.9" customHeight="1">
      <c r="A20" s="209"/>
      <c r="B20" s="232"/>
      <c r="C20" s="232"/>
      <c r="D20" s="232"/>
      <c r="E20" s="209" t="s">
        <v>22</v>
      </c>
      <c r="F20" s="232"/>
      <c r="G20" s="232"/>
      <c r="H20" s="232"/>
      <c r="I20" s="231"/>
      <c r="J20" s="231"/>
      <c r="K20" s="231"/>
      <c r="L20" s="231"/>
    </row>
    <row r="21" spans="1:12" ht="39.9" customHeight="1">
      <c r="A21" s="232"/>
      <c r="B21" s="232"/>
      <c r="C21" s="232"/>
      <c r="D21" s="232"/>
      <c r="E21" s="232"/>
      <c r="F21" s="232"/>
      <c r="G21" s="232"/>
      <c r="H21" s="232"/>
      <c r="I21" s="231"/>
      <c r="J21" s="231"/>
      <c r="K21" s="231"/>
      <c r="L21" s="231"/>
    </row>
    <row r="22" spans="1:12" ht="39.9" customHeight="1">
      <c r="A22" s="232"/>
      <c r="B22" s="232"/>
      <c r="C22" s="232"/>
      <c r="D22" s="232"/>
      <c r="E22" s="232"/>
      <c r="F22" s="232"/>
      <c r="G22" s="232"/>
      <c r="H22" s="232"/>
      <c r="I22" s="231"/>
      <c r="J22" s="231"/>
      <c r="K22" s="231"/>
      <c r="L22" s="231"/>
    </row>
    <row r="23" spans="1:12" ht="39.9" customHeight="1">
      <c r="A23" s="232"/>
      <c r="B23" s="232"/>
      <c r="C23" s="232"/>
      <c r="D23" s="232"/>
      <c r="E23" s="232"/>
      <c r="F23" s="232"/>
      <c r="G23" s="232"/>
      <c r="H23" s="232"/>
      <c r="I23" s="231"/>
      <c r="J23" s="231"/>
      <c r="K23" s="231"/>
      <c r="L23" s="231"/>
    </row>
    <row r="24" spans="1:12" ht="39.9" customHeight="1">
      <c r="A24" s="232"/>
      <c r="B24" s="232"/>
      <c r="C24" s="232"/>
      <c r="D24" s="232"/>
      <c r="E24" s="232"/>
      <c r="F24" s="232"/>
      <c r="G24" s="232"/>
      <c r="H24" s="232"/>
      <c r="I24" s="231"/>
      <c r="J24" s="231"/>
      <c r="K24" s="231"/>
      <c r="L24" s="231"/>
    </row>
    <row r="25" spans="1:12" ht="39.9" customHeight="1">
      <c r="A25" s="232"/>
      <c r="B25" s="232"/>
      <c r="C25" s="232"/>
      <c r="D25" s="232"/>
      <c r="E25" s="232"/>
      <c r="F25" s="232"/>
      <c r="G25" s="232"/>
      <c r="H25" s="232"/>
      <c r="I25" s="231"/>
      <c r="J25" s="231"/>
      <c r="K25" s="231"/>
      <c r="L25" s="231"/>
    </row>
    <row r="26" spans="1:12" ht="20.100000000000001" customHeight="1">
      <c r="A26" s="60"/>
      <c r="B26" s="60"/>
      <c r="C26" s="60"/>
      <c r="D26" s="60"/>
      <c r="E26" s="60"/>
      <c r="F26" s="60"/>
      <c r="G26" s="61"/>
      <c r="H26" s="61"/>
      <c r="I26" s="61"/>
      <c r="J26" s="60"/>
      <c r="K26" s="60"/>
      <c r="L26" s="60"/>
    </row>
    <row r="27" spans="1:12" s="62" customFormat="1" ht="93.75" customHeight="1">
      <c r="A27" s="211"/>
      <c r="B27" s="212"/>
      <c r="C27" s="213"/>
      <c r="D27" s="214"/>
      <c r="E27" s="214"/>
      <c r="F27" s="214"/>
      <c r="G27" s="214"/>
      <c r="H27" s="214"/>
      <c r="I27" s="214"/>
      <c r="J27" s="214"/>
      <c r="K27" s="214"/>
      <c r="L27" s="214"/>
    </row>
    <row r="28" spans="1:12" s="62" customFormat="1" ht="20.100000000000001" customHeight="1">
      <c r="C28" s="63"/>
      <c r="D28" s="63"/>
      <c r="E28" s="63"/>
      <c r="F28" s="63"/>
    </row>
    <row r="29" spans="1:12" s="62" customFormat="1" ht="50.1" customHeight="1">
      <c r="A29" s="209"/>
      <c r="B29" s="210"/>
      <c r="C29" s="210"/>
      <c r="D29" s="210"/>
      <c r="E29" s="210"/>
      <c r="F29" s="210"/>
      <c r="G29" s="215"/>
      <c r="H29" s="215"/>
      <c r="I29" s="216" t="s">
        <v>56</v>
      </c>
      <c r="J29" s="216"/>
      <c r="K29" s="216"/>
      <c r="L29" s="216"/>
    </row>
    <row r="30" spans="1:12" s="62" customFormat="1" ht="60" customHeight="1">
      <c r="A30" s="194"/>
      <c r="B30" s="195"/>
      <c r="C30" s="194"/>
      <c r="D30" s="195"/>
      <c r="E30" s="194"/>
      <c r="F30" s="195"/>
      <c r="G30" s="202" t="s">
        <v>23</v>
      </c>
      <c r="H30" s="202"/>
      <c r="I30" s="202"/>
      <c r="J30" s="202"/>
      <c r="K30" s="202"/>
      <c r="L30" s="202"/>
    </row>
    <row r="31" spans="1:12" s="62" customFormat="1" ht="60" customHeight="1">
      <c r="A31" s="196"/>
      <c r="B31" s="196"/>
      <c r="C31" s="196"/>
      <c r="D31" s="196"/>
      <c r="E31" s="196"/>
      <c r="F31" s="196"/>
      <c r="G31" s="203" t="s">
        <v>37</v>
      </c>
      <c r="H31" s="204"/>
      <c r="I31" s="204"/>
      <c r="J31" s="204"/>
      <c r="K31" s="204"/>
      <c r="L31" s="205"/>
    </row>
    <row r="32" spans="1:12" s="62" customFormat="1" ht="60" customHeight="1">
      <c r="A32" s="196"/>
      <c r="B32" s="196"/>
      <c r="C32" s="196"/>
      <c r="D32" s="196"/>
      <c r="E32" s="196"/>
      <c r="F32" s="196"/>
      <c r="G32" s="206" t="s">
        <v>54</v>
      </c>
      <c r="H32" s="207"/>
      <c r="I32" s="207"/>
      <c r="J32" s="207"/>
      <c r="K32" s="207"/>
      <c r="L32" s="208"/>
    </row>
    <row r="33" spans="1:12" s="62" customFormat="1" ht="50.1" customHeight="1">
      <c r="A33" s="209"/>
      <c r="B33" s="210"/>
      <c r="C33" s="209"/>
      <c r="D33" s="210"/>
      <c r="E33" s="209"/>
      <c r="F33" s="210"/>
      <c r="G33" s="200"/>
      <c r="H33" s="201"/>
      <c r="I33" s="200"/>
      <c r="J33" s="201"/>
      <c r="K33" s="200"/>
      <c r="L33" s="201"/>
    </row>
    <row r="34" spans="1:12" s="62" customFormat="1" ht="60" customHeight="1">
      <c r="A34" s="188"/>
      <c r="B34" s="189"/>
      <c r="C34" s="194"/>
      <c r="D34" s="195"/>
      <c r="E34" s="194"/>
      <c r="F34" s="195"/>
      <c r="G34" s="188"/>
      <c r="H34" s="189"/>
      <c r="I34" s="188"/>
      <c r="J34" s="189"/>
      <c r="K34" s="188"/>
      <c r="L34" s="189"/>
    </row>
    <row r="35" spans="1:12" s="62" customFormat="1" ht="60" customHeight="1">
      <c r="A35" s="190"/>
      <c r="B35" s="191"/>
      <c r="C35" s="196"/>
      <c r="D35" s="196"/>
      <c r="E35" s="196"/>
      <c r="F35" s="196"/>
      <c r="G35" s="197"/>
      <c r="H35" s="191"/>
      <c r="I35" s="197"/>
      <c r="J35" s="191"/>
      <c r="K35" s="197"/>
      <c r="L35" s="191"/>
    </row>
    <row r="36" spans="1:12" s="62" customFormat="1" ht="60" customHeight="1">
      <c r="A36" s="192"/>
      <c r="B36" s="193"/>
      <c r="C36" s="196"/>
      <c r="D36" s="196"/>
      <c r="E36" s="196"/>
      <c r="F36" s="196"/>
      <c r="G36" s="192"/>
      <c r="H36" s="193"/>
      <c r="I36" s="192"/>
      <c r="J36" s="193"/>
      <c r="K36" s="192"/>
      <c r="L36" s="193"/>
    </row>
    <row r="37" spans="1:12" s="64" customFormat="1" ht="49.5" customHeight="1">
      <c r="A37" s="182"/>
      <c r="B37" s="198"/>
      <c r="C37" s="198"/>
      <c r="D37" s="182" t="s">
        <v>24</v>
      </c>
      <c r="E37" s="198"/>
      <c r="F37" s="198"/>
      <c r="G37" s="199" t="s">
        <v>25</v>
      </c>
      <c r="H37" s="183"/>
      <c r="I37" s="183"/>
      <c r="J37" s="182" t="s">
        <v>191</v>
      </c>
      <c r="K37" s="183"/>
      <c r="L37" s="183"/>
    </row>
    <row r="38" spans="1:12" s="67" customFormat="1" ht="50.1" customHeight="1">
      <c r="A38" s="184" t="s">
        <v>49</v>
      </c>
      <c r="B38" s="185"/>
      <c r="C38" s="65" t="s">
        <v>50</v>
      </c>
      <c r="D38" s="65" t="s">
        <v>45</v>
      </c>
      <c r="E38" s="65" t="s">
        <v>51</v>
      </c>
      <c r="F38" s="65" t="s">
        <v>53</v>
      </c>
      <c r="G38" s="65" t="s">
        <v>26</v>
      </c>
      <c r="H38" s="65" t="s">
        <v>55</v>
      </c>
      <c r="I38" s="65" t="s">
        <v>38</v>
      </c>
      <c r="J38" s="66" t="s">
        <v>52</v>
      </c>
      <c r="K38" s="66" t="s">
        <v>27</v>
      </c>
      <c r="L38" s="65" t="s">
        <v>11</v>
      </c>
    </row>
    <row r="39" spans="1:12" s="69" customFormat="1" ht="24.9" customHeight="1">
      <c r="A39" s="186" t="s">
        <v>28</v>
      </c>
      <c r="B39" s="187"/>
      <c r="C39" s="68" t="s">
        <v>29</v>
      </c>
      <c r="D39" s="68" t="s">
        <v>30</v>
      </c>
      <c r="E39" s="68" t="s">
        <v>20</v>
      </c>
      <c r="F39" s="68" t="s">
        <v>31</v>
      </c>
      <c r="G39" s="68" t="s">
        <v>32</v>
      </c>
      <c r="H39" s="68" t="s">
        <v>33</v>
      </c>
      <c r="I39" s="68" t="s">
        <v>34</v>
      </c>
      <c r="J39" s="68" t="s">
        <v>35</v>
      </c>
      <c r="K39" s="68" t="s">
        <v>36</v>
      </c>
      <c r="L39" s="68" t="s">
        <v>10</v>
      </c>
    </row>
  </sheetData>
  <mergeCells count="52">
    <mergeCell ref="C10:I10"/>
    <mergeCell ref="C11:I11"/>
    <mergeCell ref="C12:I12"/>
    <mergeCell ref="C13:I13"/>
    <mergeCell ref="C14:I14"/>
    <mergeCell ref="A1:L2"/>
    <mergeCell ref="C16:I16"/>
    <mergeCell ref="C17:I17"/>
    <mergeCell ref="A19:D19"/>
    <mergeCell ref="E19:H19"/>
    <mergeCell ref="I19:L25"/>
    <mergeCell ref="A20:D25"/>
    <mergeCell ref="E20:H25"/>
    <mergeCell ref="C3:I3"/>
    <mergeCell ref="C15:I15"/>
    <mergeCell ref="C4:I4"/>
    <mergeCell ref="C5:I5"/>
    <mergeCell ref="C6:I6"/>
    <mergeCell ref="C7:I7"/>
    <mergeCell ref="C8:I8"/>
    <mergeCell ref="C9:I9"/>
    <mergeCell ref="A27:B27"/>
    <mergeCell ref="C27:L27"/>
    <mergeCell ref="A29:B29"/>
    <mergeCell ref="C29:D29"/>
    <mergeCell ref="E29:F29"/>
    <mergeCell ref="G29:H29"/>
    <mergeCell ref="I29:L29"/>
    <mergeCell ref="K33:L33"/>
    <mergeCell ref="A30:B32"/>
    <mergeCell ref="C30:D32"/>
    <mergeCell ref="E30:F32"/>
    <mergeCell ref="G30:L30"/>
    <mergeCell ref="G31:L31"/>
    <mergeCell ref="G32:L32"/>
    <mergeCell ref="A33:B33"/>
    <mergeCell ref="C33:D33"/>
    <mergeCell ref="E33:F33"/>
    <mergeCell ref="G33:H33"/>
    <mergeCell ref="I33:J33"/>
    <mergeCell ref="J37:L37"/>
    <mergeCell ref="A38:B38"/>
    <mergeCell ref="A39:B39"/>
    <mergeCell ref="A34:B36"/>
    <mergeCell ref="C34:D36"/>
    <mergeCell ref="E34:F36"/>
    <mergeCell ref="G34:H36"/>
    <mergeCell ref="A37:C37"/>
    <mergeCell ref="D37:F37"/>
    <mergeCell ref="G37:I37"/>
    <mergeCell ref="I34:J36"/>
    <mergeCell ref="K34:L36"/>
  </mergeCells>
  <pageMargins left="0.27559055118110237" right="0.27559055118110237" top="0.39370078740157483" bottom="0.39370078740157483" header="0.35433070866141736" footer="0.35433070866141736"/>
  <pageSetup paperSize="9" scale="54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8"/>
  <sheetViews>
    <sheetView view="pageBreakPreview" zoomScale="110" zoomScaleNormal="150" zoomScaleSheetLayoutView="110" workbookViewId="0">
      <selection activeCell="E10" sqref="E10"/>
    </sheetView>
  </sheetViews>
  <sheetFormatPr baseColWidth="10" defaultColWidth="10.59765625" defaultRowHeight="13.2" outlineLevelRow="1"/>
  <cols>
    <col min="1" max="1" width="6.09765625" style="1" customWidth="1"/>
    <col min="2" max="2" width="66.5" style="93" customWidth="1"/>
    <col min="3" max="3" width="4.59765625" style="1" customWidth="1"/>
    <col min="4" max="4" width="6.59765625" style="22" customWidth="1"/>
    <col min="5" max="5" width="11.8984375" style="138" customWidth="1"/>
    <col min="6" max="6" width="17.69921875" style="175" bestFit="1" customWidth="1"/>
    <col min="7" max="7" width="3.5" style="2" customWidth="1"/>
    <col min="8" max="8" width="10.8984375" style="2" bestFit="1" customWidth="1"/>
    <col min="9" max="13" width="10.59765625" style="2"/>
    <col min="14" max="14" width="43.5" style="2" bestFit="1" customWidth="1"/>
    <col min="15" max="16384" width="10.59765625" style="2"/>
  </cols>
  <sheetData>
    <row r="1" spans="1:6" ht="24.9" customHeight="1" thickBot="1">
      <c r="A1" s="4"/>
      <c r="B1" s="92"/>
      <c r="C1" s="243"/>
      <c r="D1" s="243"/>
      <c r="E1" s="243"/>
      <c r="F1" s="243"/>
    </row>
    <row r="2" spans="1:6" ht="27.6">
      <c r="A2" s="237" t="s">
        <v>57</v>
      </c>
      <c r="B2" s="238"/>
      <c r="C2" s="29" t="s">
        <v>0</v>
      </c>
      <c r="D2" s="21" t="s">
        <v>2</v>
      </c>
      <c r="E2" s="181" t="s">
        <v>247</v>
      </c>
      <c r="F2" s="159" t="s">
        <v>1</v>
      </c>
    </row>
    <row r="3" spans="1:6" ht="14.1" customHeight="1">
      <c r="A3" s="35"/>
      <c r="F3" s="160"/>
    </row>
    <row r="4" spans="1:6">
      <c r="A4" s="35"/>
      <c r="F4" s="160"/>
    </row>
    <row r="5" spans="1:6" s="30" customFormat="1" ht="14.1" customHeight="1">
      <c r="A5" s="44">
        <v>12</v>
      </c>
      <c r="B5" s="94" t="str">
        <f>B319</f>
        <v>DESCRIPTION DES TRAVAUX</v>
      </c>
      <c r="C5" s="43"/>
      <c r="D5" s="45"/>
      <c r="E5" s="139"/>
      <c r="F5" s="161"/>
    </row>
    <row r="6" spans="1:6" ht="14.1" customHeight="1">
      <c r="A6" s="35"/>
      <c r="C6" s="8"/>
      <c r="D6" s="23"/>
      <c r="E6" s="140"/>
      <c r="F6" s="160"/>
    </row>
    <row r="7" spans="1:6" ht="14.1" customHeight="1">
      <c r="A7" s="133" t="s">
        <v>59</v>
      </c>
      <c r="B7" s="134" t="s">
        <v>58</v>
      </c>
      <c r="C7" s="135"/>
      <c r="D7" s="136"/>
      <c r="E7" s="141"/>
      <c r="F7" s="162"/>
    </row>
    <row r="8" spans="1:6" ht="14.1" customHeight="1">
      <c r="A8" s="83" t="s">
        <v>60</v>
      </c>
      <c r="B8" s="95" t="s">
        <v>61</v>
      </c>
      <c r="C8" s="84"/>
      <c r="D8" s="85"/>
      <c r="E8" s="142"/>
      <c r="F8" s="163"/>
    </row>
    <row r="9" spans="1:6" ht="14.1" customHeight="1">
      <c r="A9" s="35"/>
      <c r="B9" s="93" t="s">
        <v>206</v>
      </c>
      <c r="C9" s="71"/>
      <c r="D9" s="70"/>
      <c r="E9" s="143"/>
      <c r="F9" s="160"/>
    </row>
    <row r="10" spans="1:6" ht="14.1" customHeight="1">
      <c r="A10" s="35"/>
      <c r="B10" s="93" t="s">
        <v>62</v>
      </c>
      <c r="C10" s="9" t="s">
        <v>7</v>
      </c>
      <c r="D10" s="10">
        <v>1</v>
      </c>
      <c r="E10" s="144"/>
      <c r="F10" s="160">
        <f>D10*E10</f>
        <v>0</v>
      </c>
    </row>
    <row r="11" spans="1:6" ht="14.1" customHeight="1">
      <c r="A11" s="35"/>
      <c r="B11" s="93" t="s">
        <v>63</v>
      </c>
      <c r="C11" s="9" t="s">
        <v>13</v>
      </c>
      <c r="D11" s="10">
        <v>30</v>
      </c>
      <c r="E11" s="144"/>
      <c r="F11" s="160">
        <f t="shared" ref="F11:F24" si="0">D11*E11</f>
        <v>0</v>
      </c>
    </row>
    <row r="12" spans="1:6" ht="14.1" customHeight="1">
      <c r="A12" s="35"/>
      <c r="C12" s="9"/>
      <c r="D12" s="10"/>
      <c r="E12" s="144"/>
      <c r="F12" s="160"/>
    </row>
    <row r="13" spans="1:6" ht="26.4">
      <c r="A13" s="35"/>
      <c r="B13" s="93" t="s">
        <v>88</v>
      </c>
      <c r="C13" s="9"/>
      <c r="D13" s="10"/>
      <c r="E13" s="144"/>
      <c r="F13" s="160"/>
    </row>
    <row r="14" spans="1:6" ht="26.4">
      <c r="A14" s="35"/>
      <c r="B14" s="93" t="s">
        <v>207</v>
      </c>
      <c r="C14" s="71" t="s">
        <v>7</v>
      </c>
      <c r="D14" s="70">
        <v>1</v>
      </c>
      <c r="E14" s="143"/>
      <c r="F14" s="160">
        <f t="shared" si="0"/>
        <v>0</v>
      </c>
    </row>
    <row r="15" spans="1:6" ht="14.1" customHeight="1">
      <c r="A15" s="35"/>
      <c r="B15" s="93" t="s">
        <v>65</v>
      </c>
      <c r="C15" s="9" t="s">
        <v>13</v>
      </c>
      <c r="D15" s="10">
        <v>40</v>
      </c>
      <c r="E15" s="144"/>
      <c r="F15" s="160">
        <f t="shared" si="0"/>
        <v>0</v>
      </c>
    </row>
    <row r="16" spans="1:6" ht="14.1" customHeight="1">
      <c r="A16" s="35"/>
      <c r="B16" s="93" t="s">
        <v>66</v>
      </c>
      <c r="C16" s="9" t="s">
        <v>13</v>
      </c>
      <c r="D16" s="10">
        <v>120</v>
      </c>
      <c r="E16" s="144"/>
      <c r="F16" s="160">
        <f t="shared" si="0"/>
        <v>0</v>
      </c>
    </row>
    <row r="17" spans="1:6" ht="14.1" customHeight="1">
      <c r="A17" s="35"/>
      <c r="B17" s="93" t="s">
        <v>64</v>
      </c>
      <c r="C17" s="9" t="s">
        <v>8</v>
      </c>
      <c r="D17" s="10">
        <v>5</v>
      </c>
      <c r="E17" s="144"/>
      <c r="F17" s="160">
        <f t="shared" si="0"/>
        <v>0</v>
      </c>
    </row>
    <row r="18" spans="1:6" ht="14.1" customHeight="1">
      <c r="A18" s="35"/>
      <c r="B18" s="93" t="s">
        <v>64</v>
      </c>
      <c r="C18" s="9" t="s">
        <v>8</v>
      </c>
      <c r="D18" s="10">
        <v>24</v>
      </c>
      <c r="E18" s="144"/>
      <c r="F18" s="160">
        <f t="shared" si="0"/>
        <v>0</v>
      </c>
    </row>
    <row r="19" spans="1:6" ht="14.1" customHeight="1">
      <c r="A19" s="35"/>
      <c r="C19" s="9"/>
      <c r="D19" s="10"/>
      <c r="E19" s="144"/>
      <c r="F19" s="160"/>
    </row>
    <row r="20" spans="1:6" ht="14.1" customHeight="1">
      <c r="A20" s="35"/>
      <c r="B20" s="93" t="s">
        <v>67</v>
      </c>
      <c r="C20" s="9"/>
      <c r="D20" s="10"/>
      <c r="E20" s="144"/>
      <c r="F20" s="160"/>
    </row>
    <row r="21" spans="1:6" ht="14.1" customHeight="1">
      <c r="A21" s="35"/>
      <c r="B21" s="93" t="s">
        <v>63</v>
      </c>
      <c r="C21" s="9" t="s">
        <v>13</v>
      </c>
      <c r="D21" s="10">
        <v>80</v>
      </c>
      <c r="E21" s="144"/>
      <c r="F21" s="160">
        <f t="shared" si="0"/>
        <v>0</v>
      </c>
    </row>
    <row r="22" spans="1:6" ht="14.1" customHeight="1">
      <c r="A22" s="35"/>
      <c r="B22" s="93" t="s">
        <v>64</v>
      </c>
      <c r="C22" s="9" t="s">
        <v>8</v>
      </c>
      <c r="D22" s="10">
        <v>5</v>
      </c>
      <c r="E22" s="144"/>
      <c r="F22" s="160">
        <f t="shared" si="0"/>
        <v>0</v>
      </c>
    </row>
    <row r="23" spans="1:6" ht="14.1" customHeight="1">
      <c r="A23" s="35"/>
      <c r="C23" s="9"/>
      <c r="D23" s="10"/>
      <c r="E23" s="144"/>
      <c r="F23" s="160"/>
    </row>
    <row r="24" spans="1:6" ht="39.6">
      <c r="A24" s="35"/>
      <c r="B24" s="93" t="s">
        <v>208</v>
      </c>
      <c r="C24" s="71" t="s">
        <v>7</v>
      </c>
      <c r="D24" s="70">
        <v>1</v>
      </c>
      <c r="E24" s="143"/>
      <c r="F24" s="160">
        <f t="shared" si="0"/>
        <v>0</v>
      </c>
    </row>
    <row r="25" spans="1:6" ht="14.1" customHeight="1">
      <c r="A25" s="35"/>
      <c r="C25" s="71"/>
      <c r="D25" s="70"/>
      <c r="E25" s="143"/>
      <c r="F25" s="160"/>
    </row>
    <row r="26" spans="1:6" ht="14.1" customHeight="1">
      <c r="A26" s="35"/>
      <c r="C26" s="9"/>
      <c r="D26" s="10"/>
      <c r="E26" s="144"/>
      <c r="F26" s="160"/>
    </row>
    <row r="27" spans="1:6" ht="14.1" customHeight="1">
      <c r="A27" s="83" t="s">
        <v>68</v>
      </c>
      <c r="B27" s="95" t="s">
        <v>69</v>
      </c>
      <c r="C27" s="84"/>
      <c r="D27" s="85"/>
      <c r="E27" s="142"/>
      <c r="F27" s="163"/>
    </row>
    <row r="28" spans="1:6" ht="14.1" customHeight="1">
      <c r="A28" s="35"/>
      <c r="C28" s="9"/>
      <c r="D28" s="10"/>
      <c r="E28" s="144"/>
      <c r="F28" s="160"/>
    </row>
    <row r="29" spans="1:6" ht="26.4">
      <c r="A29" s="35"/>
      <c r="B29" s="93" t="s">
        <v>71</v>
      </c>
      <c r="C29" s="9"/>
      <c r="D29" s="10"/>
      <c r="E29" s="144"/>
      <c r="F29" s="160"/>
    </row>
    <row r="30" spans="1:6" ht="14.1" customHeight="1">
      <c r="A30" s="35"/>
      <c r="B30" s="88" t="s">
        <v>205</v>
      </c>
      <c r="C30" s="9" t="s">
        <v>13</v>
      </c>
      <c r="D30" s="10">
        <v>60</v>
      </c>
      <c r="E30" s="144"/>
      <c r="F30" s="160">
        <f>D30*E30</f>
        <v>0</v>
      </c>
    </row>
    <row r="31" spans="1:6" ht="39.6">
      <c r="A31" s="35"/>
      <c r="B31" s="89" t="s">
        <v>70</v>
      </c>
      <c r="C31" s="9" t="s">
        <v>7</v>
      </c>
      <c r="D31" s="10">
        <v>1</v>
      </c>
      <c r="E31" s="144"/>
      <c r="F31" s="160">
        <f t="shared" ref="F31:F54" si="1">D31*E31</f>
        <v>0</v>
      </c>
    </row>
    <row r="32" spans="1:6" ht="14.1" customHeight="1">
      <c r="A32" s="35"/>
      <c r="B32" s="93" t="s">
        <v>73</v>
      </c>
      <c r="C32" s="9" t="s">
        <v>7</v>
      </c>
      <c r="D32" s="10">
        <v>1</v>
      </c>
      <c r="E32" s="144"/>
      <c r="F32" s="160">
        <f t="shared" si="1"/>
        <v>0</v>
      </c>
    </row>
    <row r="33" spans="1:6" ht="14.1" customHeight="1">
      <c r="A33" s="35"/>
      <c r="B33" s="89" t="s">
        <v>72</v>
      </c>
      <c r="C33" s="9" t="s">
        <v>8</v>
      </c>
      <c r="D33" s="10">
        <v>1</v>
      </c>
      <c r="E33" s="144"/>
      <c r="F33" s="160">
        <f t="shared" si="1"/>
        <v>0</v>
      </c>
    </row>
    <row r="34" spans="1:6" ht="14.1" customHeight="1">
      <c r="A34" s="35"/>
      <c r="C34" s="9"/>
      <c r="D34" s="10"/>
      <c r="E34" s="144"/>
      <c r="F34" s="160"/>
    </row>
    <row r="35" spans="1:6" ht="14.1" customHeight="1">
      <c r="A35" s="35"/>
      <c r="B35" s="88" t="s">
        <v>74</v>
      </c>
      <c r="C35" s="9"/>
      <c r="D35" s="10"/>
      <c r="E35" s="144"/>
      <c r="F35" s="160"/>
    </row>
    <row r="36" spans="1:6" ht="14.1" customHeight="1">
      <c r="A36" s="35"/>
      <c r="B36" s="88" t="s">
        <v>196</v>
      </c>
      <c r="C36" s="9" t="s">
        <v>7</v>
      </c>
      <c r="D36" s="10">
        <v>2</v>
      </c>
      <c r="E36" s="144"/>
      <c r="F36" s="160">
        <f t="shared" si="1"/>
        <v>0</v>
      </c>
    </row>
    <row r="37" spans="1:6" ht="26.4">
      <c r="A37" s="35"/>
      <c r="B37" s="93" t="s">
        <v>230</v>
      </c>
      <c r="C37" s="9" t="s">
        <v>7</v>
      </c>
      <c r="D37" s="10">
        <v>2</v>
      </c>
      <c r="E37" s="144"/>
      <c r="F37" s="160">
        <f t="shared" si="1"/>
        <v>0</v>
      </c>
    </row>
    <row r="38" spans="1:6" ht="26.4">
      <c r="A38" s="35"/>
      <c r="B38" s="93" t="s">
        <v>229</v>
      </c>
      <c r="C38" s="71"/>
      <c r="D38" s="70"/>
      <c r="E38" s="143"/>
      <c r="F38" s="160"/>
    </row>
    <row r="39" spans="1:6">
      <c r="A39" s="35"/>
      <c r="B39" s="93" t="s">
        <v>228</v>
      </c>
      <c r="C39" s="9" t="s">
        <v>7</v>
      </c>
      <c r="D39" s="10">
        <v>2</v>
      </c>
      <c r="E39" s="144"/>
      <c r="F39" s="160">
        <f t="shared" si="1"/>
        <v>0</v>
      </c>
    </row>
    <row r="40" spans="1:6" ht="52.8">
      <c r="A40" s="35"/>
      <c r="B40" s="93" t="s">
        <v>77</v>
      </c>
      <c r="C40" s="9" t="s">
        <v>7</v>
      </c>
      <c r="D40" s="10">
        <v>1</v>
      </c>
      <c r="E40" s="144"/>
      <c r="F40" s="160">
        <f t="shared" si="1"/>
        <v>0</v>
      </c>
    </row>
    <row r="41" spans="1:6" ht="14.1" customHeight="1">
      <c r="A41" s="35"/>
      <c r="C41" s="9"/>
      <c r="D41" s="10"/>
      <c r="E41" s="144"/>
      <c r="F41" s="160"/>
    </row>
    <row r="42" spans="1:6" ht="14.1" customHeight="1">
      <c r="A42" s="35"/>
      <c r="B42" s="93" t="s">
        <v>231</v>
      </c>
      <c r="C42" s="9"/>
      <c r="D42" s="10"/>
      <c r="E42" s="144"/>
      <c r="F42" s="160"/>
    </row>
    <row r="43" spans="1:6" ht="14.1" customHeight="1">
      <c r="A43" s="35"/>
      <c r="B43" s="88" t="s">
        <v>75</v>
      </c>
      <c r="C43" s="9" t="s">
        <v>13</v>
      </c>
      <c r="D43" s="10">
        <v>45</v>
      </c>
      <c r="E43" s="144"/>
      <c r="F43" s="160">
        <f t="shared" si="1"/>
        <v>0</v>
      </c>
    </row>
    <row r="44" spans="1:6" ht="14.1" customHeight="1">
      <c r="A44" s="35"/>
      <c r="B44" s="93" t="s">
        <v>232</v>
      </c>
      <c r="C44" s="9" t="s">
        <v>7</v>
      </c>
      <c r="D44" s="10">
        <v>12</v>
      </c>
      <c r="E44" s="143"/>
      <c r="F44" s="160">
        <f t="shared" si="1"/>
        <v>0</v>
      </c>
    </row>
    <row r="45" spans="1:6" ht="14.1" customHeight="1">
      <c r="A45" s="35"/>
      <c r="C45" s="9"/>
      <c r="D45" s="10"/>
      <c r="E45" s="144"/>
      <c r="F45" s="160"/>
    </row>
    <row r="46" spans="1:6" ht="14.1" customHeight="1">
      <c r="A46" s="35"/>
      <c r="B46" s="88" t="s">
        <v>79</v>
      </c>
      <c r="C46" s="9"/>
      <c r="D46" s="10"/>
      <c r="E46" s="144"/>
      <c r="F46" s="160"/>
    </row>
    <row r="47" spans="1:6" ht="14.1" customHeight="1">
      <c r="A47" s="35"/>
      <c r="B47" s="88" t="s">
        <v>197</v>
      </c>
      <c r="C47" s="9" t="s">
        <v>7</v>
      </c>
      <c r="D47" s="10">
        <v>3</v>
      </c>
      <c r="E47" s="144"/>
      <c r="F47" s="160">
        <f t="shared" si="1"/>
        <v>0</v>
      </c>
    </row>
    <row r="48" spans="1:6">
      <c r="A48" s="35"/>
      <c r="B48" s="93" t="s">
        <v>137</v>
      </c>
      <c r="C48" s="9" t="s">
        <v>7</v>
      </c>
      <c r="D48" s="10">
        <v>3</v>
      </c>
      <c r="E48" s="144"/>
      <c r="F48" s="160">
        <f t="shared" si="1"/>
        <v>0</v>
      </c>
    </row>
    <row r="49" spans="1:6" ht="14.1" customHeight="1">
      <c r="A49" s="35"/>
      <c r="B49" s="93" t="s">
        <v>138</v>
      </c>
      <c r="C49" s="9" t="s">
        <v>7</v>
      </c>
      <c r="D49" s="10">
        <v>3</v>
      </c>
      <c r="E49" s="144"/>
      <c r="F49" s="160">
        <f t="shared" si="1"/>
        <v>0</v>
      </c>
    </row>
    <row r="50" spans="1:6" ht="14.1" customHeight="1">
      <c r="A50" s="35"/>
      <c r="C50" s="9"/>
      <c r="D50" s="10"/>
      <c r="E50" s="144"/>
      <c r="F50" s="160"/>
    </row>
    <row r="51" spans="1:6" ht="14.1" customHeight="1">
      <c r="A51" s="35"/>
      <c r="C51" s="9"/>
      <c r="E51" s="144"/>
      <c r="F51" s="160"/>
    </row>
    <row r="52" spans="1:6" ht="14.1" customHeight="1">
      <c r="A52" s="35"/>
      <c r="B52" s="93" t="s">
        <v>82</v>
      </c>
      <c r="C52" s="9" t="s">
        <v>7</v>
      </c>
      <c r="D52" s="22">
        <v>1</v>
      </c>
      <c r="E52" s="144"/>
      <c r="F52" s="160">
        <f t="shared" si="1"/>
        <v>0</v>
      </c>
    </row>
    <row r="53" spans="1:6" ht="14.1" customHeight="1">
      <c r="A53" s="35"/>
      <c r="B53" s="93" t="s">
        <v>83</v>
      </c>
      <c r="C53" s="9" t="s">
        <v>7</v>
      </c>
      <c r="D53" s="22">
        <v>1</v>
      </c>
      <c r="E53" s="144"/>
      <c r="F53" s="160">
        <f t="shared" si="1"/>
        <v>0</v>
      </c>
    </row>
    <row r="54" spans="1:6" ht="14.1" customHeight="1">
      <c r="A54" s="35"/>
      <c r="B54" s="93" t="s">
        <v>95</v>
      </c>
      <c r="C54" s="9" t="s">
        <v>7</v>
      </c>
      <c r="D54" s="22">
        <v>1</v>
      </c>
      <c r="E54" s="144"/>
      <c r="F54" s="160">
        <f t="shared" si="1"/>
        <v>0</v>
      </c>
    </row>
    <row r="55" spans="1:6" ht="14.1" customHeight="1">
      <c r="A55" s="35"/>
      <c r="C55" s="9"/>
      <c r="E55" s="144"/>
      <c r="F55" s="160"/>
    </row>
    <row r="56" spans="1:6" ht="14.1" customHeight="1" thickBot="1">
      <c r="A56" s="46"/>
      <c r="B56" s="96" t="s">
        <v>81</v>
      </c>
      <c r="C56" s="47"/>
      <c r="D56" s="48"/>
      <c r="E56" s="145"/>
      <c r="F56" s="164">
        <f>SUM(F10:F54)</f>
        <v>0</v>
      </c>
    </row>
    <row r="57" spans="1:6" ht="14.1" customHeight="1">
      <c r="A57" s="35"/>
      <c r="C57" s="9"/>
      <c r="D57" s="10"/>
      <c r="E57" s="144"/>
      <c r="F57" s="160"/>
    </row>
    <row r="58" spans="1:6" ht="14.1" customHeight="1">
      <c r="A58" s="35" t="s">
        <v>78</v>
      </c>
      <c r="B58" s="93" t="s">
        <v>210</v>
      </c>
      <c r="C58" s="9"/>
      <c r="D58" s="10"/>
      <c r="E58" s="144"/>
      <c r="F58" s="160"/>
    </row>
    <row r="59" spans="1:6" ht="14.1" customHeight="1">
      <c r="A59" s="35"/>
      <c r="C59" s="9"/>
      <c r="D59" s="10"/>
      <c r="E59" s="144"/>
      <c r="F59" s="160"/>
    </row>
    <row r="60" spans="1:6" ht="14.1" customHeight="1">
      <c r="A60" s="35"/>
      <c r="B60" s="88" t="s">
        <v>80</v>
      </c>
      <c r="C60" s="9"/>
      <c r="D60" s="10"/>
      <c r="E60" s="144"/>
      <c r="F60" s="160"/>
    </row>
    <row r="61" spans="1:6" ht="14.1" customHeight="1">
      <c r="A61" s="35"/>
      <c r="B61" s="88" t="s">
        <v>198</v>
      </c>
      <c r="C61" s="9" t="s">
        <v>13</v>
      </c>
      <c r="D61" s="10">
        <v>40</v>
      </c>
      <c r="E61" s="144"/>
      <c r="F61" s="160">
        <f>D61*E61</f>
        <v>0</v>
      </c>
    </row>
    <row r="62" spans="1:6" ht="14.1" customHeight="1">
      <c r="A62" s="35"/>
      <c r="B62" s="93" t="s">
        <v>137</v>
      </c>
      <c r="C62" s="9" t="s">
        <v>7</v>
      </c>
      <c r="D62" s="10">
        <v>1</v>
      </c>
      <c r="E62" s="144"/>
      <c r="F62" s="160">
        <f t="shared" ref="F62:F63" si="2">D62*E62</f>
        <v>0</v>
      </c>
    </row>
    <row r="63" spans="1:6" ht="14.1" customHeight="1">
      <c r="A63" s="35"/>
      <c r="B63" s="93" t="s">
        <v>138</v>
      </c>
      <c r="C63" s="9" t="s">
        <v>7</v>
      </c>
      <c r="D63" s="22">
        <v>1</v>
      </c>
      <c r="E63" s="144"/>
      <c r="F63" s="160">
        <f t="shared" si="2"/>
        <v>0</v>
      </c>
    </row>
    <row r="64" spans="1:6" ht="14.1" customHeight="1">
      <c r="C64" s="9"/>
      <c r="E64" s="144"/>
      <c r="F64" s="160"/>
    </row>
    <row r="65" spans="1:6" ht="14.1" customHeight="1" thickBot="1">
      <c r="A65" s="46"/>
      <c r="B65" s="96" t="s">
        <v>100</v>
      </c>
      <c r="C65" s="47"/>
      <c r="D65" s="48"/>
      <c r="E65" s="145"/>
      <c r="F65" s="164">
        <f>SUM(F61:F63)</f>
        <v>0</v>
      </c>
    </row>
    <row r="66" spans="1:6" ht="14.1" customHeight="1">
      <c r="A66" s="35"/>
      <c r="C66" s="9"/>
      <c r="D66" s="10"/>
      <c r="E66" s="144"/>
      <c r="F66" s="160"/>
    </row>
    <row r="67" spans="1:6" ht="14.1" customHeight="1">
      <c r="A67" s="35"/>
      <c r="C67" s="9"/>
      <c r="D67" s="10"/>
      <c r="E67" s="144"/>
      <c r="F67" s="160"/>
    </row>
    <row r="68" spans="1:6" ht="14.1" customHeight="1">
      <c r="A68" s="35"/>
      <c r="C68" s="9"/>
      <c r="D68" s="10"/>
      <c r="E68" s="144"/>
      <c r="F68" s="160"/>
    </row>
    <row r="69" spans="1:6" ht="14.1" customHeight="1" outlineLevel="1">
      <c r="A69" s="35"/>
      <c r="C69" s="9"/>
      <c r="D69" s="10"/>
      <c r="E69" s="144"/>
      <c r="F69" s="160"/>
    </row>
    <row r="70" spans="1:6" ht="14.1" customHeight="1" outlineLevel="1" thickBot="1">
      <c r="A70" s="46"/>
      <c r="B70" s="97" t="s">
        <v>96</v>
      </c>
      <c r="C70" s="47"/>
      <c r="D70" s="48"/>
      <c r="E70" s="145"/>
      <c r="F70" s="164">
        <f>F56+F65</f>
        <v>0</v>
      </c>
    </row>
    <row r="71" spans="1:6" ht="14.1" customHeight="1" outlineLevel="1">
      <c r="A71" s="35"/>
      <c r="B71" s="91"/>
      <c r="C71" s="9"/>
      <c r="D71" s="10"/>
      <c r="E71" s="144"/>
      <c r="F71" s="160"/>
    </row>
    <row r="72" spans="1:6" ht="14.1" customHeight="1" outlineLevel="1">
      <c r="A72" s="35"/>
      <c r="B72" s="91"/>
      <c r="C72" s="9"/>
      <c r="D72" s="10"/>
      <c r="E72" s="144"/>
      <c r="F72" s="160"/>
    </row>
    <row r="73" spans="1:6" ht="14.1" customHeight="1" outlineLevel="1">
      <c r="A73" s="83" t="s">
        <v>84</v>
      </c>
      <c r="B73" s="98" t="s">
        <v>85</v>
      </c>
      <c r="C73" s="84"/>
      <c r="D73" s="85"/>
      <c r="E73" s="142"/>
      <c r="F73" s="163"/>
    </row>
    <row r="74" spans="1:6" outlineLevel="1">
      <c r="A74" s="35" t="s">
        <v>86</v>
      </c>
      <c r="B74" s="118" t="s">
        <v>87</v>
      </c>
      <c r="C74" s="9"/>
      <c r="D74" s="10"/>
      <c r="E74" s="144"/>
      <c r="F74" s="160"/>
    </row>
    <row r="75" spans="1:6" s="33" customFormat="1" ht="14.1" customHeight="1" outlineLevel="1">
      <c r="A75" s="37"/>
      <c r="B75" s="119"/>
      <c r="C75" s="31"/>
      <c r="D75" s="10"/>
      <c r="E75" s="144"/>
      <c r="F75" s="165"/>
    </row>
    <row r="76" spans="1:6" s="33" customFormat="1" outlineLevel="1">
      <c r="A76" s="37"/>
      <c r="B76" s="119" t="s">
        <v>209</v>
      </c>
      <c r="C76" s="31"/>
      <c r="D76" s="10"/>
      <c r="E76" s="144"/>
      <c r="F76" s="165"/>
    </row>
    <row r="77" spans="1:6" s="32" customFormat="1" ht="39.6" outlineLevel="1">
      <c r="A77" s="36"/>
      <c r="B77" s="89" t="s">
        <v>70</v>
      </c>
      <c r="C77" s="31" t="s">
        <v>7</v>
      </c>
      <c r="D77" s="10">
        <v>1</v>
      </c>
      <c r="E77" s="144"/>
      <c r="F77" s="165">
        <f>D77*E77</f>
        <v>0</v>
      </c>
    </row>
    <row r="78" spans="1:6" s="32" customFormat="1" ht="15" outlineLevel="1">
      <c r="A78" s="36"/>
      <c r="B78" s="119"/>
      <c r="C78" s="31" t="s">
        <v>7</v>
      </c>
      <c r="D78" s="10">
        <v>1</v>
      </c>
      <c r="E78" s="144"/>
      <c r="F78" s="165">
        <f t="shared" ref="F78:F92" si="3">D78*E78</f>
        <v>0</v>
      </c>
    </row>
    <row r="79" spans="1:6" s="33" customFormat="1" ht="14.1" customHeight="1" outlineLevel="1">
      <c r="A79" s="37"/>
      <c r="B79" s="119"/>
      <c r="C79" s="31"/>
      <c r="D79" s="10"/>
      <c r="E79" s="144"/>
      <c r="F79" s="165"/>
    </row>
    <row r="80" spans="1:6" ht="26.4" outlineLevel="1">
      <c r="A80" s="35"/>
      <c r="B80" s="119" t="s">
        <v>91</v>
      </c>
      <c r="C80" s="9"/>
      <c r="D80" s="10"/>
      <c r="E80" s="144"/>
      <c r="F80" s="165"/>
    </row>
    <row r="81" spans="1:6" s="32" customFormat="1" ht="15" outlineLevel="1">
      <c r="A81" s="36"/>
      <c r="B81" s="93" t="s">
        <v>89</v>
      </c>
      <c r="C81" s="9" t="s">
        <v>13</v>
      </c>
      <c r="D81" s="10">
        <v>40</v>
      </c>
      <c r="E81" s="144"/>
      <c r="F81" s="165">
        <f t="shared" si="3"/>
        <v>0</v>
      </c>
    </row>
    <row r="82" spans="1:6" s="32" customFormat="1" ht="15" outlineLevel="1">
      <c r="A82" s="36"/>
      <c r="B82" s="93" t="s">
        <v>64</v>
      </c>
      <c r="C82" s="9" t="s">
        <v>8</v>
      </c>
      <c r="D82" s="10">
        <v>4</v>
      </c>
      <c r="E82" s="144"/>
      <c r="F82" s="165">
        <f t="shared" si="3"/>
        <v>0</v>
      </c>
    </row>
    <row r="83" spans="1:6" s="33" customFormat="1" ht="14.1" customHeight="1" outlineLevel="1">
      <c r="A83" s="37"/>
      <c r="B83" s="93" t="s">
        <v>92</v>
      </c>
      <c r="C83" s="9" t="s">
        <v>13</v>
      </c>
      <c r="D83" s="10">
        <v>40</v>
      </c>
      <c r="E83" s="144"/>
      <c r="F83" s="165">
        <f t="shared" si="3"/>
        <v>0</v>
      </c>
    </row>
    <row r="84" spans="1:6" s="32" customFormat="1" ht="15" outlineLevel="1">
      <c r="A84" s="36"/>
      <c r="B84" s="93" t="s">
        <v>90</v>
      </c>
      <c r="C84" s="9" t="s">
        <v>8</v>
      </c>
      <c r="D84" s="10">
        <v>8</v>
      </c>
      <c r="E84" s="144"/>
      <c r="F84" s="165">
        <f t="shared" si="3"/>
        <v>0</v>
      </c>
    </row>
    <row r="85" spans="1:6" s="32" customFormat="1" ht="15" outlineLevel="1">
      <c r="A85" s="36"/>
      <c r="B85" s="93"/>
      <c r="C85" s="9"/>
      <c r="D85" s="10"/>
      <c r="E85" s="144"/>
      <c r="F85" s="165"/>
    </row>
    <row r="86" spans="1:6" ht="14.1" customHeight="1" outlineLevel="1">
      <c r="A86" s="35"/>
      <c r="B86" s="93" t="s">
        <v>67</v>
      </c>
      <c r="C86" s="9"/>
      <c r="D86" s="10"/>
      <c r="E86" s="144"/>
      <c r="F86" s="165"/>
    </row>
    <row r="87" spans="1:6" s="32" customFormat="1" ht="15" outlineLevel="1">
      <c r="A87" s="36"/>
      <c r="B87" s="93" t="s">
        <v>63</v>
      </c>
      <c r="C87" s="9" t="s">
        <v>13</v>
      </c>
      <c r="D87" s="10">
        <v>50</v>
      </c>
      <c r="E87" s="144"/>
      <c r="F87" s="165">
        <f t="shared" si="3"/>
        <v>0</v>
      </c>
    </row>
    <row r="88" spans="1:6" ht="14.1" customHeight="1" outlineLevel="1">
      <c r="A88" s="35"/>
      <c r="B88" s="93" t="s">
        <v>90</v>
      </c>
      <c r="C88" s="9" t="s">
        <v>8</v>
      </c>
      <c r="D88" s="10">
        <v>3</v>
      </c>
      <c r="E88" s="144"/>
      <c r="F88" s="165">
        <f t="shared" si="3"/>
        <v>0</v>
      </c>
    </row>
    <row r="89" spans="1:6" ht="14.1" customHeight="1" outlineLevel="1">
      <c r="A89" s="35"/>
      <c r="C89" s="9"/>
      <c r="D89" s="10"/>
      <c r="E89" s="144"/>
      <c r="F89" s="165"/>
    </row>
    <row r="90" spans="1:6" ht="14.1" customHeight="1" outlineLevel="1">
      <c r="A90" s="35"/>
      <c r="B90" s="93" t="s">
        <v>82</v>
      </c>
      <c r="C90" s="9" t="s">
        <v>7</v>
      </c>
      <c r="D90" s="22">
        <v>1</v>
      </c>
      <c r="E90" s="144"/>
      <c r="F90" s="165">
        <f t="shared" si="3"/>
        <v>0</v>
      </c>
    </row>
    <row r="91" spans="1:6" ht="14.1" customHeight="1" outlineLevel="1">
      <c r="A91" s="35"/>
      <c r="B91" s="93" t="s">
        <v>83</v>
      </c>
      <c r="C91" s="9" t="s">
        <v>7</v>
      </c>
      <c r="D91" s="22">
        <v>1</v>
      </c>
      <c r="E91" s="144"/>
      <c r="F91" s="165">
        <f t="shared" si="3"/>
        <v>0</v>
      </c>
    </row>
    <row r="92" spans="1:6" ht="14.1" customHeight="1" outlineLevel="1">
      <c r="A92" s="35"/>
      <c r="B92" s="93" t="s">
        <v>95</v>
      </c>
      <c r="C92" s="9" t="s">
        <v>7</v>
      </c>
      <c r="D92" s="22">
        <v>1</v>
      </c>
      <c r="E92" s="144"/>
      <c r="F92" s="165">
        <f t="shared" si="3"/>
        <v>0</v>
      </c>
    </row>
    <row r="93" spans="1:6" ht="14.1" customHeight="1" outlineLevel="1">
      <c r="A93" s="35"/>
      <c r="C93" s="9"/>
      <c r="D93" s="10"/>
      <c r="E93" s="144"/>
      <c r="F93" s="160"/>
    </row>
    <row r="94" spans="1:6" ht="14.1" customHeight="1" outlineLevel="1" thickBot="1">
      <c r="A94" s="46"/>
      <c r="B94" s="96" t="s">
        <v>97</v>
      </c>
      <c r="C94" s="47"/>
      <c r="D94" s="48"/>
      <c r="E94" s="145"/>
      <c r="F94" s="164">
        <f>SUM(F77:F92)</f>
        <v>0</v>
      </c>
    </row>
    <row r="95" spans="1:6" ht="14.1" customHeight="1" outlineLevel="1">
      <c r="A95" s="35"/>
      <c r="C95" s="9"/>
      <c r="D95" s="10"/>
      <c r="E95" s="144"/>
      <c r="F95" s="160"/>
    </row>
    <row r="96" spans="1:6" s="32" customFormat="1" ht="15" outlineLevel="1">
      <c r="A96" s="36"/>
      <c r="B96" s="99"/>
      <c r="C96" s="31"/>
      <c r="D96" s="10"/>
      <c r="E96" s="144"/>
      <c r="F96" s="165"/>
    </row>
    <row r="97" spans="1:6" ht="14.1" customHeight="1" outlineLevel="1">
      <c r="A97" s="35" t="s">
        <v>93</v>
      </c>
      <c r="B97" s="100" t="s">
        <v>211</v>
      </c>
      <c r="C97" s="9"/>
      <c r="D97" s="10"/>
      <c r="E97" s="144"/>
      <c r="F97" s="160"/>
    </row>
    <row r="98" spans="1:6" s="32" customFormat="1" ht="15" outlineLevel="1">
      <c r="A98" s="36"/>
      <c r="B98" s="93" t="s">
        <v>63</v>
      </c>
      <c r="C98" s="31" t="s">
        <v>13</v>
      </c>
      <c r="D98" s="10">
        <v>40</v>
      </c>
      <c r="E98" s="144"/>
      <c r="F98" s="165">
        <f>D98*E98</f>
        <v>0</v>
      </c>
    </row>
    <row r="99" spans="1:6" s="32" customFormat="1" ht="15" outlineLevel="1">
      <c r="A99" s="36"/>
      <c r="B99" s="93" t="s">
        <v>90</v>
      </c>
      <c r="C99" s="31" t="s">
        <v>8</v>
      </c>
      <c r="D99" s="10">
        <v>8</v>
      </c>
      <c r="E99" s="144"/>
      <c r="F99" s="165">
        <f>D99*E99</f>
        <v>0</v>
      </c>
    </row>
    <row r="100" spans="1:6" s="32" customFormat="1" ht="15" outlineLevel="1">
      <c r="A100" s="22"/>
      <c r="B100" s="93"/>
      <c r="C100" s="31"/>
      <c r="D100" s="10"/>
      <c r="E100" s="144"/>
      <c r="F100" s="160"/>
    </row>
    <row r="101" spans="1:6" s="32" customFormat="1" ht="15.6" outlineLevel="1" thickBot="1">
      <c r="A101" s="46"/>
      <c r="B101" s="96" t="s">
        <v>98</v>
      </c>
      <c r="C101" s="47"/>
      <c r="D101" s="48"/>
      <c r="E101" s="145"/>
      <c r="F101" s="164">
        <f>SUM(F98:F99)</f>
        <v>0</v>
      </c>
    </row>
    <row r="102" spans="1:6" s="32" customFormat="1" ht="15" outlineLevel="1">
      <c r="A102" s="36"/>
      <c r="B102" s="101"/>
      <c r="C102" s="31"/>
      <c r="D102" s="10"/>
      <c r="E102" s="144"/>
      <c r="F102" s="160"/>
    </row>
    <row r="103" spans="1:6" s="32" customFormat="1" ht="15" outlineLevel="1">
      <c r="A103" s="35" t="s">
        <v>94</v>
      </c>
      <c r="B103" s="100" t="s">
        <v>212</v>
      </c>
      <c r="C103" s="31"/>
      <c r="D103" s="10"/>
      <c r="E103" s="144"/>
      <c r="F103" s="160"/>
    </row>
    <row r="104" spans="1:6" s="32" customFormat="1" ht="15" outlineLevel="1">
      <c r="A104" s="36"/>
      <c r="B104" s="93" t="s">
        <v>63</v>
      </c>
      <c r="C104" s="31" t="s">
        <v>13</v>
      </c>
      <c r="D104" s="10">
        <v>40</v>
      </c>
      <c r="E104" s="144"/>
      <c r="F104" s="160">
        <f>D104*E104</f>
        <v>0</v>
      </c>
    </row>
    <row r="105" spans="1:6" s="32" customFormat="1" ht="15" outlineLevel="1">
      <c r="A105" s="36"/>
      <c r="B105" s="93" t="s">
        <v>90</v>
      </c>
      <c r="C105" s="31" t="s">
        <v>8</v>
      </c>
      <c r="D105" s="10">
        <v>8</v>
      </c>
      <c r="E105" s="144"/>
      <c r="F105" s="160">
        <f>D105*E105</f>
        <v>0</v>
      </c>
    </row>
    <row r="106" spans="1:6" s="32" customFormat="1" ht="15" outlineLevel="1">
      <c r="A106" s="22"/>
      <c r="B106" s="93"/>
      <c r="C106" s="31"/>
      <c r="D106" s="10"/>
      <c r="E106" s="144"/>
      <c r="F106" s="160"/>
    </row>
    <row r="107" spans="1:6" s="32" customFormat="1" ht="15.6" outlineLevel="1" thickBot="1">
      <c r="A107" s="46"/>
      <c r="B107" s="96" t="s">
        <v>99</v>
      </c>
      <c r="C107" s="47"/>
      <c r="D107" s="48"/>
      <c r="E107" s="145"/>
      <c r="F107" s="164">
        <f>SUM(F104:F105)</f>
        <v>0</v>
      </c>
    </row>
    <row r="108" spans="1:6" s="32" customFormat="1" ht="15" outlineLevel="1">
      <c r="A108" s="1"/>
      <c r="B108" s="102"/>
      <c r="C108" s="9"/>
      <c r="D108" s="22"/>
      <c r="E108" s="144"/>
      <c r="F108" s="160"/>
    </row>
    <row r="109" spans="1:6" s="32" customFormat="1" ht="15" outlineLevel="1">
      <c r="A109" s="130" t="s">
        <v>101</v>
      </c>
      <c r="B109" s="131" t="s">
        <v>102</v>
      </c>
      <c r="C109" s="84"/>
      <c r="D109" s="132"/>
      <c r="E109" s="142"/>
      <c r="F109" s="163"/>
    </row>
    <row r="110" spans="1:6" s="32" customFormat="1" ht="15" outlineLevel="1">
      <c r="A110" s="1"/>
      <c r="B110" s="93" t="s">
        <v>105</v>
      </c>
      <c r="C110" s="9" t="s">
        <v>13</v>
      </c>
      <c r="D110" s="22">
        <v>30</v>
      </c>
      <c r="E110" s="144"/>
      <c r="F110" s="160">
        <f>D110*E110</f>
        <v>0</v>
      </c>
    </row>
    <row r="111" spans="1:6" s="32" customFormat="1" ht="39.6" outlineLevel="1">
      <c r="A111" s="1"/>
      <c r="B111" s="89" t="s">
        <v>106</v>
      </c>
      <c r="C111" s="9" t="s">
        <v>7</v>
      </c>
      <c r="D111" s="22">
        <v>1</v>
      </c>
      <c r="E111" s="144"/>
      <c r="F111" s="160">
        <f t="shared" ref="F111:F132" si="4">D111*E111</f>
        <v>0</v>
      </c>
    </row>
    <row r="112" spans="1:6" s="32" customFormat="1" ht="15" outlineLevel="1">
      <c r="A112" s="1"/>
      <c r="B112" s="88" t="s">
        <v>107</v>
      </c>
      <c r="C112" s="9" t="s">
        <v>7</v>
      </c>
      <c r="D112" s="22">
        <v>4</v>
      </c>
      <c r="E112" s="144"/>
      <c r="F112" s="160">
        <f t="shared" si="4"/>
        <v>0</v>
      </c>
    </row>
    <row r="113" spans="1:6" s="32" customFormat="1" ht="26.4" outlineLevel="1">
      <c r="A113" s="1"/>
      <c r="B113" s="88" t="s">
        <v>108</v>
      </c>
      <c r="C113" s="9" t="s">
        <v>7</v>
      </c>
      <c r="D113" s="22">
        <v>1</v>
      </c>
      <c r="E113" s="144"/>
      <c r="F113" s="160">
        <f t="shared" si="4"/>
        <v>0</v>
      </c>
    </row>
    <row r="114" spans="1:6" s="32" customFormat="1" ht="15" outlineLevel="1">
      <c r="A114" s="1"/>
      <c r="B114" s="103"/>
      <c r="C114" s="9"/>
      <c r="D114" s="22"/>
      <c r="E114" s="144"/>
      <c r="F114" s="160"/>
    </row>
    <row r="115" spans="1:6" s="32" customFormat="1" ht="15" outlineLevel="1">
      <c r="A115" s="1"/>
      <c r="B115" s="89" t="s">
        <v>103</v>
      </c>
      <c r="C115" s="9"/>
      <c r="D115" s="22"/>
      <c r="E115" s="144"/>
      <c r="F115" s="160"/>
    </row>
    <row r="116" spans="1:6" s="32" customFormat="1" ht="15" outlineLevel="1">
      <c r="A116" s="1"/>
      <c r="B116" s="93" t="s">
        <v>203</v>
      </c>
      <c r="C116" s="9" t="s">
        <v>13</v>
      </c>
      <c r="D116" s="22">
        <v>2</v>
      </c>
      <c r="E116" s="144"/>
      <c r="F116" s="160">
        <f t="shared" si="4"/>
        <v>0</v>
      </c>
    </row>
    <row r="117" spans="1:6" s="32" customFormat="1" ht="24.75" customHeight="1" outlineLevel="1">
      <c r="A117" s="1"/>
      <c r="B117" s="88" t="s">
        <v>136</v>
      </c>
      <c r="C117" s="9" t="s">
        <v>7</v>
      </c>
      <c r="D117" s="22">
        <v>2</v>
      </c>
      <c r="E117" s="144"/>
      <c r="F117" s="160">
        <f t="shared" si="4"/>
        <v>0</v>
      </c>
    </row>
    <row r="118" spans="1:6" s="32" customFormat="1" ht="52.8" outlineLevel="1">
      <c r="A118" s="1"/>
      <c r="B118" s="89" t="s">
        <v>77</v>
      </c>
      <c r="C118" s="9" t="s">
        <v>7</v>
      </c>
      <c r="D118" s="22">
        <v>1</v>
      </c>
      <c r="E118" s="144"/>
      <c r="F118" s="160">
        <f t="shared" si="4"/>
        <v>0</v>
      </c>
    </row>
    <row r="119" spans="1:6" s="32" customFormat="1" ht="15" outlineLevel="1">
      <c r="A119" s="1"/>
      <c r="B119" s="88" t="s">
        <v>104</v>
      </c>
      <c r="C119" s="9" t="s">
        <v>8</v>
      </c>
      <c r="D119" s="22">
        <v>2</v>
      </c>
      <c r="E119" s="144"/>
      <c r="F119" s="160">
        <f t="shared" si="4"/>
        <v>0</v>
      </c>
    </row>
    <row r="120" spans="1:6" s="32" customFormat="1" ht="15" outlineLevel="1">
      <c r="A120" s="1"/>
      <c r="B120" s="103"/>
      <c r="C120" s="9"/>
      <c r="D120" s="22"/>
      <c r="E120" s="144"/>
      <c r="F120" s="160"/>
    </row>
    <row r="121" spans="1:6" s="32" customFormat="1" ht="15" outlineLevel="1">
      <c r="A121" s="1"/>
      <c r="B121" s="103" t="s">
        <v>109</v>
      </c>
      <c r="C121" s="9"/>
      <c r="D121" s="22"/>
      <c r="E121" s="144"/>
      <c r="F121" s="160"/>
    </row>
    <row r="122" spans="1:6" s="32" customFormat="1" ht="15" outlineLevel="1">
      <c r="A122" s="1"/>
      <c r="B122" s="93" t="s">
        <v>110</v>
      </c>
      <c r="C122" s="9" t="s">
        <v>13</v>
      </c>
      <c r="D122" s="22">
        <v>45</v>
      </c>
      <c r="E122" s="144"/>
      <c r="F122" s="160">
        <f t="shared" si="4"/>
        <v>0</v>
      </c>
    </row>
    <row r="123" spans="1:6" s="32" customFormat="1" ht="15" outlineLevel="1">
      <c r="A123" s="1"/>
      <c r="B123" s="103" t="s">
        <v>135</v>
      </c>
      <c r="C123" s="9" t="s">
        <v>7</v>
      </c>
      <c r="D123" s="22">
        <v>1</v>
      </c>
      <c r="E123" s="144"/>
      <c r="F123" s="160">
        <f t="shared" si="4"/>
        <v>0</v>
      </c>
    </row>
    <row r="124" spans="1:6" s="32" customFormat="1" ht="15" outlineLevel="1">
      <c r="A124" s="1"/>
      <c r="B124" s="103"/>
      <c r="C124" s="9"/>
      <c r="D124" s="22"/>
      <c r="E124" s="144"/>
      <c r="F124" s="160"/>
    </row>
    <row r="125" spans="1:6" s="32" customFormat="1" ht="15" outlineLevel="1">
      <c r="A125" s="1"/>
      <c r="B125" s="103" t="s">
        <v>111</v>
      </c>
      <c r="C125" s="9"/>
      <c r="D125" s="22"/>
      <c r="E125" s="144"/>
      <c r="F125" s="160"/>
    </row>
    <row r="126" spans="1:6" s="32" customFormat="1" ht="15" outlineLevel="1">
      <c r="A126" s="1"/>
      <c r="B126" s="93" t="s">
        <v>204</v>
      </c>
      <c r="C126" s="9" t="s">
        <v>7</v>
      </c>
      <c r="D126" s="22">
        <v>3</v>
      </c>
      <c r="E126" s="144"/>
      <c r="F126" s="160">
        <f t="shared" si="4"/>
        <v>0</v>
      </c>
    </row>
    <row r="127" spans="1:6" s="32" customFormat="1" ht="15" outlineLevel="1">
      <c r="A127" s="1"/>
      <c r="B127" s="103" t="s">
        <v>132</v>
      </c>
      <c r="C127" s="9" t="s">
        <v>7</v>
      </c>
      <c r="D127" s="22">
        <v>3</v>
      </c>
      <c r="E127" s="144"/>
      <c r="F127" s="160">
        <f t="shared" si="4"/>
        <v>0</v>
      </c>
    </row>
    <row r="128" spans="1:6" s="32" customFormat="1" ht="15" outlineLevel="1">
      <c r="A128" s="1"/>
      <c r="B128" s="103" t="s">
        <v>133</v>
      </c>
      <c r="C128" s="9" t="s">
        <v>7</v>
      </c>
      <c r="D128" s="22">
        <v>3</v>
      </c>
      <c r="E128" s="144"/>
      <c r="F128" s="160">
        <f t="shared" si="4"/>
        <v>0</v>
      </c>
    </row>
    <row r="129" spans="1:6" s="32" customFormat="1" ht="15" outlineLevel="1">
      <c r="A129" s="1"/>
      <c r="B129" s="103"/>
      <c r="C129" s="9"/>
      <c r="D129" s="22"/>
      <c r="E129" s="144"/>
      <c r="F129" s="160"/>
    </row>
    <row r="130" spans="1:6" s="32" customFormat="1" ht="15" outlineLevel="1">
      <c r="A130" s="1"/>
      <c r="B130" s="93" t="s">
        <v>82</v>
      </c>
      <c r="C130" s="9" t="s">
        <v>7</v>
      </c>
      <c r="D130" s="22">
        <v>1</v>
      </c>
      <c r="E130" s="144"/>
      <c r="F130" s="160">
        <f t="shared" si="4"/>
        <v>0</v>
      </c>
    </row>
    <row r="131" spans="1:6" s="32" customFormat="1" ht="15" outlineLevel="1">
      <c r="A131" s="1"/>
      <c r="B131" s="93" t="s">
        <v>83</v>
      </c>
      <c r="C131" s="9" t="s">
        <v>7</v>
      </c>
      <c r="D131" s="22">
        <v>1</v>
      </c>
      <c r="E131" s="144"/>
      <c r="F131" s="160">
        <f t="shared" si="4"/>
        <v>0</v>
      </c>
    </row>
    <row r="132" spans="1:6" s="32" customFormat="1" ht="15" outlineLevel="1">
      <c r="A132" s="1"/>
      <c r="B132" s="93" t="s">
        <v>95</v>
      </c>
      <c r="C132" s="9" t="s">
        <v>7</v>
      </c>
      <c r="D132" s="22">
        <v>1</v>
      </c>
      <c r="E132" s="144"/>
      <c r="F132" s="160">
        <f t="shared" si="4"/>
        <v>0</v>
      </c>
    </row>
    <row r="133" spans="1:6" s="32" customFormat="1" ht="15" outlineLevel="1">
      <c r="A133" s="1"/>
      <c r="B133" s="103"/>
      <c r="C133" s="9"/>
      <c r="D133" s="22"/>
      <c r="E133" s="144"/>
      <c r="F133" s="160"/>
    </row>
    <row r="134" spans="1:6" s="32" customFormat="1" ht="15" outlineLevel="1">
      <c r="A134" s="46"/>
      <c r="B134" s="96" t="s">
        <v>112</v>
      </c>
      <c r="C134" s="47"/>
      <c r="D134" s="48"/>
      <c r="E134" s="145"/>
      <c r="F134" s="145">
        <f>SUM(F110:F132)</f>
        <v>0</v>
      </c>
    </row>
    <row r="135" spans="1:6" s="32" customFormat="1" ht="15" outlineLevel="1">
      <c r="A135" s="1"/>
      <c r="B135" s="103"/>
      <c r="C135" s="9"/>
      <c r="D135" s="22"/>
      <c r="E135" s="144"/>
      <c r="F135" s="160"/>
    </row>
    <row r="136" spans="1:6" s="32" customFormat="1" ht="15" outlineLevel="1">
      <c r="A136" s="1" t="s">
        <v>113</v>
      </c>
      <c r="B136" s="103" t="s">
        <v>213</v>
      </c>
      <c r="C136" s="9"/>
      <c r="D136" s="22"/>
      <c r="E136" s="144"/>
      <c r="F136" s="160"/>
    </row>
    <row r="137" spans="1:6" s="32" customFormat="1" ht="15" outlineLevel="1">
      <c r="A137" s="1"/>
      <c r="B137" s="103" t="s">
        <v>114</v>
      </c>
      <c r="C137" s="9"/>
      <c r="D137" s="22"/>
      <c r="E137" s="144"/>
      <c r="F137" s="160"/>
    </row>
    <row r="138" spans="1:6" s="32" customFormat="1" ht="15" outlineLevel="1">
      <c r="A138" s="1"/>
      <c r="B138" s="93" t="s">
        <v>134</v>
      </c>
      <c r="C138" s="9" t="s">
        <v>13</v>
      </c>
      <c r="D138" s="22">
        <v>45</v>
      </c>
      <c r="E138" s="144"/>
      <c r="F138" s="160">
        <f>D138*E138</f>
        <v>0</v>
      </c>
    </row>
    <row r="139" spans="1:6" s="32" customFormat="1" ht="15" outlineLevel="1">
      <c r="A139" s="1"/>
      <c r="B139" s="103" t="s">
        <v>132</v>
      </c>
      <c r="C139" s="9" t="s">
        <v>7</v>
      </c>
      <c r="D139" s="22">
        <v>1</v>
      </c>
      <c r="E139" s="144"/>
      <c r="F139" s="160">
        <f t="shared" ref="F139:F140" si="5">D139*E139</f>
        <v>0</v>
      </c>
    </row>
    <row r="140" spans="1:6" s="32" customFormat="1" ht="15" outlineLevel="1">
      <c r="A140" s="1"/>
      <c r="B140" s="103" t="s">
        <v>133</v>
      </c>
      <c r="C140" s="9" t="s">
        <v>7</v>
      </c>
      <c r="D140" s="22">
        <v>1</v>
      </c>
      <c r="E140" s="144"/>
      <c r="F140" s="160">
        <f t="shared" si="5"/>
        <v>0</v>
      </c>
    </row>
    <row r="141" spans="1:6" s="32" customFormat="1" ht="15" outlineLevel="1">
      <c r="A141" s="1"/>
      <c r="B141" s="103"/>
      <c r="C141" s="9"/>
      <c r="D141" s="22"/>
      <c r="E141" s="144"/>
      <c r="F141" s="160"/>
    </row>
    <row r="142" spans="1:6" s="32" customFormat="1" ht="15" outlineLevel="1">
      <c r="A142" s="46"/>
      <c r="B142" s="96" t="s">
        <v>143</v>
      </c>
      <c r="C142" s="47"/>
      <c r="D142" s="48"/>
      <c r="E142" s="145"/>
      <c r="F142" s="145">
        <f>SUM(F138:F140)</f>
        <v>0</v>
      </c>
    </row>
    <row r="143" spans="1:6">
      <c r="C143" s="9"/>
      <c r="E143" s="144"/>
      <c r="F143" s="160"/>
    </row>
    <row r="144" spans="1:6" s="32" customFormat="1" ht="15" outlineLevel="1">
      <c r="A144" s="1"/>
      <c r="B144" s="103"/>
      <c r="C144" s="9"/>
      <c r="D144" s="22"/>
      <c r="E144" s="144"/>
      <c r="F144" s="160"/>
    </row>
    <row r="145" spans="1:6" s="32" customFormat="1" ht="15.6" outlineLevel="1" thickBot="1">
      <c r="A145" s="46"/>
      <c r="B145" s="97" t="s">
        <v>115</v>
      </c>
      <c r="C145" s="47"/>
      <c r="D145" s="48"/>
      <c r="E145" s="145"/>
      <c r="F145" s="164">
        <f>F94+F101+F107+F134+F142</f>
        <v>0</v>
      </c>
    </row>
    <row r="146" spans="1:6" s="32" customFormat="1" ht="15" outlineLevel="1">
      <c r="A146" s="36"/>
      <c r="B146" s="93"/>
      <c r="C146" s="9"/>
      <c r="D146" s="22"/>
      <c r="E146" s="144"/>
      <c r="F146" s="160"/>
    </row>
    <row r="147" spans="1:6" s="32" customFormat="1" ht="15" outlineLevel="1">
      <c r="A147" s="83" t="s">
        <v>117</v>
      </c>
      <c r="B147" s="137" t="s">
        <v>116</v>
      </c>
      <c r="C147" s="84"/>
      <c r="D147" s="85"/>
      <c r="E147" s="142"/>
      <c r="F147" s="163"/>
    </row>
    <row r="148" spans="1:6" s="32" customFormat="1" ht="26.4" outlineLevel="1">
      <c r="A148" s="36"/>
      <c r="B148" s="88" t="s">
        <v>118</v>
      </c>
      <c r="C148" s="9"/>
      <c r="D148" s="22"/>
      <c r="E148" s="144"/>
      <c r="F148" s="160"/>
    </row>
    <row r="149" spans="1:6" s="32" customFormat="1" ht="15" outlineLevel="1">
      <c r="A149" s="36"/>
      <c r="B149" s="89" t="s">
        <v>119</v>
      </c>
      <c r="C149" s="9" t="s">
        <v>13</v>
      </c>
      <c r="D149" s="22">
        <v>80</v>
      </c>
      <c r="E149" s="144"/>
      <c r="F149" s="160">
        <f>D149*E149</f>
        <v>0</v>
      </c>
    </row>
    <row r="150" spans="1:6" s="32" customFormat="1" ht="39.6" outlineLevel="1">
      <c r="A150" s="36"/>
      <c r="B150" s="89" t="s">
        <v>106</v>
      </c>
      <c r="C150" s="9" t="s">
        <v>7</v>
      </c>
      <c r="D150" s="22">
        <v>1</v>
      </c>
      <c r="E150" s="144"/>
      <c r="F150" s="160">
        <f t="shared" ref="F150:F176" si="6">D150*E150</f>
        <v>0</v>
      </c>
    </row>
    <row r="151" spans="1:6" s="32" customFormat="1" ht="15" outlineLevel="1">
      <c r="A151" s="36"/>
      <c r="B151" s="88" t="s">
        <v>120</v>
      </c>
      <c r="C151" s="9" t="s">
        <v>7</v>
      </c>
      <c r="D151" s="22">
        <v>3</v>
      </c>
      <c r="E151" s="144"/>
      <c r="F151" s="160">
        <f t="shared" si="6"/>
        <v>0</v>
      </c>
    </row>
    <row r="152" spans="1:6" s="32" customFormat="1" ht="26.4" outlineLevel="1">
      <c r="A152" s="36"/>
      <c r="B152" s="89" t="s">
        <v>121</v>
      </c>
      <c r="C152" s="9" t="s">
        <v>7</v>
      </c>
      <c r="D152" s="22">
        <v>1</v>
      </c>
      <c r="E152" s="144"/>
      <c r="F152" s="160">
        <f t="shared" si="6"/>
        <v>0</v>
      </c>
    </row>
    <row r="153" spans="1:6" s="32" customFormat="1" ht="15" outlineLevel="1">
      <c r="A153" s="36"/>
      <c r="B153" s="93" t="s">
        <v>122</v>
      </c>
      <c r="C153" s="9" t="s">
        <v>7</v>
      </c>
      <c r="D153" s="22">
        <v>1</v>
      </c>
      <c r="E153" s="144"/>
      <c r="F153" s="160">
        <f t="shared" si="6"/>
        <v>0</v>
      </c>
    </row>
    <row r="154" spans="1:6" s="32" customFormat="1" ht="15" outlineLevel="1">
      <c r="A154" s="36"/>
      <c r="B154" s="93"/>
      <c r="C154" s="9"/>
      <c r="D154" s="22"/>
      <c r="E154" s="144"/>
      <c r="F154" s="160"/>
    </row>
    <row r="155" spans="1:6" s="32" customFormat="1" ht="15" outlineLevel="1">
      <c r="A155" s="36"/>
      <c r="B155" s="89" t="s">
        <v>123</v>
      </c>
      <c r="C155" s="9"/>
      <c r="D155" s="22"/>
      <c r="E155" s="144"/>
      <c r="F155" s="160"/>
    </row>
    <row r="156" spans="1:6" s="32" customFormat="1" ht="15" outlineLevel="1">
      <c r="A156" s="36"/>
      <c r="B156" s="89" t="s">
        <v>201</v>
      </c>
      <c r="C156" s="9" t="s">
        <v>7</v>
      </c>
      <c r="D156" s="22">
        <v>2</v>
      </c>
      <c r="E156" s="144"/>
      <c r="F156" s="160">
        <f t="shared" si="6"/>
        <v>0</v>
      </c>
    </row>
    <row r="157" spans="1:6" s="32" customFormat="1" ht="15" outlineLevel="1">
      <c r="A157" s="36"/>
      <c r="B157" s="90" t="s">
        <v>131</v>
      </c>
      <c r="C157" s="9" t="s">
        <v>7</v>
      </c>
      <c r="D157" s="22">
        <v>2</v>
      </c>
      <c r="E157" s="144"/>
      <c r="F157" s="160">
        <f t="shared" si="6"/>
        <v>0</v>
      </c>
    </row>
    <row r="158" spans="1:6" s="32" customFormat="1" ht="15" outlineLevel="1">
      <c r="A158" s="36"/>
      <c r="B158" s="90" t="s">
        <v>233</v>
      </c>
      <c r="C158" s="9" t="s">
        <v>7</v>
      </c>
      <c r="D158" s="22">
        <v>2</v>
      </c>
      <c r="E158" s="144"/>
      <c r="F158" s="160">
        <f t="shared" si="6"/>
        <v>0</v>
      </c>
    </row>
    <row r="159" spans="1:6" s="32" customFormat="1" ht="52.8" outlineLevel="1">
      <c r="A159" s="36"/>
      <c r="B159" s="88" t="s">
        <v>77</v>
      </c>
      <c r="C159" s="9" t="s">
        <v>7</v>
      </c>
      <c r="D159" s="22">
        <v>1</v>
      </c>
      <c r="E159" s="144"/>
      <c r="F159" s="160">
        <f t="shared" si="6"/>
        <v>0</v>
      </c>
    </row>
    <row r="160" spans="1:6" s="32" customFormat="1" ht="15" outlineLevel="1">
      <c r="A160" s="36"/>
      <c r="B160" s="90" t="s">
        <v>125</v>
      </c>
      <c r="C160" s="9" t="s">
        <v>7</v>
      </c>
      <c r="D160" s="22">
        <v>2</v>
      </c>
      <c r="E160" s="144"/>
      <c r="F160" s="160">
        <f t="shared" si="6"/>
        <v>0</v>
      </c>
    </row>
    <row r="161" spans="1:6" s="32" customFormat="1" ht="15" outlineLevel="1">
      <c r="A161" s="36"/>
      <c r="B161" s="93" t="s">
        <v>124</v>
      </c>
      <c r="C161" s="9" t="s">
        <v>8</v>
      </c>
      <c r="D161" s="22">
        <v>2</v>
      </c>
      <c r="E161" s="144"/>
      <c r="F161" s="160">
        <f t="shared" si="6"/>
        <v>0</v>
      </c>
    </row>
    <row r="162" spans="1:6" s="32" customFormat="1" ht="15" outlineLevel="1">
      <c r="A162" s="36"/>
      <c r="B162" s="93"/>
      <c r="C162" s="9"/>
      <c r="D162" s="22"/>
      <c r="E162" s="144"/>
      <c r="F162" s="160"/>
    </row>
    <row r="163" spans="1:6" s="32" customFormat="1" ht="15" outlineLevel="1">
      <c r="A163" s="36"/>
      <c r="B163" s="103" t="s">
        <v>235</v>
      </c>
      <c r="C163" s="9"/>
      <c r="D163" s="22"/>
      <c r="E163" s="144"/>
      <c r="F163" s="160"/>
    </row>
    <row r="164" spans="1:6" s="32" customFormat="1" ht="15" outlineLevel="1">
      <c r="A164" s="36"/>
      <c r="B164" s="89" t="s">
        <v>126</v>
      </c>
      <c r="C164" s="9" t="s">
        <v>13</v>
      </c>
      <c r="D164" s="22">
        <v>45</v>
      </c>
      <c r="E164" s="144"/>
      <c r="F164" s="160">
        <f t="shared" si="6"/>
        <v>0</v>
      </c>
    </row>
    <row r="165" spans="1:6" s="32" customFormat="1" ht="26.4" outlineLevel="1">
      <c r="A165" s="36"/>
      <c r="B165" s="90" t="s">
        <v>234</v>
      </c>
      <c r="C165" s="9" t="s">
        <v>7</v>
      </c>
      <c r="D165" s="22">
        <v>1</v>
      </c>
      <c r="E165" s="144"/>
      <c r="F165" s="160">
        <f t="shared" si="6"/>
        <v>0</v>
      </c>
    </row>
    <row r="166" spans="1:6" s="32" customFormat="1" ht="15" outlineLevel="1">
      <c r="A166" s="36"/>
      <c r="B166" s="90" t="s">
        <v>128</v>
      </c>
      <c r="C166" s="9" t="s">
        <v>7</v>
      </c>
      <c r="D166" s="22">
        <v>1</v>
      </c>
      <c r="E166" s="143"/>
      <c r="F166" s="160">
        <f t="shared" si="6"/>
        <v>0</v>
      </c>
    </row>
    <row r="167" spans="1:6" s="32" customFormat="1" ht="15" outlineLevel="1">
      <c r="A167" s="36"/>
      <c r="B167" s="93"/>
      <c r="C167" s="9"/>
      <c r="D167" s="22"/>
      <c r="E167" s="144"/>
      <c r="F167" s="160"/>
    </row>
    <row r="168" spans="1:6" s="32" customFormat="1" ht="15" outlineLevel="1">
      <c r="A168" s="36"/>
      <c r="B168" s="103" t="s">
        <v>127</v>
      </c>
      <c r="C168" s="9"/>
      <c r="D168" s="22"/>
      <c r="E168" s="144"/>
      <c r="F168" s="160"/>
    </row>
    <row r="169" spans="1:6" s="32" customFormat="1" ht="15" outlineLevel="1">
      <c r="A169" s="36"/>
      <c r="B169" s="89" t="s">
        <v>202</v>
      </c>
      <c r="C169" s="9" t="s">
        <v>7</v>
      </c>
      <c r="D169" s="22">
        <v>3</v>
      </c>
      <c r="E169" s="144"/>
      <c r="F169" s="160">
        <f t="shared" si="6"/>
        <v>0</v>
      </c>
    </row>
    <row r="170" spans="1:6" s="32" customFormat="1" ht="15" outlineLevel="1">
      <c r="A170" s="36"/>
      <c r="B170" s="90" t="s">
        <v>129</v>
      </c>
      <c r="C170" s="9" t="s">
        <v>7</v>
      </c>
      <c r="D170" s="22">
        <v>3</v>
      </c>
      <c r="E170" s="144"/>
      <c r="F170" s="160">
        <f t="shared" si="6"/>
        <v>0</v>
      </c>
    </row>
    <row r="171" spans="1:6" s="32" customFormat="1" ht="15" outlineLevel="1">
      <c r="A171" s="36"/>
      <c r="B171" s="90" t="s">
        <v>130</v>
      </c>
      <c r="C171" s="9" t="s">
        <v>7</v>
      </c>
      <c r="D171" s="22">
        <v>3</v>
      </c>
      <c r="E171" s="144"/>
      <c r="F171" s="160">
        <f t="shared" si="6"/>
        <v>0</v>
      </c>
    </row>
    <row r="172" spans="1:6" s="32" customFormat="1" ht="15" outlineLevel="1">
      <c r="A172" s="36"/>
      <c r="B172" s="93"/>
      <c r="C172" s="9"/>
      <c r="D172" s="22"/>
      <c r="E172" s="144"/>
      <c r="F172" s="160"/>
    </row>
    <row r="173" spans="1:6" s="32" customFormat="1" ht="15" outlineLevel="1">
      <c r="A173" s="36"/>
      <c r="B173" s="90"/>
      <c r="C173" s="9"/>
      <c r="D173" s="22"/>
      <c r="E173" s="144"/>
      <c r="F173" s="160"/>
    </row>
    <row r="174" spans="1:6" s="32" customFormat="1" ht="15" outlineLevel="1">
      <c r="A174" s="36"/>
      <c r="B174" s="93" t="s">
        <v>82</v>
      </c>
      <c r="C174" s="9" t="s">
        <v>7</v>
      </c>
      <c r="D174" s="22">
        <v>1</v>
      </c>
      <c r="E174" s="144"/>
      <c r="F174" s="160">
        <f t="shared" si="6"/>
        <v>0</v>
      </c>
    </row>
    <row r="175" spans="1:6" s="32" customFormat="1" ht="15" outlineLevel="1">
      <c r="A175" s="36"/>
      <c r="B175" s="93" t="s">
        <v>83</v>
      </c>
      <c r="C175" s="9" t="s">
        <v>7</v>
      </c>
      <c r="D175" s="22">
        <v>1</v>
      </c>
      <c r="E175" s="144"/>
      <c r="F175" s="160">
        <f t="shared" si="6"/>
        <v>0</v>
      </c>
    </row>
    <row r="176" spans="1:6" s="32" customFormat="1" ht="15" outlineLevel="1">
      <c r="A176" s="36"/>
      <c r="B176" s="93" t="s">
        <v>95</v>
      </c>
      <c r="C176" s="9" t="s">
        <v>7</v>
      </c>
      <c r="D176" s="22">
        <v>1</v>
      </c>
      <c r="E176" s="144"/>
      <c r="F176" s="160">
        <f t="shared" si="6"/>
        <v>0</v>
      </c>
    </row>
    <row r="177" spans="1:6" s="32" customFormat="1" ht="15" outlineLevel="1">
      <c r="A177" s="36"/>
      <c r="B177" s="93"/>
      <c r="C177" s="9"/>
      <c r="D177" s="22"/>
      <c r="E177" s="144"/>
      <c r="F177" s="160"/>
    </row>
    <row r="178" spans="1:6" s="32" customFormat="1" ht="15" outlineLevel="1">
      <c r="A178" s="46"/>
      <c r="B178" s="96" t="s">
        <v>139</v>
      </c>
      <c r="C178" s="47"/>
      <c r="D178" s="48"/>
      <c r="E178" s="145"/>
      <c r="F178" s="145">
        <f>SUM(F149:F176)</f>
        <v>0</v>
      </c>
    </row>
    <row r="179" spans="1:6" s="32" customFormat="1" ht="15" outlineLevel="1">
      <c r="A179" s="36"/>
      <c r="B179" s="93"/>
      <c r="C179" s="9"/>
      <c r="D179" s="22"/>
      <c r="E179" s="144"/>
      <c r="F179" s="160"/>
    </row>
    <row r="180" spans="1:6" s="32" customFormat="1" ht="15" outlineLevel="1">
      <c r="A180" s="36" t="s">
        <v>140</v>
      </c>
      <c r="B180" s="93" t="s">
        <v>214</v>
      </c>
      <c r="C180" s="9"/>
      <c r="D180" s="22"/>
      <c r="E180" s="144"/>
      <c r="F180" s="160"/>
    </row>
    <row r="181" spans="1:6" s="32" customFormat="1" ht="15" outlineLevel="1">
      <c r="A181" s="36"/>
      <c r="B181" s="103" t="s">
        <v>141</v>
      </c>
      <c r="C181" s="9"/>
      <c r="D181" s="22"/>
      <c r="E181" s="144"/>
      <c r="F181" s="160"/>
    </row>
    <row r="182" spans="1:6" s="32" customFormat="1" ht="15" outlineLevel="1">
      <c r="A182" s="36"/>
      <c r="B182" s="89" t="s">
        <v>142</v>
      </c>
      <c r="C182" s="9" t="s">
        <v>13</v>
      </c>
      <c r="D182" s="22">
        <v>45</v>
      </c>
      <c r="E182" s="144"/>
      <c r="F182" s="160">
        <f>D182*E182</f>
        <v>0</v>
      </c>
    </row>
    <row r="183" spans="1:6" s="32" customFormat="1" ht="15" outlineLevel="1">
      <c r="A183" s="36"/>
      <c r="B183" s="90" t="s">
        <v>129</v>
      </c>
      <c r="C183" s="9" t="s">
        <v>7</v>
      </c>
      <c r="D183" s="22">
        <v>1</v>
      </c>
      <c r="E183" s="144"/>
      <c r="F183" s="160">
        <f t="shared" ref="F183:F184" si="7">D183*E183</f>
        <v>0</v>
      </c>
    </row>
    <row r="184" spans="1:6" s="32" customFormat="1" ht="15" outlineLevel="1">
      <c r="A184" s="36"/>
      <c r="B184" s="90" t="s">
        <v>130</v>
      </c>
      <c r="C184" s="9" t="s">
        <v>7</v>
      </c>
      <c r="D184" s="22">
        <v>1</v>
      </c>
      <c r="E184" s="144"/>
      <c r="F184" s="160">
        <f t="shared" si="7"/>
        <v>0</v>
      </c>
    </row>
    <row r="185" spans="1:6" s="32" customFormat="1" ht="15" outlineLevel="1">
      <c r="A185" s="36"/>
      <c r="B185" s="93"/>
      <c r="C185" s="9"/>
      <c r="D185" s="22"/>
      <c r="E185" s="144"/>
      <c r="F185" s="160"/>
    </row>
    <row r="186" spans="1:6" s="32" customFormat="1" ht="15" outlineLevel="1">
      <c r="A186" s="46"/>
      <c r="B186" s="96" t="s">
        <v>144</v>
      </c>
      <c r="C186" s="47"/>
      <c r="D186" s="48"/>
      <c r="E186" s="145"/>
      <c r="F186" s="145">
        <f>SUM(F182:F184)</f>
        <v>0</v>
      </c>
    </row>
    <row r="187" spans="1:6" s="32" customFormat="1" ht="15" outlineLevel="1">
      <c r="A187" s="36"/>
      <c r="B187" s="93"/>
      <c r="C187" s="9"/>
      <c r="D187" s="22"/>
      <c r="E187" s="144"/>
      <c r="F187" s="160"/>
    </row>
    <row r="188" spans="1:6" s="32" customFormat="1" ht="15.6" outlineLevel="1" thickBot="1">
      <c r="A188" s="46"/>
      <c r="B188" s="97" t="s">
        <v>145</v>
      </c>
      <c r="C188" s="47"/>
      <c r="D188" s="48"/>
      <c r="E188" s="145"/>
      <c r="F188" s="164">
        <f>F178+F186</f>
        <v>0</v>
      </c>
    </row>
    <row r="189" spans="1:6" s="32" customFormat="1" ht="15" outlineLevel="1">
      <c r="A189" s="36"/>
      <c r="B189" s="93"/>
      <c r="C189" s="9"/>
      <c r="D189" s="22"/>
      <c r="E189" s="144"/>
      <c r="F189" s="160"/>
    </row>
    <row r="190" spans="1:6" s="32" customFormat="1" ht="15" outlineLevel="1">
      <c r="A190" s="83" t="s">
        <v>146</v>
      </c>
      <c r="B190" s="98" t="s">
        <v>147</v>
      </c>
      <c r="C190" s="84"/>
      <c r="D190" s="85"/>
      <c r="E190" s="142"/>
      <c r="F190" s="163"/>
    </row>
    <row r="191" spans="1:6" s="32" customFormat="1" ht="26.4" outlineLevel="1">
      <c r="A191" s="36"/>
      <c r="B191" s="88" t="s">
        <v>150</v>
      </c>
      <c r="C191" s="9" t="s">
        <v>13</v>
      </c>
      <c r="D191" s="22">
        <v>200</v>
      </c>
      <c r="E191" s="144"/>
      <c r="F191" s="160">
        <f>D191*E191</f>
        <v>0</v>
      </c>
    </row>
    <row r="192" spans="1:6" s="32" customFormat="1" ht="39.6" outlineLevel="1">
      <c r="A192" s="36"/>
      <c r="B192" s="93" t="s">
        <v>148</v>
      </c>
      <c r="C192" s="9" t="s">
        <v>7</v>
      </c>
      <c r="D192" s="22">
        <v>1</v>
      </c>
      <c r="E192" s="144"/>
      <c r="F192" s="160">
        <f t="shared" ref="F192:F213" si="8">D192*E192</f>
        <v>0</v>
      </c>
    </row>
    <row r="193" spans="1:6" s="32" customFormat="1" ht="15" outlineLevel="1">
      <c r="A193" s="36"/>
      <c r="B193" s="93"/>
      <c r="C193" s="9"/>
      <c r="D193" s="22"/>
      <c r="E193" s="144"/>
      <c r="F193" s="160"/>
    </row>
    <row r="194" spans="1:6" s="32" customFormat="1" ht="15" outlineLevel="1">
      <c r="A194" s="36"/>
      <c r="B194" s="87" t="s">
        <v>149</v>
      </c>
      <c r="C194" s="9"/>
      <c r="D194" s="22"/>
      <c r="E194" s="144"/>
      <c r="F194" s="160"/>
    </row>
    <row r="195" spans="1:6" s="32" customFormat="1" ht="15" outlineLevel="1">
      <c r="A195" s="36"/>
      <c r="B195" s="89" t="s">
        <v>199</v>
      </c>
      <c r="C195" s="9" t="s">
        <v>7</v>
      </c>
      <c r="D195" s="22">
        <v>2</v>
      </c>
      <c r="E195" s="144"/>
      <c r="F195" s="160">
        <f t="shared" si="8"/>
        <v>0</v>
      </c>
    </row>
    <row r="196" spans="1:6" s="32" customFormat="1" ht="15" outlineLevel="1">
      <c r="A196" s="36"/>
      <c r="B196" s="93" t="s">
        <v>236</v>
      </c>
      <c r="C196" s="9" t="s">
        <v>7</v>
      </c>
      <c r="D196" s="22">
        <v>2</v>
      </c>
      <c r="E196" s="144"/>
      <c r="F196" s="160">
        <f t="shared" si="8"/>
        <v>0</v>
      </c>
    </row>
    <row r="197" spans="1:6" s="32" customFormat="1" ht="15" outlineLevel="1">
      <c r="A197" s="36"/>
      <c r="B197" s="93" t="s">
        <v>237</v>
      </c>
      <c r="C197" s="71" t="s">
        <v>7</v>
      </c>
      <c r="D197" s="22">
        <v>2</v>
      </c>
      <c r="E197" s="143"/>
      <c r="F197" s="160">
        <f t="shared" si="8"/>
        <v>0</v>
      </c>
    </row>
    <row r="198" spans="1:6" s="32" customFormat="1" ht="15" outlineLevel="1">
      <c r="A198" s="36"/>
      <c r="B198" s="93" t="s">
        <v>238</v>
      </c>
      <c r="C198" s="9" t="s">
        <v>7</v>
      </c>
      <c r="D198" s="22">
        <v>2</v>
      </c>
      <c r="E198" s="144"/>
      <c r="F198" s="160">
        <f t="shared" si="8"/>
        <v>0</v>
      </c>
    </row>
    <row r="199" spans="1:6" s="32" customFormat="1" ht="39.6" outlineLevel="1">
      <c r="A199" s="36"/>
      <c r="B199" s="88" t="s">
        <v>76</v>
      </c>
      <c r="C199" s="9" t="s">
        <v>151</v>
      </c>
      <c r="D199" s="22"/>
      <c r="E199" s="144"/>
      <c r="F199" s="160">
        <f t="shared" si="8"/>
        <v>0</v>
      </c>
    </row>
    <row r="200" spans="1:6" s="32" customFormat="1" ht="15" outlineLevel="1">
      <c r="A200" s="36"/>
      <c r="B200" s="93"/>
      <c r="C200" s="9"/>
      <c r="D200" s="22"/>
      <c r="E200" s="144"/>
      <c r="F200" s="160"/>
    </row>
    <row r="201" spans="1:6" s="32" customFormat="1" ht="15" outlineLevel="1">
      <c r="A201" s="36"/>
      <c r="B201" s="103" t="s">
        <v>152</v>
      </c>
      <c r="C201" s="9"/>
      <c r="D201" s="22"/>
      <c r="E201" s="144"/>
      <c r="F201" s="160"/>
    </row>
    <row r="202" spans="1:6" s="32" customFormat="1" ht="15" outlineLevel="1">
      <c r="A202" s="36"/>
      <c r="B202" s="89" t="s">
        <v>200</v>
      </c>
      <c r="C202" s="9" t="s">
        <v>7</v>
      </c>
      <c r="D202" s="22">
        <v>3</v>
      </c>
      <c r="E202" s="144"/>
      <c r="F202" s="160">
        <f t="shared" si="8"/>
        <v>0</v>
      </c>
    </row>
    <row r="203" spans="1:6" s="32" customFormat="1" ht="15" outlineLevel="1">
      <c r="A203" s="36"/>
      <c r="B203" s="90" t="s">
        <v>129</v>
      </c>
      <c r="C203" s="9" t="s">
        <v>7</v>
      </c>
      <c r="D203" s="22">
        <v>3</v>
      </c>
      <c r="E203" s="144"/>
      <c r="F203" s="160">
        <f t="shared" si="8"/>
        <v>0</v>
      </c>
    </row>
    <row r="204" spans="1:6" s="32" customFormat="1" ht="15" outlineLevel="1">
      <c r="A204" s="36"/>
      <c r="B204" s="90" t="s">
        <v>130</v>
      </c>
      <c r="C204" s="9" t="s">
        <v>7</v>
      </c>
      <c r="D204" s="22">
        <v>3</v>
      </c>
      <c r="E204" s="144"/>
      <c r="F204" s="160">
        <f t="shared" si="8"/>
        <v>0</v>
      </c>
    </row>
    <row r="205" spans="1:6" s="32" customFormat="1" ht="15" outlineLevel="1">
      <c r="A205" s="36"/>
      <c r="B205" s="93"/>
      <c r="C205" s="9"/>
      <c r="D205" s="22"/>
      <c r="E205" s="144"/>
      <c r="F205" s="160"/>
    </row>
    <row r="206" spans="1:6" s="32" customFormat="1" ht="15" outlineLevel="1">
      <c r="A206" s="36"/>
      <c r="B206" s="103" t="s">
        <v>239</v>
      </c>
      <c r="C206" s="9"/>
      <c r="D206" s="22"/>
      <c r="E206" s="144"/>
      <c r="F206" s="160"/>
    </row>
    <row r="207" spans="1:6" s="32" customFormat="1" ht="15" outlineLevel="1">
      <c r="A207" s="36"/>
      <c r="B207" s="89" t="s">
        <v>153</v>
      </c>
      <c r="C207" s="9" t="s">
        <v>13</v>
      </c>
      <c r="D207" s="22">
        <v>45</v>
      </c>
      <c r="E207" s="144"/>
      <c r="F207" s="160">
        <f t="shared" si="8"/>
        <v>0</v>
      </c>
    </row>
    <row r="208" spans="1:6" s="32" customFormat="1" ht="15" outlineLevel="1">
      <c r="A208" s="36"/>
      <c r="B208" s="90" t="s">
        <v>240</v>
      </c>
      <c r="C208" s="9" t="s">
        <v>7</v>
      </c>
      <c r="D208" s="22">
        <v>1</v>
      </c>
      <c r="E208" s="144"/>
      <c r="F208" s="160">
        <f t="shared" si="8"/>
        <v>0</v>
      </c>
    </row>
    <row r="209" spans="1:6" s="32" customFormat="1" ht="15" outlineLevel="1">
      <c r="A209" s="36"/>
      <c r="B209" s="90" t="s">
        <v>241</v>
      </c>
      <c r="C209" s="9" t="s">
        <v>7</v>
      </c>
      <c r="D209" s="22">
        <v>1</v>
      </c>
      <c r="E209" s="143"/>
      <c r="F209" s="160">
        <f t="shared" si="8"/>
        <v>0</v>
      </c>
    </row>
    <row r="210" spans="1:6" s="32" customFormat="1" ht="15" outlineLevel="1">
      <c r="A210" s="36"/>
      <c r="B210" s="90"/>
      <c r="C210" s="9"/>
      <c r="D210" s="22"/>
      <c r="E210" s="144"/>
      <c r="F210" s="160"/>
    </row>
    <row r="211" spans="1:6" s="32" customFormat="1" ht="15" outlineLevel="1">
      <c r="A211" s="36"/>
      <c r="B211" s="93" t="s">
        <v>82</v>
      </c>
      <c r="C211" s="9" t="s">
        <v>7</v>
      </c>
      <c r="D211" s="22">
        <v>1</v>
      </c>
      <c r="E211" s="144"/>
      <c r="F211" s="160">
        <f t="shared" si="8"/>
        <v>0</v>
      </c>
    </row>
    <row r="212" spans="1:6" s="32" customFormat="1" ht="15" outlineLevel="1">
      <c r="A212" s="36"/>
      <c r="B212" s="93" t="s">
        <v>83</v>
      </c>
      <c r="C212" s="9" t="s">
        <v>7</v>
      </c>
      <c r="D212" s="22">
        <v>1</v>
      </c>
      <c r="E212" s="144"/>
      <c r="F212" s="160">
        <f t="shared" si="8"/>
        <v>0</v>
      </c>
    </row>
    <row r="213" spans="1:6" s="32" customFormat="1" ht="15" outlineLevel="1">
      <c r="A213" s="36"/>
      <c r="B213" s="93" t="s">
        <v>95</v>
      </c>
      <c r="C213" s="9" t="s">
        <v>7</v>
      </c>
      <c r="D213" s="22">
        <v>1</v>
      </c>
      <c r="E213" s="144"/>
      <c r="F213" s="160">
        <f t="shared" si="8"/>
        <v>0</v>
      </c>
    </row>
    <row r="214" spans="1:6" s="32" customFormat="1" ht="15" outlineLevel="1">
      <c r="A214" s="36"/>
      <c r="B214" s="93"/>
      <c r="C214" s="9"/>
      <c r="D214" s="22"/>
      <c r="E214" s="144"/>
      <c r="F214" s="160"/>
    </row>
    <row r="215" spans="1:6" s="32" customFormat="1" ht="15" outlineLevel="1">
      <c r="A215" s="46"/>
      <c r="B215" s="96" t="s">
        <v>157</v>
      </c>
      <c r="C215" s="47"/>
      <c r="D215" s="48"/>
      <c r="E215" s="145"/>
      <c r="F215" s="145">
        <f>SUM(F191:F213)</f>
        <v>0</v>
      </c>
    </row>
    <row r="216" spans="1:6" s="32" customFormat="1" ht="15" outlineLevel="1">
      <c r="A216" s="36"/>
      <c r="B216" s="93"/>
      <c r="C216" s="9"/>
      <c r="D216" s="22"/>
      <c r="E216" s="144"/>
      <c r="F216" s="160"/>
    </row>
    <row r="217" spans="1:6" s="32" customFormat="1" ht="15" outlineLevel="1">
      <c r="A217" s="36"/>
      <c r="B217" s="93"/>
      <c r="C217" s="9"/>
      <c r="D217" s="22"/>
      <c r="E217" s="144"/>
      <c r="F217" s="160"/>
    </row>
    <row r="218" spans="1:6" s="32" customFormat="1" ht="15" outlineLevel="1">
      <c r="A218" s="36" t="s">
        <v>154</v>
      </c>
      <c r="B218" s="86" t="s">
        <v>215</v>
      </c>
      <c r="C218" s="9"/>
      <c r="D218" s="22"/>
      <c r="E218" s="144"/>
      <c r="F218" s="160"/>
    </row>
    <row r="219" spans="1:6" s="32" customFormat="1" ht="15" outlineLevel="1">
      <c r="A219" s="36"/>
      <c r="B219" s="103" t="s">
        <v>155</v>
      </c>
      <c r="C219" s="9"/>
      <c r="D219" s="22"/>
      <c r="E219" s="144"/>
      <c r="F219" s="160"/>
    </row>
    <row r="220" spans="1:6" s="32" customFormat="1" ht="15" outlineLevel="1">
      <c r="A220" s="36"/>
      <c r="B220" s="89" t="s">
        <v>156</v>
      </c>
      <c r="C220" s="9" t="s">
        <v>13</v>
      </c>
      <c r="D220" s="22">
        <v>45</v>
      </c>
      <c r="E220" s="144"/>
      <c r="F220" s="160">
        <f>D220*E220</f>
        <v>0</v>
      </c>
    </row>
    <row r="221" spans="1:6" s="32" customFormat="1" ht="15" outlineLevel="1">
      <c r="A221" s="36"/>
      <c r="B221" s="90" t="s">
        <v>129</v>
      </c>
      <c r="C221" s="9" t="s">
        <v>7</v>
      </c>
      <c r="D221" s="22">
        <v>1</v>
      </c>
      <c r="E221" s="144"/>
      <c r="F221" s="160">
        <f t="shared" ref="F221:F222" si="9">D221*E221</f>
        <v>0</v>
      </c>
    </row>
    <row r="222" spans="1:6" s="32" customFormat="1" ht="15" outlineLevel="1">
      <c r="A222" s="36"/>
      <c r="B222" s="90" t="s">
        <v>130</v>
      </c>
      <c r="C222" s="9" t="s">
        <v>7</v>
      </c>
      <c r="D222" s="22">
        <v>1</v>
      </c>
      <c r="E222" s="144"/>
      <c r="F222" s="160">
        <f t="shared" si="9"/>
        <v>0</v>
      </c>
    </row>
    <row r="223" spans="1:6" s="32" customFormat="1" ht="15" outlineLevel="1">
      <c r="A223" s="36"/>
      <c r="B223" s="93"/>
      <c r="C223" s="9"/>
      <c r="D223" s="22"/>
      <c r="E223" s="144"/>
      <c r="F223" s="160"/>
    </row>
    <row r="224" spans="1:6" s="32" customFormat="1" ht="15" outlineLevel="1">
      <c r="A224" s="46"/>
      <c r="B224" s="96" t="s">
        <v>158</v>
      </c>
      <c r="C224" s="47"/>
      <c r="D224" s="48"/>
      <c r="E224" s="145"/>
      <c r="F224" s="145">
        <f>SUM(F220:F222)</f>
        <v>0</v>
      </c>
    </row>
    <row r="225" spans="1:6" s="32" customFormat="1" ht="15" outlineLevel="1">
      <c r="A225" s="36"/>
      <c r="B225" s="93"/>
      <c r="C225" s="9"/>
      <c r="D225" s="22"/>
      <c r="E225" s="144"/>
      <c r="F225" s="160"/>
    </row>
    <row r="226" spans="1:6" s="32" customFormat="1" ht="15.6" outlineLevel="1" thickBot="1">
      <c r="A226" s="46"/>
      <c r="B226" s="97" t="s">
        <v>159</v>
      </c>
      <c r="C226" s="47"/>
      <c r="D226" s="48"/>
      <c r="E226" s="145"/>
      <c r="F226" s="164">
        <f>F215+F224</f>
        <v>0</v>
      </c>
    </row>
    <row r="227" spans="1:6" s="32" customFormat="1" ht="15" outlineLevel="1">
      <c r="A227" s="36"/>
      <c r="B227" s="93"/>
      <c r="C227" s="9"/>
      <c r="D227" s="22"/>
      <c r="E227" s="144"/>
      <c r="F227" s="160"/>
    </row>
    <row r="228" spans="1:6" s="32" customFormat="1" ht="15" outlineLevel="1">
      <c r="A228" s="83" t="s">
        <v>166</v>
      </c>
      <c r="B228" s="98" t="s">
        <v>160</v>
      </c>
      <c r="C228" s="84"/>
      <c r="D228" s="85"/>
      <c r="E228" s="142"/>
      <c r="F228" s="163"/>
    </row>
    <row r="229" spans="1:6" s="32" customFormat="1" ht="26.4" outlineLevel="1">
      <c r="A229" s="36"/>
      <c r="B229" s="93" t="s">
        <v>161</v>
      </c>
      <c r="C229" s="9" t="s">
        <v>13</v>
      </c>
      <c r="D229" s="22">
        <v>200</v>
      </c>
      <c r="E229" s="144"/>
      <c r="F229" s="160">
        <f>D229*E229</f>
        <v>0</v>
      </c>
    </row>
    <row r="230" spans="1:6" s="32" customFormat="1" ht="26.4" outlineLevel="1">
      <c r="A230" s="36"/>
      <c r="B230" s="93" t="s">
        <v>183</v>
      </c>
      <c r="C230" s="9" t="s">
        <v>7</v>
      </c>
      <c r="D230" s="22">
        <v>1</v>
      </c>
      <c r="E230" s="144"/>
      <c r="F230" s="160">
        <f t="shared" ref="F230:F256" si="10">D230*E230</f>
        <v>0</v>
      </c>
    </row>
    <row r="231" spans="1:6" s="32" customFormat="1" ht="39.6" outlineLevel="1">
      <c r="A231" s="36"/>
      <c r="B231" s="93" t="s">
        <v>163</v>
      </c>
      <c r="C231" s="9" t="s">
        <v>7</v>
      </c>
      <c r="D231" s="22">
        <v>1</v>
      </c>
      <c r="E231" s="144"/>
      <c r="F231" s="160">
        <f t="shared" si="10"/>
        <v>0</v>
      </c>
    </row>
    <row r="232" spans="1:6" s="32" customFormat="1" ht="15" outlineLevel="1">
      <c r="A232" s="36"/>
      <c r="B232" s="93"/>
      <c r="C232" s="9"/>
      <c r="D232" s="22"/>
      <c r="E232" s="144"/>
      <c r="F232" s="160"/>
    </row>
    <row r="233" spans="1:6" s="32" customFormat="1" ht="26.4" outlineLevel="1">
      <c r="A233" s="36"/>
      <c r="B233" s="91" t="s">
        <v>164</v>
      </c>
      <c r="C233" s="9" t="s">
        <v>13</v>
      </c>
      <c r="D233" s="22">
        <v>120</v>
      </c>
      <c r="E233" s="144"/>
      <c r="F233" s="160">
        <f t="shared" si="10"/>
        <v>0</v>
      </c>
    </row>
    <row r="234" spans="1:6" s="32" customFormat="1" ht="26.4" outlineLevel="1">
      <c r="A234" s="36"/>
      <c r="B234" s="93" t="s">
        <v>162</v>
      </c>
      <c r="C234" s="9" t="s">
        <v>7</v>
      </c>
      <c r="D234" s="22">
        <v>1</v>
      </c>
      <c r="E234" s="144"/>
      <c r="F234" s="160">
        <f t="shared" si="10"/>
        <v>0</v>
      </c>
    </row>
    <row r="235" spans="1:6" s="32" customFormat="1" ht="39.6" outlineLevel="1">
      <c r="A235" s="36"/>
      <c r="B235" s="93" t="s">
        <v>163</v>
      </c>
      <c r="C235" s="9" t="s">
        <v>7</v>
      </c>
      <c r="D235" s="22">
        <v>1</v>
      </c>
      <c r="E235" s="144"/>
      <c r="F235" s="160">
        <f t="shared" si="10"/>
        <v>0</v>
      </c>
    </row>
    <row r="236" spans="1:6" s="32" customFormat="1" ht="15" outlineLevel="1">
      <c r="A236" s="36"/>
      <c r="B236" s="86" t="s">
        <v>165</v>
      </c>
      <c r="C236" s="9" t="s">
        <v>7</v>
      </c>
      <c r="D236" s="22">
        <v>3</v>
      </c>
      <c r="E236" s="144"/>
      <c r="F236" s="160">
        <f t="shared" si="10"/>
        <v>0</v>
      </c>
    </row>
    <row r="237" spans="1:6" s="32" customFormat="1" ht="15" outlineLevel="1">
      <c r="A237" s="36"/>
      <c r="B237" s="93"/>
      <c r="C237" s="9"/>
      <c r="D237" s="22"/>
      <c r="E237" s="144"/>
      <c r="F237" s="160"/>
    </row>
    <row r="238" spans="1:6" s="32" customFormat="1" ht="15" outlineLevel="1">
      <c r="A238" s="36"/>
      <c r="B238" s="93" t="s">
        <v>167</v>
      </c>
      <c r="C238" s="9"/>
      <c r="D238" s="22"/>
      <c r="E238" s="144"/>
      <c r="F238" s="160"/>
    </row>
    <row r="239" spans="1:6" s="32" customFormat="1" ht="15" outlineLevel="1">
      <c r="A239" s="36"/>
      <c r="B239" s="89" t="s">
        <v>193</v>
      </c>
      <c r="C239" s="9" t="s">
        <v>7</v>
      </c>
      <c r="D239" s="22">
        <v>2</v>
      </c>
      <c r="E239" s="144"/>
      <c r="F239" s="160">
        <f t="shared" si="10"/>
        <v>0</v>
      </c>
    </row>
    <row r="240" spans="1:6" s="32" customFormat="1" ht="15" outlineLevel="1">
      <c r="A240" s="36"/>
      <c r="B240" s="93" t="s">
        <v>242</v>
      </c>
      <c r="C240" s="9" t="s">
        <v>7</v>
      </c>
      <c r="D240" s="22">
        <v>2</v>
      </c>
      <c r="E240" s="144"/>
      <c r="F240" s="160">
        <f t="shared" si="10"/>
        <v>0</v>
      </c>
    </row>
    <row r="241" spans="1:6" s="32" customFormat="1" ht="39.6" outlineLevel="1">
      <c r="A241" s="36"/>
      <c r="B241" s="87" t="s">
        <v>169</v>
      </c>
      <c r="C241" s="9" t="s">
        <v>7</v>
      </c>
      <c r="D241" s="22">
        <v>1</v>
      </c>
      <c r="E241" s="144"/>
      <c r="F241" s="160">
        <f t="shared" si="10"/>
        <v>0</v>
      </c>
    </row>
    <row r="242" spans="1:6" s="32" customFormat="1" ht="15" outlineLevel="1">
      <c r="A242" s="36"/>
      <c r="B242" s="86" t="s">
        <v>170</v>
      </c>
      <c r="C242" s="9" t="s">
        <v>8</v>
      </c>
      <c r="D242" s="22">
        <v>2</v>
      </c>
      <c r="E242" s="144"/>
      <c r="F242" s="160">
        <f t="shared" si="10"/>
        <v>0</v>
      </c>
    </row>
    <row r="243" spans="1:6" s="32" customFormat="1" ht="26.4" outlineLevel="1">
      <c r="A243" s="36"/>
      <c r="B243" s="88" t="s">
        <v>243</v>
      </c>
      <c r="C243" s="9" t="s">
        <v>7</v>
      </c>
      <c r="D243" s="22">
        <v>2</v>
      </c>
      <c r="E243" s="144"/>
      <c r="F243" s="160">
        <f t="shared" si="10"/>
        <v>0</v>
      </c>
    </row>
    <row r="244" spans="1:6" s="32" customFormat="1" ht="15" outlineLevel="1">
      <c r="A244" s="36"/>
      <c r="B244" s="101"/>
      <c r="C244" s="31"/>
      <c r="D244" s="10"/>
      <c r="E244" s="144"/>
      <c r="F244" s="160"/>
    </row>
    <row r="245" spans="1:6" s="32" customFormat="1" ht="15" outlineLevel="1">
      <c r="A245" s="36"/>
      <c r="B245" s="103" t="s">
        <v>171</v>
      </c>
      <c r="C245" s="9"/>
      <c r="D245" s="22"/>
      <c r="E245" s="144"/>
      <c r="F245" s="160"/>
    </row>
    <row r="246" spans="1:6" s="32" customFormat="1" ht="15" outlineLevel="1">
      <c r="A246" s="36"/>
      <c r="B246" s="89" t="s">
        <v>192</v>
      </c>
      <c r="C246" s="9" t="s">
        <v>7</v>
      </c>
      <c r="D246" s="22">
        <v>3</v>
      </c>
      <c r="E246" s="144"/>
      <c r="F246" s="160">
        <f t="shared" si="10"/>
        <v>0</v>
      </c>
    </row>
    <row r="247" spans="1:6" s="32" customFormat="1" ht="15" outlineLevel="1">
      <c r="A247" s="36"/>
      <c r="B247" s="90" t="s">
        <v>128</v>
      </c>
      <c r="C247" s="9" t="s">
        <v>7</v>
      </c>
      <c r="D247" s="22">
        <v>3</v>
      </c>
      <c r="E247" s="144"/>
      <c r="F247" s="160">
        <f t="shared" si="10"/>
        <v>0</v>
      </c>
    </row>
    <row r="248" spans="1:6" s="32" customFormat="1" ht="15" outlineLevel="1">
      <c r="A248" s="36"/>
      <c r="B248" s="90"/>
      <c r="C248" s="9"/>
      <c r="D248" s="22"/>
      <c r="E248" s="144"/>
      <c r="F248" s="160"/>
    </row>
    <row r="249" spans="1:6" s="32" customFormat="1" ht="15" outlineLevel="1">
      <c r="A249" s="36"/>
      <c r="B249" s="103" t="s">
        <v>246</v>
      </c>
      <c r="C249" s="9"/>
      <c r="D249" s="22"/>
      <c r="E249" s="144"/>
      <c r="F249" s="160"/>
    </row>
    <row r="250" spans="1:6" s="32" customFormat="1" ht="15" outlineLevel="1">
      <c r="A250" s="36"/>
      <c r="B250" s="89" t="s">
        <v>172</v>
      </c>
      <c r="C250" s="9" t="s">
        <v>13</v>
      </c>
      <c r="D250" s="22">
        <v>45</v>
      </c>
      <c r="E250" s="144"/>
      <c r="F250" s="160">
        <f t="shared" si="10"/>
        <v>0</v>
      </c>
    </row>
    <row r="251" spans="1:6" s="32" customFormat="1" ht="15" outlineLevel="1">
      <c r="A251" s="36"/>
      <c r="B251" s="90" t="s">
        <v>244</v>
      </c>
      <c r="C251" s="9" t="s">
        <v>7</v>
      </c>
      <c r="D251" s="22">
        <v>1</v>
      </c>
      <c r="E251" s="144"/>
      <c r="F251" s="160">
        <f t="shared" si="10"/>
        <v>0</v>
      </c>
    </row>
    <row r="252" spans="1:6" s="32" customFormat="1" ht="15" outlineLevel="1">
      <c r="A252" s="36"/>
      <c r="B252" s="93" t="s">
        <v>245</v>
      </c>
      <c r="C252" s="9" t="s">
        <v>7</v>
      </c>
      <c r="D252" s="22">
        <v>1</v>
      </c>
      <c r="E252" s="143"/>
      <c r="F252" s="160">
        <f t="shared" si="10"/>
        <v>0</v>
      </c>
    </row>
    <row r="253" spans="1:6" s="32" customFormat="1" ht="15" outlineLevel="1">
      <c r="A253" s="36"/>
      <c r="B253" s="90"/>
      <c r="C253" s="9"/>
      <c r="D253" s="22"/>
      <c r="E253" s="144"/>
      <c r="F253" s="160"/>
    </row>
    <row r="254" spans="1:6" s="32" customFormat="1" ht="15" outlineLevel="1">
      <c r="A254" s="36"/>
      <c r="B254" s="93" t="s">
        <v>82</v>
      </c>
      <c r="C254" s="9" t="s">
        <v>7</v>
      </c>
      <c r="D254" s="22">
        <v>1</v>
      </c>
      <c r="E254" s="144"/>
      <c r="F254" s="160">
        <f t="shared" si="10"/>
        <v>0</v>
      </c>
    </row>
    <row r="255" spans="1:6" s="32" customFormat="1" ht="15" outlineLevel="1">
      <c r="A255" s="36"/>
      <c r="B255" s="93" t="s">
        <v>83</v>
      </c>
      <c r="C255" s="9" t="s">
        <v>7</v>
      </c>
      <c r="D255" s="22">
        <v>1</v>
      </c>
      <c r="E255" s="144"/>
      <c r="F255" s="160">
        <f t="shared" si="10"/>
        <v>0</v>
      </c>
    </row>
    <row r="256" spans="1:6" s="32" customFormat="1" ht="15" outlineLevel="1">
      <c r="A256" s="36"/>
      <c r="B256" s="93" t="s">
        <v>95</v>
      </c>
      <c r="C256" s="9" t="s">
        <v>7</v>
      </c>
      <c r="D256" s="22">
        <v>1</v>
      </c>
      <c r="E256" s="144"/>
      <c r="F256" s="160">
        <f t="shared" si="10"/>
        <v>0</v>
      </c>
    </row>
    <row r="257" spans="1:6" s="32" customFormat="1" ht="15" outlineLevel="1">
      <c r="A257" s="36"/>
      <c r="B257" s="93"/>
      <c r="C257" s="9"/>
      <c r="D257" s="22"/>
      <c r="E257" s="144"/>
      <c r="F257" s="160"/>
    </row>
    <row r="258" spans="1:6" s="32" customFormat="1" ht="15" outlineLevel="1">
      <c r="A258" s="46"/>
      <c r="B258" s="96" t="s">
        <v>176</v>
      </c>
      <c r="C258" s="47"/>
      <c r="D258" s="48"/>
      <c r="E258" s="145"/>
      <c r="F258" s="145">
        <f>SUM(F229:F256)</f>
        <v>0</v>
      </c>
    </row>
    <row r="259" spans="1:6" s="32" customFormat="1" ht="15" outlineLevel="1">
      <c r="A259" s="36"/>
      <c r="B259" s="93"/>
      <c r="C259" s="9"/>
      <c r="D259" s="22"/>
      <c r="E259" s="144"/>
      <c r="F259" s="160"/>
    </row>
    <row r="260" spans="1:6" s="32" customFormat="1" ht="15" outlineLevel="1">
      <c r="A260" s="36" t="s">
        <v>173</v>
      </c>
      <c r="B260" s="101" t="s">
        <v>216</v>
      </c>
      <c r="C260" s="31"/>
      <c r="D260" s="10"/>
      <c r="E260" s="144"/>
      <c r="F260" s="160"/>
    </row>
    <row r="261" spans="1:6" s="32" customFormat="1" ht="15" outlineLevel="1">
      <c r="A261" s="36"/>
      <c r="B261" s="103" t="s">
        <v>174</v>
      </c>
      <c r="C261" s="9"/>
      <c r="D261" s="22"/>
      <c r="E261" s="144"/>
      <c r="F261" s="160"/>
    </row>
    <row r="262" spans="1:6" s="32" customFormat="1" ht="15" outlineLevel="1">
      <c r="A262" s="36"/>
      <c r="B262" s="89" t="s">
        <v>175</v>
      </c>
      <c r="C262" s="9" t="s">
        <v>13</v>
      </c>
      <c r="D262" s="22">
        <v>45</v>
      </c>
      <c r="E262" s="144"/>
      <c r="F262" s="160">
        <f>D262*E262</f>
        <v>0</v>
      </c>
    </row>
    <row r="263" spans="1:6" s="32" customFormat="1" ht="15" outlineLevel="1">
      <c r="A263" s="36"/>
      <c r="B263" s="90" t="s">
        <v>128</v>
      </c>
      <c r="C263" s="9" t="s">
        <v>7</v>
      </c>
      <c r="D263" s="22">
        <v>1</v>
      </c>
      <c r="E263" s="144"/>
      <c r="F263" s="160">
        <f>D263*E263</f>
        <v>0</v>
      </c>
    </row>
    <row r="264" spans="1:6" s="32" customFormat="1" ht="15" outlineLevel="1">
      <c r="A264" s="36"/>
      <c r="B264" s="101"/>
      <c r="C264" s="31"/>
      <c r="D264" s="10"/>
      <c r="E264" s="144"/>
      <c r="F264" s="160"/>
    </row>
    <row r="265" spans="1:6" s="32" customFormat="1" ht="15" outlineLevel="1">
      <c r="A265" s="46"/>
      <c r="B265" s="96" t="s">
        <v>177</v>
      </c>
      <c r="C265" s="47"/>
      <c r="D265" s="48"/>
      <c r="E265" s="145"/>
      <c r="F265" s="145">
        <f>SUM(F262:F263)</f>
        <v>0</v>
      </c>
    </row>
    <row r="266" spans="1:6" s="32" customFormat="1" ht="15" outlineLevel="1">
      <c r="A266" s="36"/>
      <c r="B266" s="101"/>
      <c r="C266" s="31"/>
      <c r="D266" s="10"/>
      <c r="E266" s="144"/>
      <c r="F266" s="160"/>
    </row>
    <row r="267" spans="1:6" s="32" customFormat="1" ht="15.6" outlineLevel="1" thickBot="1">
      <c r="A267" s="46"/>
      <c r="B267" s="97" t="s">
        <v>178</v>
      </c>
      <c r="C267" s="47"/>
      <c r="D267" s="48"/>
      <c r="E267" s="145"/>
      <c r="F267" s="164">
        <f>F258+F265</f>
        <v>0</v>
      </c>
    </row>
    <row r="268" spans="1:6" s="32" customFormat="1" ht="15" outlineLevel="1">
      <c r="A268" s="36"/>
      <c r="B268" s="101"/>
      <c r="C268" s="31"/>
      <c r="D268" s="10"/>
      <c r="E268" s="144"/>
      <c r="F268" s="160"/>
    </row>
    <row r="269" spans="1:6" s="32" customFormat="1" ht="15" outlineLevel="1">
      <c r="A269" s="83" t="s">
        <v>179</v>
      </c>
      <c r="B269" s="98" t="s">
        <v>180</v>
      </c>
      <c r="C269" s="84"/>
      <c r="D269" s="85"/>
      <c r="E269" s="142"/>
      <c r="F269" s="163"/>
    </row>
    <row r="270" spans="1:6" s="32" customFormat="1" ht="26.4" outlineLevel="1">
      <c r="A270" s="36"/>
      <c r="B270" s="91" t="s">
        <v>181</v>
      </c>
      <c r="C270" s="9" t="s">
        <v>13</v>
      </c>
      <c r="D270" s="22">
        <v>80</v>
      </c>
      <c r="E270" s="144"/>
      <c r="F270" s="160">
        <f>D270*E270</f>
        <v>0</v>
      </c>
    </row>
    <row r="271" spans="1:6" s="32" customFormat="1" ht="26.4" outlineLevel="1">
      <c r="A271" s="36"/>
      <c r="B271" s="93" t="s">
        <v>182</v>
      </c>
      <c r="C271" s="9" t="s">
        <v>7</v>
      </c>
      <c r="D271" s="22">
        <v>1</v>
      </c>
      <c r="E271" s="144"/>
      <c r="F271" s="160">
        <f t="shared" ref="F271:F288" si="11">D271*E271</f>
        <v>0</v>
      </c>
    </row>
    <row r="272" spans="1:6" s="32" customFormat="1" ht="39.6" outlineLevel="1">
      <c r="A272" s="36"/>
      <c r="B272" s="93" t="s">
        <v>163</v>
      </c>
      <c r="C272" s="9" t="s">
        <v>7</v>
      </c>
      <c r="D272" s="22">
        <v>1</v>
      </c>
      <c r="E272" s="144"/>
      <c r="F272" s="160">
        <f t="shared" si="11"/>
        <v>0</v>
      </c>
    </row>
    <row r="273" spans="1:8" ht="14.1" customHeight="1" outlineLevel="1">
      <c r="A273" s="35"/>
      <c r="B273" s="86" t="s">
        <v>165</v>
      </c>
      <c r="C273" s="9" t="s">
        <v>7</v>
      </c>
      <c r="D273" s="22">
        <v>3</v>
      </c>
      <c r="E273" s="144"/>
      <c r="F273" s="160">
        <f t="shared" si="11"/>
        <v>0</v>
      </c>
    </row>
    <row r="274" spans="1:8" ht="14.1" customHeight="1" outlineLevel="1">
      <c r="A274" s="35"/>
      <c r="B274" s="93" t="s">
        <v>108</v>
      </c>
      <c r="C274" s="9" t="s">
        <v>7</v>
      </c>
      <c r="D274" s="10">
        <v>1</v>
      </c>
      <c r="E274" s="144"/>
      <c r="F274" s="160">
        <f t="shared" si="11"/>
        <v>0</v>
      </c>
    </row>
    <row r="275" spans="1:8" ht="14.1" customHeight="1" outlineLevel="1">
      <c r="A275" s="35"/>
      <c r="C275" s="9"/>
      <c r="D275" s="10"/>
      <c r="E275" s="144"/>
      <c r="F275" s="160"/>
    </row>
    <row r="276" spans="1:8" s="32" customFormat="1" ht="14.1" customHeight="1" outlineLevel="1">
      <c r="A276" s="36"/>
      <c r="B276" s="93" t="s">
        <v>167</v>
      </c>
      <c r="C276" s="9"/>
      <c r="D276" s="22"/>
      <c r="E276" s="144"/>
      <c r="F276" s="160"/>
    </row>
    <row r="277" spans="1:8" s="76" customFormat="1">
      <c r="A277" s="80"/>
      <c r="B277" s="89" t="s">
        <v>195</v>
      </c>
      <c r="C277" s="9" t="s">
        <v>7</v>
      </c>
      <c r="D277" s="22">
        <v>2</v>
      </c>
      <c r="E277" s="146"/>
      <c r="F277" s="160">
        <f t="shared" si="11"/>
        <v>0</v>
      </c>
      <c r="G277" s="77"/>
      <c r="H277" s="78"/>
    </row>
    <row r="278" spans="1:8" s="76" customFormat="1">
      <c r="A278" s="80"/>
      <c r="B278" s="93" t="s">
        <v>168</v>
      </c>
      <c r="C278" s="9" t="s">
        <v>7</v>
      </c>
      <c r="D278" s="22">
        <v>2</v>
      </c>
      <c r="E278" s="146"/>
      <c r="F278" s="160">
        <f t="shared" si="11"/>
        <v>0</v>
      </c>
      <c r="G278" s="77"/>
      <c r="H278" s="78"/>
    </row>
    <row r="279" spans="1:8" s="76" customFormat="1" ht="39.6">
      <c r="A279" s="80"/>
      <c r="B279" s="87" t="s">
        <v>169</v>
      </c>
      <c r="C279" s="9" t="s">
        <v>7</v>
      </c>
      <c r="D279" s="22">
        <v>1</v>
      </c>
      <c r="E279" s="146"/>
      <c r="F279" s="160">
        <f t="shared" si="11"/>
        <v>0</v>
      </c>
      <c r="G279" s="77"/>
      <c r="H279" s="78"/>
    </row>
    <row r="280" spans="1:8" s="76" customFormat="1">
      <c r="A280" s="80"/>
      <c r="B280" s="86" t="s">
        <v>170</v>
      </c>
      <c r="C280" s="9" t="s">
        <v>8</v>
      </c>
      <c r="D280" s="22">
        <v>2</v>
      </c>
      <c r="E280" s="146"/>
      <c r="F280" s="160">
        <f t="shared" si="11"/>
        <v>0</v>
      </c>
      <c r="G280" s="77"/>
      <c r="H280" s="78"/>
    </row>
    <row r="281" spans="1:8" s="76" customFormat="1">
      <c r="A281" s="80"/>
      <c r="B281" s="86"/>
      <c r="C281" s="9"/>
      <c r="D281" s="22"/>
      <c r="E281" s="146"/>
      <c r="F281" s="160"/>
      <c r="G281" s="77"/>
      <c r="H281" s="78"/>
    </row>
    <row r="282" spans="1:8" s="76" customFormat="1">
      <c r="A282" s="80"/>
      <c r="B282" s="103" t="s">
        <v>171</v>
      </c>
      <c r="C282" s="9"/>
      <c r="D282" s="22"/>
      <c r="E282" s="146"/>
      <c r="F282" s="160"/>
      <c r="G282" s="77"/>
      <c r="H282" s="78"/>
    </row>
    <row r="283" spans="1:8" s="76" customFormat="1">
      <c r="A283" s="80"/>
      <c r="B283" s="89" t="s">
        <v>194</v>
      </c>
      <c r="C283" s="9" t="s">
        <v>7</v>
      </c>
      <c r="D283" s="22">
        <v>3</v>
      </c>
      <c r="E283" s="146"/>
      <c r="F283" s="160">
        <f t="shared" si="11"/>
        <v>0</v>
      </c>
      <c r="G283" s="77"/>
      <c r="H283" s="78"/>
    </row>
    <row r="284" spans="1:8" s="76" customFormat="1">
      <c r="A284" s="80"/>
      <c r="B284" s="90" t="s">
        <v>184</v>
      </c>
      <c r="C284" s="9" t="s">
        <v>7</v>
      </c>
      <c r="D284" s="22">
        <v>3</v>
      </c>
      <c r="E284" s="146"/>
      <c r="F284" s="160">
        <f t="shared" si="11"/>
        <v>0</v>
      </c>
      <c r="G284" s="77"/>
      <c r="H284" s="78"/>
    </row>
    <row r="285" spans="1:8" s="76" customFormat="1">
      <c r="A285" s="80"/>
      <c r="B285" s="99"/>
      <c r="C285" s="75"/>
      <c r="D285" s="79"/>
      <c r="E285" s="146"/>
      <c r="F285" s="160"/>
      <c r="G285" s="77"/>
      <c r="H285" s="78"/>
    </row>
    <row r="286" spans="1:8" s="76" customFormat="1">
      <c r="A286" s="80"/>
      <c r="B286" s="93" t="s">
        <v>82</v>
      </c>
      <c r="C286" s="9" t="s">
        <v>7</v>
      </c>
      <c r="D286" s="22">
        <v>1</v>
      </c>
      <c r="E286" s="146"/>
      <c r="F286" s="160">
        <f t="shared" si="11"/>
        <v>0</v>
      </c>
      <c r="G286" s="77"/>
      <c r="H286" s="78"/>
    </row>
    <row r="287" spans="1:8" s="76" customFormat="1">
      <c r="A287" s="80"/>
      <c r="B287" s="93" t="s">
        <v>83</v>
      </c>
      <c r="C287" s="9" t="s">
        <v>7</v>
      </c>
      <c r="D287" s="22">
        <v>1</v>
      </c>
      <c r="E287" s="146"/>
      <c r="F287" s="160">
        <f t="shared" si="11"/>
        <v>0</v>
      </c>
      <c r="G287" s="77"/>
      <c r="H287" s="78"/>
    </row>
    <row r="288" spans="1:8" s="76" customFormat="1">
      <c r="A288" s="80"/>
      <c r="B288" s="93" t="s">
        <v>95</v>
      </c>
      <c r="C288" s="9" t="s">
        <v>7</v>
      </c>
      <c r="D288" s="22">
        <v>1</v>
      </c>
      <c r="E288" s="146"/>
      <c r="F288" s="160">
        <f t="shared" si="11"/>
        <v>0</v>
      </c>
      <c r="G288" s="77"/>
      <c r="H288" s="78"/>
    </row>
    <row r="289" spans="1:8" s="76" customFormat="1">
      <c r="A289" s="80"/>
      <c r="B289" s="104"/>
      <c r="C289" s="75"/>
      <c r="D289" s="79"/>
      <c r="E289" s="146"/>
      <c r="F289" s="165"/>
      <c r="G289" s="77"/>
      <c r="H289" s="78"/>
    </row>
    <row r="290" spans="1:8" s="76" customFormat="1">
      <c r="A290" s="46"/>
      <c r="B290" s="96" t="s">
        <v>185</v>
      </c>
      <c r="C290" s="47"/>
      <c r="D290" s="48"/>
      <c r="E290" s="145"/>
      <c r="F290" s="145">
        <f>SUM(F270:F288)</f>
        <v>0</v>
      </c>
      <c r="G290" s="77"/>
      <c r="H290" s="78"/>
    </row>
    <row r="291" spans="1:8" s="76" customFormat="1">
      <c r="A291" s="80"/>
      <c r="B291" s="99"/>
      <c r="C291" s="75"/>
      <c r="D291" s="79"/>
      <c r="E291" s="146"/>
      <c r="F291" s="166"/>
      <c r="G291" s="77"/>
      <c r="H291" s="78"/>
    </row>
    <row r="292" spans="1:8" s="76" customFormat="1">
      <c r="A292" s="36" t="s">
        <v>186</v>
      </c>
      <c r="B292" s="101" t="s">
        <v>217</v>
      </c>
      <c r="C292" s="31"/>
      <c r="D292" s="10"/>
      <c r="E292" s="146"/>
      <c r="F292" s="166"/>
      <c r="G292" s="77"/>
      <c r="H292" s="78"/>
    </row>
    <row r="293" spans="1:8" s="76" customFormat="1">
      <c r="A293" s="36"/>
      <c r="B293" s="103" t="s">
        <v>174</v>
      </c>
      <c r="C293" s="9"/>
      <c r="D293" s="22"/>
      <c r="E293" s="146"/>
      <c r="F293" s="165"/>
      <c r="G293" s="77"/>
      <c r="H293" s="78"/>
    </row>
    <row r="294" spans="1:8" s="76" customFormat="1">
      <c r="A294" s="36"/>
      <c r="B294" s="89" t="s">
        <v>187</v>
      </c>
      <c r="C294" s="9" t="s">
        <v>13</v>
      </c>
      <c r="D294" s="22">
        <v>45</v>
      </c>
      <c r="E294" s="146"/>
      <c r="F294" s="166">
        <f>D294*E294</f>
        <v>0</v>
      </c>
      <c r="G294" s="77"/>
      <c r="H294" s="78"/>
    </row>
    <row r="295" spans="1:8" s="76" customFormat="1">
      <c r="A295" s="36"/>
      <c r="B295" s="90" t="s">
        <v>184</v>
      </c>
      <c r="C295" s="9" t="s">
        <v>7</v>
      </c>
      <c r="D295" s="22">
        <v>1</v>
      </c>
      <c r="E295" s="147"/>
      <c r="F295" s="166">
        <f>D295*E295</f>
        <v>0</v>
      </c>
      <c r="G295" s="77"/>
      <c r="H295" s="78"/>
    </row>
    <row r="296" spans="1:8" s="76" customFormat="1">
      <c r="A296" s="80"/>
      <c r="B296" s="104"/>
      <c r="C296" s="81"/>
      <c r="D296" s="79"/>
      <c r="E296" s="147"/>
      <c r="F296" s="165"/>
      <c r="G296" s="77"/>
      <c r="H296" s="78"/>
    </row>
    <row r="297" spans="1:8" s="76" customFormat="1">
      <c r="A297" s="46"/>
      <c r="B297" s="96" t="s">
        <v>188</v>
      </c>
      <c r="C297" s="47"/>
      <c r="D297" s="48"/>
      <c r="E297" s="145"/>
      <c r="F297" s="145">
        <f>SUM(F294:F295)</f>
        <v>0</v>
      </c>
      <c r="G297" s="77"/>
      <c r="H297" s="78"/>
    </row>
    <row r="298" spans="1:8" s="76" customFormat="1">
      <c r="A298" s="80"/>
      <c r="B298" s="104"/>
      <c r="C298" s="81"/>
      <c r="D298" s="79"/>
      <c r="E298" s="147"/>
      <c r="F298" s="165"/>
      <c r="G298" s="77"/>
      <c r="H298" s="78"/>
    </row>
    <row r="299" spans="1:8" s="76" customFormat="1" ht="13.8" thickBot="1">
      <c r="A299" s="46"/>
      <c r="B299" s="97" t="s">
        <v>189</v>
      </c>
      <c r="C299" s="47"/>
      <c r="D299" s="48"/>
      <c r="E299" s="145"/>
      <c r="F299" s="164">
        <f>F290+F297</f>
        <v>0</v>
      </c>
      <c r="G299" s="77"/>
      <c r="H299" s="78"/>
    </row>
    <row r="300" spans="1:8" s="76" customFormat="1">
      <c r="A300" s="1"/>
      <c r="B300" s="114"/>
      <c r="C300" s="9"/>
      <c r="D300" s="115"/>
      <c r="E300" s="144"/>
      <c r="F300" s="160"/>
      <c r="G300" s="77"/>
      <c r="H300" s="78"/>
    </row>
    <row r="301" spans="1:8" s="76" customFormat="1">
      <c r="A301" s="82"/>
      <c r="B301" s="105"/>
      <c r="C301" s="81"/>
      <c r="D301" s="79"/>
      <c r="E301" s="147"/>
      <c r="F301" s="166"/>
      <c r="G301" s="77"/>
      <c r="H301" s="78"/>
    </row>
    <row r="302" spans="1:8" s="76" customFormat="1">
      <c r="A302" s="82"/>
      <c r="B302" s="105"/>
      <c r="C302" s="75"/>
      <c r="D302" s="79"/>
      <c r="E302" s="146"/>
      <c r="F302" s="166"/>
      <c r="G302" s="77"/>
      <c r="H302" s="78"/>
    </row>
    <row r="303" spans="1:8" ht="14.4" thickBot="1">
      <c r="A303" s="17"/>
      <c r="B303" s="107" t="str">
        <f>B345</f>
        <v>DIVERS</v>
      </c>
      <c r="C303" s="7"/>
      <c r="D303" s="26"/>
      <c r="E303" s="139"/>
      <c r="F303" s="167"/>
      <c r="H303" s="49"/>
    </row>
    <row r="304" spans="1:8" s="11" customFormat="1">
      <c r="A304" s="38"/>
      <c r="B304" s="108"/>
      <c r="C304" s="14"/>
      <c r="D304" s="15"/>
      <c r="E304" s="148"/>
      <c r="F304" s="168"/>
    </row>
    <row r="305" spans="1:6" s="11" customFormat="1">
      <c r="A305" s="38"/>
      <c r="B305" s="101" t="s">
        <v>218</v>
      </c>
      <c r="C305" s="74" t="s">
        <v>7</v>
      </c>
      <c r="D305" s="70">
        <v>1</v>
      </c>
      <c r="E305" s="143"/>
      <c r="F305" s="165">
        <f t="shared" ref="F305" si="12">D305*E305</f>
        <v>0</v>
      </c>
    </row>
    <row r="306" spans="1:6" s="11" customFormat="1">
      <c r="A306" s="38"/>
      <c r="B306" s="101" t="s">
        <v>44</v>
      </c>
      <c r="C306" s="74" t="s">
        <v>7</v>
      </c>
      <c r="D306" s="70">
        <v>1</v>
      </c>
      <c r="E306" s="143"/>
      <c r="F306" s="165">
        <f t="shared" ref="F306" si="13">D306*E306</f>
        <v>0</v>
      </c>
    </row>
    <row r="307" spans="1:6">
      <c r="A307" s="38"/>
      <c r="B307" s="101" t="s">
        <v>39</v>
      </c>
      <c r="C307" s="74" t="s">
        <v>7</v>
      </c>
      <c r="D307" s="70">
        <v>1</v>
      </c>
      <c r="E307" s="143"/>
      <c r="F307" s="165">
        <f t="shared" ref="F307" si="14">D307*E307</f>
        <v>0</v>
      </c>
    </row>
    <row r="308" spans="1:6">
      <c r="A308" s="38"/>
      <c r="B308" s="101" t="s">
        <v>40</v>
      </c>
      <c r="C308" s="74" t="s">
        <v>7</v>
      </c>
      <c r="D308" s="70">
        <v>1</v>
      </c>
      <c r="E308" s="143"/>
      <c r="F308" s="165">
        <f t="shared" ref="F308" si="15">D308*E308</f>
        <v>0</v>
      </c>
    </row>
    <row r="309" spans="1:6">
      <c r="A309" s="38"/>
      <c r="B309" s="101" t="s">
        <v>14</v>
      </c>
      <c r="C309" s="74" t="s">
        <v>7</v>
      </c>
      <c r="D309" s="70">
        <v>1</v>
      </c>
      <c r="E309" s="143"/>
      <c r="F309" s="165">
        <f t="shared" ref="F309" si="16">D309*E309</f>
        <v>0</v>
      </c>
    </row>
    <row r="310" spans="1:6">
      <c r="A310" s="38"/>
      <c r="B310" s="101" t="s">
        <v>41</v>
      </c>
      <c r="C310" s="74" t="s">
        <v>7</v>
      </c>
      <c r="D310" s="70">
        <v>1</v>
      </c>
      <c r="E310" s="143"/>
      <c r="F310" s="165">
        <f t="shared" ref="F310" si="17">D310*E310</f>
        <v>0</v>
      </c>
    </row>
    <row r="311" spans="1:6">
      <c r="A311" s="38"/>
      <c r="B311" s="101" t="s">
        <v>42</v>
      </c>
      <c r="C311" s="74" t="s">
        <v>7</v>
      </c>
      <c r="D311" s="70">
        <v>1</v>
      </c>
      <c r="E311" s="143"/>
      <c r="F311" s="165">
        <f t="shared" ref="F311" si="18">D311*E311</f>
        <v>0</v>
      </c>
    </row>
    <row r="312" spans="1:6">
      <c r="A312" s="38"/>
      <c r="B312" s="101"/>
      <c r="C312" s="72"/>
      <c r="D312" s="73"/>
      <c r="E312" s="149"/>
      <c r="F312" s="168"/>
    </row>
    <row r="313" spans="1:6">
      <c r="A313" s="35"/>
      <c r="C313" s="71"/>
      <c r="D313" s="70"/>
      <c r="E313" s="143"/>
      <c r="F313" s="165"/>
    </row>
    <row r="314" spans="1:6">
      <c r="A314" s="35"/>
      <c r="C314" s="34"/>
      <c r="D314" s="24"/>
      <c r="E314" s="150"/>
      <c r="F314" s="169"/>
    </row>
    <row r="315" spans="1:6" ht="14.4" thickBot="1">
      <c r="A315" s="16"/>
      <c r="B315" s="106" t="str">
        <f>CONCATENATE("Sous Total  ",A303,"   ",B303)</f>
        <v>Sous Total     DIVERS</v>
      </c>
      <c r="C315" s="6"/>
      <c r="D315" s="25"/>
      <c r="E315" s="151"/>
      <c r="F315" s="170">
        <f>SUM(F305:F311)</f>
        <v>0</v>
      </c>
    </row>
    <row r="316" spans="1:6">
      <c r="A316" s="35"/>
      <c r="F316" s="160"/>
    </row>
    <row r="317" spans="1:6" ht="13.8">
      <c r="A317" s="239" t="s">
        <v>3</v>
      </c>
      <c r="B317" s="240"/>
      <c r="C317" s="240"/>
      <c r="D317" s="240"/>
      <c r="E317" s="240"/>
      <c r="F317" s="241"/>
    </row>
    <row r="318" spans="1:6">
      <c r="A318" s="41"/>
      <c r="B318" s="109"/>
      <c r="C318" s="5"/>
      <c r="D318" s="5"/>
      <c r="E318" s="152"/>
      <c r="F318" s="171"/>
    </row>
    <row r="319" spans="1:6" ht="14.4" thickBot="1">
      <c r="A319" s="17">
        <v>2</v>
      </c>
      <c r="B319" s="107" t="s">
        <v>43</v>
      </c>
      <c r="C319" s="7"/>
      <c r="D319" s="26"/>
      <c r="E319" s="139"/>
      <c r="F319" s="167"/>
    </row>
    <row r="320" spans="1:6">
      <c r="A320" s="39"/>
      <c r="C320" s="2"/>
      <c r="D320" s="3"/>
      <c r="F320" s="160"/>
    </row>
    <row r="321" spans="1:6">
      <c r="A321" s="18" t="s">
        <v>59</v>
      </c>
      <c r="B321" s="93" t="s">
        <v>219</v>
      </c>
      <c r="C321" s="5"/>
      <c r="D321" s="5"/>
      <c r="E321" s="152"/>
      <c r="F321" s="176">
        <f>F56</f>
        <v>0</v>
      </c>
    </row>
    <row r="322" spans="1:6">
      <c r="A322" s="40" t="s">
        <v>78</v>
      </c>
      <c r="B322" s="93" t="s">
        <v>210</v>
      </c>
      <c r="C322" s="3"/>
      <c r="D322" s="3"/>
      <c r="E322" s="153"/>
      <c r="F322" s="176">
        <f>F65</f>
        <v>0</v>
      </c>
    </row>
    <row r="323" spans="1:6">
      <c r="A323" s="41"/>
      <c r="B323" s="109"/>
      <c r="C323" s="5"/>
      <c r="D323" s="5"/>
      <c r="E323" s="152"/>
      <c r="F323" s="176"/>
    </row>
    <row r="324" spans="1:6">
      <c r="A324" s="18" t="s">
        <v>84</v>
      </c>
      <c r="B324" s="86" t="s">
        <v>190</v>
      </c>
      <c r="C324" s="5"/>
      <c r="D324" s="5"/>
      <c r="E324" s="152"/>
      <c r="F324" s="176">
        <f>F94</f>
        <v>0</v>
      </c>
    </row>
    <row r="325" spans="1:6">
      <c r="A325" s="117" t="s">
        <v>86</v>
      </c>
      <c r="B325" s="87" t="s">
        <v>222</v>
      </c>
      <c r="C325" s="5"/>
      <c r="D325" s="5"/>
      <c r="E325" s="152"/>
      <c r="F325" s="176"/>
    </row>
    <row r="326" spans="1:6">
      <c r="A326" s="117" t="s">
        <v>93</v>
      </c>
      <c r="B326" s="93" t="s">
        <v>211</v>
      </c>
      <c r="C326" s="5"/>
      <c r="D326" s="5"/>
      <c r="E326" s="152"/>
      <c r="F326" s="176">
        <f>F101</f>
        <v>0</v>
      </c>
    </row>
    <row r="327" spans="1:6">
      <c r="A327" s="117" t="s">
        <v>94</v>
      </c>
      <c r="B327" s="93" t="s">
        <v>212</v>
      </c>
      <c r="C327" s="5"/>
      <c r="D327" s="5"/>
      <c r="E327" s="152"/>
      <c r="F327" s="176">
        <f>F107</f>
        <v>0</v>
      </c>
    </row>
    <row r="328" spans="1:6">
      <c r="A328" s="117"/>
      <c r="B328" s="87"/>
      <c r="C328" s="5"/>
      <c r="D328" s="5"/>
      <c r="E328" s="152"/>
      <c r="F328" s="176"/>
    </row>
    <row r="329" spans="1:6">
      <c r="A329" s="117" t="s">
        <v>101</v>
      </c>
      <c r="B329" s="87" t="s">
        <v>221</v>
      </c>
      <c r="C329" s="5"/>
      <c r="D329" s="5"/>
      <c r="E329" s="152"/>
      <c r="F329" s="177">
        <f>F134</f>
        <v>0</v>
      </c>
    </row>
    <row r="330" spans="1:6">
      <c r="A330" s="117" t="s">
        <v>113</v>
      </c>
      <c r="B330" s="93" t="s">
        <v>213</v>
      </c>
      <c r="C330" s="5"/>
      <c r="D330" s="5"/>
      <c r="E330" s="152"/>
      <c r="F330" s="177">
        <f>F142</f>
        <v>0</v>
      </c>
    </row>
    <row r="331" spans="1:6">
      <c r="A331" s="116"/>
      <c r="B331" s="86"/>
      <c r="C331" s="5"/>
      <c r="D331" s="5"/>
      <c r="E331" s="152"/>
      <c r="F331" s="176"/>
    </row>
    <row r="332" spans="1:6">
      <c r="A332" s="18" t="s">
        <v>117</v>
      </c>
      <c r="B332" s="86" t="s">
        <v>220</v>
      </c>
      <c r="C332" s="5"/>
      <c r="D332" s="5"/>
      <c r="E332" s="152"/>
      <c r="F332" s="176">
        <f>F178</f>
        <v>0</v>
      </c>
    </row>
    <row r="333" spans="1:6">
      <c r="A333" s="117" t="s">
        <v>140</v>
      </c>
      <c r="B333" s="93" t="s">
        <v>214</v>
      </c>
      <c r="C333" s="5"/>
      <c r="D333" s="5"/>
      <c r="E333" s="152"/>
      <c r="F333" s="176">
        <f>F186</f>
        <v>0</v>
      </c>
    </row>
    <row r="334" spans="1:6">
      <c r="A334" s="116"/>
      <c r="B334" s="86"/>
      <c r="C334" s="5"/>
      <c r="D334" s="5"/>
      <c r="E334" s="152"/>
      <c r="F334" s="176"/>
    </row>
    <row r="335" spans="1:6">
      <c r="A335" s="18" t="s">
        <v>146</v>
      </c>
      <c r="B335" s="86" t="s">
        <v>223</v>
      </c>
      <c r="C335" s="5"/>
      <c r="D335" s="5"/>
      <c r="E335" s="152"/>
      <c r="F335" s="176">
        <f>F215</f>
        <v>0</v>
      </c>
    </row>
    <row r="336" spans="1:6">
      <c r="A336" s="117" t="s">
        <v>154</v>
      </c>
      <c r="B336" s="86" t="s">
        <v>215</v>
      </c>
      <c r="C336" s="5"/>
      <c r="D336" s="5"/>
      <c r="E336" s="152"/>
      <c r="F336" s="176">
        <f>F224</f>
        <v>0</v>
      </c>
    </row>
    <row r="337" spans="1:6">
      <c r="A337" s="116"/>
      <c r="B337" s="86"/>
      <c r="C337" s="5"/>
      <c r="D337" s="5"/>
      <c r="E337" s="152"/>
      <c r="F337" s="176"/>
    </row>
    <row r="338" spans="1:6">
      <c r="A338" s="18" t="s">
        <v>166</v>
      </c>
      <c r="B338" s="120" t="s">
        <v>224</v>
      </c>
      <c r="C338" s="5"/>
      <c r="D338" s="5"/>
      <c r="E338" s="152"/>
      <c r="F338" s="176">
        <f>F258</f>
        <v>0</v>
      </c>
    </row>
    <row r="339" spans="1:6">
      <c r="A339" s="117" t="s">
        <v>173</v>
      </c>
      <c r="B339" s="158" t="s">
        <v>216</v>
      </c>
      <c r="C339" s="5"/>
      <c r="D339" s="5"/>
      <c r="E339" s="152"/>
      <c r="F339" s="176">
        <f>F265</f>
        <v>0</v>
      </c>
    </row>
    <row r="340" spans="1:6">
      <c r="A340" s="116"/>
      <c r="B340" s="86"/>
      <c r="C340" s="5"/>
      <c r="D340" s="5"/>
      <c r="E340" s="152"/>
      <c r="F340" s="176"/>
    </row>
    <row r="341" spans="1:6">
      <c r="A341" s="18" t="s">
        <v>179</v>
      </c>
      <c r="B341" s="120" t="s">
        <v>225</v>
      </c>
      <c r="C341" s="5"/>
      <c r="D341" s="5"/>
      <c r="E341" s="152"/>
      <c r="F341" s="176">
        <f>F290</f>
        <v>0</v>
      </c>
    </row>
    <row r="342" spans="1:6">
      <c r="A342" s="117"/>
      <c r="B342" s="158" t="s">
        <v>217</v>
      </c>
      <c r="C342" s="5"/>
      <c r="D342" s="5"/>
      <c r="E342" s="152"/>
      <c r="F342" s="176">
        <f>F297</f>
        <v>0</v>
      </c>
    </row>
    <row r="343" spans="1:6">
      <c r="A343" s="116"/>
      <c r="B343" s="86"/>
      <c r="C343" s="5"/>
      <c r="D343" s="5"/>
      <c r="E343" s="152"/>
      <c r="F343" s="176"/>
    </row>
    <row r="344" spans="1:6">
      <c r="A344" s="116"/>
      <c r="B344" s="86"/>
      <c r="C344" s="5"/>
      <c r="D344" s="5"/>
      <c r="E344" s="152"/>
      <c r="F344" s="177"/>
    </row>
    <row r="345" spans="1:6" ht="13.8">
      <c r="A345" s="125">
        <v>5</v>
      </c>
      <c r="B345" s="86" t="s">
        <v>12</v>
      </c>
      <c r="C345" s="123"/>
      <c r="D345" s="124"/>
      <c r="E345" s="154"/>
      <c r="F345" s="179">
        <f>F315</f>
        <v>0</v>
      </c>
    </row>
    <row r="346" spans="1:6" ht="13.8">
      <c r="A346" s="121"/>
      <c r="B346" s="122"/>
      <c r="C346" s="123"/>
      <c r="D346" s="124"/>
      <c r="E346" s="154"/>
      <c r="F346" s="180"/>
    </row>
    <row r="347" spans="1:6" ht="13.8">
      <c r="A347" s="129"/>
      <c r="B347" s="126" t="s">
        <v>226</v>
      </c>
      <c r="C347" s="127"/>
      <c r="D347" s="128"/>
      <c r="E347" s="155"/>
      <c r="F347" s="178">
        <f>SUM(F321+F324+F329+F332+F335+F338+F341+F345)</f>
        <v>0</v>
      </c>
    </row>
    <row r="348" spans="1:6" ht="13.8">
      <c r="A348" s="121"/>
      <c r="B348" s="122"/>
      <c r="C348" s="123"/>
      <c r="D348" s="124"/>
      <c r="E348" s="154"/>
      <c r="F348" s="180"/>
    </row>
    <row r="349" spans="1:6" ht="13.8">
      <c r="A349" s="129"/>
      <c r="B349" s="126" t="s">
        <v>227</v>
      </c>
      <c r="C349" s="127"/>
      <c r="D349" s="128"/>
      <c r="E349" s="155"/>
      <c r="F349" s="178">
        <f>SUM(F322+F326+F327+F330+F333+F336+F339+F342)</f>
        <v>0</v>
      </c>
    </row>
    <row r="350" spans="1:6" ht="13.8">
      <c r="A350" s="121"/>
      <c r="B350" s="122"/>
      <c r="C350" s="123"/>
      <c r="D350" s="124"/>
      <c r="E350" s="154"/>
      <c r="F350" s="172"/>
    </row>
    <row r="351" spans="1:6" ht="13.8">
      <c r="A351" s="121"/>
      <c r="B351" s="122"/>
      <c r="C351" s="123"/>
      <c r="D351" s="124"/>
      <c r="E351" s="154"/>
      <c r="F351" s="172"/>
    </row>
    <row r="352" spans="1:6" ht="13.8">
      <c r="A352" s="121"/>
      <c r="B352" s="122"/>
      <c r="C352" s="123"/>
      <c r="D352" s="124"/>
      <c r="E352" s="154"/>
      <c r="F352" s="172"/>
    </row>
    <row r="353" spans="1:6">
      <c r="A353" s="39"/>
      <c r="C353" s="2"/>
      <c r="D353" s="3"/>
      <c r="F353" s="160"/>
    </row>
    <row r="354" spans="1:6">
      <c r="A354" s="38"/>
      <c r="B354" s="110"/>
      <c r="C354" s="12"/>
      <c r="D354" s="13"/>
      <c r="E354" s="156"/>
      <c r="F354" s="173"/>
    </row>
    <row r="355" spans="1:6" ht="15.75" customHeight="1" thickBot="1">
      <c r="A355" s="242" t="s">
        <v>5</v>
      </c>
      <c r="B355" s="242"/>
      <c r="C355" s="242"/>
      <c r="D355" s="242"/>
      <c r="E355" s="242"/>
      <c r="F355" s="167">
        <f>F347+F349</f>
        <v>0</v>
      </c>
    </row>
    <row r="356" spans="1:6">
      <c r="A356" s="42"/>
      <c r="B356" s="111" t="s">
        <v>6</v>
      </c>
      <c r="D356" s="27">
        <v>0.2</v>
      </c>
      <c r="F356" s="160">
        <f>F355*D356</f>
        <v>0</v>
      </c>
    </row>
    <row r="357" spans="1:6" ht="13.8" thickBot="1">
      <c r="A357" s="19"/>
      <c r="B357" s="112" t="s">
        <v>4</v>
      </c>
      <c r="C357" s="20"/>
      <c r="D357" s="28"/>
      <c r="E357" s="157"/>
      <c r="F357" s="174">
        <f>SUM(F355:F356)</f>
        <v>0</v>
      </c>
    </row>
    <row r="358" spans="1:6" ht="13.8" thickBot="1">
      <c r="A358" s="19"/>
      <c r="B358" s="113"/>
      <c r="C358" s="20"/>
      <c r="D358" s="28"/>
      <c r="E358" s="157"/>
      <c r="F358" s="174"/>
    </row>
  </sheetData>
  <mergeCells count="4">
    <mergeCell ref="A2:B2"/>
    <mergeCell ref="A317:F317"/>
    <mergeCell ref="A355:E355"/>
    <mergeCell ref="C1:F1"/>
  </mergeCells>
  <phoneticPr fontId="38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59" orientation="portrait" horizontalDpi="2400" verticalDpi="2400" r:id="rId1"/>
  <headerFooter>
    <oddHeader>&amp;L&amp;"Calibri,Normal"&amp;9&amp;K000000CEA Grenoble
Aménagement 40.07 - 40.07F</oddHeader>
    <oddFooter>&amp;L&amp;9&amp;F&amp;R&amp;9&amp;P/&amp;N</oddFooter>
  </headerFooter>
  <rowBreaks count="1" manualBreakCount="1">
    <brk id="31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11</vt:i4>
      </vt:variant>
    </vt:vector>
  </HeadingPairs>
  <TitlesOfParts>
    <vt:vector size="13" baseType="lpstr">
      <vt:lpstr>PdG EXCEL</vt:lpstr>
      <vt:lpstr>DPGF GAZ VECTEUR</vt:lpstr>
      <vt:lpstr>'DPGF GAZ VECTEUR'!_Toc181000148</vt:lpstr>
      <vt:lpstr>'DPGF GAZ VECTEUR'!_Toc181000149</vt:lpstr>
      <vt:lpstr>'DPGF GAZ VECTEUR'!_Toc181000150</vt:lpstr>
      <vt:lpstr>'DPGF GAZ VECTEUR'!_Toc181000151</vt:lpstr>
      <vt:lpstr>'DPGF GAZ VECTEUR'!_Toc181000152</vt:lpstr>
      <vt:lpstr>'DPGF GAZ VECTEUR'!_Toc181000157</vt:lpstr>
      <vt:lpstr>'DPGF GAZ VECTEUR'!_Toc181000159</vt:lpstr>
      <vt:lpstr>'DPGF GAZ VECTEUR'!_Toc181000160</vt:lpstr>
      <vt:lpstr>'DPGF GAZ VECTEUR'!Impression_des_titres</vt:lpstr>
      <vt:lpstr>'DPGF GAZ VECTEUR'!Zone_d_impression</vt:lpstr>
      <vt:lpstr>'PdG EXCEL'!Zone_d_impression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DUSSOUILLEZ</dc:creator>
  <cp:lastModifiedBy>EUVRARD Joanna</cp:lastModifiedBy>
  <cp:lastPrinted>2024-10-28T08:43:37Z</cp:lastPrinted>
  <dcterms:created xsi:type="dcterms:W3CDTF">2017-01-18T21:20:46Z</dcterms:created>
  <dcterms:modified xsi:type="dcterms:W3CDTF">2024-12-12T17:27:34Z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4a238cc-6af3-4341-9d32-201b7e04331f_Enabled">
    <vt:lpwstr>true</vt:lpwstr>
  </property>
  <property fmtid="{D5CDD505-2E9C-101B-9397-08002B2CF9AE}" pid="3" name="MSIP_Label_64a238cc-6af3-4341-9d32-201b7e04331f_SetDate">
    <vt:lpwstr>2024-10-28T08:41:35Z</vt:lpwstr>
  </property>
  <property fmtid="{D5CDD505-2E9C-101B-9397-08002B2CF9AE}" pid="4" name="MSIP_Label_64a238cc-6af3-4341-9d32-201b7e04331f_Method">
    <vt:lpwstr>Standard</vt:lpwstr>
  </property>
  <property fmtid="{D5CDD505-2E9C-101B-9397-08002B2CF9AE}" pid="5" name="MSIP_Label_64a238cc-6af3-4341-9d32-201b7e04331f_Name">
    <vt:lpwstr>Internal</vt:lpwstr>
  </property>
  <property fmtid="{D5CDD505-2E9C-101B-9397-08002B2CF9AE}" pid="6" name="MSIP_Label_64a238cc-6af3-4341-9d32-201b7e04331f_SiteId">
    <vt:lpwstr>09ebfde1-6505-4c31-942f-18875ff0189d</vt:lpwstr>
  </property>
  <property fmtid="{D5CDD505-2E9C-101B-9397-08002B2CF9AE}" pid="7" name="MSIP_Label_64a238cc-6af3-4341-9d32-201b7e04331f_ActionId">
    <vt:lpwstr>80e63511-46e8-4efa-8f0c-db05b6a7cc96</vt:lpwstr>
  </property>
  <property fmtid="{D5CDD505-2E9C-101B-9397-08002B2CF9AE}" pid="8" name="MSIP_Label_64a238cc-6af3-4341-9d32-201b7e04331f_ContentBits">
    <vt:lpwstr>0</vt:lpwstr>
  </property>
</Properties>
</file>