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151CB90D-91E1-4111-95A1-CD7FAC3797A2}" xr6:coauthVersionLast="36" xr6:coauthVersionMax="36" xr10:uidLastSave="{00000000-0000-0000-0000-000000000000}"/>
  <bookViews>
    <workbookView xWindow="0" yWindow="0" windowWidth="28800" windowHeight="11025" xr2:uid="{00000000-000D-0000-FFFF-FFFF00000000}"/>
  </bookViews>
  <sheets>
    <sheet name="CONSIGNES" sheetId="11" r:id="rId1"/>
    <sheet name="OFFRE" sheetId="1" r:id="rId2"/>
    <sheet name="REMISIER CATALOGUE" sheetId="12" r:id="rId3"/>
    <sheet name="liste déroulante" sheetId="9" state="hidden" r:id="rId4"/>
  </sheets>
  <definedNames>
    <definedName name="_xlnm.Print_Area" localSheetId="1">OFFRE!$A$1:$O$61</definedName>
  </definedNames>
  <calcPr calcId="191029"/>
</workbook>
</file>

<file path=xl/calcChain.xml><?xml version="1.0" encoding="utf-8"?>
<calcChain xmlns="http://schemas.openxmlformats.org/spreadsheetml/2006/main">
  <c r="F29" i="12" l="1"/>
  <c r="N77" i="1"/>
  <c r="N74" i="1"/>
  <c r="L74" i="1"/>
  <c r="N73" i="1"/>
  <c r="L73" i="1"/>
  <c r="N72" i="1"/>
  <c r="L72" i="1"/>
  <c r="N70" i="1"/>
  <c r="L70" i="1"/>
  <c r="N69" i="1"/>
  <c r="L69" i="1"/>
  <c r="N68" i="1"/>
  <c r="L68" i="1"/>
  <c r="N67" i="1"/>
  <c r="L67" i="1"/>
  <c r="N65" i="1"/>
  <c r="L65" i="1"/>
  <c r="N64" i="1"/>
  <c r="L64" i="1"/>
  <c r="N63" i="1"/>
  <c r="L63" i="1"/>
  <c r="N11" i="1"/>
  <c r="N12" i="1"/>
  <c r="N13" i="1"/>
  <c r="N14" i="1"/>
  <c r="N15" i="1"/>
  <c r="N16" i="1"/>
  <c r="N17" i="1"/>
  <c r="N18" i="1"/>
  <c r="N19" i="1"/>
  <c r="N20" i="1"/>
  <c r="N21" i="1"/>
  <c r="N22" i="1"/>
  <c r="N23" i="1"/>
  <c r="N24" i="1"/>
  <c r="N25" i="1"/>
  <c r="N26" i="1"/>
  <c r="N27" i="1"/>
  <c r="N28" i="1"/>
  <c r="N29" i="1"/>
  <c r="N31" i="1"/>
  <c r="N32" i="1"/>
  <c r="N33" i="1"/>
  <c r="N34" i="1"/>
  <c r="N35" i="1"/>
  <c r="N36" i="1"/>
  <c r="N37" i="1"/>
  <c r="N38" i="1"/>
  <c r="N39" i="1"/>
  <c r="N40" i="1"/>
  <c r="N41" i="1"/>
  <c r="N42" i="1"/>
  <c r="N43" i="1"/>
  <c r="N44" i="1"/>
  <c r="N45" i="1"/>
  <c r="N46" i="1"/>
  <c r="N47" i="1"/>
  <c r="N48" i="1"/>
  <c r="N49" i="1"/>
  <c r="N50" i="1"/>
  <c r="N52" i="1"/>
  <c r="N53" i="1"/>
  <c r="N54" i="1"/>
  <c r="N56" i="1"/>
  <c r="N57" i="1"/>
  <c r="N58" i="1"/>
  <c r="N60" i="1"/>
  <c r="J11" i="1"/>
  <c r="L11" i="1" s="1"/>
  <c r="J12" i="1"/>
  <c r="L12" i="1" s="1"/>
  <c r="J13" i="1"/>
  <c r="L13" i="1" s="1"/>
  <c r="J14" i="1"/>
  <c r="L14" i="1" s="1"/>
  <c r="J15" i="1"/>
  <c r="L15" i="1" s="1"/>
  <c r="J16" i="1"/>
  <c r="L16" i="1" s="1"/>
  <c r="J17" i="1"/>
  <c r="L17" i="1" s="1"/>
  <c r="J18" i="1"/>
  <c r="L18" i="1" s="1"/>
  <c r="J19" i="1"/>
  <c r="L19" i="1" s="1"/>
  <c r="J20" i="1"/>
  <c r="L20" i="1" s="1"/>
  <c r="J21" i="1"/>
  <c r="L21" i="1" s="1"/>
  <c r="J22" i="1"/>
  <c r="L22" i="1" s="1"/>
  <c r="J23" i="1"/>
  <c r="L23" i="1" s="1"/>
  <c r="J24" i="1"/>
  <c r="L24" i="1" s="1"/>
  <c r="J25" i="1"/>
  <c r="L25" i="1" s="1"/>
  <c r="J26" i="1"/>
  <c r="L26" i="1" s="1"/>
  <c r="J27" i="1"/>
  <c r="L27" i="1" s="1"/>
  <c r="J28" i="1"/>
  <c r="L28" i="1" s="1"/>
  <c r="J29" i="1"/>
  <c r="L29" i="1" s="1"/>
  <c r="J31" i="1"/>
  <c r="L31" i="1" s="1"/>
  <c r="J32" i="1"/>
  <c r="L32" i="1" s="1"/>
  <c r="J33" i="1"/>
  <c r="L33" i="1" s="1"/>
  <c r="J34" i="1"/>
  <c r="L34" i="1" s="1"/>
  <c r="J35" i="1"/>
  <c r="L35" i="1" s="1"/>
  <c r="J36" i="1"/>
  <c r="L36" i="1" s="1"/>
  <c r="J37" i="1"/>
  <c r="L37" i="1" s="1"/>
  <c r="J38" i="1"/>
  <c r="L38" i="1" s="1"/>
  <c r="J39" i="1"/>
  <c r="L39" i="1" s="1"/>
  <c r="J40" i="1"/>
  <c r="L40" i="1" s="1"/>
  <c r="J41" i="1"/>
  <c r="L41" i="1" s="1"/>
  <c r="J42" i="1"/>
  <c r="L42" i="1" s="1"/>
  <c r="J43" i="1"/>
  <c r="L43" i="1" s="1"/>
  <c r="J44" i="1"/>
  <c r="L44" i="1" s="1"/>
  <c r="J45" i="1"/>
  <c r="L45" i="1" s="1"/>
  <c r="J46" i="1"/>
  <c r="L46" i="1" s="1"/>
  <c r="J47" i="1"/>
  <c r="L47" i="1" s="1"/>
  <c r="J48" i="1"/>
  <c r="L48" i="1"/>
  <c r="J49" i="1"/>
  <c r="L49" i="1" s="1"/>
  <c r="J50" i="1"/>
  <c r="L50" i="1" s="1"/>
  <c r="J52" i="1"/>
  <c r="L52" i="1"/>
  <c r="J53" i="1"/>
  <c r="L53" i="1" s="1"/>
  <c r="J54" i="1"/>
  <c r="L54" i="1" s="1"/>
  <c r="J56" i="1"/>
  <c r="L56" i="1" s="1"/>
  <c r="J57" i="1"/>
  <c r="L57" i="1" s="1"/>
  <c r="J58" i="1"/>
  <c r="L58" i="1" s="1"/>
  <c r="J60" i="1"/>
  <c r="L60" i="1" s="1"/>
  <c r="J10" i="1" l="1"/>
  <c r="L10" i="1" s="1"/>
  <c r="N10" i="1" s="1"/>
  <c r="N75" i="1" s="1"/>
  <c r="N78" i="1" s="1"/>
</calcChain>
</file>

<file path=xl/sharedStrings.xml><?xml version="1.0" encoding="utf-8"?>
<sst xmlns="http://schemas.openxmlformats.org/spreadsheetml/2006/main" count="345" uniqueCount="212">
  <si>
    <t xml:space="preserve">Référence </t>
  </si>
  <si>
    <t xml:space="preserve">Le candidat précise sa Raison Sociale/Enseigne/Marque : </t>
  </si>
  <si>
    <t xml:space="preserve"> Bordereau de Prix Unitaires (BPU) - Détail Quantitatif estimatif (DQE)
Règles de remplissage du cadre financier</t>
  </si>
  <si>
    <t xml:space="preserve"> Bordereau de Prix Unitaires (BPU) - DÉTAIL QUANTITATIF ESTIMATIF - DQE</t>
  </si>
  <si>
    <t>NF</t>
  </si>
  <si>
    <t>NFE</t>
  </si>
  <si>
    <t>NORMES</t>
  </si>
  <si>
    <t>NFX</t>
  </si>
  <si>
    <t>EN13432</t>
  </si>
  <si>
    <t xml:space="preserve"> TVA (en %)</t>
  </si>
  <si>
    <t>Non concerné</t>
  </si>
  <si>
    <t xml:space="preserve">Numéro 
de lot </t>
  </si>
  <si>
    <t>Ou équivalent</t>
  </si>
  <si>
    <t>Matériels et Prestations 
imposés par le Pouvoir Adjudicateur</t>
  </si>
  <si>
    <t>Eco-contri-bution</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</si>
  <si>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</si>
  <si>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</si>
  <si>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</si>
  <si>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</si>
  <si>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</si>
  <si>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</si>
  <si>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</si>
  <si>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</si>
  <si>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</si>
  <si>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SI1</t>
  </si>
  <si>
    <t>SI2</t>
  </si>
  <si>
    <t>SI3</t>
  </si>
  <si>
    <t>SI4</t>
  </si>
  <si>
    <t>SI5</t>
  </si>
  <si>
    <t>SI6</t>
  </si>
  <si>
    <t>SI7</t>
  </si>
  <si>
    <t>SI8</t>
  </si>
  <si>
    <t>SI9</t>
  </si>
  <si>
    <t>SI10</t>
  </si>
  <si>
    <t>SI13</t>
  </si>
  <si>
    <t>SI14</t>
  </si>
  <si>
    <t>SI15</t>
  </si>
  <si>
    <t>SI16</t>
  </si>
  <si>
    <t>CHAISES PLIANTES</t>
  </si>
  <si>
    <t>FAUTEUIL USAGE INTENSIF 24H/24</t>
  </si>
  <si>
    <t xml:space="preserve">SIEGES DE TRAVAIL </t>
  </si>
  <si>
    <t>SIEGE DE TRAVAIL DOSSIER RESILLE ASSISE TISSU</t>
  </si>
  <si>
    <t>SIEGE DE TRAVAIL DOSSIER RESILLE ASSISE TISSU AVEC ACCOUDOIR 3D</t>
  </si>
  <si>
    <t>SIEGE DE TRAVAIL DOSSIER RESILLE ASSISE TISSU AVEC ACCOUDOIR 3D ET TRANSLATION D'ASSISE</t>
  </si>
  <si>
    <t>SIEGE DE TRAVAIL DOSSIER ET ASSISE TISSU</t>
  </si>
  <si>
    <t>SIEGE DE TRAVAIL DOSSIER ET ASSISE TISSU AVEC ACCOUDOIR 3D</t>
  </si>
  <si>
    <t>SIEGE DE TRAVAIL DOSSIER ET ASSISE TISSU AVEC ACCOUDOIR 3D ET TRANSLATION D'ASSISE</t>
  </si>
  <si>
    <t>CHAISE 4 PIEDS ( DUREE D'ASSISE - 2HEURES) DOSSIER ET ASSISE TISSU</t>
  </si>
  <si>
    <t>CHAISE 4 PIEDS ( DUREE D'ASSISE - 2HEURES) DOSSIER RESILLE ET ASSISE TISSU</t>
  </si>
  <si>
    <t>CHAISE 4 PIEDS AVEC ACCOUDOIRS ( DUREE D'ASSISE - 2HEURES) DOSSIER ET ASSISE TISSU</t>
  </si>
  <si>
    <t>CHAISE 4 PIEDS AVEC ACCOUDOIRS ( DUREE D'ASSISE - 2HEURES) DOSSIER RESILLE ET ASSISE TISSU</t>
  </si>
  <si>
    <t>SIEGE DE TRAVAIL DOSSIER RESILLE ASSISE TISSU AVEC ACCOUDOIR 3D ET TRANSLATION D'ASSISE AVEC TETIERE TISSU</t>
  </si>
  <si>
    <t>SIEGE DE TRAVAIL DOSSIER ET ASSISE TISSU AVEC ACCOUDOIR 3D AVEC TETIERE TISSU</t>
  </si>
  <si>
    <t>SIEGE DE TRAVAIL DOSSIER ET ASSISE TISSU AVEC ACCOUDOIR 3D ET TRANSLATION D'ASSISE AVEC TETIERE TISSU</t>
  </si>
  <si>
    <t>CHAISE 4 PIEDS DOSSIER RESILLE ET ASSISE TISSU</t>
  </si>
  <si>
    <t>CHAISE 4 PIEDS DOSSIER ET ASSISE TISSU</t>
  </si>
  <si>
    <t>CHAISE 4 PIEDS AVEC ACCOUDOIRS DOSSIER ET ASSISE TISSU</t>
  </si>
  <si>
    <t>CHAISE 4 PIEDS AVEC ACCOUDOIRS DOSSIER RESILLE ET ASSISE TISSU</t>
  </si>
  <si>
    <t>CHAISE PIEDS LUGE AVEC ACCOUDOIRS DOSSIER ET ASSISE TISSU</t>
  </si>
  <si>
    <t>CHAISE PIEDS LUGE AVEC ACCOUDOIRS DOSSIER RESILLE  ET ASSISE TISSU</t>
  </si>
  <si>
    <t>CHAISES  POLYVPROPYLENE</t>
  </si>
  <si>
    <t>CHAISES 4 PIEDS  DOSSIER ET ASSISE POLYPROPYLENE</t>
  </si>
  <si>
    <t>FAUTEUIL 24h:24</t>
  </si>
  <si>
    <t xml:space="preserve"> </t>
  </si>
  <si>
    <t>RC1</t>
  </si>
  <si>
    <t>Taux</t>
  </si>
  <si>
    <t>%</t>
  </si>
  <si>
    <t>RC2</t>
  </si>
  <si>
    <t>RC3</t>
  </si>
  <si>
    <t>RC4</t>
  </si>
  <si>
    <t>RC5</t>
  </si>
  <si>
    <t>RC6</t>
  </si>
  <si>
    <t>RC7</t>
  </si>
  <si>
    <t>RC8</t>
  </si>
  <si>
    <t>RC9</t>
  </si>
  <si>
    <t>RC10</t>
  </si>
  <si>
    <t>RC11</t>
  </si>
  <si>
    <t>RC12</t>
  </si>
  <si>
    <t>RC13</t>
  </si>
  <si>
    <t>RC14</t>
  </si>
  <si>
    <t>RC15</t>
  </si>
  <si>
    <t>RC16</t>
  </si>
  <si>
    <t>RC17</t>
  </si>
  <si>
    <t>RC18</t>
  </si>
  <si>
    <t>RC19</t>
  </si>
  <si>
    <t>RC20</t>
  </si>
  <si>
    <t xml:space="preserve">Fait à            </t>
  </si>
  <si>
    <t>Le</t>
  </si>
  <si>
    <t>Signature et cachet</t>
  </si>
  <si>
    <t>Lot 2</t>
  </si>
  <si>
    <t xml:space="preserve">CHAISES POLYVALENTES </t>
  </si>
  <si>
    <t>CHARIOT POUR CHAISE PLIANTES</t>
  </si>
  <si>
    <t>SI11</t>
  </si>
  <si>
    <t>SIEGE DE TRAVAIL DOSSIER RESILLE ASSISE TEXTILE ENDUIT</t>
  </si>
  <si>
    <t>SIEGE DE TRAVAIL DOSSIER RESILLE ASSISE TEXTILE ENDUIT AVEC ACCOUDOIR 3D</t>
  </si>
  <si>
    <t>SIEGE DE TRAVAIL DOSSIER RESILLE ASSISE TEXTILE ENDUIT AVEC ACCOUDOIR 3D ET TRANSLATION D'ASSISE</t>
  </si>
  <si>
    <t>SIEGE DE TRAVAIL DOSSIER ET ASSISE TEXTILE ENDUIT</t>
  </si>
  <si>
    <t>SIEGE DE TRAVAIL DOSSIER ET ASSISE TEXTILE ENDUIT AVEC ACCOUDOIR 3D</t>
  </si>
  <si>
    <t>SIEGE DE TRAVAIL DOSSIER ET ASSISE TEXTILE ENDUIT AVEC ACCOUDOIR 3D ET TRANSLATION D'ASSISE</t>
  </si>
  <si>
    <t>SIEGE DE TRAVAIL DOSSIER RESILLE ASSISE TEXTILE ENDUIT AVEC ACCOUDOIR 3D AVEC TETIERE TEXTILE ENDUIT</t>
  </si>
  <si>
    <t>SIEGE DE TRAVAIL DOSSIER RESILLE ASSISE TEXTILE ENDUIT AVEC ACCOUDOIR 3D ET TRANSLATION D'ASSISE AVEC TETIERE TEXTILE ENDUIT</t>
  </si>
  <si>
    <t>SIEGE DE TRAVAIL DOSSIER ET ASSISE TEXTILE ENDUIT AVEC ACCOUDOIR 3D AVEC TETIERE TEXTILE ENDUIT</t>
  </si>
  <si>
    <t>SIEGE DE TRAVAIL DOSSIER ET ASSISE TEXTILE ENDUIT AVEC ACCOUDOIR 3D ET TRANSLATION D'ASSISE AVEC TETIERE TEXTILE ENDUIT</t>
  </si>
  <si>
    <t>SI12</t>
  </si>
  <si>
    <t>SI17</t>
  </si>
  <si>
    <t>SI18</t>
  </si>
  <si>
    <t>SI19</t>
  </si>
  <si>
    <t>SI20</t>
  </si>
  <si>
    <t>SI21</t>
  </si>
  <si>
    <t>SI22</t>
  </si>
  <si>
    <t>SI23</t>
  </si>
  <si>
    <t>SI24</t>
  </si>
  <si>
    <t>SI25</t>
  </si>
  <si>
    <t>SI26</t>
  </si>
  <si>
    <t>SI27</t>
  </si>
  <si>
    <t>SI28</t>
  </si>
  <si>
    <t>SI29</t>
  </si>
  <si>
    <t>SI30</t>
  </si>
  <si>
    <t>SI31</t>
  </si>
  <si>
    <t>SI32</t>
  </si>
  <si>
    <t>SI33</t>
  </si>
  <si>
    <t>CHAISE 4 PIEDS ( DUREE D'ASSISE - 2HEURES) DOSSIER ET ASSISE TEXTILE ENDUIT</t>
  </si>
  <si>
    <t>CHAISE 4 PIEDS ( DUREE D'ASSISE - 2HEURES) DOSSIER RESILLE ET ASSISE  TEXTILE ENDUIT</t>
  </si>
  <si>
    <t>CHAISE 4 PIEDS AVEC ACCOUDOIRS ( DUREE D'ASSISE - 2HEURES) DOSSIER ET ASSISE  TEXTILE ENDUIT</t>
  </si>
  <si>
    <t>CHAISE 4 PIEDS AVEC ACCOUDOIRS ( DUREE D'ASSISE - 2HEURES) DOSSIER RESILLE ET ASSISE  TEXTILE ENDUIT</t>
  </si>
  <si>
    <t>CHAISE 4 PIEDS DOSSIER ET ASSISE  TEXTILE ENDUIT</t>
  </si>
  <si>
    <t>CHAISE 4 PIEDS DOSSIER RESILLE ET ASSISE  TEXTILE ENDUIT</t>
  </si>
  <si>
    <t>CHAISE 4 PIEDS AVEC ACCOUDOIRS DOSSIER ET ASSISE  TEXTILE ENDUIT</t>
  </si>
  <si>
    <t>CHAISE 4 PIEDS AVEC ACCOUDOIRS DOSSIER RESILLE ET ASSISE  TEXTILE ENDUIT</t>
  </si>
  <si>
    <t>CHAISE PIEDS LUGE AVEC ACCOUDOIRS DOSSIER ET ASSISE  TEXTILE ENDUIT</t>
  </si>
  <si>
    <t>CHAISE PIEDS LUGE AVEC ACCOUDOIRS DOSSIER RESILLE  ET ASSISE  TEXTILE ENDUIT</t>
  </si>
  <si>
    <t>SI34</t>
  </si>
  <si>
    <t>SI35</t>
  </si>
  <si>
    <t>SI36</t>
  </si>
  <si>
    <t>SI37</t>
  </si>
  <si>
    <t>SI38</t>
  </si>
  <si>
    <t>SI39</t>
  </si>
  <si>
    <t>SI40</t>
  </si>
  <si>
    <t>CHARIOT POUR CHAISE POLYPROPYLENE</t>
  </si>
  <si>
    <t>DOSSIER ET ASSISE TAPISSES TISSU - PIETEMENT METALLIQUE</t>
  </si>
  <si>
    <t>DOSSIER ET ASSISE TAPISSES TEXTILE ENDUIT - PIETEMENT METALLIQUE</t>
  </si>
  <si>
    <t>SIEGE DE TRAVAIL DOSSIER RESILLE ASSISE  AVEC RENFORT LOMBAIRE TISSU AVEC ACCOUDOIR 3D AVEC TETIERE TISSU</t>
  </si>
  <si>
    <t>S42</t>
  </si>
  <si>
    <t>S44</t>
  </si>
  <si>
    <t>S46</t>
  </si>
  <si>
    <t>Siège de travail système synchrone à minima BLocage 5 positions avec réglages de la tension et anti retour de sécurité; dossier haut environ 53 cm reglable en hauteur densité 30kg/m3 avec une épaisseur de 5 cm a minima / pour le dossier résille en polyster; assise largeur environ 48cm densité 40kg/m3 avec une épaisseur de 4cm à minima; accoudoir 3D a minima; piètement 5 branches en polyamide et roulette double galet; vérin à gaz autoporteur class 3</t>
  </si>
  <si>
    <t>Modèle empilable - Chaises assorties aux siéges ci-dessus - piètement noir - dossier polyether 3cm densité 28kg/m3 - assise polyether 3cm densité 34kg/m3</t>
  </si>
  <si>
    <t>Modèle empilable - Chaises assorties aux siéges ci-dessus - piètement noir - dossier resille polyether  - assise polyether 3cm densité 34kg/m3</t>
  </si>
  <si>
    <t>Modèle empilable - Chaises assorties aux siéges ci-dessus - piètement noir - dossier résille polyether  - assise polyether 3cm densité 34kg/m3</t>
  </si>
  <si>
    <t xml:space="preserve">Modèle empilable - Chaises assorties aux siéges ci-dessus - piètement noir -  Assise polyether CMHR 2 cm densité 40kg/m3 avec barre de renfort  - dossier polyether 1,5 cm densité 30kg/m3 </t>
  </si>
  <si>
    <t>Modèle empilable - Chaises assorties aux siéges ci-dessus - piètement noir -  Assise polyether CMHR 2 cm densité 40kg/m3 avec barre de renfort  - dossier resille polyether</t>
  </si>
  <si>
    <t>Modèle empilable - Chaises assorties aux siéges ci-dessus - piètement noir -  Assise polyether CMHR 2 cm densité 40kg/m3 avec barre de renfort  - dossier polyether 1,5 cm densité 30kg/m5</t>
  </si>
  <si>
    <t>Modèle empilable - Chaises assorties aux siéges ci-dessus - piètement noir -  Assise polyether 3cm densité 35kg/m3  - dossier polyether 1,5cm densité 30kg/m3</t>
  </si>
  <si>
    <t xml:space="preserve">Modèle empilable - Chaises assorties aux siéges ci-dessus - piètement noir -  Assise polyether 3cm densité 35kg/m3  - dossier resille polyether </t>
  </si>
  <si>
    <t>CHAISES 4 PIEDS IGNIFUGIE M2 DOSSIER ET ASSISE POLYPROPYLENE AVEC CROCHETAGE</t>
  </si>
  <si>
    <t>Capacité 20 chaises environ</t>
  </si>
  <si>
    <t>S47</t>
  </si>
  <si>
    <t>S48</t>
  </si>
  <si>
    <t>S49</t>
  </si>
  <si>
    <t>Chaise pliante avec assise et dossier tapissés; contre-coque dossier anti_x0002_chocs; structure 4 pieds; modèle disponible en version tissu; chaises assorties aux siéges ci-dessus</t>
  </si>
  <si>
    <t>Chaise pliante avec assise et dossier tapissés; contre-coque dossier anti_x0002_chocs; structure 4 pieds; modèle disponible en version textile enduit; chaises assorties aux siéges ci-dessus</t>
  </si>
  <si>
    <t>Capacité 14 chaises environ</t>
  </si>
  <si>
    <t>S50</t>
  </si>
  <si>
    <r>
      <t>Mécanisme synchrone minimum 10 positons d'inclinaison; hauteur dossier environ 700 mm avec renfort latéraux; têtière réglable en hauteur</t>
    </r>
    <r>
      <rPr>
        <strike/>
        <sz val="10"/>
        <rFont val="Calibri Light"/>
        <family val="2"/>
      </rPr>
      <t xml:space="preserve">, </t>
    </r>
    <r>
      <rPr>
        <sz val="10"/>
        <rFont val="Calibri Light"/>
        <family val="2"/>
      </rPr>
      <t xml:space="preserve">profondeur et inclinaison; renfort lombaire réglableen hauteur et  en profondeur par pompe a air ; translation d’assise </t>
    </r>
    <r>
      <rPr>
        <strike/>
        <sz val="10"/>
        <rFont val="Calibri Light"/>
        <family val="2"/>
      </rPr>
      <t xml:space="preserve"> </t>
    </r>
    <r>
      <rPr>
        <sz val="10"/>
        <rFont val="Calibri Light"/>
        <family val="2"/>
      </rPr>
      <t>et reglage de la tension; accotoirs réglables sur quatre dimensions : hauteur, largeur, profondeur, angulation.; piètement Alu avec roulette Ø65mm; dossier polyuréthane surmoulée ep env.40mm densité env.60kg/m3; assise polyuréthane surmoulée ep env.75mm densité env.60kg/m3; poids max utilisateur env.160k</t>
    </r>
  </si>
  <si>
    <t xml:space="preserve">BORDEREAU DE REMISES SUR CATALOGUE </t>
  </si>
  <si>
    <t>Nom des catalogues - à préciser
Famille de produits, gamme, etc…</t>
  </si>
  <si>
    <t>Taux 
de remise pour les fournitures des catalogues du titulaire prix public</t>
  </si>
  <si>
    <t>STOCKAGE DE MATERIEL M3</t>
  </si>
  <si>
    <t>Prix unitaire €HT</t>
  </si>
  <si>
    <t xml:space="preserve">Prix unitaire 
net€ TTC
CALCUL AUTOMATIQUE </t>
  </si>
  <si>
    <t xml:space="preserve">Offre valorisée en € TTC
Prix unitaire x volume annuel
CALCUL AUTOMATIQUE </t>
  </si>
  <si>
    <t>MB66</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</si>
  <si>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</si>
  <si>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FORFAIT</t>
  </si>
  <si>
    <t>MB67</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</si>
  <si>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</si>
  <si>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M3</t>
  </si>
  <si>
    <t>MB68</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</si>
  <si>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</si>
  <si>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INTERVENTION LOGISTIQUE</t>
  </si>
  <si>
    <t>MB69</t>
  </si>
  <si>
    <t xml:space="preserve">FORFAIT INTERVENTION LOGISTIQUE (DEMONTAGE,MANUTENTION, DEPANNAGE, REPARATION, REGLAGE ...) - FORFAIT  1 HEURE POUR 1 TECHNICIEN </t>
  </si>
  <si>
    <t>HEURE</t>
  </si>
  <si>
    <t>MB70</t>
  </si>
  <si>
    <t xml:space="preserve">FORFAIT INTERVENTION LOGISTIQUE (DEMONTAGE,MANUTENTION, DEPANNAGE, REPARATION, REGLAGE ...) - FORFAIT  1/2 JOURNEE POUR 1 TECHNICIEN </t>
  </si>
  <si>
    <t>1/2 JOUR</t>
  </si>
  <si>
    <t>MB71</t>
  </si>
  <si>
    <t xml:space="preserve">FORFAIT INTERVENTION LOGISTIQUE (DEMONTAGE,MANUTENTION, DEPANNAGE, REPARATION, REGLAGE ...) - FORFAIT  1 JOURNEE POUR 1 TECHNICIEN </t>
  </si>
  <si>
    <t>JOUR</t>
  </si>
  <si>
    <t>MB72</t>
  </si>
  <si>
    <t xml:space="preserve">FORFAIT LIVRAISON POUR COMMANDE INFERIEURE A 500 € HT </t>
  </si>
  <si>
    <t>PRESTATION INVENTAIRE</t>
  </si>
  <si>
    <t>MB73</t>
  </si>
  <si>
    <t>PRESTATIONS POUR LA REALISATION D'INVENTAIRES - FORFAIT  1 HEURE</t>
  </si>
  <si>
    <t>MB74</t>
  </si>
  <si>
    <t>PRESTATIONS POUR LA REALISATION D'INVENTAIRES - FORFAIT   1/2 JOURNEE</t>
  </si>
  <si>
    <t>MB75</t>
  </si>
  <si>
    <t>PRESTATIONS POUR LA REALISATION D'INVENTAIRES - FORFAIT  1  JOURNEE</t>
  </si>
  <si>
    <t>TOTAL TTC DU DEVIS ESTIMATIF SUR LA DURÉE DU CONTRAT  (HORS REMISES)</t>
  </si>
  <si>
    <t>REMISE ADDITIONNELLE APPLICABLE SUR LE MONTANT D'UNE COMMANDE AVEC DATE UNIQUE DE LIVRAISON D'UNE COMMANDE AVEC DATE UNIQUE DE LIVRAISON</t>
  </si>
  <si>
    <t>Taux mimimum applicable</t>
  </si>
  <si>
    <t>Volume estimatif en €TTC 
sur la durée du marché</t>
  </si>
  <si>
    <t xml:space="preserve">Offre valorisée en € TTC
CALCUL AUTOMATIQUE </t>
  </si>
  <si>
    <t>MB76</t>
  </si>
  <si>
    <t xml:space="preserve">TAUX DE REMISE POUR UNE LIVRAISON SIMPLE SUR UN SITE SANS MONTAGE </t>
  </si>
  <si>
    <t>TAUX</t>
  </si>
  <si>
    <t xml:space="preserve">TAUX MOYEN REMISES CATALOGUES </t>
  </si>
  <si>
    <t>PRESTATIONS COMPLEMENTAIRES</t>
  </si>
  <si>
    <t>monocoque polypropylène épaisseur environ 5mm piètement en acier - empilable poids environ 3,8kg</t>
  </si>
  <si>
    <t>assise et dossier polypropylène injecté épaisseur environ.4,5mm traité M2</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</si>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</sst>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s>
  <fonts count="26"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0"/>
      <name val="Trebuchet MS"/>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1"/>
      <color theme="1"/>
      <name val="Calibri Light"/>
      <family val="2"/>
    </font>
    <font>
      <sz val="10"/>
      <color rgb="FF000000"/>
      <name val="Calibri Light"/>
      <family val="2"/>
    </font>
    <font>
      <strike/>
      <sz val="10"/>
      <name val="Calibri Light"/>
      <family val="2"/>
    </font>
    <font>
      <sz val="12"/>
      <color rgb="FFE30059"/>
      <name val="Calibri Light"/>
      <family val="2"/>
    </font>
    <font>
      <b/>
      <sz val="12"/>
      <color rgb="FFE30059"/>
      <name val="Calibri Light"/>
      <family val="2"/>
    </font>
    <font>
      <b/>
      <sz val="14"/>
      <color theme="0"/>
      <name val="Arial"/>
      <family val="2"/>
    </font>
    <font>
      <sz val="10"/>
      <name val="Cambria"/>
      <family val="1"/>
    </font>
    <font>
      <sz val="12"/>
      <color theme="1"/>
      <name val="Cambria"/>
      <family val="1"/>
    </font>
    <font>
      <sz val="10"/>
      <color theme="1"/>
      <name val="Cambria"/>
      <family val="1"/>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
      <patternFill patternType="lightUp"/>
    </fill>
  </fills>
  <borders count="4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style="medium">
        <color theme="0"/>
      </left>
      <right/>
      <top style="medium">
        <color theme="0"/>
      </top>
      <bottom style="medium">
        <color theme="0"/>
      </bottom>
      <diagonal/>
    </border>
    <border>
      <left style="thin">
        <color rgb="FF1B93A1"/>
      </left>
      <right/>
      <top/>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style="medium">
        <color rgb="FF1B93A1"/>
      </left>
      <right style="medium">
        <color rgb="FF1B93A1"/>
      </right>
      <top/>
      <bottom/>
      <diagonal/>
    </border>
    <border>
      <left style="medium">
        <color rgb="FF1B93A1"/>
      </left>
      <right/>
      <top/>
      <bottom/>
      <diagonal/>
    </border>
    <border>
      <left/>
      <right style="medium">
        <color rgb="FF1B93A1"/>
      </right>
      <top style="medium">
        <color rgb="FF1B93A1"/>
      </top>
      <bottom style="medium">
        <color rgb="FF1B93A1"/>
      </bottom>
      <diagonal/>
    </border>
    <border>
      <left/>
      <right/>
      <top style="thin">
        <color rgb="FF1B93A1"/>
      </top>
      <bottom style="thin">
        <color rgb="FF1B93A1"/>
      </bottom>
      <diagonal/>
    </border>
    <border>
      <left/>
      <right style="medium">
        <color rgb="FF1B93A1"/>
      </right>
      <top style="medium">
        <color rgb="FF1B93A1"/>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style="medium">
        <color rgb="FF1B93A1"/>
      </right>
      <top/>
      <bottom style="medium">
        <color rgb="FF1B93A1"/>
      </bottom>
      <diagonal/>
    </border>
    <border>
      <left style="medium">
        <color rgb="FF1B93A1"/>
      </left>
      <right style="medium">
        <color rgb="FF1B93A1"/>
      </right>
      <top style="medium">
        <color rgb="FF1B93A1"/>
      </top>
      <bottom style="medium">
        <color rgb="FF1B93A1"/>
      </bottom>
      <diagonal/>
    </border>
    <border>
      <left/>
      <right style="medium">
        <color theme="0"/>
      </right>
      <top style="thin">
        <color rgb="FF1B93A1"/>
      </top>
      <bottom style="thin">
        <color rgb="FF1B93A1"/>
      </bottom>
      <diagonal/>
    </border>
    <border>
      <left style="thin">
        <color rgb="FF1B93A1"/>
      </left>
      <right/>
      <top style="thin">
        <color rgb="FF1B93A1"/>
      </top>
      <bottom style="thin">
        <color rgb="FF1B93A1"/>
      </bottom>
      <diagonal/>
    </border>
    <border>
      <left/>
      <right style="thin">
        <color rgb="FF1B93A1"/>
      </right>
      <top style="thin">
        <color rgb="FF1B93A1"/>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medium">
        <color theme="0"/>
      </left>
      <right style="medium">
        <color theme="0"/>
      </right>
      <top style="medium">
        <color theme="0"/>
      </top>
      <bottom style="thin">
        <color rgb="FF1B93A1"/>
      </bottom>
      <diagonal/>
    </border>
    <border>
      <left style="medium">
        <color theme="0"/>
      </left>
      <right style="medium">
        <color theme="0"/>
      </right>
      <top/>
      <bottom/>
      <diagonal/>
    </border>
    <border>
      <left style="thin">
        <color rgb="FF1B93A1"/>
      </left>
      <right/>
      <top style="thin">
        <color rgb="FF1B93A1"/>
      </top>
      <bottom style="medium">
        <color theme="0"/>
      </bottom>
      <diagonal/>
    </border>
    <border>
      <left/>
      <right style="thin">
        <color rgb="FF1B93A1"/>
      </right>
      <top style="thin">
        <color rgb="FF1B93A1"/>
      </top>
      <bottom/>
      <diagonal/>
    </border>
    <border>
      <left style="thin">
        <color rgb="FF1B93A1"/>
      </left>
      <right style="thin">
        <color rgb="FF1B93A1"/>
      </right>
      <top style="thin">
        <color rgb="FF1B93A1"/>
      </top>
      <bottom style="medium">
        <color theme="0"/>
      </bottom>
      <diagonal/>
    </border>
    <border>
      <left style="thin">
        <color rgb="FF1B93A1"/>
      </left>
      <right/>
      <top style="medium">
        <color theme="0"/>
      </top>
      <bottom style="thin">
        <color rgb="FF1B93A1"/>
      </bottom>
      <diagonal/>
    </border>
    <border>
      <left/>
      <right style="thin">
        <color rgb="FF1B93A1"/>
      </right>
      <top style="medium">
        <color theme="0"/>
      </top>
      <bottom/>
      <diagonal/>
    </border>
    <border>
      <left style="thin">
        <color rgb="FF1B93A1"/>
      </left>
      <right style="thin">
        <color rgb="FF1B93A1"/>
      </right>
      <top style="medium">
        <color theme="0"/>
      </top>
      <bottom style="thin">
        <color rgb="FF1B93A1"/>
      </bottom>
      <diagonal/>
    </border>
    <border>
      <left style="thin">
        <color rgb="FF1B93A1"/>
      </left>
      <right style="medium">
        <color theme="0"/>
      </right>
      <top style="medium">
        <color theme="0"/>
      </top>
      <bottom style="thin">
        <color rgb="FF1B93A1"/>
      </bottom>
      <diagonal/>
    </border>
    <border>
      <left style="medium">
        <color theme="0"/>
      </left>
      <right style="medium">
        <color theme="0"/>
      </right>
      <top/>
      <bottom style="thin">
        <color rgb="FF1B93A1"/>
      </bottom>
      <diagonal/>
    </border>
    <border>
      <left/>
      <right/>
      <top style="thin">
        <color rgb="FF1B93A1"/>
      </top>
      <bottom/>
      <diagonal/>
    </border>
    <border>
      <left style="medium">
        <color theme="0"/>
      </left>
      <right style="thin">
        <color rgb="FF1B93A1"/>
      </right>
      <top style="medium">
        <color theme="0"/>
      </top>
      <bottom style="thin">
        <color rgb="FF1B93A1"/>
      </bottom>
      <diagonal/>
    </border>
    <border>
      <left/>
      <right/>
      <top style="medium">
        <color theme="0"/>
      </top>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181">
    <xf numFmtId="0" fontId="0" fillId="0" borderId="0" xfId="0"/>
    <xf numFmtId="0" fontId="5" fillId="3" borderId="10" xfId="1" applyFont="1" applyFill="1" applyBorder="1" applyAlignment="1" applyProtection="1">
      <alignment horizontal="center" vertical="center" wrapText="1"/>
    </xf>
    <xf numFmtId="0" fontId="6" fillId="2" borderId="0" xfId="0" applyFont="1" applyFill="1" applyProtection="1">
      <protection locked="0"/>
    </xf>
    <xf numFmtId="0" fontId="6" fillId="0" borderId="0" xfId="0" applyFont="1" applyProtection="1">
      <protection locked="0"/>
    </xf>
    <xf numFmtId="0" fontId="7" fillId="2" borderId="11" xfId="0" applyFont="1" applyFill="1" applyBorder="1" applyAlignment="1" applyProtection="1">
      <alignment vertical="center" wrapText="1"/>
      <protection locked="0"/>
    </xf>
    <xf numFmtId="0" fontId="7" fillId="2" borderId="1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6" fillId="2" borderId="0" xfId="0" applyFont="1" applyFill="1" applyBorder="1" applyAlignment="1" applyProtection="1">
      <alignment horizontal="center"/>
      <protection locked="0"/>
    </xf>
    <xf numFmtId="0" fontId="6" fillId="0" borderId="0" xfId="0" applyFont="1" applyAlignment="1" applyProtection="1">
      <alignment vertical="center"/>
      <protection locked="0"/>
    </xf>
    <xf numFmtId="0" fontId="6" fillId="2" borderId="0" xfId="0"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10" fillId="2" borderId="0" xfId="0" applyFont="1" applyFill="1" applyBorder="1" applyAlignment="1" applyProtection="1">
      <alignment vertical="center"/>
      <protection locked="0"/>
    </xf>
    <xf numFmtId="0" fontId="6" fillId="2" borderId="5" xfId="0" applyFont="1" applyFill="1" applyBorder="1" applyAlignment="1" applyProtection="1">
      <alignment vertical="center"/>
      <protection locked="0"/>
    </xf>
    <xf numFmtId="0" fontId="9" fillId="3" borderId="13" xfId="1"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9" fillId="3" borderId="9" xfId="1" applyFont="1" applyFill="1" applyBorder="1" applyAlignment="1" applyProtection="1">
      <alignment horizontal="center" vertical="center" wrapText="1"/>
      <protection locked="0"/>
    </xf>
    <xf numFmtId="0" fontId="9" fillId="3" borderId="13" xfId="0" applyFont="1" applyFill="1" applyBorder="1" applyAlignment="1" applyProtection="1">
      <alignment horizontal="center" vertical="center" wrapText="1"/>
      <protection locked="0"/>
    </xf>
    <xf numFmtId="0" fontId="10" fillId="6" borderId="9" xfId="1"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2" borderId="0" xfId="0" applyFont="1" applyFill="1" applyBorder="1" applyAlignment="1" applyProtection="1">
      <alignment horizontal="center" vertical="center" wrapText="1"/>
      <protection locked="0"/>
    </xf>
    <xf numFmtId="0" fontId="11" fillId="2" borderId="0" xfId="0" applyFont="1" applyFill="1" applyAlignment="1" applyProtection="1">
      <alignment vertical="center"/>
      <protection locked="0"/>
    </xf>
    <xf numFmtId="0" fontId="12" fillId="0" borderId="3" xfId="0" applyFont="1" applyFill="1" applyBorder="1" applyAlignment="1" applyProtection="1">
      <alignment horizontal="left" vertical="center" wrapText="1"/>
      <protection locked="0"/>
    </xf>
    <xf numFmtId="169" fontId="12" fillId="0" borderId="4" xfId="0" applyNumberFormat="1" applyFont="1" applyFill="1" applyBorder="1" applyAlignment="1" applyProtection="1">
      <alignment horizontal="right" vertical="center" wrapText="1"/>
      <protection locked="0"/>
    </xf>
    <xf numFmtId="10" fontId="12" fillId="0" borderId="4" xfId="1" applyNumberFormat="1" applyFont="1" applyFill="1" applyBorder="1" applyAlignment="1" applyProtection="1">
      <alignment horizontal="center" vertical="center" wrapText="1"/>
      <protection locked="0"/>
    </xf>
    <xf numFmtId="168" fontId="12" fillId="2" borderId="6" xfId="11" applyNumberFormat="1" applyFont="1" applyFill="1" applyBorder="1" applyAlignment="1" applyProtection="1">
      <alignment horizontal="center" vertical="center" wrapText="1"/>
      <protection locked="0"/>
    </xf>
    <xf numFmtId="0" fontId="11" fillId="0" borderId="0" xfId="0" applyFont="1" applyFill="1" applyAlignment="1" applyProtection="1">
      <alignment vertical="center"/>
      <protection locked="0"/>
    </xf>
    <xf numFmtId="166" fontId="15" fillId="2" borderId="0" xfId="11" applyNumberFormat="1" applyFont="1" applyFill="1" applyBorder="1" applyAlignment="1" applyProtection="1">
      <alignment horizontal="right" vertical="center"/>
      <protection locked="0"/>
    </xf>
    <xf numFmtId="0" fontId="11" fillId="2" borderId="0" xfId="0" applyFont="1" applyFill="1" applyAlignment="1" applyProtection="1">
      <alignment vertical="center" wrapText="1"/>
      <protection locked="0"/>
    </xf>
    <xf numFmtId="0" fontId="12" fillId="0" borderId="3" xfId="1" applyFont="1" applyFill="1" applyBorder="1" applyAlignment="1" applyProtection="1">
      <alignment horizontal="center" vertical="center" wrapText="1"/>
    </xf>
    <xf numFmtId="1" fontId="12" fillId="0" borderId="3" xfId="1" applyNumberFormat="1" applyFont="1" applyFill="1" applyBorder="1" applyAlignment="1" applyProtection="1">
      <alignment horizontal="center" vertical="center" wrapText="1"/>
    </xf>
    <xf numFmtId="172" fontId="15" fillId="0" borderId="3" xfId="0" applyNumberFormat="1" applyFont="1" applyFill="1" applyBorder="1" applyAlignment="1" applyProtection="1">
      <alignment horizontal="right" vertical="center" wrapText="1"/>
    </xf>
    <xf numFmtId="166" fontId="15" fillId="0" borderId="3" xfId="11" applyNumberFormat="1" applyFont="1" applyFill="1" applyBorder="1" applyAlignment="1" applyProtection="1">
      <alignment horizontal="right" vertical="center" wrapText="1"/>
    </xf>
    <xf numFmtId="0" fontId="11" fillId="0" borderId="0" xfId="0" applyFont="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171" fontId="12" fillId="3" borderId="3" xfId="0" applyNumberFormat="1" applyFont="1" applyFill="1" applyBorder="1" applyAlignment="1" applyProtection="1">
      <alignment horizontal="right" vertical="center" wrapText="1"/>
      <protection locked="0"/>
    </xf>
    <xf numFmtId="10" fontId="12" fillId="3" borderId="3" xfId="1" applyNumberFormat="1" applyFont="1" applyFill="1" applyBorder="1" applyAlignment="1" applyProtection="1">
      <alignment horizontal="center" vertical="center" wrapText="1"/>
      <protection locked="0"/>
    </xf>
    <xf numFmtId="166" fontId="15" fillId="3" borderId="3" xfId="11" applyNumberFormat="1" applyFont="1" applyFill="1" applyBorder="1" applyAlignment="1" applyProtection="1">
      <alignment horizontal="right" vertical="center" wrapText="1"/>
    </xf>
    <xf numFmtId="0" fontId="12" fillId="3" borderId="3" xfId="1" applyFont="1" applyFill="1" applyBorder="1" applyAlignment="1" applyProtection="1">
      <alignment horizontal="center" vertical="center" wrapText="1"/>
    </xf>
    <xf numFmtId="1" fontId="12" fillId="3" borderId="3" xfId="1" applyNumberFormat="1" applyFont="1" applyFill="1" applyBorder="1" applyAlignment="1" applyProtection="1">
      <alignment horizontal="center" vertical="center" wrapText="1"/>
    </xf>
    <xf numFmtId="0" fontId="9" fillId="3" borderId="0" xfId="0" applyFont="1" applyFill="1" applyBorder="1" applyAlignment="1" applyProtection="1">
      <alignment horizontal="left" vertical="center" wrapText="1"/>
    </xf>
    <xf numFmtId="0" fontId="6" fillId="2" borderId="0" xfId="0" applyFont="1" applyFill="1" applyBorder="1" applyProtection="1">
      <protection locked="0"/>
    </xf>
    <xf numFmtId="0" fontId="12" fillId="0" borderId="4" xfId="0" applyFont="1" applyFill="1" applyBorder="1" applyAlignment="1" applyProtection="1">
      <alignment horizontal="left" vertical="center" wrapText="1"/>
      <protection locked="0"/>
    </xf>
    <xf numFmtId="1" fontId="12" fillId="3" borderId="8" xfId="1" applyNumberFormat="1" applyFont="1" applyFill="1" applyBorder="1" applyAlignment="1" applyProtection="1">
      <alignment horizontal="center" vertical="center" wrapText="1"/>
    </xf>
    <xf numFmtId="0" fontId="12" fillId="3" borderId="8" xfId="0" applyFont="1" applyFill="1" applyBorder="1" applyAlignment="1" applyProtection="1">
      <alignment horizontal="left" vertical="center" wrapText="1"/>
      <protection locked="0"/>
    </xf>
    <xf numFmtId="172" fontId="15" fillId="3" borderId="3" xfId="0" applyNumberFormat="1" applyFont="1" applyFill="1" applyBorder="1" applyAlignment="1" applyProtection="1">
      <alignment horizontal="right" vertical="center" wrapText="1"/>
    </xf>
    <xf numFmtId="0" fontId="7" fillId="2" borderId="2" xfId="0" applyFont="1" applyFill="1" applyBorder="1" applyAlignment="1" applyProtection="1">
      <alignment vertical="center" wrapText="1"/>
      <protection locked="0"/>
    </xf>
    <xf numFmtId="0" fontId="9" fillId="3" borderId="18" xfId="1" applyFont="1" applyFill="1" applyBorder="1" applyAlignment="1" applyProtection="1">
      <alignment horizontal="center" vertical="center" wrapText="1"/>
      <protection locked="0"/>
    </xf>
    <xf numFmtId="49" fontId="11" fillId="5" borderId="3" xfId="0" applyNumberFormat="1" applyFont="1" applyFill="1" applyBorder="1" applyAlignment="1">
      <alignment vertical="center" wrapText="1"/>
    </xf>
    <xf numFmtId="0" fontId="11" fillId="0" borderId="3" xfId="0" applyFont="1" applyFill="1" applyBorder="1" applyAlignment="1">
      <alignment horizontal="center" vertical="center" wrapText="1"/>
    </xf>
    <xf numFmtId="10" fontId="12" fillId="5" borderId="3" xfId="0" applyNumberFormat="1" applyFont="1" applyFill="1" applyBorder="1" applyAlignment="1" applyProtection="1">
      <alignment horizontal="right" vertical="center" wrapText="1"/>
      <protection locked="0"/>
    </xf>
    <xf numFmtId="0" fontId="12" fillId="0" borderId="0" xfId="1" applyFont="1" applyFill="1" applyBorder="1" applyAlignment="1" applyProtection="1">
      <alignment horizontal="center" vertical="center" wrapText="1"/>
    </xf>
    <xf numFmtId="1" fontId="12" fillId="0" borderId="0" xfId="1" applyNumberFormat="1" applyFont="1" applyFill="1" applyBorder="1" applyAlignment="1" applyProtection="1">
      <alignment horizontal="center" vertical="center" wrapText="1"/>
    </xf>
    <xf numFmtId="0" fontId="11" fillId="0" borderId="0" xfId="0" applyFont="1" applyFill="1" applyBorder="1" applyAlignment="1">
      <alignment vertical="center" wrapText="1"/>
    </xf>
    <xf numFmtId="0" fontId="12" fillId="0" borderId="0" xfId="0" applyFont="1" applyFill="1" applyBorder="1" applyAlignment="1" applyProtection="1">
      <alignment horizontal="center" vertical="center" wrapText="1"/>
      <protection locked="0"/>
    </xf>
    <xf numFmtId="0" fontId="13" fillId="3" borderId="4" xfId="1"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protection locked="0"/>
    </xf>
    <xf numFmtId="0" fontId="16" fillId="0" borderId="0" xfId="0" applyFont="1"/>
    <xf numFmtId="0" fontId="7" fillId="3" borderId="24" xfId="0" applyFont="1" applyFill="1" applyBorder="1" applyAlignment="1">
      <alignment horizontal="center" vertical="center"/>
    </xf>
    <xf numFmtId="0" fontId="7" fillId="3" borderId="24"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6" fillId="0" borderId="0" xfId="0" applyFont="1" applyAlignment="1">
      <alignment wrapText="1"/>
    </xf>
    <xf numFmtId="1" fontId="12" fillId="3" borderId="26" xfId="1" applyNumberFormat="1" applyFont="1" applyFill="1" applyBorder="1" applyAlignment="1" applyProtection="1">
      <alignment horizontal="center" vertical="center" wrapText="1"/>
    </xf>
    <xf numFmtId="1" fontId="12" fillId="0" borderId="26" xfId="1" applyNumberFormat="1" applyFont="1" applyFill="1" applyBorder="1" applyAlignment="1" applyProtection="1">
      <alignment horizontal="center" vertical="center" wrapText="1"/>
    </xf>
    <xf numFmtId="0" fontId="12" fillId="5" borderId="3" xfId="0" applyFont="1" applyFill="1" applyBorder="1" applyAlignment="1" applyProtection="1">
      <alignment horizontal="center" vertical="center" wrapText="1"/>
      <protection locked="0"/>
    </xf>
    <xf numFmtId="171" fontId="12" fillId="5" borderId="3" xfId="0" applyNumberFormat="1" applyFont="1" applyFill="1" applyBorder="1" applyAlignment="1" applyProtection="1">
      <alignment horizontal="right" vertical="center" wrapText="1"/>
      <protection locked="0"/>
    </xf>
    <xf numFmtId="10" fontId="12" fillId="5" borderId="3" xfId="1" applyNumberFormat="1" applyFont="1" applyFill="1" applyBorder="1" applyAlignment="1" applyProtection="1">
      <alignment horizontal="center" vertical="center" wrapText="1"/>
      <protection locked="0"/>
    </xf>
    <xf numFmtId="3" fontId="15" fillId="0" borderId="3" xfId="11" applyNumberFormat="1" applyFont="1" applyFill="1" applyBorder="1" applyAlignment="1" applyProtection="1">
      <alignment horizontal="right" vertical="center"/>
    </xf>
    <xf numFmtId="0" fontId="12" fillId="3" borderId="27" xfId="0" applyFont="1" applyFill="1" applyBorder="1" applyAlignment="1" applyProtection="1">
      <alignment horizontal="center" vertical="center" wrapText="1"/>
      <protection locked="0"/>
    </xf>
    <xf numFmtId="0" fontId="9" fillId="3" borderId="18" xfId="0" applyFont="1" applyFill="1" applyBorder="1" applyAlignment="1" applyProtection="1">
      <alignment horizontal="center" vertical="center" wrapText="1"/>
      <protection locked="0"/>
    </xf>
    <xf numFmtId="0" fontId="11" fillId="0" borderId="3" xfId="0" applyFont="1" applyFill="1" applyBorder="1" applyAlignment="1" applyProtection="1">
      <alignment horizontal="left" vertical="center" wrapText="1"/>
    </xf>
    <xf numFmtId="0" fontId="12" fillId="5" borderId="8" xfId="0" applyFont="1" applyFill="1" applyBorder="1" applyAlignment="1" applyProtection="1">
      <alignment horizontal="center" vertical="center" wrapText="1"/>
      <protection locked="0"/>
    </xf>
    <xf numFmtId="3" fontId="15" fillId="0" borderId="8" xfId="11" applyNumberFormat="1" applyFont="1" applyFill="1" applyBorder="1" applyAlignment="1" applyProtection="1">
      <alignment horizontal="right" vertical="center"/>
    </xf>
    <xf numFmtId="0" fontId="11" fillId="0" borderId="8" xfId="0" applyFont="1" applyFill="1" applyBorder="1" applyAlignment="1" applyProtection="1">
      <alignment horizontal="left" vertical="center" wrapText="1"/>
    </xf>
    <xf numFmtId="0" fontId="9" fillId="3" borderId="32" xfId="0" applyFont="1" applyFill="1" applyBorder="1" applyAlignment="1" applyProtection="1">
      <alignment horizontal="center" vertical="center" wrapText="1"/>
      <protection locked="0"/>
    </xf>
    <xf numFmtId="0" fontId="9" fillId="3" borderId="33" xfId="0" applyFont="1" applyFill="1" applyBorder="1" applyAlignment="1" applyProtection="1">
      <alignment horizontal="center" vertical="center" wrapText="1"/>
      <protection locked="0"/>
    </xf>
    <xf numFmtId="0" fontId="9" fillId="3" borderId="32" xfId="1" applyFont="1" applyFill="1" applyBorder="1" applyAlignment="1" applyProtection="1">
      <alignment horizontal="center" vertical="center" wrapText="1"/>
      <protection locked="0"/>
    </xf>
    <xf numFmtId="0" fontId="10" fillId="3" borderId="33" xfId="1" applyFont="1" applyFill="1" applyBorder="1" applyAlignment="1" applyProtection="1">
      <alignment horizontal="center" vertical="center" wrapText="1"/>
      <protection locked="0"/>
    </xf>
    <xf numFmtId="0" fontId="9" fillId="3" borderId="33" xfId="1" applyFont="1" applyFill="1" applyBorder="1" applyAlignment="1" applyProtection="1">
      <alignment horizontal="center" vertical="center" wrapText="1"/>
      <protection locked="0"/>
    </xf>
    <xf numFmtId="0" fontId="10" fillId="6" borderId="33" xfId="1" applyFont="1" applyFill="1" applyBorder="1" applyAlignment="1" applyProtection="1">
      <alignment horizontal="center" vertical="center" wrapText="1"/>
      <protection locked="0"/>
    </xf>
    <xf numFmtId="0" fontId="22" fillId="0" borderId="3" xfId="1" applyFont="1" applyFill="1" applyBorder="1" applyAlignment="1" applyProtection="1">
      <alignment horizontal="center" vertical="center" wrapText="1"/>
    </xf>
    <xf numFmtId="0" fontId="23" fillId="5" borderId="3" xfId="0" applyFont="1" applyFill="1" applyBorder="1" applyAlignment="1" applyProtection="1">
      <alignment horizontal="center" vertical="center"/>
      <protection locked="0"/>
    </xf>
    <xf numFmtId="10" fontId="24" fillId="5" borderId="3" xfId="0" applyNumberFormat="1" applyFont="1" applyFill="1" applyBorder="1" applyAlignment="1" applyProtection="1">
      <alignment horizontal="right" vertical="center" wrapText="1"/>
      <protection locked="0"/>
    </xf>
    <xf numFmtId="0" fontId="12" fillId="3" borderId="4" xfId="1" applyFont="1" applyFill="1" applyBorder="1" applyAlignment="1" applyProtection="1">
      <alignment horizontal="center" vertical="center" wrapText="1"/>
    </xf>
    <xf numFmtId="0" fontId="13" fillId="3" borderId="36" xfId="1" applyFont="1" applyFill="1" applyBorder="1" applyAlignment="1" applyProtection="1">
      <alignment horizontal="center" vertical="center" wrapText="1"/>
    </xf>
    <xf numFmtId="1" fontId="12" fillId="3" borderId="37" xfId="1" applyNumberFormat="1" applyFont="1" applyFill="1" applyBorder="1" applyAlignment="1" applyProtection="1">
      <alignment horizontal="center" vertical="center" wrapText="1"/>
    </xf>
    <xf numFmtId="0" fontId="9" fillId="3" borderId="38" xfId="0" applyFont="1" applyFill="1" applyBorder="1" applyAlignment="1" applyProtection="1">
      <alignment horizontal="left" vertical="center" wrapText="1"/>
    </xf>
    <xf numFmtId="0" fontId="12" fillId="3" borderId="36" xfId="0" applyFont="1" applyFill="1" applyBorder="1" applyAlignment="1" applyProtection="1">
      <alignment horizontal="center" vertical="center" wrapText="1"/>
      <protection locked="0"/>
    </xf>
    <xf numFmtId="0" fontId="9" fillId="3" borderId="41" xfId="1" applyFont="1" applyFill="1" applyBorder="1" applyAlignment="1" applyProtection="1">
      <alignment horizontal="center" vertical="center" wrapText="1"/>
      <protection locked="0"/>
    </xf>
    <xf numFmtId="0" fontId="13" fillId="3" borderId="36" xfId="0" applyFont="1" applyFill="1" applyBorder="1" applyAlignment="1" applyProtection="1">
      <alignment horizontal="center" vertical="center" wrapText="1"/>
      <protection locked="0"/>
    </xf>
    <xf numFmtId="10" fontId="12" fillId="3" borderId="8" xfId="1" applyNumberFormat="1" applyFont="1" applyFill="1" applyBorder="1" applyAlignment="1" applyProtection="1">
      <alignment horizontal="center" vertical="center" wrapText="1"/>
      <protection locked="0"/>
    </xf>
    <xf numFmtId="0" fontId="10" fillId="3" borderId="42" xfId="1" applyFont="1" applyFill="1" applyBorder="1" applyAlignment="1" applyProtection="1">
      <alignment horizontal="center" vertical="center" wrapText="1"/>
      <protection locked="0"/>
    </xf>
    <xf numFmtId="0" fontId="10" fillId="6" borderId="32" xfId="1" applyFont="1" applyFill="1" applyBorder="1" applyAlignment="1" applyProtection="1">
      <alignment horizontal="center" vertical="center" wrapText="1"/>
      <protection locked="0"/>
    </xf>
    <xf numFmtId="0" fontId="9" fillId="3" borderId="43" xfId="0" applyFont="1" applyFill="1" applyBorder="1" applyAlignment="1" applyProtection="1">
      <alignment horizontal="center" vertical="center" wrapText="1"/>
      <protection locked="0"/>
    </xf>
    <xf numFmtId="49" fontId="11" fillId="5" borderId="0" xfId="0" applyNumberFormat="1" applyFont="1" applyFill="1" applyBorder="1" applyAlignment="1">
      <alignment vertical="center" wrapText="1"/>
    </xf>
    <xf numFmtId="0" fontId="11" fillId="0" borderId="0" xfId="0" applyFont="1" applyFill="1" applyBorder="1" applyAlignment="1">
      <alignment horizontal="center" vertical="center" wrapText="1"/>
    </xf>
    <xf numFmtId="10" fontId="12" fillId="5" borderId="0" xfId="0" applyNumberFormat="1" applyFont="1" applyFill="1" applyBorder="1" applyAlignment="1" applyProtection="1">
      <alignment horizontal="right" vertical="center" wrapText="1"/>
      <protection locked="0"/>
    </xf>
    <xf numFmtId="0" fontId="13" fillId="4" borderId="0" xfId="1" applyFont="1" applyFill="1" applyBorder="1" applyAlignment="1" applyProtection="1">
      <alignment horizontal="center" vertical="center" wrapText="1"/>
    </xf>
    <xf numFmtId="1" fontId="13" fillId="4" borderId="0" xfId="1" applyNumberFormat="1" applyFont="1" applyFill="1" applyBorder="1" applyAlignment="1" applyProtection="1">
      <alignment horizontal="center" vertical="center" wrapText="1"/>
    </xf>
    <xf numFmtId="0" fontId="13" fillId="4" borderId="0" xfId="0" applyFont="1" applyFill="1" applyBorder="1" applyAlignment="1">
      <alignment horizontal="center" vertical="center" wrapText="1"/>
    </xf>
    <xf numFmtId="10" fontId="13" fillId="4" borderId="0" xfId="0" applyNumberFormat="1" applyFont="1" applyFill="1" applyBorder="1" applyAlignment="1" applyProtection="1">
      <alignment horizontal="center" vertical="center" wrapText="1"/>
      <protection locked="0"/>
    </xf>
    <xf numFmtId="0" fontId="6" fillId="0" borderId="44" xfId="0" applyFont="1" applyBorder="1" applyProtection="1">
      <protection locked="0"/>
    </xf>
    <xf numFmtId="3" fontId="15" fillId="0" borderId="4" xfId="11" applyNumberFormat="1" applyFont="1" applyFill="1" applyBorder="1" applyAlignment="1" applyProtection="1">
      <alignment horizontal="right" vertical="center"/>
    </xf>
    <xf numFmtId="0" fontId="12" fillId="0" borderId="4" xfId="1" applyFont="1" applyFill="1" applyBorder="1" applyAlignment="1" applyProtection="1">
      <alignment horizontal="center" vertical="center" wrapText="1"/>
      <protection locked="0"/>
    </xf>
    <xf numFmtId="0" fontId="12" fillId="0" borderId="4" xfId="1" applyFont="1" applyFill="1" applyBorder="1" applyAlignment="1" applyProtection="1">
      <alignment horizontal="left" vertical="center" wrapText="1"/>
      <protection locked="0"/>
    </xf>
    <xf numFmtId="170" fontId="12" fillId="0" borderId="4" xfId="0" applyNumberFormat="1" applyFont="1" applyFill="1" applyBorder="1" applyAlignment="1" applyProtection="1">
      <alignment horizontal="right" vertical="center" wrapText="1"/>
      <protection locked="0"/>
    </xf>
    <xf numFmtId="167" fontId="12" fillId="0" borderId="4" xfId="11" applyNumberFormat="1" applyFont="1" applyFill="1" applyBorder="1" applyAlignment="1" applyProtection="1">
      <alignment horizontal="center" vertical="center" wrapText="1"/>
      <protection locked="0"/>
    </xf>
    <xf numFmtId="168" fontId="12" fillId="0" borderId="7" xfId="11" applyNumberFormat="1" applyFont="1" applyFill="1" applyBorder="1" applyAlignment="1" applyProtection="1">
      <alignment horizontal="center" vertical="center" wrapText="1"/>
      <protection locked="0"/>
    </xf>
    <xf numFmtId="0" fontId="13" fillId="3" borderId="3" xfId="1" applyFont="1" applyFill="1" applyBorder="1" applyAlignment="1" applyProtection="1">
      <alignment horizontal="center" vertical="center" wrapText="1"/>
      <protection locked="0"/>
    </xf>
    <xf numFmtId="1" fontId="14" fillId="3" borderId="8" xfId="1" applyNumberFormat="1" applyFont="1" applyFill="1" applyBorder="1" applyAlignment="1" applyProtection="1">
      <alignment horizontal="center" vertical="center" wrapText="1"/>
      <protection locked="0"/>
    </xf>
    <xf numFmtId="0" fontId="9" fillId="3" borderId="0" xfId="1" applyFont="1" applyFill="1" applyBorder="1" applyAlignment="1" applyProtection="1">
      <alignment horizontal="left" vertical="center" wrapText="1"/>
      <protection locked="0"/>
    </xf>
    <xf numFmtId="0" fontId="13" fillId="3" borderId="3" xfId="1" applyFont="1" applyFill="1" applyBorder="1" applyAlignment="1" applyProtection="1">
      <alignment horizontal="left" vertical="center" wrapText="1"/>
      <protection locked="0"/>
    </xf>
    <xf numFmtId="0" fontId="16" fillId="0" borderId="0" xfId="0" applyFont="1" applyAlignment="1" applyProtection="1">
      <alignment vertical="center" wrapText="1"/>
      <protection locked="0"/>
    </xf>
    <xf numFmtId="172" fontId="15" fillId="3" borderId="34" xfId="0" applyNumberFormat="1" applyFont="1" applyFill="1" applyBorder="1" applyAlignment="1" applyProtection="1">
      <alignment horizontal="right" vertical="center" wrapText="1"/>
      <protection locked="0"/>
    </xf>
    <xf numFmtId="166" fontId="15" fillId="3" borderId="35" xfId="11" applyNumberFormat="1" applyFont="1" applyFill="1" applyBorder="1" applyAlignment="1" applyProtection="1">
      <alignment horizontal="right" vertical="center" wrapText="1"/>
      <protection locked="0"/>
    </xf>
    <xf numFmtId="0" fontId="17" fillId="8" borderId="4" xfId="0" applyFont="1" applyFill="1" applyBorder="1" applyAlignment="1" applyProtection="1">
      <alignment vertical="center" wrapText="1"/>
      <protection locked="0"/>
    </xf>
    <xf numFmtId="0" fontId="17" fillId="8" borderId="3" xfId="0" applyFont="1" applyFill="1" applyBorder="1" applyAlignment="1" applyProtection="1">
      <alignment vertical="center" wrapText="1"/>
      <protection locked="0"/>
    </xf>
    <xf numFmtId="0" fontId="17" fillId="8" borderId="27" xfId="0" applyFont="1" applyFill="1" applyBorder="1" applyAlignment="1" applyProtection="1">
      <alignment vertical="center" wrapText="1"/>
      <protection locked="0"/>
    </xf>
    <xf numFmtId="0" fontId="17" fillId="8" borderId="35" xfId="0" applyFont="1" applyFill="1" applyBorder="1" applyAlignment="1" applyProtection="1">
      <alignment vertical="center" wrapText="1"/>
      <protection locked="0"/>
    </xf>
    <xf numFmtId="0" fontId="11" fillId="0" borderId="3" xfId="0" applyFont="1" applyFill="1" applyBorder="1" applyAlignment="1" applyProtection="1">
      <alignment vertical="center" wrapText="1"/>
    </xf>
    <xf numFmtId="0" fontId="12" fillId="0" borderId="3" xfId="0" applyFont="1" applyFill="1" applyBorder="1" applyAlignment="1" applyProtection="1">
      <alignment horizontal="left" vertical="center" wrapText="1"/>
    </xf>
    <xf numFmtId="0" fontId="9" fillId="3" borderId="15" xfId="0" applyFont="1" applyFill="1" applyBorder="1" applyAlignment="1" applyProtection="1">
      <alignment vertical="center" wrapText="1"/>
    </xf>
    <xf numFmtId="0" fontId="12" fillId="3" borderId="4" xfId="0" applyFont="1" applyFill="1" applyBorder="1" applyAlignment="1" applyProtection="1">
      <alignment horizontal="left" vertical="center" wrapText="1"/>
    </xf>
    <xf numFmtId="0" fontId="17" fillId="0" borderId="3" xfId="0" applyFont="1" applyBorder="1" applyAlignment="1" applyProtection="1">
      <alignment vertical="center" wrapText="1"/>
    </xf>
    <xf numFmtId="0" fontId="17" fillId="0" borderId="3" xfId="0" applyFont="1" applyFill="1" applyBorder="1" applyAlignment="1" applyProtection="1">
      <alignment vertical="center" wrapText="1"/>
    </xf>
    <xf numFmtId="0" fontId="9" fillId="3" borderId="3" xfId="0" applyFont="1" applyFill="1" applyBorder="1" applyAlignment="1" applyProtection="1">
      <alignment vertical="center" wrapText="1"/>
    </xf>
    <xf numFmtId="0" fontId="12" fillId="3" borderId="3" xfId="0" applyFont="1" applyFill="1" applyBorder="1" applyAlignment="1" applyProtection="1">
      <alignment horizontal="left" vertical="center" wrapText="1"/>
    </xf>
    <xf numFmtId="0" fontId="12" fillId="2" borderId="3" xfId="0" applyFont="1" applyFill="1" applyBorder="1" applyAlignment="1" applyProtection="1">
      <alignment horizontal="left" vertical="center" wrapText="1"/>
    </xf>
    <xf numFmtId="0" fontId="12" fillId="0" borderId="3" xfId="0" applyFont="1" applyBorder="1" applyAlignment="1" applyProtection="1">
      <alignment horizontal="left" vertical="center" wrapText="1"/>
    </xf>
    <xf numFmtId="0" fontId="9" fillId="3" borderId="39" xfId="0" applyFont="1" applyFill="1" applyBorder="1" applyAlignment="1" applyProtection="1">
      <alignment vertical="center" wrapText="1"/>
    </xf>
    <xf numFmtId="0" fontId="17" fillId="0" borderId="7" xfId="0" applyFont="1" applyFill="1" applyBorder="1" applyAlignment="1" applyProtection="1">
      <alignment vertical="center" wrapText="1"/>
    </xf>
    <xf numFmtId="0" fontId="17" fillId="7" borderId="3" xfId="0" applyFont="1" applyFill="1" applyBorder="1" applyAlignment="1" applyProtection="1">
      <alignment vertical="center" wrapText="1"/>
    </xf>
    <xf numFmtId="0" fontId="17" fillId="0" borderId="8" xfId="0" applyFont="1" applyFill="1" applyBorder="1" applyAlignment="1" applyProtection="1">
      <alignment vertical="center" wrapText="1"/>
    </xf>
    <xf numFmtId="0" fontId="11" fillId="0" borderId="4" xfId="0" applyFont="1" applyFill="1" applyBorder="1" applyAlignment="1" applyProtection="1">
      <alignment vertical="center" wrapText="1"/>
    </xf>
    <xf numFmtId="0" fontId="12" fillId="0" borderId="3"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0" fillId="6" borderId="9" xfId="1"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171" fontId="15" fillId="0" borderId="3" xfId="0" applyNumberFormat="1" applyFont="1" applyFill="1" applyBorder="1" applyAlignment="1" applyProtection="1">
      <alignment horizontal="right" vertical="center" wrapText="1"/>
    </xf>
    <xf numFmtId="171" fontId="15" fillId="3" borderId="3" xfId="0" applyNumberFormat="1" applyFont="1" applyFill="1" applyBorder="1" applyAlignment="1" applyProtection="1">
      <alignment horizontal="righ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1"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left" vertical="center"/>
      <protection locked="0"/>
    </xf>
    <xf numFmtId="0" fontId="8" fillId="5" borderId="2" xfId="0" applyFont="1" applyFill="1" applyBorder="1" applyAlignment="1" applyProtection="1">
      <alignment horizontal="left" vertical="center"/>
      <protection locked="0"/>
    </xf>
    <xf numFmtId="0" fontId="8" fillId="5" borderId="17" xfId="0" applyFont="1" applyFill="1" applyBorder="1" applyAlignment="1" applyProtection="1">
      <alignment horizontal="left" vertical="center"/>
      <protection locked="0"/>
    </xf>
    <xf numFmtId="0" fontId="21" fillId="4" borderId="28" xfId="0" applyFont="1" applyFill="1" applyBorder="1" applyAlignment="1" applyProtection="1">
      <alignment horizontal="right" vertical="center" wrapText="1" indent="1"/>
      <protection locked="0"/>
    </xf>
    <xf numFmtId="0" fontId="21" fillId="4" borderId="29" xfId="0" applyFont="1" applyFill="1" applyBorder="1" applyAlignment="1" applyProtection="1">
      <alignment horizontal="right" vertical="center" wrapText="1" indent="1"/>
      <protection locked="0"/>
    </xf>
    <xf numFmtId="0" fontId="6" fillId="5" borderId="21" xfId="0" applyFont="1" applyFill="1" applyBorder="1" applyAlignment="1" applyProtection="1">
      <alignment horizontal="left" vertical="center"/>
      <protection locked="0"/>
    </xf>
    <xf numFmtId="0" fontId="0" fillId="5" borderId="22" xfId="0" applyFill="1" applyBorder="1" applyAlignment="1">
      <alignment horizontal="left" vertical="center"/>
    </xf>
    <xf numFmtId="0" fontId="0" fillId="5" borderId="23" xfId="0" applyFill="1" applyBorder="1" applyAlignment="1">
      <alignment horizontal="left" vertical="center"/>
    </xf>
    <xf numFmtId="0" fontId="16" fillId="5" borderId="16" xfId="0" applyFont="1" applyFill="1" applyBorder="1" applyAlignment="1">
      <alignment horizontal="left" vertical="center"/>
    </xf>
    <xf numFmtId="0" fontId="0" fillId="5" borderId="0" xfId="0" applyFill="1" applyBorder="1" applyAlignment="1">
      <alignment horizontal="left" vertical="center"/>
    </xf>
    <xf numFmtId="0" fontId="0" fillId="5" borderId="20" xfId="0" applyFill="1" applyBorder="1" applyAlignment="1">
      <alignment horizontal="left" vertical="center"/>
    </xf>
    <xf numFmtId="0" fontId="6" fillId="5" borderId="16" xfId="0" applyFont="1" applyFill="1" applyBorder="1" applyAlignment="1" applyProtection="1">
      <alignment horizontal="left" vertical="center"/>
      <protection locked="0"/>
    </xf>
    <xf numFmtId="0" fontId="16" fillId="5" borderId="11" xfId="0" applyFont="1" applyFill="1" applyBorder="1" applyAlignment="1">
      <alignment horizontal="center" vertical="center"/>
    </xf>
    <xf numFmtId="0" fontId="16" fillId="5" borderId="12" xfId="0" applyFont="1" applyFill="1" applyBorder="1" applyAlignment="1">
      <alignment horizontal="center" vertical="center"/>
    </xf>
    <xf numFmtId="0" fontId="16" fillId="5" borderId="19" xfId="0" applyFont="1" applyFill="1" applyBorder="1" applyAlignment="1">
      <alignment horizontal="center" vertical="center"/>
    </xf>
    <xf numFmtId="0" fontId="16" fillId="5" borderId="0" xfId="0" applyFont="1" applyFill="1" applyBorder="1" applyAlignment="1">
      <alignment horizontal="left" vertical="center"/>
    </xf>
    <xf numFmtId="0" fontId="16" fillId="5" borderId="20" xfId="0" applyFont="1" applyFill="1" applyBorder="1" applyAlignment="1">
      <alignment horizontal="left" vertical="center"/>
    </xf>
    <xf numFmtId="0" fontId="6" fillId="3" borderId="0" xfId="0" applyFont="1" applyFill="1" applyBorder="1" applyProtection="1"/>
    <xf numFmtId="0" fontId="9" fillId="3" borderId="30" xfId="0" applyFont="1" applyFill="1" applyBorder="1" applyAlignment="1" applyProtection="1">
      <alignment horizontal="left" vertical="center" wrapText="1"/>
    </xf>
    <xf numFmtId="0" fontId="9" fillId="3" borderId="31" xfId="0" applyFont="1" applyFill="1" applyBorder="1" applyAlignment="1" applyProtection="1">
      <alignment horizontal="left" vertical="center" wrapText="1"/>
    </xf>
    <xf numFmtId="0" fontId="9" fillId="3" borderId="33" xfId="0" applyFont="1" applyFill="1" applyBorder="1" applyAlignment="1" applyProtection="1">
      <alignment horizontal="center" vertical="center" wrapText="1"/>
    </xf>
    <xf numFmtId="0" fontId="9" fillId="3" borderId="41" xfId="0" applyFont="1" applyFill="1" applyBorder="1" applyAlignment="1" applyProtection="1">
      <alignment horizontal="center" vertical="center" wrapText="1"/>
    </xf>
    <xf numFmtId="0" fontId="12" fillId="3" borderId="26" xfId="0" applyFont="1" applyFill="1" applyBorder="1" applyAlignment="1" applyProtection="1">
      <alignment horizontal="center" vertical="center" wrapText="1"/>
    </xf>
    <xf numFmtId="0" fontId="9" fillId="3" borderId="25" xfId="1"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1" fillId="4" borderId="28" xfId="0" applyFont="1" applyFill="1" applyBorder="1" applyAlignment="1" applyProtection="1">
      <alignment horizontal="right" vertical="center" wrapText="1" indent="1"/>
    </xf>
    <xf numFmtId="0" fontId="21" fillId="4" borderId="29" xfId="0" applyFont="1" applyFill="1" applyBorder="1" applyAlignment="1" applyProtection="1">
      <alignment horizontal="right" vertical="center" wrapText="1" indent="1"/>
    </xf>
    <xf numFmtId="166" fontId="21" fillId="4" borderId="5" xfId="0" applyNumberFormat="1" applyFont="1" applyFill="1" applyBorder="1" applyAlignment="1" applyProtection="1">
      <alignment horizontal="right" vertical="center" wrapText="1" indent="1"/>
    </xf>
    <xf numFmtId="0" fontId="9" fillId="4" borderId="0" xfId="0" applyNumberFormat="1" applyFont="1" applyFill="1" applyAlignment="1" applyProtection="1">
      <alignment horizontal="right" vertical="center"/>
    </xf>
    <xf numFmtId="171" fontId="15" fillId="3" borderId="8" xfId="0" applyNumberFormat="1" applyFont="1" applyFill="1" applyBorder="1" applyAlignment="1" applyProtection="1">
      <alignment horizontal="right" vertical="center" wrapText="1"/>
    </xf>
    <xf numFmtId="0" fontId="12" fillId="3" borderId="40" xfId="0" applyFont="1" applyFill="1" applyBorder="1" applyAlignment="1" applyProtection="1">
      <alignment horizontal="center" vertical="center" wrapText="1"/>
    </xf>
    <xf numFmtId="0" fontId="17" fillId="8" borderId="4" xfId="0" applyFont="1" applyFill="1" applyBorder="1" applyAlignment="1" applyProtection="1">
      <alignment vertical="center" wrapText="1"/>
    </xf>
    <xf numFmtId="0" fontId="17" fillId="8" borderId="3" xfId="0" applyFont="1" applyFill="1" applyBorder="1" applyAlignment="1" applyProtection="1">
      <alignment vertical="center" wrapText="1"/>
    </xf>
    <xf numFmtId="0" fontId="17" fillId="8" borderId="27" xfId="0" applyFont="1" applyFill="1" applyBorder="1" applyAlignment="1" applyProtection="1">
      <alignment vertical="center" wrapText="1"/>
    </xf>
    <xf numFmtId="171" fontId="15" fillId="3" borderId="26" xfId="0" applyNumberFormat="1" applyFont="1" applyFill="1" applyBorder="1" applyAlignment="1" applyProtection="1">
      <alignment horizontal="right" vertical="center" wrapText="1"/>
    </xf>
  </cellXfs>
  <cellStyles count="56">
    <cellStyle name="Euro" xfId="2" xr:uid="{00000000-0005-0000-0000-000000000000}"/>
    <cellStyle name="Euro 2" xfId="19" xr:uid="{00000000-0005-0000-0000-000000000000}"/>
    <cellStyle name="Euro 2 2" xfId="33" xr:uid="{00000000-0005-0000-0000-000000000000}"/>
    <cellStyle name="Euro 3" xfId="27"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3" xfId="30" xr:uid="{00000000-0005-0000-0000-000001000000}"/>
    <cellStyle name="Milliers 2 4" xfId="46" xr:uid="{00000000-0005-0000-0000-000001000000}"/>
    <cellStyle name="Milliers 3" xfId="3" xr:uid="{00000000-0005-0000-0000-000002000000}"/>
    <cellStyle name="Milliers 3 2" xfId="20" xr:uid="{00000000-0005-0000-0000-000002000000}"/>
    <cellStyle name="Milliers 3 2 2" xfId="34" xr:uid="{00000000-0005-0000-0000-000002000000}"/>
    <cellStyle name="Milliers 3 3" xfId="28" xr:uid="{00000000-0005-0000-0000-000002000000}"/>
    <cellStyle name="Milliers 4" xfId="16" xr:uid="{00000000-0005-0000-0000-000003000000}"/>
    <cellStyle name="Milliers 5" xfId="39" xr:uid="{00000000-0005-0000-0000-00004C000000}"/>
    <cellStyle name="Milliers 6" xfId="40"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3" xfId="31" xr:uid="{00000000-0005-0000-0000-000004000000}"/>
    <cellStyle name="Monétaire 2 4" xfId="47" xr:uid="{00000000-0005-0000-0000-000003000000}"/>
    <cellStyle name="Monétaire 3" xfId="15" xr:uid="{00000000-0005-0000-0000-000005000000}"/>
    <cellStyle name="Monétaire 3 2" xfId="24" xr:uid="{00000000-0005-0000-0000-000005000000}"/>
    <cellStyle name="Monétaire 3 2 2" xfId="38" xr:uid="{00000000-0005-0000-0000-000005000000}"/>
    <cellStyle name="Monétaire 3 2 3" xfId="52" xr:uid="{00000000-0005-0000-0000-000005000000}"/>
    <cellStyle name="Monétaire 3 3" xfId="32" xr:uid="{00000000-0005-0000-0000-000005000000}"/>
    <cellStyle name="Monétaire 3 4" xfId="42" xr:uid="{00000000-0005-0000-0000-000004000000}"/>
    <cellStyle name="Monétaire 4" xfId="4" xr:uid="{00000000-0005-0000-0000-000006000000}"/>
    <cellStyle name="Monétaire 4 2" xfId="21" xr:uid="{00000000-0005-0000-0000-000006000000}"/>
    <cellStyle name="Monétaire 4 2 2" xfId="35" xr:uid="{00000000-0005-0000-0000-000006000000}"/>
    <cellStyle name="Monétaire 4 3" xfId="29" xr:uid="{00000000-0005-0000-0000-000006000000}"/>
    <cellStyle name="Monétaire 4 4" xfId="54" xr:uid="{00000000-0005-0000-0000-000006000000}"/>
    <cellStyle name="Monétaire 5" xfId="17" xr:uid="{00000000-0005-0000-0000-000007000000}"/>
    <cellStyle name="Monétaire 6" xfId="41"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1B93A1"/>
      <color rgb="FFE5F9FB"/>
      <color rgb="FFE30059"/>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78E3A-B29C-4502-B50E-3F3907C9FF96}">
  <dimension ref="B1:B13"/>
  <sheetViews>
    <sheetView tabSelected="1" zoomScale="62" zoomScaleNormal="62" workbookViewId="0">
      <selection activeCell="I6" sqref="I6"/>
    </sheetView>
  </sheetViews>
  <sheetFormatPr baseColWidth="10" defaultRowHeight="15" x14ac:dyDescent="0.25"/>
  <cols>
    <col min="1" max="1" width="0.85546875" customWidth="1"/>
    <col min="2" max="2" width="255.5703125" customWidth="1"/>
  </cols>
  <sheetData>
    <row r="1" spans="2:2" ht="15.75" thickBot="1" x14ac:dyDescent="0.3">
      <c r="B1" s="59"/>
    </row>
    <row r="2" spans="2:2" ht="24" thickBot="1" x14ac:dyDescent="0.3">
      <c r="B2" s="60" t="s">
        <v>89</v>
      </c>
    </row>
    <row r="3" spans="2:2" ht="15.75" thickBot="1" x14ac:dyDescent="0.3">
      <c r="B3" s="59"/>
    </row>
    <row r="4" spans="2:2" ht="47.25" thickBot="1" x14ac:dyDescent="0.3">
      <c r="B4" s="61" t="s">
        <v>2</v>
      </c>
    </row>
    <row r="5" spans="2:2" ht="15.75" thickBot="1" x14ac:dyDescent="0.3">
      <c r="B5" s="59"/>
    </row>
    <row r="6" spans="2:2" ht="378.75" thickBot="1" x14ac:dyDescent="0.3">
      <c r="B6" s="62" t="s">
        <v>210</v>
      </c>
    </row>
    <row r="7" spans="2:2" x14ac:dyDescent="0.25">
      <c r="B7" s="59"/>
    </row>
    <row r="8" spans="2:2" x14ac:dyDescent="0.25">
      <c r="B8" s="63"/>
    </row>
    <row r="9" spans="2:2" x14ac:dyDescent="0.25">
      <c r="B9" s="59"/>
    </row>
    <row r="10" spans="2:2" x14ac:dyDescent="0.25">
      <c r="B10" s="59"/>
    </row>
    <row r="11" spans="2:2" x14ac:dyDescent="0.25">
      <c r="B11" s="59"/>
    </row>
    <row r="12" spans="2:2" x14ac:dyDescent="0.25">
      <c r="B12" s="59"/>
    </row>
    <row r="13" spans="2:2" x14ac:dyDescent="0.25">
      <c r="B13" s="5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P79"/>
  <sheetViews>
    <sheetView zoomScale="42" zoomScaleNormal="42" zoomScaleSheetLayoutView="44" workbookViewId="0">
      <selection activeCell="F88" sqref="F88"/>
    </sheetView>
  </sheetViews>
  <sheetFormatPr baseColWidth="10" defaultColWidth="11.42578125" defaultRowHeight="15.75" x14ac:dyDescent="0.25"/>
  <cols>
    <col min="1" max="1" width="1.7109375" style="2" customWidth="1"/>
    <col min="2" max="3" width="12.7109375" style="3" customWidth="1"/>
    <col min="4" max="4" width="96.28515625" style="3" customWidth="1"/>
    <col min="5" max="5" width="124.140625" style="3" customWidth="1"/>
    <col min="6" max="11" width="17.28515625" style="3" customWidth="1"/>
    <col min="12" max="13" width="21.7109375" style="3" customWidth="1"/>
    <col min="14" max="14" width="42.7109375" style="3" customWidth="1"/>
    <col min="15" max="15" width="1.42578125" style="43" customWidth="1"/>
    <col min="16" max="16384" width="11.42578125" style="3"/>
  </cols>
  <sheetData>
    <row r="1" spans="1:16" ht="30" customHeight="1" thickBot="1" x14ac:dyDescent="0.3">
      <c r="B1" s="142" t="s">
        <v>89</v>
      </c>
      <c r="C1" s="143"/>
      <c r="D1" s="143"/>
      <c r="E1" s="143"/>
      <c r="F1" s="143"/>
      <c r="G1" s="143"/>
      <c r="H1" s="143"/>
      <c r="I1" s="143"/>
      <c r="J1" s="143"/>
      <c r="K1" s="143"/>
      <c r="L1" s="143"/>
      <c r="M1" s="143"/>
      <c r="N1" s="143"/>
      <c r="O1" s="143"/>
    </row>
    <row r="2" spans="1:16" s="2" customFormat="1" ht="12" customHeight="1" thickBot="1" x14ac:dyDescent="0.3">
      <c r="B2" s="4"/>
      <c r="C2" s="5"/>
      <c r="D2" s="5"/>
      <c r="E2" s="5"/>
      <c r="F2" s="5"/>
      <c r="G2" s="5"/>
      <c r="H2" s="5"/>
      <c r="I2" s="5"/>
      <c r="J2" s="5"/>
      <c r="K2" s="5"/>
      <c r="L2" s="5"/>
      <c r="M2" s="5"/>
      <c r="N2" s="5"/>
      <c r="O2" s="6"/>
    </row>
    <row r="3" spans="1:16" ht="30" customHeight="1" thickBot="1" x14ac:dyDescent="0.3">
      <c r="B3" s="144" t="s">
        <v>3</v>
      </c>
      <c r="C3" s="145"/>
      <c r="D3" s="145"/>
      <c r="E3" s="145"/>
      <c r="F3" s="145"/>
      <c r="G3" s="145"/>
      <c r="H3" s="145"/>
      <c r="I3" s="145"/>
      <c r="J3" s="145"/>
      <c r="K3" s="145"/>
      <c r="L3" s="145"/>
      <c r="M3" s="145"/>
      <c r="N3" s="145"/>
      <c r="O3" s="145"/>
    </row>
    <row r="4" spans="1:16" s="7" customFormat="1" ht="12" customHeight="1" thickBot="1" x14ac:dyDescent="0.3">
      <c r="B4" s="8"/>
      <c r="C4" s="8"/>
      <c r="D4" s="8"/>
      <c r="E4" s="9"/>
      <c r="F4" s="9"/>
      <c r="G4" s="9"/>
      <c r="H4" s="9"/>
      <c r="I4" s="9"/>
      <c r="J4" s="9"/>
      <c r="K4" s="9"/>
      <c r="L4" s="9"/>
      <c r="M4" s="9"/>
      <c r="N4" s="9"/>
      <c r="O4" s="9"/>
    </row>
    <row r="5" spans="1:16" ht="59.25" customHeight="1" thickBot="1" x14ac:dyDescent="0.3">
      <c r="B5" s="146" t="s">
        <v>1</v>
      </c>
      <c r="C5" s="147"/>
      <c r="D5" s="147"/>
      <c r="E5" s="147"/>
      <c r="F5" s="147"/>
      <c r="G5" s="147"/>
      <c r="H5" s="147"/>
      <c r="I5" s="147"/>
      <c r="J5" s="147"/>
      <c r="K5" s="147"/>
      <c r="L5" s="147"/>
      <c r="M5" s="147"/>
      <c r="N5" s="148"/>
      <c r="O5" s="12"/>
    </row>
    <row r="6" spans="1:16" s="2" customFormat="1" ht="7.5" customHeight="1" thickBot="1" x14ac:dyDescent="0.3">
      <c r="D6" s="13"/>
      <c r="E6" s="14"/>
      <c r="F6" s="14"/>
      <c r="G6" s="14"/>
      <c r="H6" s="14"/>
      <c r="I6" s="14"/>
      <c r="J6" s="14"/>
      <c r="K6" s="14"/>
      <c r="L6" s="14"/>
      <c r="M6" s="14"/>
      <c r="N6" s="14"/>
      <c r="O6" s="14"/>
    </row>
    <row r="7" spans="1:16" s="10" customFormat="1" ht="279" customHeight="1" thickBot="1" x14ac:dyDescent="0.3">
      <c r="A7" s="15"/>
      <c r="B7" s="16" t="s">
        <v>11</v>
      </c>
      <c r="C7" s="17" t="s">
        <v>0</v>
      </c>
      <c r="D7" s="18" t="s">
        <v>13</v>
      </c>
      <c r="E7" s="19" t="s">
        <v>17</v>
      </c>
      <c r="F7" s="17" t="s">
        <v>18</v>
      </c>
      <c r="G7" s="17" t="s">
        <v>22</v>
      </c>
      <c r="H7" s="18" t="s">
        <v>16</v>
      </c>
      <c r="I7" s="18" t="s">
        <v>14</v>
      </c>
      <c r="J7" s="18" t="s">
        <v>19</v>
      </c>
      <c r="K7" s="17" t="s">
        <v>9</v>
      </c>
      <c r="L7" s="18" t="s">
        <v>20</v>
      </c>
      <c r="M7" s="20" t="s">
        <v>15</v>
      </c>
      <c r="N7" s="21" t="s">
        <v>21</v>
      </c>
      <c r="O7" s="22"/>
    </row>
    <row r="8" spans="1:16" s="28" customFormat="1" ht="7.5" customHeight="1" x14ac:dyDescent="0.25">
      <c r="A8" s="23"/>
      <c r="B8" s="105"/>
      <c r="C8" s="105"/>
      <c r="D8" s="106"/>
      <c r="E8" s="24"/>
      <c r="F8" s="24"/>
      <c r="G8" s="44"/>
      <c r="H8" s="25"/>
      <c r="I8" s="25"/>
      <c r="J8" s="25"/>
      <c r="K8" s="26"/>
      <c r="L8" s="107"/>
      <c r="M8" s="108"/>
      <c r="N8" s="109"/>
      <c r="O8" s="27"/>
    </row>
    <row r="9" spans="1:16" s="28" customFormat="1" ht="30" customHeight="1" x14ac:dyDescent="0.25">
      <c r="B9" s="110"/>
      <c r="C9" s="111"/>
      <c r="D9" s="112" t="s">
        <v>40</v>
      </c>
      <c r="E9" s="113"/>
      <c r="F9" s="113"/>
      <c r="G9" s="113"/>
      <c r="H9" s="113"/>
      <c r="I9" s="113"/>
      <c r="J9" s="113"/>
      <c r="K9" s="113"/>
      <c r="L9" s="113"/>
      <c r="M9" s="20"/>
      <c r="N9" s="113"/>
      <c r="O9" s="29"/>
    </row>
    <row r="10" spans="1:16" s="35" customFormat="1" ht="50.1" customHeight="1" x14ac:dyDescent="0.25">
      <c r="A10" s="30"/>
      <c r="B10" s="31">
        <v>2</v>
      </c>
      <c r="C10" s="32" t="s">
        <v>24</v>
      </c>
      <c r="D10" s="121" t="s">
        <v>41</v>
      </c>
      <c r="E10" s="122" t="s">
        <v>145</v>
      </c>
      <c r="F10" s="66"/>
      <c r="G10" s="136" t="s">
        <v>23</v>
      </c>
      <c r="H10" s="67"/>
      <c r="I10" s="67"/>
      <c r="J10" s="140">
        <f t="shared" ref="J10" si="0">H10+I10</f>
        <v>0</v>
      </c>
      <c r="K10" s="68"/>
      <c r="L10" s="33">
        <f t="shared" ref="L10" si="1">J10+(J10*K10)</f>
        <v>0</v>
      </c>
      <c r="M10" s="69">
        <v>4000</v>
      </c>
      <c r="N10" s="34" t="str">
        <f t="shared" ref="N10:N60" si="2">IF(OR(H10="",I10="",K10=""),"Information(s) manquante(s) colonnes I-J-L",IFERROR(L10*M10,"Erreur de calcul"))</f>
        <v>Information(s) manquante(s) colonnes I-J-L</v>
      </c>
      <c r="O10" s="29"/>
      <c r="P10" s="114"/>
    </row>
    <row r="11" spans="1:16" s="35" customFormat="1" ht="50.1" customHeight="1" x14ac:dyDescent="0.25">
      <c r="A11" s="30"/>
      <c r="B11" s="31">
        <v>2</v>
      </c>
      <c r="C11" s="32" t="s">
        <v>25</v>
      </c>
      <c r="D11" s="121" t="s">
        <v>42</v>
      </c>
      <c r="E11" s="122" t="s">
        <v>145</v>
      </c>
      <c r="F11" s="66"/>
      <c r="G11" s="136" t="s">
        <v>23</v>
      </c>
      <c r="H11" s="67"/>
      <c r="I11" s="67"/>
      <c r="J11" s="140">
        <f t="shared" ref="J11:J60" si="3">H11+I11</f>
        <v>0</v>
      </c>
      <c r="K11" s="68"/>
      <c r="L11" s="33">
        <f t="shared" ref="L11:L60" si="4">J11+(J11*K11)</f>
        <v>0</v>
      </c>
      <c r="M11" s="69">
        <v>1000</v>
      </c>
      <c r="N11" s="34" t="str">
        <f t="shared" si="2"/>
        <v>Information(s) manquante(s) colonnes I-J-L</v>
      </c>
      <c r="O11" s="29"/>
      <c r="P11" s="114"/>
    </row>
    <row r="12" spans="1:16" s="35" customFormat="1" ht="50.1" customHeight="1" x14ac:dyDescent="0.25">
      <c r="A12" s="30"/>
      <c r="B12" s="31">
        <v>2</v>
      </c>
      <c r="C12" s="32" t="s">
        <v>26</v>
      </c>
      <c r="D12" s="121" t="s">
        <v>43</v>
      </c>
      <c r="E12" s="122" t="s">
        <v>145</v>
      </c>
      <c r="F12" s="66"/>
      <c r="G12" s="136" t="s">
        <v>23</v>
      </c>
      <c r="H12" s="67"/>
      <c r="I12" s="67"/>
      <c r="J12" s="140">
        <f t="shared" si="3"/>
        <v>0</v>
      </c>
      <c r="K12" s="68"/>
      <c r="L12" s="33">
        <f t="shared" si="4"/>
        <v>0</v>
      </c>
      <c r="M12" s="69">
        <v>500</v>
      </c>
      <c r="N12" s="34" t="str">
        <f t="shared" si="2"/>
        <v>Information(s) manquante(s) colonnes I-J-L</v>
      </c>
      <c r="O12" s="29"/>
      <c r="P12" s="114"/>
    </row>
    <row r="13" spans="1:16" s="35" customFormat="1" ht="50.1" customHeight="1" x14ac:dyDescent="0.25">
      <c r="A13" s="30"/>
      <c r="B13" s="31">
        <v>2</v>
      </c>
      <c r="C13" s="32" t="s">
        <v>27</v>
      </c>
      <c r="D13" s="121" t="s">
        <v>44</v>
      </c>
      <c r="E13" s="122" t="s">
        <v>145</v>
      </c>
      <c r="F13" s="66"/>
      <c r="G13" s="136" t="s">
        <v>23</v>
      </c>
      <c r="H13" s="67"/>
      <c r="I13" s="67"/>
      <c r="J13" s="140">
        <f t="shared" si="3"/>
        <v>0</v>
      </c>
      <c r="K13" s="68"/>
      <c r="L13" s="33">
        <f t="shared" si="4"/>
        <v>0</v>
      </c>
      <c r="M13" s="69">
        <v>4000</v>
      </c>
      <c r="N13" s="34" t="str">
        <f t="shared" si="2"/>
        <v>Information(s) manquante(s) colonnes I-J-L</v>
      </c>
      <c r="O13" s="29"/>
      <c r="P13" s="114"/>
    </row>
    <row r="14" spans="1:16" s="35" customFormat="1" ht="50.1" customHeight="1" x14ac:dyDescent="0.25">
      <c r="A14" s="30"/>
      <c r="B14" s="31">
        <v>2</v>
      </c>
      <c r="C14" s="32" t="s">
        <v>28</v>
      </c>
      <c r="D14" s="121" t="s">
        <v>45</v>
      </c>
      <c r="E14" s="122" t="s">
        <v>145</v>
      </c>
      <c r="F14" s="66"/>
      <c r="G14" s="136" t="s">
        <v>23</v>
      </c>
      <c r="H14" s="67"/>
      <c r="I14" s="67"/>
      <c r="J14" s="140">
        <f t="shared" si="3"/>
        <v>0</v>
      </c>
      <c r="K14" s="68"/>
      <c r="L14" s="33">
        <f t="shared" si="4"/>
        <v>0</v>
      </c>
      <c r="M14" s="69">
        <v>1000</v>
      </c>
      <c r="N14" s="34" t="str">
        <f t="shared" si="2"/>
        <v>Information(s) manquante(s) colonnes I-J-L</v>
      </c>
      <c r="O14" s="29"/>
      <c r="P14" s="114"/>
    </row>
    <row r="15" spans="1:16" s="35" customFormat="1" ht="50.1" customHeight="1" x14ac:dyDescent="0.25">
      <c r="A15" s="30"/>
      <c r="B15" s="31">
        <v>2</v>
      </c>
      <c r="C15" s="32" t="s">
        <v>29</v>
      </c>
      <c r="D15" s="121" t="s">
        <v>46</v>
      </c>
      <c r="E15" s="122" t="s">
        <v>145</v>
      </c>
      <c r="F15" s="66"/>
      <c r="G15" s="136" t="s">
        <v>23</v>
      </c>
      <c r="H15" s="67"/>
      <c r="I15" s="67"/>
      <c r="J15" s="140">
        <f t="shared" si="3"/>
        <v>0</v>
      </c>
      <c r="K15" s="68"/>
      <c r="L15" s="33">
        <f t="shared" si="4"/>
        <v>0</v>
      </c>
      <c r="M15" s="69">
        <v>500</v>
      </c>
      <c r="N15" s="34" t="str">
        <f t="shared" si="2"/>
        <v>Information(s) manquante(s) colonnes I-J-L</v>
      </c>
      <c r="O15" s="29"/>
      <c r="P15" s="114"/>
    </row>
    <row r="16" spans="1:16" s="35" customFormat="1" ht="50.1" customHeight="1" x14ac:dyDescent="0.25">
      <c r="A16" s="30"/>
      <c r="B16" s="31">
        <v>2</v>
      </c>
      <c r="C16" s="32" t="s">
        <v>30</v>
      </c>
      <c r="D16" s="121" t="s">
        <v>141</v>
      </c>
      <c r="E16" s="122" t="s">
        <v>145</v>
      </c>
      <c r="F16" s="66"/>
      <c r="G16" s="136" t="s">
        <v>23</v>
      </c>
      <c r="H16" s="67"/>
      <c r="I16" s="67"/>
      <c r="J16" s="140">
        <f t="shared" si="3"/>
        <v>0</v>
      </c>
      <c r="K16" s="68"/>
      <c r="L16" s="33">
        <f t="shared" si="4"/>
        <v>0</v>
      </c>
      <c r="M16" s="69">
        <v>2000</v>
      </c>
      <c r="N16" s="34" t="str">
        <f t="shared" si="2"/>
        <v>Information(s) manquante(s) colonnes I-J-L</v>
      </c>
      <c r="O16" s="29"/>
      <c r="P16" s="114"/>
    </row>
    <row r="17" spans="1:16" s="35" customFormat="1" ht="50.1" customHeight="1" x14ac:dyDescent="0.25">
      <c r="A17" s="30"/>
      <c r="B17" s="31">
        <v>2</v>
      </c>
      <c r="C17" s="32" t="s">
        <v>31</v>
      </c>
      <c r="D17" s="121" t="s">
        <v>51</v>
      </c>
      <c r="E17" s="122" t="s">
        <v>145</v>
      </c>
      <c r="F17" s="66"/>
      <c r="G17" s="136" t="s">
        <v>23</v>
      </c>
      <c r="H17" s="67"/>
      <c r="I17" s="67"/>
      <c r="J17" s="140">
        <f t="shared" si="3"/>
        <v>0</v>
      </c>
      <c r="K17" s="68"/>
      <c r="L17" s="33">
        <f t="shared" si="4"/>
        <v>0</v>
      </c>
      <c r="M17" s="69">
        <v>2000</v>
      </c>
      <c r="N17" s="34" t="str">
        <f t="shared" si="2"/>
        <v>Information(s) manquante(s) colonnes I-J-L</v>
      </c>
      <c r="O17" s="29"/>
      <c r="P17" s="114"/>
    </row>
    <row r="18" spans="1:16" s="35" customFormat="1" ht="50.1" customHeight="1" x14ac:dyDescent="0.25">
      <c r="A18" s="30"/>
      <c r="B18" s="31">
        <v>2</v>
      </c>
      <c r="C18" s="32" t="s">
        <v>32</v>
      </c>
      <c r="D18" s="121" t="s">
        <v>52</v>
      </c>
      <c r="E18" s="122" t="s">
        <v>145</v>
      </c>
      <c r="F18" s="66"/>
      <c r="G18" s="136" t="s">
        <v>23</v>
      </c>
      <c r="H18" s="67"/>
      <c r="I18" s="67"/>
      <c r="J18" s="140">
        <f t="shared" si="3"/>
        <v>0</v>
      </c>
      <c r="K18" s="68"/>
      <c r="L18" s="33">
        <f t="shared" si="4"/>
        <v>0</v>
      </c>
      <c r="M18" s="69">
        <v>2000</v>
      </c>
      <c r="N18" s="34" t="str">
        <f t="shared" si="2"/>
        <v>Information(s) manquante(s) colonnes I-J-L</v>
      </c>
      <c r="O18" s="29"/>
      <c r="P18" s="114"/>
    </row>
    <row r="19" spans="1:16" s="35" customFormat="1" ht="50.1" customHeight="1" x14ac:dyDescent="0.25">
      <c r="A19" s="30"/>
      <c r="B19" s="31">
        <v>2</v>
      </c>
      <c r="C19" s="32" t="s">
        <v>33</v>
      </c>
      <c r="D19" s="121" t="s">
        <v>53</v>
      </c>
      <c r="E19" s="122" t="s">
        <v>145</v>
      </c>
      <c r="F19" s="66"/>
      <c r="G19" s="136" t="s">
        <v>23</v>
      </c>
      <c r="H19" s="67"/>
      <c r="I19" s="67"/>
      <c r="J19" s="140">
        <f t="shared" si="3"/>
        <v>0</v>
      </c>
      <c r="K19" s="68"/>
      <c r="L19" s="33">
        <f t="shared" si="4"/>
        <v>0</v>
      </c>
      <c r="M19" s="69">
        <v>2000</v>
      </c>
      <c r="N19" s="34" t="str">
        <f t="shared" si="2"/>
        <v>Information(s) manquante(s) colonnes I-J-L</v>
      </c>
      <c r="O19" s="29"/>
      <c r="P19" s="114"/>
    </row>
    <row r="20" spans="1:16" s="35" customFormat="1" ht="50.1" customHeight="1" x14ac:dyDescent="0.25">
      <c r="A20" s="30"/>
      <c r="B20" s="31">
        <v>2</v>
      </c>
      <c r="C20" s="32" t="s">
        <v>92</v>
      </c>
      <c r="D20" s="121" t="s">
        <v>93</v>
      </c>
      <c r="E20" s="122" t="s">
        <v>145</v>
      </c>
      <c r="F20" s="66"/>
      <c r="G20" s="136" t="s">
        <v>23</v>
      </c>
      <c r="H20" s="67"/>
      <c r="I20" s="67"/>
      <c r="J20" s="140">
        <f t="shared" si="3"/>
        <v>0</v>
      </c>
      <c r="K20" s="68"/>
      <c r="L20" s="33">
        <f t="shared" si="4"/>
        <v>0</v>
      </c>
      <c r="M20" s="69">
        <v>4000</v>
      </c>
      <c r="N20" s="34" t="str">
        <f t="shared" si="2"/>
        <v>Information(s) manquante(s) colonnes I-J-L</v>
      </c>
      <c r="O20" s="29"/>
      <c r="P20" s="114"/>
    </row>
    <row r="21" spans="1:16" s="35" customFormat="1" ht="50.1" customHeight="1" x14ac:dyDescent="0.25">
      <c r="A21" s="30"/>
      <c r="B21" s="31">
        <v>2</v>
      </c>
      <c r="C21" s="32" t="s">
        <v>103</v>
      </c>
      <c r="D21" s="121" t="s">
        <v>94</v>
      </c>
      <c r="E21" s="122" t="s">
        <v>145</v>
      </c>
      <c r="F21" s="66"/>
      <c r="G21" s="136" t="s">
        <v>23</v>
      </c>
      <c r="H21" s="67"/>
      <c r="I21" s="67"/>
      <c r="J21" s="140">
        <f t="shared" si="3"/>
        <v>0</v>
      </c>
      <c r="K21" s="68"/>
      <c r="L21" s="33">
        <f t="shared" si="4"/>
        <v>0</v>
      </c>
      <c r="M21" s="69">
        <v>1000</v>
      </c>
      <c r="N21" s="34" t="str">
        <f t="shared" si="2"/>
        <v>Information(s) manquante(s) colonnes I-J-L</v>
      </c>
      <c r="O21" s="29"/>
      <c r="P21" s="114"/>
    </row>
    <row r="22" spans="1:16" s="35" customFormat="1" ht="50.1" customHeight="1" x14ac:dyDescent="0.25">
      <c r="A22" s="30"/>
      <c r="B22" s="31">
        <v>2</v>
      </c>
      <c r="C22" s="32" t="s">
        <v>34</v>
      </c>
      <c r="D22" s="121" t="s">
        <v>95</v>
      </c>
      <c r="E22" s="122" t="s">
        <v>145</v>
      </c>
      <c r="F22" s="66"/>
      <c r="G22" s="136" t="s">
        <v>23</v>
      </c>
      <c r="H22" s="67"/>
      <c r="I22" s="67"/>
      <c r="J22" s="140">
        <f t="shared" si="3"/>
        <v>0</v>
      </c>
      <c r="K22" s="68"/>
      <c r="L22" s="33">
        <f t="shared" si="4"/>
        <v>0</v>
      </c>
      <c r="M22" s="69">
        <v>500</v>
      </c>
      <c r="N22" s="34" t="str">
        <f t="shared" si="2"/>
        <v>Information(s) manquante(s) colonnes I-J-L</v>
      </c>
      <c r="O22" s="29"/>
      <c r="P22" s="114"/>
    </row>
    <row r="23" spans="1:16" s="35" customFormat="1" ht="50.1" customHeight="1" x14ac:dyDescent="0.25">
      <c r="A23" s="30"/>
      <c r="B23" s="31">
        <v>2</v>
      </c>
      <c r="C23" s="32" t="s">
        <v>35</v>
      </c>
      <c r="D23" s="121" t="s">
        <v>96</v>
      </c>
      <c r="E23" s="122" t="s">
        <v>145</v>
      </c>
      <c r="F23" s="66"/>
      <c r="G23" s="136" t="s">
        <v>23</v>
      </c>
      <c r="H23" s="67"/>
      <c r="I23" s="67"/>
      <c r="J23" s="140">
        <f t="shared" si="3"/>
        <v>0</v>
      </c>
      <c r="K23" s="68"/>
      <c r="L23" s="33">
        <f t="shared" si="4"/>
        <v>0</v>
      </c>
      <c r="M23" s="69">
        <v>4000</v>
      </c>
      <c r="N23" s="34" t="str">
        <f t="shared" si="2"/>
        <v>Information(s) manquante(s) colonnes I-J-L</v>
      </c>
      <c r="O23" s="29"/>
      <c r="P23" s="114"/>
    </row>
    <row r="24" spans="1:16" s="35" customFormat="1" ht="50.1" customHeight="1" x14ac:dyDescent="0.25">
      <c r="A24" s="30"/>
      <c r="B24" s="31">
        <v>2</v>
      </c>
      <c r="C24" s="32" t="s">
        <v>36</v>
      </c>
      <c r="D24" s="121" t="s">
        <v>97</v>
      </c>
      <c r="E24" s="122" t="s">
        <v>145</v>
      </c>
      <c r="F24" s="66"/>
      <c r="G24" s="136" t="s">
        <v>23</v>
      </c>
      <c r="H24" s="67"/>
      <c r="I24" s="67"/>
      <c r="J24" s="140">
        <f t="shared" si="3"/>
        <v>0</v>
      </c>
      <c r="K24" s="68"/>
      <c r="L24" s="33">
        <f t="shared" si="4"/>
        <v>0</v>
      </c>
      <c r="M24" s="69">
        <v>1000</v>
      </c>
      <c r="N24" s="34" t="str">
        <f t="shared" si="2"/>
        <v>Information(s) manquante(s) colonnes I-J-L</v>
      </c>
      <c r="O24" s="29"/>
      <c r="P24" s="114"/>
    </row>
    <row r="25" spans="1:16" s="35" customFormat="1" ht="50.1" customHeight="1" x14ac:dyDescent="0.25">
      <c r="A25" s="30"/>
      <c r="B25" s="31">
        <v>2</v>
      </c>
      <c r="C25" s="32" t="s">
        <v>37</v>
      </c>
      <c r="D25" s="121" t="s">
        <v>98</v>
      </c>
      <c r="E25" s="122" t="s">
        <v>145</v>
      </c>
      <c r="F25" s="66"/>
      <c r="G25" s="136" t="s">
        <v>23</v>
      </c>
      <c r="H25" s="67"/>
      <c r="I25" s="67"/>
      <c r="J25" s="140">
        <f t="shared" si="3"/>
        <v>0</v>
      </c>
      <c r="K25" s="68"/>
      <c r="L25" s="33">
        <f t="shared" si="4"/>
        <v>0</v>
      </c>
      <c r="M25" s="69">
        <v>500</v>
      </c>
      <c r="N25" s="34" t="str">
        <f t="shared" si="2"/>
        <v>Information(s) manquante(s) colonnes I-J-L</v>
      </c>
      <c r="O25" s="29"/>
      <c r="P25" s="114"/>
    </row>
    <row r="26" spans="1:16" s="35" customFormat="1" ht="50.1" customHeight="1" x14ac:dyDescent="0.25">
      <c r="A26" s="30"/>
      <c r="B26" s="31">
        <v>2</v>
      </c>
      <c r="C26" s="32" t="s">
        <v>104</v>
      </c>
      <c r="D26" s="121" t="s">
        <v>99</v>
      </c>
      <c r="E26" s="122" t="s">
        <v>145</v>
      </c>
      <c r="F26" s="66"/>
      <c r="G26" s="136" t="s">
        <v>23</v>
      </c>
      <c r="H26" s="67"/>
      <c r="I26" s="67"/>
      <c r="J26" s="140">
        <f t="shared" si="3"/>
        <v>0</v>
      </c>
      <c r="K26" s="68"/>
      <c r="L26" s="33">
        <f t="shared" si="4"/>
        <v>0</v>
      </c>
      <c r="M26" s="104">
        <v>1500</v>
      </c>
      <c r="N26" s="34" t="str">
        <f t="shared" si="2"/>
        <v>Information(s) manquante(s) colonnes I-J-L</v>
      </c>
      <c r="O26" s="29"/>
      <c r="P26" s="114"/>
    </row>
    <row r="27" spans="1:16" s="35" customFormat="1" ht="50.1" customHeight="1" x14ac:dyDescent="0.25">
      <c r="A27" s="30"/>
      <c r="B27" s="31">
        <v>2</v>
      </c>
      <c r="C27" s="32" t="s">
        <v>105</v>
      </c>
      <c r="D27" s="121" t="s">
        <v>100</v>
      </c>
      <c r="E27" s="122" t="s">
        <v>145</v>
      </c>
      <c r="F27" s="66"/>
      <c r="G27" s="136" t="s">
        <v>23</v>
      </c>
      <c r="H27" s="67"/>
      <c r="I27" s="67"/>
      <c r="J27" s="140">
        <f t="shared" si="3"/>
        <v>0</v>
      </c>
      <c r="K27" s="68"/>
      <c r="L27" s="33">
        <f t="shared" si="4"/>
        <v>0</v>
      </c>
      <c r="M27" s="104">
        <v>1500</v>
      </c>
      <c r="N27" s="34" t="str">
        <f t="shared" si="2"/>
        <v>Information(s) manquante(s) colonnes I-J-L</v>
      </c>
      <c r="O27" s="29"/>
      <c r="P27" s="114"/>
    </row>
    <row r="28" spans="1:16" s="35" customFormat="1" ht="50.1" customHeight="1" x14ac:dyDescent="0.25">
      <c r="A28" s="30"/>
      <c r="B28" s="31">
        <v>2</v>
      </c>
      <c r="C28" s="32" t="s">
        <v>106</v>
      </c>
      <c r="D28" s="121" t="s">
        <v>101</v>
      </c>
      <c r="E28" s="122" t="s">
        <v>145</v>
      </c>
      <c r="F28" s="66"/>
      <c r="G28" s="136" t="s">
        <v>23</v>
      </c>
      <c r="H28" s="67"/>
      <c r="I28" s="67"/>
      <c r="J28" s="140">
        <f t="shared" si="3"/>
        <v>0</v>
      </c>
      <c r="K28" s="68"/>
      <c r="L28" s="33">
        <f t="shared" si="4"/>
        <v>0</v>
      </c>
      <c r="M28" s="104">
        <v>1500</v>
      </c>
      <c r="N28" s="34" t="str">
        <f t="shared" si="2"/>
        <v>Information(s) manquante(s) colonnes I-J-L</v>
      </c>
      <c r="O28" s="29"/>
      <c r="P28" s="114"/>
    </row>
    <row r="29" spans="1:16" s="35" customFormat="1" ht="50.1" customHeight="1" x14ac:dyDescent="0.25">
      <c r="A29" s="30"/>
      <c r="B29" s="31">
        <v>2</v>
      </c>
      <c r="C29" s="32" t="s">
        <v>107</v>
      </c>
      <c r="D29" s="121" t="s">
        <v>102</v>
      </c>
      <c r="E29" s="122" t="s">
        <v>145</v>
      </c>
      <c r="F29" s="66"/>
      <c r="G29" s="136" t="s">
        <v>23</v>
      </c>
      <c r="H29" s="67"/>
      <c r="I29" s="67"/>
      <c r="J29" s="140">
        <f t="shared" si="3"/>
        <v>0</v>
      </c>
      <c r="K29" s="68"/>
      <c r="L29" s="33">
        <f t="shared" si="4"/>
        <v>0</v>
      </c>
      <c r="M29" s="104">
        <v>1500</v>
      </c>
      <c r="N29" s="34" t="str">
        <f t="shared" si="2"/>
        <v>Information(s) manquante(s) colonnes I-J-L</v>
      </c>
      <c r="O29" s="29"/>
      <c r="P29" s="114"/>
    </row>
    <row r="30" spans="1:16" s="35" customFormat="1" ht="30" customHeight="1" x14ac:dyDescent="0.25">
      <c r="A30" s="30"/>
      <c r="B30" s="57"/>
      <c r="C30" s="41"/>
      <c r="D30" s="123" t="s">
        <v>90</v>
      </c>
      <c r="E30" s="124"/>
      <c r="F30" s="36"/>
      <c r="G30" s="139"/>
      <c r="H30" s="37"/>
      <c r="I30" s="37"/>
      <c r="J30" s="141"/>
      <c r="K30" s="38"/>
      <c r="L30" s="47"/>
      <c r="M30" s="138"/>
      <c r="N30" s="39"/>
      <c r="O30" s="29"/>
      <c r="P30" s="114"/>
    </row>
    <row r="31" spans="1:16" s="35" customFormat="1" ht="30" customHeight="1" x14ac:dyDescent="0.25">
      <c r="A31" s="30"/>
      <c r="B31" s="31">
        <v>2</v>
      </c>
      <c r="C31" s="32" t="s">
        <v>108</v>
      </c>
      <c r="D31" s="125" t="s">
        <v>47</v>
      </c>
      <c r="E31" s="122" t="s">
        <v>146</v>
      </c>
      <c r="F31" s="66"/>
      <c r="G31" s="136" t="s">
        <v>23</v>
      </c>
      <c r="H31" s="67"/>
      <c r="I31" s="67"/>
      <c r="J31" s="140">
        <f t="shared" si="3"/>
        <v>0</v>
      </c>
      <c r="K31" s="68"/>
      <c r="L31" s="33">
        <f t="shared" si="4"/>
        <v>0</v>
      </c>
      <c r="M31" s="69">
        <v>2000</v>
      </c>
      <c r="N31" s="34" t="str">
        <f t="shared" si="2"/>
        <v>Information(s) manquante(s) colonnes I-J-L</v>
      </c>
      <c r="O31" s="29"/>
      <c r="P31" s="114"/>
    </row>
    <row r="32" spans="1:16" s="35" customFormat="1" ht="30" customHeight="1" x14ac:dyDescent="0.25">
      <c r="A32" s="30"/>
      <c r="B32" s="31">
        <v>2</v>
      </c>
      <c r="C32" s="32" t="s">
        <v>109</v>
      </c>
      <c r="D32" s="125" t="s">
        <v>48</v>
      </c>
      <c r="E32" s="122" t="s">
        <v>147</v>
      </c>
      <c r="F32" s="66"/>
      <c r="G32" s="136" t="s">
        <v>23</v>
      </c>
      <c r="H32" s="67"/>
      <c r="I32" s="67"/>
      <c r="J32" s="140">
        <f t="shared" si="3"/>
        <v>0</v>
      </c>
      <c r="K32" s="68"/>
      <c r="L32" s="33">
        <f t="shared" si="4"/>
        <v>0</v>
      </c>
      <c r="M32" s="69">
        <v>2000</v>
      </c>
      <c r="N32" s="34" t="str">
        <f t="shared" si="2"/>
        <v>Information(s) manquante(s) colonnes I-J-L</v>
      </c>
      <c r="O32" s="29"/>
      <c r="P32" s="114"/>
    </row>
    <row r="33" spans="1:16" s="35" customFormat="1" ht="30" customHeight="1" x14ac:dyDescent="0.25">
      <c r="A33" s="30"/>
      <c r="B33" s="31">
        <v>2</v>
      </c>
      <c r="C33" s="32" t="s">
        <v>110</v>
      </c>
      <c r="D33" s="125" t="s">
        <v>49</v>
      </c>
      <c r="E33" s="122" t="s">
        <v>146</v>
      </c>
      <c r="F33" s="66"/>
      <c r="G33" s="136" t="s">
        <v>23</v>
      </c>
      <c r="H33" s="67"/>
      <c r="I33" s="67"/>
      <c r="J33" s="140">
        <f t="shared" si="3"/>
        <v>0</v>
      </c>
      <c r="K33" s="68"/>
      <c r="L33" s="33">
        <f t="shared" si="4"/>
        <v>0</v>
      </c>
      <c r="M33" s="69">
        <v>2000</v>
      </c>
      <c r="N33" s="34" t="str">
        <f t="shared" si="2"/>
        <v>Information(s) manquante(s) colonnes I-J-L</v>
      </c>
      <c r="O33" s="29"/>
      <c r="P33" s="114"/>
    </row>
    <row r="34" spans="1:16" s="35" customFormat="1" ht="30" customHeight="1" x14ac:dyDescent="0.25">
      <c r="A34" s="30"/>
      <c r="B34" s="31">
        <v>2</v>
      </c>
      <c r="C34" s="32" t="s">
        <v>111</v>
      </c>
      <c r="D34" s="125" t="s">
        <v>50</v>
      </c>
      <c r="E34" s="122" t="s">
        <v>148</v>
      </c>
      <c r="F34" s="66"/>
      <c r="G34" s="136" t="s">
        <v>23</v>
      </c>
      <c r="H34" s="67"/>
      <c r="I34" s="67"/>
      <c r="J34" s="140">
        <f t="shared" si="3"/>
        <v>0</v>
      </c>
      <c r="K34" s="68"/>
      <c r="L34" s="33">
        <f t="shared" si="4"/>
        <v>0</v>
      </c>
      <c r="M34" s="69">
        <v>2000</v>
      </c>
      <c r="N34" s="34" t="str">
        <f t="shared" si="2"/>
        <v>Information(s) manquante(s) colonnes I-J-L</v>
      </c>
      <c r="O34" s="29"/>
      <c r="P34" s="114"/>
    </row>
    <row r="35" spans="1:16" s="35" customFormat="1" ht="30" customHeight="1" x14ac:dyDescent="0.25">
      <c r="A35" s="30"/>
      <c r="B35" s="31">
        <v>2</v>
      </c>
      <c r="C35" s="32" t="s">
        <v>112</v>
      </c>
      <c r="D35" s="125" t="s">
        <v>55</v>
      </c>
      <c r="E35" s="122" t="s">
        <v>149</v>
      </c>
      <c r="F35" s="66"/>
      <c r="G35" s="136" t="s">
        <v>23</v>
      </c>
      <c r="H35" s="67"/>
      <c r="I35" s="67"/>
      <c r="J35" s="140">
        <f t="shared" si="3"/>
        <v>0</v>
      </c>
      <c r="K35" s="68"/>
      <c r="L35" s="33">
        <f t="shared" si="4"/>
        <v>0</v>
      </c>
      <c r="M35" s="69">
        <v>500</v>
      </c>
      <c r="N35" s="34" t="str">
        <f t="shared" si="2"/>
        <v>Information(s) manquante(s) colonnes I-J-L</v>
      </c>
      <c r="O35" s="29"/>
      <c r="P35" s="114"/>
    </row>
    <row r="36" spans="1:16" s="35" customFormat="1" ht="30" customHeight="1" x14ac:dyDescent="0.25">
      <c r="A36" s="30"/>
      <c r="B36" s="31">
        <v>2</v>
      </c>
      <c r="C36" s="32" t="s">
        <v>113</v>
      </c>
      <c r="D36" s="125" t="s">
        <v>54</v>
      </c>
      <c r="E36" s="122" t="s">
        <v>150</v>
      </c>
      <c r="F36" s="66"/>
      <c r="G36" s="136" t="s">
        <v>23</v>
      </c>
      <c r="H36" s="67"/>
      <c r="I36" s="67"/>
      <c r="J36" s="140">
        <f t="shared" si="3"/>
        <v>0</v>
      </c>
      <c r="K36" s="68"/>
      <c r="L36" s="33">
        <f t="shared" si="4"/>
        <v>0</v>
      </c>
      <c r="M36" s="69">
        <v>500</v>
      </c>
      <c r="N36" s="34" t="str">
        <f t="shared" si="2"/>
        <v>Information(s) manquante(s) colonnes I-J-L</v>
      </c>
      <c r="O36" s="29"/>
      <c r="P36" s="114"/>
    </row>
    <row r="37" spans="1:16" s="35" customFormat="1" ht="30" customHeight="1" x14ac:dyDescent="0.25">
      <c r="A37" s="30"/>
      <c r="B37" s="31">
        <v>2</v>
      </c>
      <c r="C37" s="32" t="s">
        <v>114</v>
      </c>
      <c r="D37" s="125" t="s">
        <v>56</v>
      </c>
      <c r="E37" s="122" t="s">
        <v>151</v>
      </c>
      <c r="F37" s="66"/>
      <c r="G37" s="136" t="s">
        <v>23</v>
      </c>
      <c r="H37" s="67"/>
      <c r="I37" s="67"/>
      <c r="J37" s="140">
        <f t="shared" si="3"/>
        <v>0</v>
      </c>
      <c r="K37" s="68"/>
      <c r="L37" s="33">
        <f t="shared" si="4"/>
        <v>0</v>
      </c>
      <c r="M37" s="69">
        <v>500</v>
      </c>
      <c r="N37" s="34" t="str">
        <f t="shared" si="2"/>
        <v>Information(s) manquante(s) colonnes I-J-L</v>
      </c>
      <c r="O37" s="29"/>
      <c r="P37" s="114"/>
    </row>
    <row r="38" spans="1:16" s="35" customFormat="1" ht="30" customHeight="1" x14ac:dyDescent="0.25">
      <c r="A38" s="30"/>
      <c r="B38" s="31">
        <v>2</v>
      </c>
      <c r="C38" s="32" t="s">
        <v>115</v>
      </c>
      <c r="D38" s="125" t="s">
        <v>57</v>
      </c>
      <c r="E38" s="122" t="s">
        <v>150</v>
      </c>
      <c r="F38" s="66"/>
      <c r="G38" s="136" t="s">
        <v>23</v>
      </c>
      <c r="H38" s="67"/>
      <c r="I38" s="67"/>
      <c r="J38" s="140">
        <f t="shared" si="3"/>
        <v>0</v>
      </c>
      <c r="K38" s="68"/>
      <c r="L38" s="33">
        <f t="shared" si="4"/>
        <v>0</v>
      </c>
      <c r="M38" s="69">
        <v>500</v>
      </c>
      <c r="N38" s="34" t="str">
        <f t="shared" si="2"/>
        <v>Information(s) manquante(s) colonnes I-J-L</v>
      </c>
      <c r="O38" s="29"/>
      <c r="P38" s="114"/>
    </row>
    <row r="39" spans="1:16" s="35" customFormat="1" ht="30" customHeight="1" x14ac:dyDescent="0.25">
      <c r="A39" s="30"/>
      <c r="B39" s="31">
        <v>2</v>
      </c>
      <c r="C39" s="32" t="s">
        <v>116</v>
      </c>
      <c r="D39" s="125" t="s">
        <v>58</v>
      </c>
      <c r="E39" s="122" t="s">
        <v>152</v>
      </c>
      <c r="F39" s="66"/>
      <c r="G39" s="136" t="s">
        <v>23</v>
      </c>
      <c r="H39" s="67"/>
      <c r="I39" s="67"/>
      <c r="J39" s="140">
        <f t="shared" si="3"/>
        <v>0</v>
      </c>
      <c r="K39" s="68"/>
      <c r="L39" s="33">
        <f t="shared" si="4"/>
        <v>0</v>
      </c>
      <c r="M39" s="69">
        <v>500</v>
      </c>
      <c r="N39" s="34" t="str">
        <f t="shared" si="2"/>
        <v>Information(s) manquante(s) colonnes I-J-L</v>
      </c>
      <c r="O39" s="29"/>
      <c r="P39" s="114"/>
    </row>
    <row r="40" spans="1:16" s="35" customFormat="1" ht="30" customHeight="1" x14ac:dyDescent="0.25">
      <c r="A40" s="30"/>
      <c r="B40" s="31">
        <v>2</v>
      </c>
      <c r="C40" s="32" t="s">
        <v>117</v>
      </c>
      <c r="D40" s="125" t="s">
        <v>59</v>
      </c>
      <c r="E40" s="122" t="s">
        <v>153</v>
      </c>
      <c r="F40" s="66"/>
      <c r="G40" s="136" t="s">
        <v>23</v>
      </c>
      <c r="H40" s="67"/>
      <c r="I40" s="67"/>
      <c r="J40" s="140">
        <f t="shared" si="3"/>
        <v>0</v>
      </c>
      <c r="K40" s="68"/>
      <c r="L40" s="33">
        <f t="shared" si="4"/>
        <v>0</v>
      </c>
      <c r="M40" s="69">
        <v>500</v>
      </c>
      <c r="N40" s="34" t="str">
        <f t="shared" si="2"/>
        <v>Information(s) manquante(s) colonnes I-J-L</v>
      </c>
      <c r="O40" s="29"/>
      <c r="P40" s="114"/>
    </row>
    <row r="41" spans="1:16" s="35" customFormat="1" ht="30" customHeight="1" x14ac:dyDescent="0.25">
      <c r="A41" s="30"/>
      <c r="B41" s="31">
        <v>2</v>
      </c>
      <c r="C41" s="32" t="s">
        <v>118</v>
      </c>
      <c r="D41" s="126" t="s">
        <v>121</v>
      </c>
      <c r="E41" s="122" t="s">
        <v>146</v>
      </c>
      <c r="F41" s="66"/>
      <c r="G41" s="136" t="s">
        <v>23</v>
      </c>
      <c r="H41" s="67"/>
      <c r="I41" s="67"/>
      <c r="J41" s="140">
        <f t="shared" si="3"/>
        <v>0</v>
      </c>
      <c r="K41" s="68"/>
      <c r="L41" s="33">
        <f t="shared" si="4"/>
        <v>0</v>
      </c>
      <c r="M41" s="69">
        <v>2000</v>
      </c>
      <c r="N41" s="34" t="str">
        <f t="shared" si="2"/>
        <v>Information(s) manquante(s) colonnes I-J-L</v>
      </c>
      <c r="O41" s="29"/>
      <c r="P41" s="114"/>
    </row>
    <row r="42" spans="1:16" s="35" customFormat="1" ht="30" customHeight="1" x14ac:dyDescent="0.25">
      <c r="A42" s="30"/>
      <c r="B42" s="31">
        <v>2</v>
      </c>
      <c r="C42" s="32" t="s">
        <v>119</v>
      </c>
      <c r="D42" s="126" t="s">
        <v>122</v>
      </c>
      <c r="E42" s="122" t="s">
        <v>147</v>
      </c>
      <c r="F42" s="66"/>
      <c r="G42" s="136" t="s">
        <v>23</v>
      </c>
      <c r="H42" s="67"/>
      <c r="I42" s="67"/>
      <c r="J42" s="140">
        <f t="shared" si="3"/>
        <v>0</v>
      </c>
      <c r="K42" s="68"/>
      <c r="L42" s="33">
        <f t="shared" si="4"/>
        <v>0</v>
      </c>
      <c r="M42" s="69">
        <v>2000</v>
      </c>
      <c r="N42" s="34" t="str">
        <f t="shared" si="2"/>
        <v>Information(s) manquante(s) colonnes I-J-L</v>
      </c>
      <c r="O42" s="29"/>
      <c r="P42" s="114"/>
    </row>
    <row r="43" spans="1:16" s="35" customFormat="1" ht="30" customHeight="1" x14ac:dyDescent="0.25">
      <c r="A43" s="30"/>
      <c r="B43" s="31">
        <v>2</v>
      </c>
      <c r="C43" s="32" t="s">
        <v>120</v>
      </c>
      <c r="D43" s="126" t="s">
        <v>123</v>
      </c>
      <c r="E43" s="122" t="s">
        <v>146</v>
      </c>
      <c r="F43" s="66"/>
      <c r="G43" s="136" t="s">
        <v>23</v>
      </c>
      <c r="H43" s="67"/>
      <c r="I43" s="67"/>
      <c r="J43" s="140">
        <f t="shared" si="3"/>
        <v>0</v>
      </c>
      <c r="K43" s="68"/>
      <c r="L43" s="33">
        <f t="shared" si="4"/>
        <v>0</v>
      </c>
      <c r="M43" s="69">
        <v>2000</v>
      </c>
      <c r="N43" s="34" t="str">
        <f t="shared" si="2"/>
        <v>Information(s) manquante(s) colonnes I-J-L</v>
      </c>
      <c r="O43" s="29"/>
      <c r="P43" s="114"/>
    </row>
    <row r="44" spans="1:16" s="35" customFormat="1" ht="30" customHeight="1" x14ac:dyDescent="0.25">
      <c r="A44" s="30"/>
      <c r="B44" s="31">
        <v>2</v>
      </c>
      <c r="C44" s="32" t="s">
        <v>131</v>
      </c>
      <c r="D44" s="126" t="s">
        <v>124</v>
      </c>
      <c r="E44" s="122" t="s">
        <v>148</v>
      </c>
      <c r="F44" s="66"/>
      <c r="G44" s="136" t="s">
        <v>23</v>
      </c>
      <c r="H44" s="67"/>
      <c r="I44" s="67"/>
      <c r="J44" s="140">
        <f t="shared" si="3"/>
        <v>0</v>
      </c>
      <c r="K44" s="68"/>
      <c r="L44" s="33">
        <f t="shared" si="4"/>
        <v>0</v>
      </c>
      <c r="M44" s="69">
        <v>2000</v>
      </c>
      <c r="N44" s="34" t="str">
        <f t="shared" si="2"/>
        <v>Information(s) manquante(s) colonnes I-J-L</v>
      </c>
      <c r="O44" s="29"/>
      <c r="P44" s="114"/>
    </row>
    <row r="45" spans="1:16" s="35" customFormat="1" ht="30" customHeight="1" x14ac:dyDescent="0.25">
      <c r="A45" s="30"/>
      <c r="B45" s="31">
        <v>2</v>
      </c>
      <c r="C45" s="32" t="s">
        <v>132</v>
      </c>
      <c r="D45" s="126" t="s">
        <v>125</v>
      </c>
      <c r="E45" s="122" t="s">
        <v>149</v>
      </c>
      <c r="F45" s="66"/>
      <c r="G45" s="136" t="s">
        <v>23</v>
      </c>
      <c r="H45" s="67"/>
      <c r="I45" s="67"/>
      <c r="J45" s="140">
        <f t="shared" si="3"/>
        <v>0</v>
      </c>
      <c r="K45" s="68"/>
      <c r="L45" s="33">
        <f t="shared" si="4"/>
        <v>0</v>
      </c>
      <c r="M45" s="69">
        <v>500</v>
      </c>
      <c r="N45" s="34" t="str">
        <f t="shared" si="2"/>
        <v>Information(s) manquante(s) colonnes I-J-L</v>
      </c>
      <c r="O45" s="29"/>
      <c r="P45" s="114"/>
    </row>
    <row r="46" spans="1:16" s="35" customFormat="1" ht="30" customHeight="1" x14ac:dyDescent="0.25">
      <c r="A46" s="30"/>
      <c r="B46" s="31">
        <v>2</v>
      </c>
      <c r="C46" s="32" t="s">
        <v>133</v>
      </c>
      <c r="D46" s="126" t="s">
        <v>126</v>
      </c>
      <c r="E46" s="122" t="s">
        <v>150</v>
      </c>
      <c r="F46" s="66"/>
      <c r="G46" s="136" t="s">
        <v>23</v>
      </c>
      <c r="H46" s="67"/>
      <c r="I46" s="67"/>
      <c r="J46" s="140">
        <f t="shared" si="3"/>
        <v>0</v>
      </c>
      <c r="K46" s="68"/>
      <c r="L46" s="33">
        <f t="shared" si="4"/>
        <v>0</v>
      </c>
      <c r="M46" s="69">
        <v>500</v>
      </c>
      <c r="N46" s="34" t="str">
        <f t="shared" si="2"/>
        <v>Information(s) manquante(s) colonnes I-J-L</v>
      </c>
      <c r="O46" s="29"/>
      <c r="P46" s="114"/>
    </row>
    <row r="47" spans="1:16" s="35" customFormat="1" ht="30" customHeight="1" x14ac:dyDescent="0.25">
      <c r="A47" s="30"/>
      <c r="B47" s="31">
        <v>2</v>
      </c>
      <c r="C47" s="32" t="s">
        <v>134</v>
      </c>
      <c r="D47" s="126" t="s">
        <v>127</v>
      </c>
      <c r="E47" s="122" t="s">
        <v>151</v>
      </c>
      <c r="F47" s="66"/>
      <c r="G47" s="136" t="s">
        <v>23</v>
      </c>
      <c r="H47" s="67"/>
      <c r="I47" s="67"/>
      <c r="J47" s="140">
        <f t="shared" si="3"/>
        <v>0</v>
      </c>
      <c r="K47" s="68"/>
      <c r="L47" s="33">
        <f t="shared" si="4"/>
        <v>0</v>
      </c>
      <c r="M47" s="69">
        <v>500</v>
      </c>
      <c r="N47" s="34" t="str">
        <f t="shared" si="2"/>
        <v>Information(s) manquante(s) colonnes I-J-L</v>
      </c>
      <c r="O47" s="29"/>
      <c r="P47" s="114"/>
    </row>
    <row r="48" spans="1:16" s="35" customFormat="1" ht="30" customHeight="1" x14ac:dyDescent="0.25">
      <c r="A48" s="30"/>
      <c r="B48" s="31">
        <v>2</v>
      </c>
      <c r="C48" s="32" t="s">
        <v>135</v>
      </c>
      <c r="D48" s="126" t="s">
        <v>128</v>
      </c>
      <c r="E48" s="122" t="s">
        <v>150</v>
      </c>
      <c r="F48" s="66"/>
      <c r="G48" s="136" t="s">
        <v>23</v>
      </c>
      <c r="H48" s="67"/>
      <c r="I48" s="67"/>
      <c r="J48" s="140">
        <f t="shared" si="3"/>
        <v>0</v>
      </c>
      <c r="K48" s="68"/>
      <c r="L48" s="33">
        <f t="shared" si="4"/>
        <v>0</v>
      </c>
      <c r="M48" s="69">
        <v>500</v>
      </c>
      <c r="N48" s="34" t="str">
        <f t="shared" si="2"/>
        <v>Information(s) manquante(s) colonnes I-J-L</v>
      </c>
      <c r="O48" s="29"/>
      <c r="P48" s="114"/>
    </row>
    <row r="49" spans="1:16" s="35" customFormat="1" ht="30" customHeight="1" x14ac:dyDescent="0.25">
      <c r="A49" s="30"/>
      <c r="B49" s="31">
        <v>2</v>
      </c>
      <c r="C49" s="32" t="s">
        <v>136</v>
      </c>
      <c r="D49" s="126" t="s">
        <v>129</v>
      </c>
      <c r="E49" s="122" t="s">
        <v>152</v>
      </c>
      <c r="F49" s="66"/>
      <c r="G49" s="136" t="s">
        <v>23</v>
      </c>
      <c r="H49" s="67"/>
      <c r="I49" s="67"/>
      <c r="J49" s="140">
        <f t="shared" si="3"/>
        <v>0</v>
      </c>
      <c r="K49" s="68"/>
      <c r="L49" s="33">
        <f t="shared" si="4"/>
        <v>0</v>
      </c>
      <c r="M49" s="69">
        <v>500</v>
      </c>
      <c r="N49" s="34" t="str">
        <f t="shared" si="2"/>
        <v>Information(s) manquante(s) colonnes I-J-L</v>
      </c>
      <c r="O49" s="29"/>
      <c r="P49" s="114"/>
    </row>
    <row r="50" spans="1:16" s="35" customFormat="1" ht="30" customHeight="1" x14ac:dyDescent="0.25">
      <c r="A50" s="30"/>
      <c r="B50" s="31">
        <v>2</v>
      </c>
      <c r="C50" s="32" t="s">
        <v>137</v>
      </c>
      <c r="D50" s="126" t="s">
        <v>130</v>
      </c>
      <c r="E50" s="122" t="s">
        <v>153</v>
      </c>
      <c r="F50" s="66"/>
      <c r="G50" s="136" t="s">
        <v>23</v>
      </c>
      <c r="H50" s="67"/>
      <c r="I50" s="67"/>
      <c r="J50" s="140">
        <f t="shared" si="3"/>
        <v>0</v>
      </c>
      <c r="K50" s="68"/>
      <c r="L50" s="33">
        <f t="shared" si="4"/>
        <v>0</v>
      </c>
      <c r="M50" s="69">
        <v>500</v>
      </c>
      <c r="N50" s="34" t="str">
        <f t="shared" si="2"/>
        <v>Information(s) manquante(s) colonnes I-J-L</v>
      </c>
      <c r="O50" s="29"/>
      <c r="P50" s="114"/>
    </row>
    <row r="51" spans="1:16" s="35" customFormat="1" ht="30" customHeight="1" x14ac:dyDescent="0.25">
      <c r="A51" s="30"/>
      <c r="B51" s="40"/>
      <c r="C51" s="41"/>
      <c r="D51" s="127" t="s">
        <v>60</v>
      </c>
      <c r="E51" s="128"/>
      <c r="F51" s="36"/>
      <c r="G51" s="139"/>
      <c r="H51" s="37"/>
      <c r="I51" s="37"/>
      <c r="J51" s="141"/>
      <c r="K51" s="38"/>
      <c r="L51" s="47"/>
      <c r="M51" s="138"/>
      <c r="N51" s="39"/>
      <c r="O51" s="29"/>
      <c r="P51" s="114"/>
    </row>
    <row r="52" spans="1:16" s="35" customFormat="1" ht="30" customHeight="1" x14ac:dyDescent="0.25">
      <c r="A52" s="30"/>
      <c r="B52" s="31">
        <v>2</v>
      </c>
      <c r="C52" s="32" t="s">
        <v>142</v>
      </c>
      <c r="D52" s="125" t="s">
        <v>61</v>
      </c>
      <c r="E52" s="129" t="s">
        <v>208</v>
      </c>
      <c r="F52" s="66"/>
      <c r="G52" s="136" t="s">
        <v>23</v>
      </c>
      <c r="H52" s="67"/>
      <c r="I52" s="67"/>
      <c r="J52" s="140">
        <f t="shared" si="3"/>
        <v>0</v>
      </c>
      <c r="K52" s="68"/>
      <c r="L52" s="33">
        <f t="shared" si="4"/>
        <v>0</v>
      </c>
      <c r="M52" s="69">
        <v>1000</v>
      </c>
      <c r="N52" s="34" t="str">
        <f t="shared" si="2"/>
        <v>Information(s) manquante(s) colonnes I-J-L</v>
      </c>
      <c r="O52" s="29"/>
      <c r="P52" s="114"/>
    </row>
    <row r="53" spans="1:16" s="35" customFormat="1" ht="30" customHeight="1" x14ac:dyDescent="0.25">
      <c r="A53" s="30"/>
      <c r="B53" s="31">
        <v>2</v>
      </c>
      <c r="C53" s="32" t="s">
        <v>143</v>
      </c>
      <c r="D53" s="125" t="s">
        <v>154</v>
      </c>
      <c r="E53" s="129" t="s">
        <v>209</v>
      </c>
      <c r="F53" s="66"/>
      <c r="G53" s="136" t="s">
        <v>23</v>
      </c>
      <c r="H53" s="67"/>
      <c r="I53" s="67"/>
      <c r="J53" s="140">
        <f t="shared" si="3"/>
        <v>0</v>
      </c>
      <c r="K53" s="68"/>
      <c r="L53" s="33">
        <f t="shared" si="4"/>
        <v>0</v>
      </c>
      <c r="M53" s="69">
        <v>1000</v>
      </c>
      <c r="N53" s="34" t="str">
        <f t="shared" si="2"/>
        <v>Information(s) manquante(s) colonnes I-J-L</v>
      </c>
      <c r="O53" s="29"/>
      <c r="P53" s="114"/>
    </row>
    <row r="54" spans="1:16" s="35" customFormat="1" ht="30" customHeight="1" x14ac:dyDescent="0.25">
      <c r="A54" s="30"/>
      <c r="B54" s="31">
        <v>2</v>
      </c>
      <c r="C54" s="32" t="s">
        <v>144</v>
      </c>
      <c r="D54" s="125" t="s">
        <v>138</v>
      </c>
      <c r="E54" s="129" t="s">
        <v>155</v>
      </c>
      <c r="F54" s="66"/>
      <c r="G54" s="136" t="s">
        <v>23</v>
      </c>
      <c r="H54" s="67"/>
      <c r="I54" s="67"/>
      <c r="J54" s="140">
        <f t="shared" si="3"/>
        <v>0</v>
      </c>
      <c r="K54" s="68"/>
      <c r="L54" s="33">
        <f t="shared" si="4"/>
        <v>0</v>
      </c>
      <c r="M54" s="69">
        <v>50</v>
      </c>
      <c r="N54" s="34" t="str">
        <f t="shared" si="2"/>
        <v>Information(s) manquante(s) colonnes I-J-L</v>
      </c>
      <c r="O54" s="29"/>
      <c r="P54" s="114"/>
    </row>
    <row r="55" spans="1:16" s="35" customFormat="1" ht="30" customHeight="1" x14ac:dyDescent="0.25">
      <c r="A55" s="30"/>
      <c r="B55" s="40"/>
      <c r="C55" s="41"/>
      <c r="D55" s="127" t="s">
        <v>38</v>
      </c>
      <c r="E55" s="128"/>
      <c r="F55" s="36"/>
      <c r="G55" s="139"/>
      <c r="H55" s="37"/>
      <c r="I55" s="37"/>
      <c r="J55" s="141"/>
      <c r="K55" s="38"/>
      <c r="L55" s="47"/>
      <c r="M55" s="138"/>
      <c r="N55" s="39"/>
      <c r="O55" s="29"/>
      <c r="P55" s="114"/>
    </row>
    <row r="56" spans="1:16" s="35" customFormat="1" ht="30" customHeight="1" x14ac:dyDescent="0.25">
      <c r="A56" s="30"/>
      <c r="B56" s="31">
        <v>2</v>
      </c>
      <c r="C56" s="32" t="s">
        <v>156</v>
      </c>
      <c r="D56" s="126" t="s">
        <v>139</v>
      </c>
      <c r="E56" s="122" t="s">
        <v>159</v>
      </c>
      <c r="F56" s="66"/>
      <c r="G56" s="136" t="s">
        <v>23</v>
      </c>
      <c r="H56" s="67"/>
      <c r="I56" s="67"/>
      <c r="J56" s="140">
        <f t="shared" si="3"/>
        <v>0</v>
      </c>
      <c r="K56" s="68"/>
      <c r="L56" s="33">
        <f t="shared" si="4"/>
        <v>0</v>
      </c>
      <c r="M56" s="69">
        <v>7500</v>
      </c>
      <c r="N56" s="34" t="str">
        <f t="shared" si="2"/>
        <v>Information(s) manquante(s) colonnes I-J-L</v>
      </c>
      <c r="O56" s="29"/>
      <c r="P56" s="114"/>
    </row>
    <row r="57" spans="1:16" s="35" customFormat="1" ht="30" customHeight="1" x14ac:dyDescent="0.25">
      <c r="A57" s="30"/>
      <c r="B57" s="31">
        <v>2</v>
      </c>
      <c r="C57" s="32" t="s">
        <v>157</v>
      </c>
      <c r="D57" s="126" t="s">
        <v>140</v>
      </c>
      <c r="E57" s="122" t="s">
        <v>160</v>
      </c>
      <c r="F57" s="66"/>
      <c r="G57" s="136" t="s">
        <v>23</v>
      </c>
      <c r="H57" s="67"/>
      <c r="I57" s="67"/>
      <c r="J57" s="140">
        <f t="shared" si="3"/>
        <v>0</v>
      </c>
      <c r="K57" s="68"/>
      <c r="L57" s="33">
        <f t="shared" si="4"/>
        <v>0</v>
      </c>
      <c r="M57" s="69">
        <v>7500</v>
      </c>
      <c r="N57" s="34" t="str">
        <f t="shared" si="2"/>
        <v>Information(s) manquante(s) colonnes I-J-L</v>
      </c>
      <c r="O57" s="29"/>
      <c r="P57" s="114"/>
    </row>
    <row r="58" spans="1:16" s="35" customFormat="1" ht="30" customHeight="1" x14ac:dyDescent="0.25">
      <c r="A58" s="30"/>
      <c r="B58" s="31">
        <v>2</v>
      </c>
      <c r="C58" s="32" t="s">
        <v>158</v>
      </c>
      <c r="D58" s="126" t="s">
        <v>91</v>
      </c>
      <c r="E58" s="129" t="s">
        <v>161</v>
      </c>
      <c r="F58" s="66"/>
      <c r="G58" s="136" t="s">
        <v>23</v>
      </c>
      <c r="H58" s="67"/>
      <c r="I58" s="67"/>
      <c r="J58" s="140">
        <f t="shared" si="3"/>
        <v>0</v>
      </c>
      <c r="K58" s="68"/>
      <c r="L58" s="33">
        <f t="shared" si="4"/>
        <v>0</v>
      </c>
      <c r="M58" s="69">
        <v>50</v>
      </c>
      <c r="N58" s="34" t="str">
        <f t="shared" si="2"/>
        <v>Information(s) manquante(s) colonnes I-J-L</v>
      </c>
      <c r="O58" s="29"/>
      <c r="P58" s="114"/>
    </row>
    <row r="59" spans="1:16" s="35" customFormat="1" ht="30" customHeight="1" x14ac:dyDescent="0.25">
      <c r="A59" s="30"/>
      <c r="B59" s="40"/>
      <c r="C59" s="41"/>
      <c r="D59" s="127" t="s">
        <v>62</v>
      </c>
      <c r="E59" s="128"/>
      <c r="F59" s="36"/>
      <c r="G59" s="139"/>
      <c r="H59" s="37"/>
      <c r="I59" s="37"/>
      <c r="J59" s="141"/>
      <c r="K59" s="38"/>
      <c r="L59" s="47"/>
      <c r="M59" s="138"/>
      <c r="N59" s="39"/>
      <c r="O59" s="29"/>
      <c r="P59" s="114"/>
    </row>
    <row r="60" spans="1:16" s="35" customFormat="1" ht="71.25" customHeight="1" x14ac:dyDescent="0.25">
      <c r="A60" s="30"/>
      <c r="B60" s="31">
        <v>2</v>
      </c>
      <c r="C60" s="32" t="s">
        <v>162</v>
      </c>
      <c r="D60" s="125" t="s">
        <v>39</v>
      </c>
      <c r="E60" s="130" t="s">
        <v>163</v>
      </c>
      <c r="F60" s="66"/>
      <c r="G60" s="136" t="s">
        <v>23</v>
      </c>
      <c r="H60" s="67"/>
      <c r="I60" s="67"/>
      <c r="J60" s="140">
        <f t="shared" si="3"/>
        <v>0</v>
      </c>
      <c r="K60" s="68"/>
      <c r="L60" s="33">
        <f t="shared" si="4"/>
        <v>0</v>
      </c>
      <c r="M60" s="69">
        <v>1000</v>
      </c>
      <c r="N60" s="34" t="str">
        <f t="shared" si="2"/>
        <v>Information(s) manquante(s) colonnes I-J-L</v>
      </c>
      <c r="O60" s="29"/>
      <c r="P60" s="114"/>
    </row>
    <row r="61" spans="1:16" s="35" customFormat="1" ht="63.95" customHeight="1" thickBot="1" x14ac:dyDescent="0.3">
      <c r="A61" s="30"/>
      <c r="B61" s="86"/>
      <c r="C61" s="45"/>
      <c r="D61" s="42" t="s">
        <v>207</v>
      </c>
      <c r="E61" s="42"/>
      <c r="F61" s="46"/>
      <c r="G61" s="89"/>
      <c r="H61" s="91"/>
      <c r="I61" s="91"/>
      <c r="J61" s="175"/>
      <c r="K61" s="92"/>
      <c r="L61" s="115"/>
      <c r="M61" s="93"/>
      <c r="N61" s="116"/>
      <c r="O61" s="29"/>
      <c r="P61" s="114"/>
    </row>
    <row r="62" spans="1:16" ht="63.95" customHeight="1" x14ac:dyDescent="0.25">
      <c r="B62" s="85"/>
      <c r="C62" s="87"/>
      <c r="D62" s="88" t="s">
        <v>167</v>
      </c>
      <c r="E62" s="131"/>
      <c r="F62" s="76" t="s">
        <v>18</v>
      </c>
      <c r="G62" s="167" t="s">
        <v>22</v>
      </c>
      <c r="H62" s="90" t="s">
        <v>168</v>
      </c>
      <c r="I62" s="58"/>
      <c r="J62" s="176"/>
      <c r="K62" s="76" t="s">
        <v>9</v>
      </c>
      <c r="L62" s="90" t="s">
        <v>169</v>
      </c>
      <c r="M62" s="94" t="s">
        <v>15</v>
      </c>
      <c r="N62" s="95" t="s">
        <v>170</v>
      </c>
    </row>
    <row r="63" spans="1:16" ht="54.95" customHeight="1" x14ac:dyDescent="0.25">
      <c r="B63" s="31">
        <v>2</v>
      </c>
      <c r="C63" s="65" t="s">
        <v>171</v>
      </c>
      <c r="D63" s="132" t="s">
        <v>172</v>
      </c>
      <c r="E63" s="133"/>
      <c r="F63" s="66"/>
      <c r="G63" s="136" t="s">
        <v>173</v>
      </c>
      <c r="H63" s="67"/>
      <c r="I63" s="117"/>
      <c r="J63" s="177"/>
      <c r="K63" s="68"/>
      <c r="L63" s="33">
        <f>H63+(H63*K63)</f>
        <v>0</v>
      </c>
      <c r="M63" s="69">
        <v>25</v>
      </c>
      <c r="N63" s="34" t="str">
        <f>IF(OR(F63="",K63=""),"Information(s) manquante(s) colonnes G-L",IFERROR(L63*M63,"Erreur de calcul"))</f>
        <v>Information(s) manquante(s) colonnes G-L</v>
      </c>
    </row>
    <row r="64" spans="1:16" ht="54.95" customHeight="1" x14ac:dyDescent="0.25">
      <c r="B64" s="31">
        <v>2</v>
      </c>
      <c r="C64" s="65" t="s">
        <v>174</v>
      </c>
      <c r="D64" s="126" t="s">
        <v>175</v>
      </c>
      <c r="E64" s="133"/>
      <c r="F64" s="66"/>
      <c r="G64" s="136" t="s">
        <v>176</v>
      </c>
      <c r="H64" s="67"/>
      <c r="I64" s="118"/>
      <c r="J64" s="178"/>
      <c r="K64" s="68"/>
      <c r="L64" s="33">
        <f t="shared" ref="L64:L74" si="5">H64+(H64*K64)</f>
        <v>0</v>
      </c>
      <c r="M64" s="69">
        <v>100</v>
      </c>
      <c r="N64" s="34" t="str">
        <f t="shared" ref="N64:N73" si="6">IF(OR(F64="",K64=""),"Information(s) manquante(s) colonnes G-L",IFERROR(L64*M64,"Erreur de calcul"))</f>
        <v>Information(s) manquante(s) colonnes G-L</v>
      </c>
    </row>
    <row r="65" spans="2:14" ht="54.95" customHeight="1" x14ac:dyDescent="0.25">
      <c r="B65" s="31">
        <v>2</v>
      </c>
      <c r="C65" s="65" t="s">
        <v>177</v>
      </c>
      <c r="D65" s="126" t="s">
        <v>178</v>
      </c>
      <c r="E65" s="133"/>
      <c r="F65" s="66"/>
      <c r="G65" s="136" t="s">
        <v>176</v>
      </c>
      <c r="H65" s="67"/>
      <c r="I65" s="119"/>
      <c r="J65" s="179"/>
      <c r="K65" s="68"/>
      <c r="L65" s="33">
        <f t="shared" si="5"/>
        <v>0</v>
      </c>
      <c r="M65" s="69">
        <v>10</v>
      </c>
      <c r="N65" s="34" t="str">
        <f t="shared" si="6"/>
        <v>Information(s) manquante(s) colonnes G-L</v>
      </c>
    </row>
    <row r="66" spans="2:14" ht="29.85" customHeight="1" x14ac:dyDescent="0.25">
      <c r="B66" s="40"/>
      <c r="C66" s="64"/>
      <c r="D66" s="42" t="s">
        <v>179</v>
      </c>
      <c r="E66" s="127"/>
      <c r="F66" s="36"/>
      <c r="G66" s="168"/>
      <c r="H66" s="49"/>
      <c r="I66" s="70"/>
      <c r="J66" s="180"/>
      <c r="K66" s="71"/>
      <c r="L66" s="169"/>
      <c r="M66" s="138"/>
      <c r="N66" s="170"/>
    </row>
    <row r="67" spans="2:14" ht="29.85" customHeight="1" x14ac:dyDescent="0.25">
      <c r="B67" s="31">
        <v>2</v>
      </c>
      <c r="C67" s="65" t="s">
        <v>180</v>
      </c>
      <c r="D67" s="72" t="s">
        <v>181</v>
      </c>
      <c r="E67" s="133"/>
      <c r="F67" s="66"/>
      <c r="G67" s="136" t="s">
        <v>182</v>
      </c>
      <c r="H67" s="67"/>
      <c r="I67" s="117"/>
      <c r="J67" s="177"/>
      <c r="K67" s="68"/>
      <c r="L67" s="33">
        <f t="shared" si="5"/>
        <v>0</v>
      </c>
      <c r="M67" s="69">
        <v>100</v>
      </c>
      <c r="N67" s="34" t="str">
        <f t="shared" si="6"/>
        <v>Information(s) manquante(s) colonnes G-L</v>
      </c>
    </row>
    <row r="68" spans="2:14" ht="29.85" customHeight="1" x14ac:dyDescent="0.25">
      <c r="B68" s="31">
        <v>2</v>
      </c>
      <c r="C68" s="65" t="s">
        <v>183</v>
      </c>
      <c r="D68" s="72" t="s">
        <v>184</v>
      </c>
      <c r="E68" s="133"/>
      <c r="F68" s="66"/>
      <c r="G68" s="136" t="s">
        <v>185</v>
      </c>
      <c r="H68" s="67"/>
      <c r="I68" s="118"/>
      <c r="J68" s="178"/>
      <c r="K68" s="68"/>
      <c r="L68" s="33">
        <f t="shared" si="5"/>
        <v>0</v>
      </c>
      <c r="M68" s="69">
        <v>100</v>
      </c>
      <c r="N68" s="34" t="str">
        <f t="shared" si="6"/>
        <v>Information(s) manquante(s) colonnes G-L</v>
      </c>
    </row>
    <row r="69" spans="2:14" ht="29.85" customHeight="1" x14ac:dyDescent="0.25">
      <c r="B69" s="31">
        <v>2</v>
      </c>
      <c r="C69" s="65" t="s">
        <v>186</v>
      </c>
      <c r="D69" s="72" t="s">
        <v>187</v>
      </c>
      <c r="E69" s="133"/>
      <c r="F69" s="66"/>
      <c r="G69" s="136" t="s">
        <v>188</v>
      </c>
      <c r="H69" s="67"/>
      <c r="I69" s="119"/>
      <c r="J69" s="179"/>
      <c r="K69" s="68"/>
      <c r="L69" s="33">
        <f t="shared" si="5"/>
        <v>0</v>
      </c>
      <c r="M69" s="69">
        <v>25</v>
      </c>
      <c r="N69" s="34" t="str">
        <f t="shared" si="6"/>
        <v>Information(s) manquante(s) colonnes G-L</v>
      </c>
    </row>
    <row r="70" spans="2:14" ht="29.85" customHeight="1" x14ac:dyDescent="0.25">
      <c r="B70" s="31">
        <v>2</v>
      </c>
      <c r="C70" s="65" t="s">
        <v>189</v>
      </c>
      <c r="D70" s="134" t="s">
        <v>190</v>
      </c>
      <c r="E70" s="133"/>
      <c r="F70" s="73"/>
      <c r="G70" s="136" t="s">
        <v>173</v>
      </c>
      <c r="H70" s="67"/>
      <c r="I70" s="119"/>
      <c r="J70" s="179"/>
      <c r="K70" s="68"/>
      <c r="L70" s="33">
        <f t="shared" si="5"/>
        <v>0</v>
      </c>
      <c r="M70" s="74">
        <v>150</v>
      </c>
      <c r="N70" s="34" t="str">
        <f t="shared" si="6"/>
        <v>Information(s) manquante(s) colonnes G-L</v>
      </c>
    </row>
    <row r="71" spans="2:14" ht="29.85" customHeight="1" x14ac:dyDescent="0.25">
      <c r="B71" s="40"/>
      <c r="C71" s="64"/>
      <c r="D71" s="42" t="s">
        <v>191</v>
      </c>
      <c r="E71" s="127"/>
      <c r="F71" s="36"/>
      <c r="G71" s="168"/>
      <c r="H71" s="49"/>
      <c r="I71" s="70"/>
      <c r="J71" s="180"/>
      <c r="K71" s="71"/>
      <c r="L71" s="169"/>
      <c r="M71" s="138"/>
      <c r="N71" s="170"/>
    </row>
    <row r="72" spans="2:14" ht="29.85" customHeight="1" x14ac:dyDescent="0.25">
      <c r="B72" s="31">
        <v>2</v>
      </c>
      <c r="C72" s="65" t="s">
        <v>192</v>
      </c>
      <c r="D72" s="75" t="s">
        <v>193</v>
      </c>
      <c r="E72" s="133"/>
      <c r="F72" s="73"/>
      <c r="G72" s="136" t="s">
        <v>182</v>
      </c>
      <c r="H72" s="67"/>
      <c r="I72" s="117"/>
      <c r="J72" s="177"/>
      <c r="K72" s="68"/>
      <c r="L72" s="33">
        <f t="shared" si="5"/>
        <v>0</v>
      </c>
      <c r="M72" s="74">
        <v>100</v>
      </c>
      <c r="N72" s="34" t="str">
        <f t="shared" si="6"/>
        <v>Information(s) manquante(s) colonnes G-L</v>
      </c>
    </row>
    <row r="73" spans="2:14" ht="29.85" customHeight="1" x14ac:dyDescent="0.25">
      <c r="B73" s="31">
        <v>2</v>
      </c>
      <c r="C73" s="65" t="s">
        <v>194</v>
      </c>
      <c r="D73" s="75" t="s">
        <v>195</v>
      </c>
      <c r="E73" s="133"/>
      <c r="F73" s="73"/>
      <c r="G73" s="137" t="s">
        <v>185</v>
      </c>
      <c r="H73" s="67"/>
      <c r="I73" s="118"/>
      <c r="J73" s="178"/>
      <c r="K73" s="68"/>
      <c r="L73" s="33">
        <f t="shared" si="5"/>
        <v>0</v>
      </c>
      <c r="M73" s="74">
        <v>100</v>
      </c>
      <c r="N73" s="34" t="str">
        <f t="shared" si="6"/>
        <v>Information(s) manquante(s) colonnes G-L</v>
      </c>
    </row>
    <row r="74" spans="2:14" ht="29.85" customHeight="1" thickBot="1" x14ac:dyDescent="0.3">
      <c r="B74" s="31">
        <v>2</v>
      </c>
      <c r="C74" s="65" t="s">
        <v>196</v>
      </c>
      <c r="D74" s="75" t="s">
        <v>197</v>
      </c>
      <c r="E74" s="133"/>
      <c r="F74" s="73"/>
      <c r="G74" s="137" t="s">
        <v>188</v>
      </c>
      <c r="H74" s="67"/>
      <c r="I74" s="119"/>
      <c r="J74" s="179"/>
      <c r="K74" s="68"/>
      <c r="L74" s="33">
        <f t="shared" si="5"/>
        <v>0</v>
      </c>
      <c r="M74" s="74">
        <v>10</v>
      </c>
      <c r="N74" s="34" t="str">
        <f>IF(OR(F74="",K74=""),"Information(s) manquante(s) colonnes G-L",IFERROR(L74*M74,"Erreur de calcul"))</f>
        <v>Information(s) manquante(s) colonnes G-L</v>
      </c>
    </row>
    <row r="75" spans="2:14" ht="30" customHeight="1" thickBot="1" x14ac:dyDescent="0.3">
      <c r="B75" s="171" t="s">
        <v>198</v>
      </c>
      <c r="C75" s="171"/>
      <c r="D75" s="171"/>
      <c r="E75" s="171"/>
      <c r="F75" s="171"/>
      <c r="G75" s="171"/>
      <c r="H75" s="171"/>
      <c r="I75" s="171"/>
      <c r="J75" s="171"/>
      <c r="K75" s="171"/>
      <c r="L75" s="171"/>
      <c r="M75" s="172"/>
      <c r="N75" s="173">
        <f>SUM(N10:N74)</f>
        <v>0</v>
      </c>
    </row>
    <row r="76" spans="2:14" ht="63" x14ac:dyDescent="0.25">
      <c r="B76" s="163"/>
      <c r="C76" s="163"/>
      <c r="D76" s="164" t="s">
        <v>199</v>
      </c>
      <c r="E76" s="165"/>
      <c r="F76" s="77" t="s">
        <v>18</v>
      </c>
      <c r="G76" s="166" t="s">
        <v>22</v>
      </c>
      <c r="H76" s="78" t="s">
        <v>200</v>
      </c>
      <c r="I76" s="79"/>
      <c r="J76" s="80" t="s">
        <v>63</v>
      </c>
      <c r="K76" s="77"/>
      <c r="L76" s="78"/>
      <c r="M76" s="81" t="s">
        <v>201</v>
      </c>
      <c r="N76" s="21" t="s">
        <v>202</v>
      </c>
    </row>
    <row r="77" spans="2:14" ht="29.25" customHeight="1" thickBot="1" x14ac:dyDescent="0.3">
      <c r="B77" s="82">
        <v>2</v>
      </c>
      <c r="C77" s="32" t="s">
        <v>203</v>
      </c>
      <c r="D77" s="135" t="s">
        <v>204</v>
      </c>
      <c r="E77" s="133"/>
      <c r="F77" s="83"/>
      <c r="G77" s="136" t="s">
        <v>205</v>
      </c>
      <c r="H77" s="84"/>
      <c r="I77" s="120"/>
      <c r="J77" s="120"/>
      <c r="K77" s="120"/>
      <c r="L77" s="120"/>
      <c r="M77" s="74">
        <v>200000</v>
      </c>
      <c r="N77" s="34" t="str">
        <f>IF(OR(H77="",ISBLANK(H77)),"Information(s) manquante(s) colonnes I",IFERROR(M77*H77,"Erreur de calcul"))</f>
        <v>Information(s) manquante(s) colonnes I</v>
      </c>
    </row>
    <row r="78" spans="2:14" ht="29.85" customHeight="1" thickBot="1" x14ac:dyDescent="0.3">
      <c r="B78" s="149" t="s">
        <v>211</v>
      </c>
      <c r="C78" s="149"/>
      <c r="D78" s="149"/>
      <c r="E78" s="149"/>
      <c r="F78" s="149"/>
      <c r="G78" s="149"/>
      <c r="H78" s="149"/>
      <c r="I78" s="149"/>
      <c r="J78" s="149"/>
      <c r="K78" s="149"/>
      <c r="L78" s="149"/>
      <c r="M78" s="150"/>
      <c r="N78" s="174" t="e">
        <f>N75-N77</f>
        <v>#VALUE!</v>
      </c>
    </row>
    <row r="79" spans="2:14" x14ac:dyDescent="0.25">
      <c r="N79" s="103"/>
    </row>
  </sheetData>
  <sheetProtection algorithmName="SHA-512" hashValue="f780MTQB9t1Tvha6GUKpZYpf3o+fP4JDlhJidoM6GwlHWKJcGqWuAFd6SrLY9T6J5ZT1u8dkZVafyClIUp4vSQ==" saltValue="pJhWtl3Wh0hCvWZwgeE6Og==" spinCount="100000" sheet="1" objects="1" scenarios="1"/>
  <mergeCells count="5">
    <mergeCell ref="B1:O1"/>
    <mergeCell ref="B3:O3"/>
    <mergeCell ref="B5:N5"/>
    <mergeCell ref="B75:M75"/>
    <mergeCell ref="B78:M78"/>
  </mergeCells>
  <pageMargins left="0.25" right="0.25" top="0.75" bottom="0.75" header="0.3" footer="0.3"/>
  <pageSetup paperSize="8" scale="19" fitToHeight="0" orientation="landscape" r:id="rId1"/>
  <ignoredErrors>
    <ignoredError sqref="J10"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2F252-E103-4E85-81F9-C1CE8CA3B4CB}">
  <dimension ref="B1:F41"/>
  <sheetViews>
    <sheetView zoomScale="84" zoomScaleNormal="84" workbookViewId="0">
      <selection activeCell="F26" sqref="F26:F27"/>
    </sheetView>
  </sheetViews>
  <sheetFormatPr baseColWidth="10" defaultRowHeight="15" x14ac:dyDescent="0.25"/>
  <cols>
    <col min="1" max="1" width="1" customWidth="1"/>
    <col min="2" max="3" width="12.7109375" customWidth="1"/>
    <col min="4" max="4" width="41.140625" customWidth="1"/>
    <col min="5" max="5" width="12.7109375" customWidth="1"/>
    <col min="6" max="6" width="16.7109375" customWidth="1"/>
  </cols>
  <sheetData>
    <row r="1" spans="2:6" ht="30" customHeight="1" thickBot="1" x14ac:dyDescent="0.3">
      <c r="B1" s="142" t="s">
        <v>89</v>
      </c>
      <c r="C1" s="143"/>
      <c r="D1" s="143"/>
      <c r="E1" s="143"/>
      <c r="F1" s="143"/>
    </row>
    <row r="2" spans="2:6" ht="9.75" customHeight="1" thickBot="1" x14ac:dyDescent="0.3">
      <c r="B2" s="48"/>
      <c r="C2" s="6"/>
      <c r="D2" s="6"/>
      <c r="E2" s="6"/>
      <c r="F2" s="6"/>
    </row>
    <row r="3" spans="2:6" ht="30" customHeight="1" thickBot="1" x14ac:dyDescent="0.3">
      <c r="B3" s="144" t="s">
        <v>164</v>
      </c>
      <c r="C3" s="145"/>
      <c r="D3" s="145"/>
      <c r="E3" s="145"/>
      <c r="F3" s="145"/>
    </row>
    <row r="4" spans="2:6" ht="9.75" customHeight="1" thickBot="1" x14ac:dyDescent="0.3">
      <c r="B4" s="11"/>
      <c r="C4" s="11"/>
      <c r="D4" s="11"/>
      <c r="E4" s="11"/>
      <c r="F4" s="11"/>
    </row>
    <row r="5" spans="2:6" ht="59.25" customHeight="1" thickBot="1" x14ac:dyDescent="0.3">
      <c r="B5" s="146" t="s">
        <v>1</v>
      </c>
      <c r="C5" s="147"/>
      <c r="D5" s="147"/>
      <c r="E5" s="147"/>
      <c r="F5" s="148"/>
    </row>
    <row r="6" spans="2:6" ht="9.75" customHeight="1" x14ac:dyDescent="0.25">
      <c r="B6" s="2"/>
      <c r="C6" s="2"/>
      <c r="D6" s="13"/>
      <c r="E6" s="13"/>
      <c r="F6" s="14"/>
    </row>
    <row r="7" spans="2:6" ht="95.1" customHeight="1" x14ac:dyDescent="0.25">
      <c r="B7" s="16" t="s">
        <v>11</v>
      </c>
      <c r="C7" s="17" t="s">
        <v>0</v>
      </c>
      <c r="D7" s="18" t="s">
        <v>165</v>
      </c>
      <c r="E7" s="49" t="s">
        <v>22</v>
      </c>
      <c r="F7" s="21" t="s">
        <v>166</v>
      </c>
    </row>
    <row r="8" spans="2:6" ht="19.5" customHeight="1" x14ac:dyDescent="0.25">
      <c r="B8" s="31">
        <v>2</v>
      </c>
      <c r="C8" s="32" t="s">
        <v>64</v>
      </c>
      <c r="D8" s="50" t="s">
        <v>63</v>
      </c>
      <c r="E8" s="51" t="s">
        <v>65</v>
      </c>
      <c r="F8" s="52" t="s">
        <v>66</v>
      </c>
    </row>
    <row r="9" spans="2:6" ht="19.5" customHeight="1" x14ac:dyDescent="0.25">
      <c r="B9" s="31">
        <v>2</v>
      </c>
      <c r="C9" s="32" t="s">
        <v>67</v>
      </c>
      <c r="D9" s="50"/>
      <c r="E9" s="51" t="s">
        <v>65</v>
      </c>
      <c r="F9" s="52" t="s">
        <v>66</v>
      </c>
    </row>
    <row r="10" spans="2:6" ht="19.5" customHeight="1" x14ac:dyDescent="0.25">
      <c r="B10" s="31">
        <v>2</v>
      </c>
      <c r="C10" s="32" t="s">
        <v>68</v>
      </c>
      <c r="D10" s="50"/>
      <c r="E10" s="51" t="s">
        <v>65</v>
      </c>
      <c r="F10" s="52" t="s">
        <v>66</v>
      </c>
    </row>
    <row r="11" spans="2:6" ht="19.5" customHeight="1" x14ac:dyDescent="0.25">
      <c r="B11" s="31">
        <v>2</v>
      </c>
      <c r="C11" s="32" t="s">
        <v>69</v>
      </c>
      <c r="D11" s="50"/>
      <c r="E11" s="51" t="s">
        <v>65</v>
      </c>
      <c r="F11" s="52" t="s">
        <v>66</v>
      </c>
    </row>
    <row r="12" spans="2:6" ht="19.5" customHeight="1" x14ac:dyDescent="0.25">
      <c r="B12" s="31">
        <v>2</v>
      </c>
      <c r="C12" s="32" t="s">
        <v>70</v>
      </c>
      <c r="D12" s="50"/>
      <c r="E12" s="51" t="s">
        <v>65</v>
      </c>
      <c r="F12" s="52" t="s">
        <v>66</v>
      </c>
    </row>
    <row r="13" spans="2:6" ht="19.5" customHeight="1" x14ac:dyDescent="0.25">
      <c r="B13" s="31">
        <v>2</v>
      </c>
      <c r="C13" s="32" t="s">
        <v>71</v>
      </c>
      <c r="D13" s="50"/>
      <c r="E13" s="51" t="s">
        <v>65</v>
      </c>
      <c r="F13" s="52" t="s">
        <v>66</v>
      </c>
    </row>
    <row r="14" spans="2:6" ht="19.5" customHeight="1" x14ac:dyDescent="0.25">
      <c r="B14" s="31">
        <v>2</v>
      </c>
      <c r="C14" s="32" t="s">
        <v>72</v>
      </c>
      <c r="D14" s="50"/>
      <c r="E14" s="51" t="s">
        <v>65</v>
      </c>
      <c r="F14" s="52" t="s">
        <v>66</v>
      </c>
    </row>
    <row r="15" spans="2:6" ht="19.5" customHeight="1" x14ac:dyDescent="0.25">
      <c r="B15" s="31">
        <v>2</v>
      </c>
      <c r="C15" s="32" t="s">
        <v>73</v>
      </c>
      <c r="D15" s="50"/>
      <c r="E15" s="51" t="s">
        <v>65</v>
      </c>
      <c r="F15" s="52" t="s">
        <v>66</v>
      </c>
    </row>
    <row r="16" spans="2:6" ht="19.5" customHeight="1" x14ac:dyDescent="0.25">
      <c r="B16" s="31">
        <v>2</v>
      </c>
      <c r="C16" s="32" t="s">
        <v>74</v>
      </c>
      <c r="D16" s="50"/>
      <c r="E16" s="51" t="s">
        <v>65</v>
      </c>
      <c r="F16" s="52" t="s">
        <v>66</v>
      </c>
    </row>
    <row r="17" spans="2:6" ht="19.5" customHeight="1" x14ac:dyDescent="0.25">
      <c r="B17" s="31">
        <v>2</v>
      </c>
      <c r="C17" s="32" t="s">
        <v>75</v>
      </c>
      <c r="D17" s="50"/>
      <c r="E17" s="51" t="s">
        <v>65</v>
      </c>
      <c r="F17" s="52" t="s">
        <v>66</v>
      </c>
    </row>
    <row r="18" spans="2:6" ht="19.5" customHeight="1" x14ac:dyDescent="0.25">
      <c r="B18" s="31">
        <v>2</v>
      </c>
      <c r="C18" s="32" t="s">
        <v>76</v>
      </c>
      <c r="D18" s="50"/>
      <c r="E18" s="51" t="s">
        <v>65</v>
      </c>
      <c r="F18" s="52" t="s">
        <v>66</v>
      </c>
    </row>
    <row r="19" spans="2:6" ht="19.5" customHeight="1" x14ac:dyDescent="0.25">
      <c r="B19" s="31">
        <v>2</v>
      </c>
      <c r="C19" s="32" t="s">
        <v>77</v>
      </c>
      <c r="D19" s="50"/>
      <c r="E19" s="51" t="s">
        <v>65</v>
      </c>
      <c r="F19" s="52" t="s">
        <v>66</v>
      </c>
    </row>
    <row r="20" spans="2:6" ht="19.5" customHeight="1" x14ac:dyDescent="0.25">
      <c r="B20" s="31">
        <v>2</v>
      </c>
      <c r="C20" s="32" t="s">
        <v>78</v>
      </c>
      <c r="D20" s="50"/>
      <c r="E20" s="51" t="s">
        <v>65</v>
      </c>
      <c r="F20" s="52" t="s">
        <v>66</v>
      </c>
    </row>
    <row r="21" spans="2:6" ht="19.5" customHeight="1" x14ac:dyDescent="0.25">
      <c r="B21" s="31">
        <v>2</v>
      </c>
      <c r="C21" s="32" t="s">
        <v>79</v>
      </c>
      <c r="D21" s="50"/>
      <c r="E21" s="51" t="s">
        <v>65</v>
      </c>
      <c r="F21" s="52" t="s">
        <v>66</v>
      </c>
    </row>
    <row r="22" spans="2:6" ht="19.5" customHeight="1" x14ac:dyDescent="0.25">
      <c r="B22" s="31">
        <v>2</v>
      </c>
      <c r="C22" s="32" t="s">
        <v>80</v>
      </c>
      <c r="D22" s="50"/>
      <c r="E22" s="51" t="s">
        <v>65</v>
      </c>
      <c r="F22" s="52" t="s">
        <v>66</v>
      </c>
    </row>
    <row r="23" spans="2:6" ht="19.5" customHeight="1" x14ac:dyDescent="0.25">
      <c r="B23" s="31">
        <v>2</v>
      </c>
      <c r="C23" s="32" t="s">
        <v>81</v>
      </c>
      <c r="D23" s="50"/>
      <c r="E23" s="51" t="s">
        <v>65</v>
      </c>
      <c r="F23" s="52" t="s">
        <v>66</v>
      </c>
    </row>
    <row r="24" spans="2:6" ht="19.5" customHeight="1" x14ac:dyDescent="0.25">
      <c r="B24" s="31">
        <v>2</v>
      </c>
      <c r="C24" s="32" t="s">
        <v>82</v>
      </c>
      <c r="D24" s="50"/>
      <c r="E24" s="51" t="s">
        <v>65</v>
      </c>
      <c r="F24" s="52" t="s">
        <v>66</v>
      </c>
    </row>
    <row r="25" spans="2:6" ht="19.5" customHeight="1" x14ac:dyDescent="0.25">
      <c r="B25" s="31">
        <v>2</v>
      </c>
      <c r="C25" s="32" t="s">
        <v>83</v>
      </c>
      <c r="D25" s="50"/>
      <c r="E25" s="51" t="s">
        <v>65</v>
      </c>
      <c r="F25" s="52" t="s">
        <v>66</v>
      </c>
    </row>
    <row r="26" spans="2:6" ht="19.5" customHeight="1" x14ac:dyDescent="0.25">
      <c r="B26" s="31">
        <v>2</v>
      </c>
      <c r="C26" s="32" t="s">
        <v>84</v>
      </c>
      <c r="D26" s="50"/>
      <c r="E26" s="51" t="s">
        <v>65</v>
      </c>
      <c r="F26" s="52" t="s">
        <v>66</v>
      </c>
    </row>
    <row r="27" spans="2:6" ht="19.5" customHeight="1" x14ac:dyDescent="0.25">
      <c r="B27" s="31">
        <v>2</v>
      </c>
      <c r="C27" s="32" t="s">
        <v>85</v>
      </c>
      <c r="D27" s="50"/>
      <c r="E27" s="51" t="s">
        <v>65</v>
      </c>
      <c r="F27" s="52" t="s">
        <v>66</v>
      </c>
    </row>
    <row r="28" spans="2:6" ht="8.25" customHeight="1" x14ac:dyDescent="0.25">
      <c r="B28" s="53"/>
      <c r="C28" s="54"/>
      <c r="D28" s="96"/>
      <c r="E28" s="97"/>
      <c r="F28" s="98"/>
    </row>
    <row r="29" spans="2:6" ht="19.5" customHeight="1" x14ac:dyDescent="0.25">
      <c r="B29" s="99">
        <v>2</v>
      </c>
      <c r="C29" s="100"/>
      <c r="D29" s="101" t="s">
        <v>206</v>
      </c>
      <c r="E29" s="101"/>
      <c r="F29" s="102" t="e">
        <f>AVERAGE(F8:F27)</f>
        <v>#DIV/0!</v>
      </c>
    </row>
    <row r="30" spans="2:6" ht="8.25" customHeight="1" thickBot="1" x14ac:dyDescent="0.3">
      <c r="B30" s="53"/>
      <c r="C30" s="54"/>
      <c r="D30" s="55"/>
      <c r="E30" s="55"/>
      <c r="F30" s="56"/>
    </row>
    <row r="31" spans="2:6" x14ac:dyDescent="0.25">
      <c r="B31" s="158"/>
      <c r="C31" s="159"/>
      <c r="D31" s="159"/>
      <c r="E31" s="159"/>
      <c r="F31" s="160"/>
    </row>
    <row r="32" spans="2:6" x14ac:dyDescent="0.25">
      <c r="B32" s="154" t="s">
        <v>86</v>
      </c>
      <c r="C32" s="161"/>
      <c r="D32" s="161"/>
      <c r="E32" s="161"/>
      <c r="F32" s="162"/>
    </row>
    <row r="33" spans="2:6" x14ac:dyDescent="0.25">
      <c r="B33" s="154" t="s">
        <v>87</v>
      </c>
      <c r="C33" s="155"/>
      <c r="D33" s="155"/>
      <c r="E33" s="155"/>
      <c r="F33" s="156"/>
    </row>
    <row r="34" spans="2:6" x14ac:dyDescent="0.25">
      <c r="B34" s="154" t="s">
        <v>88</v>
      </c>
      <c r="C34" s="155"/>
      <c r="D34" s="155"/>
      <c r="E34" s="155"/>
      <c r="F34" s="156"/>
    </row>
    <row r="35" spans="2:6" ht="15.75" x14ac:dyDescent="0.25">
      <c r="B35" s="157"/>
      <c r="C35" s="155"/>
      <c r="D35" s="155"/>
      <c r="E35" s="155"/>
      <c r="F35" s="156"/>
    </row>
    <row r="36" spans="2:6" ht="15.75" x14ac:dyDescent="0.25">
      <c r="B36" s="157"/>
      <c r="C36" s="155"/>
      <c r="D36" s="155"/>
      <c r="E36" s="155"/>
      <c r="F36" s="156"/>
    </row>
    <row r="37" spans="2:6" ht="15.75" x14ac:dyDescent="0.25">
      <c r="B37" s="157"/>
      <c r="C37" s="155"/>
      <c r="D37" s="155"/>
      <c r="E37" s="155"/>
      <c r="F37" s="156"/>
    </row>
    <row r="38" spans="2:6" ht="15.75" x14ac:dyDescent="0.25">
      <c r="B38" s="157"/>
      <c r="C38" s="155"/>
      <c r="D38" s="155"/>
      <c r="E38" s="155"/>
      <c r="F38" s="156"/>
    </row>
    <row r="39" spans="2:6" ht="15.75" x14ac:dyDescent="0.25">
      <c r="B39" s="157"/>
      <c r="C39" s="155"/>
      <c r="D39" s="155"/>
      <c r="E39" s="155"/>
      <c r="F39" s="156"/>
    </row>
    <row r="40" spans="2:6" ht="16.5" thickBot="1" x14ac:dyDescent="0.3">
      <c r="B40" s="151"/>
      <c r="C40" s="152"/>
      <c r="D40" s="152"/>
      <c r="E40" s="152"/>
      <c r="F40" s="153"/>
    </row>
    <row r="41" spans="2:6" ht="15.75" x14ac:dyDescent="0.25">
      <c r="B41" s="3"/>
      <c r="C41" s="3"/>
      <c r="D41" s="3"/>
      <c r="E41" s="3"/>
      <c r="F41" s="3"/>
    </row>
  </sheetData>
  <mergeCells count="13">
    <mergeCell ref="B33:F33"/>
    <mergeCell ref="B1:F1"/>
    <mergeCell ref="B3:F3"/>
    <mergeCell ref="B5:F5"/>
    <mergeCell ref="B31:F31"/>
    <mergeCell ref="B32:F32"/>
    <mergeCell ref="B40:F40"/>
    <mergeCell ref="B34:F34"/>
    <mergeCell ref="B35:F35"/>
    <mergeCell ref="B36:F36"/>
    <mergeCell ref="B37:F37"/>
    <mergeCell ref="B38:F38"/>
    <mergeCell ref="B39:F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6289-3959-4079-95D8-9A6E55F9B810}">
  <dimension ref="A1:A7"/>
  <sheetViews>
    <sheetView workbookViewId="0">
      <selection activeCell="B14" sqref="B13:B14"/>
    </sheetView>
  </sheetViews>
  <sheetFormatPr baseColWidth="10" defaultRowHeight="15" x14ac:dyDescent="0.25"/>
  <cols>
    <col min="1" max="1" width="13.28515625" customWidth="1"/>
  </cols>
  <sheetData>
    <row r="1" spans="1:1" ht="18" x14ac:dyDescent="0.25">
      <c r="A1" s="1" t="s">
        <v>6</v>
      </c>
    </row>
    <row r="2" spans="1:1" x14ac:dyDescent="0.25">
      <c r="A2" t="s">
        <v>4</v>
      </c>
    </row>
    <row r="3" spans="1:1" x14ac:dyDescent="0.25">
      <c r="A3" t="s">
        <v>5</v>
      </c>
    </row>
    <row r="4" spans="1:1" x14ac:dyDescent="0.25">
      <c r="A4" t="s">
        <v>7</v>
      </c>
    </row>
    <row r="5" spans="1:1" x14ac:dyDescent="0.25">
      <c r="A5" t="s">
        <v>8</v>
      </c>
    </row>
    <row r="6" spans="1:1" x14ac:dyDescent="0.25">
      <c r="A6" t="s">
        <v>10</v>
      </c>
    </row>
    <row r="7" spans="1:1" x14ac:dyDescent="0.25">
      <c r="A7"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C94B8F-5A55-40EE-AF5D-E6C93F01A537}">
  <ds:schemaRefs>
    <ds:schemaRef ds:uri="http://schemas.microsoft.com/office/2006/metadata/properties"/>
    <ds:schemaRef ds:uri="http://schemas.microsoft.com/office/2006/documentManagement/types"/>
    <ds:schemaRef ds:uri="9e0aeb4e-545a-408f-bffe-3a427a3d1ca7"/>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 ds:uri="a3b8235c-e576-435c-95f7-94bb4f80e863"/>
    <ds:schemaRef ds:uri="http://purl.org/dc/terms/"/>
  </ds:schemaRefs>
</ds:datastoreItem>
</file>

<file path=customXml/itemProps2.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3.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CONSIGNES</vt:lpstr>
      <vt:lpstr>OFFRE</vt:lpstr>
      <vt:lpstr>REMISIER CATALOGUE</vt:lpstr>
      <vt:lpstr>liste déroulante</vt:lpstr>
      <vt:lpstr>OFFRE!Zone_d_impression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