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BD02EEDE-0D95-444C-8BCD-E73ED039D93A}" xr6:coauthVersionLast="36" xr6:coauthVersionMax="36" xr10:uidLastSave="{00000000-0000-0000-0000-000000000000}"/>
  <bookViews>
    <workbookView xWindow="0" yWindow="0" windowWidth="28800" windowHeight="11025" xr2:uid="{00000000-000D-0000-FFFF-FFFF00000000}"/>
  </bookViews>
  <sheets>
    <sheet name="CONSIGNES" sheetId="8" r:id="rId1"/>
    <sheet name="OFFRE" sheetId="1" r:id="rId2"/>
    <sheet name="REMISIER CATALOGUE" sheetId="10" r:id="rId3"/>
    <sheet name="liste déroulante" sheetId="9" state="hidden" r:id="rId4"/>
  </sheets>
  <definedNames>
    <definedName name="_xlnm.Print_Area" localSheetId="0">CONSIGNES!$A$1:$B$6</definedName>
    <definedName name="_xlnm.Print_Area" localSheetId="1">OFFRE!$A$1:$O$94</definedName>
  </definedNames>
  <calcPr calcId="191029"/>
</workbook>
</file>

<file path=xl/calcChain.xml><?xml version="1.0" encoding="utf-8"?>
<calcChain xmlns="http://schemas.openxmlformats.org/spreadsheetml/2006/main">
  <c r="O11" i="1" l="1"/>
  <c r="O12" i="1"/>
  <c r="O13" i="1"/>
  <c r="O14" i="1"/>
  <c r="O15" i="1"/>
  <c r="O16" i="1"/>
  <c r="O17" i="1"/>
  <c r="O19" i="1"/>
  <c r="O20" i="1"/>
  <c r="O21" i="1"/>
  <c r="O22" i="1"/>
  <c r="O23" i="1"/>
  <c r="O24" i="1"/>
  <c r="O25" i="1"/>
  <c r="O27" i="1"/>
  <c r="O28" i="1"/>
  <c r="O29" i="1"/>
  <c r="O30" i="1"/>
  <c r="O31" i="1"/>
  <c r="O32" i="1"/>
  <c r="O33" i="1"/>
  <c r="O34" i="1"/>
  <c r="O35" i="1"/>
  <c r="O36" i="1"/>
  <c r="O37" i="1"/>
  <c r="O38" i="1"/>
  <c r="O39" i="1"/>
  <c r="O40" i="1"/>
  <c r="O41" i="1"/>
  <c r="O42" i="1"/>
  <c r="O43" i="1"/>
  <c r="O45" i="1"/>
  <c r="O46" i="1"/>
  <c r="O47" i="1"/>
  <c r="O48" i="1"/>
  <c r="O49" i="1"/>
  <c r="O50" i="1"/>
  <c r="O51" i="1"/>
  <c r="O52" i="1"/>
  <c r="O53" i="1"/>
  <c r="O54" i="1"/>
  <c r="O55" i="1"/>
  <c r="O56" i="1"/>
  <c r="O57" i="1"/>
  <c r="O58" i="1"/>
  <c r="O59" i="1"/>
  <c r="O60" i="1"/>
  <c r="O62" i="1"/>
  <c r="O63" i="1"/>
  <c r="O64" i="1"/>
  <c r="O65" i="1"/>
  <c r="O66" i="1"/>
  <c r="O67" i="1"/>
  <c r="O68" i="1"/>
  <c r="O108" i="1" s="1"/>
  <c r="O111" i="1" s="1"/>
  <c r="O69" i="1"/>
  <c r="O70" i="1"/>
  <c r="O71" i="1"/>
  <c r="O73" i="1"/>
  <c r="O74" i="1"/>
  <c r="O75" i="1"/>
  <c r="O76" i="1"/>
  <c r="O77" i="1"/>
  <c r="O78" i="1"/>
  <c r="O79" i="1"/>
  <c r="O80" i="1"/>
  <c r="O81" i="1"/>
  <c r="O82" i="1"/>
  <c r="O84" i="1"/>
  <c r="O85" i="1"/>
  <c r="O86" i="1"/>
  <c r="O87" i="1"/>
  <c r="O88" i="1"/>
  <c r="O89" i="1"/>
  <c r="O90" i="1"/>
  <c r="O91" i="1"/>
  <c r="O92" i="1"/>
  <c r="O93" i="1"/>
  <c r="K11" i="1"/>
  <c r="M11" i="1" s="1"/>
  <c r="K12" i="1"/>
  <c r="M12" i="1" s="1"/>
  <c r="K13" i="1"/>
  <c r="M13" i="1" s="1"/>
  <c r="K14" i="1"/>
  <c r="M14" i="1" s="1"/>
  <c r="K15" i="1"/>
  <c r="M15" i="1" s="1"/>
  <c r="K16" i="1"/>
  <c r="M16" i="1" s="1"/>
  <c r="K17" i="1"/>
  <c r="M17" i="1" s="1"/>
  <c r="K19" i="1"/>
  <c r="M19" i="1" s="1"/>
  <c r="K20" i="1"/>
  <c r="M20" i="1" s="1"/>
  <c r="K21" i="1"/>
  <c r="M21" i="1" s="1"/>
  <c r="K22" i="1"/>
  <c r="M22" i="1" s="1"/>
  <c r="K23" i="1"/>
  <c r="M23" i="1" s="1"/>
  <c r="K24" i="1"/>
  <c r="M24" i="1" s="1"/>
  <c r="K25" i="1"/>
  <c r="M25" i="1" s="1"/>
  <c r="K27" i="1"/>
  <c r="M27" i="1" s="1"/>
  <c r="K28" i="1"/>
  <c r="M28" i="1" s="1"/>
  <c r="K29" i="1"/>
  <c r="M29" i="1" s="1"/>
  <c r="K30" i="1"/>
  <c r="M30" i="1" s="1"/>
  <c r="K31" i="1"/>
  <c r="M31" i="1" s="1"/>
  <c r="K32" i="1"/>
  <c r="M32" i="1" s="1"/>
  <c r="K33" i="1"/>
  <c r="M33" i="1" s="1"/>
  <c r="K34" i="1"/>
  <c r="M34" i="1" s="1"/>
  <c r="K35" i="1"/>
  <c r="M35" i="1" s="1"/>
  <c r="K36" i="1"/>
  <c r="M36" i="1" s="1"/>
  <c r="K37" i="1"/>
  <c r="M37" i="1" s="1"/>
  <c r="K38" i="1"/>
  <c r="M38" i="1" s="1"/>
  <c r="K39" i="1"/>
  <c r="M39" i="1" s="1"/>
  <c r="K40" i="1"/>
  <c r="M40" i="1" s="1"/>
  <c r="K41" i="1"/>
  <c r="M41" i="1" s="1"/>
  <c r="K42" i="1"/>
  <c r="M42" i="1" s="1"/>
  <c r="K43" i="1"/>
  <c r="M43" i="1" s="1"/>
  <c r="K45" i="1"/>
  <c r="M45" i="1" s="1"/>
  <c r="K46" i="1"/>
  <c r="M46" i="1" s="1"/>
  <c r="K47" i="1"/>
  <c r="M47" i="1" s="1"/>
  <c r="K48" i="1"/>
  <c r="M48" i="1" s="1"/>
  <c r="K49" i="1"/>
  <c r="M49" i="1" s="1"/>
  <c r="K50" i="1"/>
  <c r="M50" i="1" s="1"/>
  <c r="K51" i="1"/>
  <c r="M51" i="1" s="1"/>
  <c r="K52" i="1"/>
  <c r="M52" i="1" s="1"/>
  <c r="K53" i="1"/>
  <c r="M53" i="1" s="1"/>
  <c r="K54" i="1"/>
  <c r="M54" i="1" s="1"/>
  <c r="K55" i="1"/>
  <c r="M55" i="1" s="1"/>
  <c r="K56" i="1"/>
  <c r="M56" i="1" s="1"/>
  <c r="K57" i="1"/>
  <c r="M57" i="1" s="1"/>
  <c r="K58" i="1"/>
  <c r="M58" i="1" s="1"/>
  <c r="K59" i="1"/>
  <c r="M59" i="1" s="1"/>
  <c r="K60" i="1"/>
  <c r="M60" i="1" s="1"/>
  <c r="K62" i="1"/>
  <c r="M62" i="1" s="1"/>
  <c r="K63" i="1"/>
  <c r="M63" i="1" s="1"/>
  <c r="K64" i="1"/>
  <c r="M64" i="1" s="1"/>
  <c r="K65" i="1"/>
  <c r="M65" i="1" s="1"/>
  <c r="K66" i="1"/>
  <c r="M66" i="1" s="1"/>
  <c r="K67" i="1"/>
  <c r="M67" i="1" s="1"/>
  <c r="K68" i="1"/>
  <c r="M68" i="1" s="1"/>
  <c r="K69" i="1"/>
  <c r="M69" i="1" s="1"/>
  <c r="K70" i="1"/>
  <c r="M70" i="1" s="1"/>
  <c r="K71" i="1"/>
  <c r="M71" i="1" s="1"/>
  <c r="K73" i="1"/>
  <c r="M73" i="1" s="1"/>
  <c r="K74" i="1"/>
  <c r="M74" i="1" s="1"/>
  <c r="K75" i="1"/>
  <c r="M75" i="1" s="1"/>
  <c r="K76" i="1"/>
  <c r="M76" i="1" s="1"/>
  <c r="K77" i="1"/>
  <c r="M77" i="1" s="1"/>
  <c r="K78" i="1"/>
  <c r="M78" i="1" s="1"/>
  <c r="K79" i="1"/>
  <c r="M79" i="1" s="1"/>
  <c r="K80" i="1"/>
  <c r="M80" i="1" s="1"/>
  <c r="K81" i="1"/>
  <c r="M81" i="1" s="1"/>
  <c r="K82" i="1"/>
  <c r="M82" i="1" s="1"/>
  <c r="K84" i="1"/>
  <c r="M84" i="1" s="1"/>
  <c r="K85" i="1"/>
  <c r="M85" i="1" s="1"/>
  <c r="K86" i="1"/>
  <c r="M86" i="1" s="1"/>
  <c r="K87" i="1"/>
  <c r="M87" i="1" s="1"/>
  <c r="K88" i="1"/>
  <c r="M88" i="1" s="1"/>
  <c r="K89" i="1"/>
  <c r="M89" i="1" s="1"/>
  <c r="K90" i="1"/>
  <c r="M90" i="1" s="1"/>
  <c r="K91" i="1"/>
  <c r="M91" i="1" s="1"/>
  <c r="K92" i="1"/>
  <c r="M92" i="1" s="1"/>
  <c r="K93" i="1"/>
  <c r="M93" i="1" s="1"/>
  <c r="K10" i="1"/>
  <c r="M10" i="1" s="1"/>
  <c r="O10" i="1"/>
  <c r="O110" i="1"/>
  <c r="M96" i="1"/>
  <c r="O97" i="1"/>
  <c r="O98" i="1"/>
  <c r="O100" i="1"/>
  <c r="O101" i="1"/>
  <c r="O102" i="1"/>
  <c r="O103" i="1"/>
  <c r="O105" i="1"/>
  <c r="O106" i="1"/>
  <c r="O107" i="1"/>
  <c r="F29" i="10"/>
  <c r="M107" i="1"/>
  <c r="M106" i="1"/>
  <c r="M105" i="1"/>
  <c r="M103" i="1"/>
  <c r="M102" i="1"/>
  <c r="M101" i="1"/>
  <c r="M100" i="1"/>
  <c r="M98" i="1"/>
  <c r="M97" i="1"/>
  <c r="O96" i="1"/>
</calcChain>
</file>

<file path=xl/sharedStrings.xml><?xml version="1.0" encoding="utf-8"?>
<sst xmlns="http://schemas.openxmlformats.org/spreadsheetml/2006/main" count="433" uniqueCount="236">
  <si>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</si>
  <si>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</si>
  <si>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</si>
  <si>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</si>
  <si>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</si>
  <si>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</si>
  <si>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</si>
  <si>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</si>
  <si>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</si>
  <si>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</si>
  <si>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</si>
  <si>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</si>
  <si>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</si>
  <si>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</si>
  <si>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</si>
  <si>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</si>
  <si>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</si>
  <si>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</si>
  <si>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</si>
  <si>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</si>
  <si>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</si>
  <si>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</si>
  <si>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</si>
  <si>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</si>
  <si>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GAMME SIEGES PIEDS BOIS - ASSISES ET DOSSIERS TEXTILE ENDUIT</t>
  </si>
  <si>
    <t>GAMME SIEGES PIEDS METAL – ASSISES ET DOSSIERS TEXTILE ENDUIT</t>
  </si>
  <si>
    <t>GAMME SIEGES PIEDS METAL ASSISES ET DOSSIERS METAL</t>
  </si>
  <si>
    <t>GAMME SIEGES PIEDS METAL ASSISES ET DOSSIERS POLYPROPYLENE</t>
  </si>
  <si>
    <t>AC1</t>
  </si>
  <si>
    <t>AC2</t>
  </si>
  <si>
    <t>AC3</t>
  </si>
  <si>
    <t>AC4</t>
  </si>
  <si>
    <t>AC5</t>
  </si>
  <si>
    <t>AC6</t>
  </si>
  <si>
    <t>AC7</t>
  </si>
  <si>
    <t>AC8</t>
  </si>
  <si>
    <t>AC9</t>
  </si>
  <si>
    <t>AC10</t>
  </si>
  <si>
    <t>AC11</t>
  </si>
  <si>
    <t>AC12</t>
  </si>
  <si>
    <t>AC13</t>
  </si>
  <si>
    <t>AC14</t>
  </si>
  <si>
    <t>AC15</t>
  </si>
  <si>
    <t>AC16</t>
  </si>
  <si>
    <t>AC17</t>
  </si>
  <si>
    <t>AC18</t>
  </si>
  <si>
    <t>AC19</t>
  </si>
  <si>
    <t>AC20</t>
  </si>
  <si>
    <t>AC21</t>
  </si>
  <si>
    <t>AC22</t>
  </si>
  <si>
    <t>AC23</t>
  </si>
  <si>
    <t>AC24</t>
  </si>
  <si>
    <t>AC25</t>
  </si>
  <si>
    <t>AC26</t>
  </si>
  <si>
    <t>AC27</t>
  </si>
  <si>
    <t>AC28</t>
  </si>
  <si>
    <t>AC29</t>
  </si>
  <si>
    <t>AC30</t>
  </si>
  <si>
    <t>AC31</t>
  </si>
  <si>
    <t>AC32</t>
  </si>
  <si>
    <t>CHAUFFEUSE ASSISE 1 PLACE ADAPTEE BARIATRIE MINIMUM 300 KG</t>
  </si>
  <si>
    <t>SIEGE 1 PLACE ADAPTEE BARIATRIE MINIMUM 300 KG</t>
  </si>
  <si>
    <t>Caractéristiques imposées par le Pouvoir Adjudicateur</t>
  </si>
  <si>
    <t>SIEGE INDIVIDUEL – SANS ACCOTOIR</t>
  </si>
  <si>
    <t>POUTRE 2 PLACES 1 TABLETTE - SANS ACCOTOIR</t>
  </si>
  <si>
    <t>POUTRE 3 PLACES - SANS ACCOTOIR</t>
  </si>
  <si>
    <t>POUTRE 3 PLACES 1 TABLETTE - SANS ACCOTOIR</t>
  </si>
  <si>
    <t>SIEGE INDIVIDUEL - SANS ACCOTOIR</t>
  </si>
  <si>
    <t>GAMME SIEGES PIEDS METAL – ASSISES ET DOSSIERS BOIS MULTIPLIS VERNIS</t>
  </si>
  <si>
    <t>POUTRE 2 PLACES - SANS ACCOTOIR</t>
  </si>
  <si>
    <t>POUTRE 3 PLACES 1 TABLETTE – SANS ACCOTOIR</t>
  </si>
  <si>
    <t>POUTRE 2 PLACES – SANS ACCOTOIR</t>
  </si>
  <si>
    <t>POUTRE 2 PLACES 1 TABLETTE – SANS ACCOTOIR</t>
  </si>
  <si>
    <t>POUTRE 3 PLACES – SANS ACCOTOIR</t>
  </si>
  <si>
    <t>PAIRE ACCOTOIRS</t>
  </si>
  <si>
    <t>PAIRE DE BARRES DE LIAISON POUR INSTALLATION DE POUTRES « DOS A DOS »</t>
  </si>
  <si>
    <t>Piétement métallique; Assise avec dossier (forme coque tolérée) : bois multiplis vernis; Revêtement époxy pour le piétement, bois verni pour l’assise</t>
  </si>
  <si>
    <t>Piétement, assise et dossier métallique; Revêtement époxy</t>
  </si>
  <si>
    <t>Piétement métallique; Assise avec dossier : polypropylène; Revêtement époxy pour le piètement</t>
  </si>
  <si>
    <t>CHAUFFEUSE BASSE (HAUTEUR REDUITE) SANS ACCOTOIR 38 CM ENVIRON</t>
  </si>
  <si>
    <t>CHAUFFEUSE BASSE (HAUTEUR REDUITE) AVEC ACCOTOIRS 38 CM ENVIRON</t>
  </si>
  <si>
    <t>CHAUFFEUSE ASSISE STANDARD SANS ACCOTOIR 45 CM ENVIRON</t>
  </si>
  <si>
    <t>CHAUFFEUSE ASSISE STANDARD AVEC ACCOTOIRS 45 CM ENVIRON</t>
  </si>
  <si>
    <t>CHAUFFEUSE 2 PLACES ASSISES STANDARD SANS ACCOTOIR 45 CM ENVIRON</t>
  </si>
  <si>
    <t>CHAUFFEUSE 2 PLACES ASSISES STANDARD AVEC ACCOTOIRS 45 CM ENVIRON</t>
  </si>
  <si>
    <t>AC33</t>
  </si>
  <si>
    <t>AC34</t>
  </si>
  <si>
    <t>AC35</t>
  </si>
  <si>
    <t>AC36</t>
  </si>
  <si>
    <t>AC37</t>
  </si>
  <si>
    <t>AC38</t>
  </si>
  <si>
    <t>AC39</t>
  </si>
  <si>
    <t>AC40</t>
  </si>
  <si>
    <t>AC41</t>
  </si>
  <si>
    <t>AC42</t>
  </si>
  <si>
    <t>AC43</t>
  </si>
  <si>
    <t>AC44</t>
  </si>
  <si>
    <t>AC45</t>
  </si>
  <si>
    <t>AC46</t>
  </si>
  <si>
    <t>AC47</t>
  </si>
  <si>
    <t>AC48</t>
  </si>
  <si>
    <t>AC49</t>
  </si>
  <si>
    <t>AC50</t>
  </si>
  <si>
    <t>AC51</t>
  </si>
  <si>
    <t>AC52</t>
  </si>
  <si>
    <t>AC53</t>
  </si>
  <si>
    <t>AC54</t>
  </si>
  <si>
    <t>AC55</t>
  </si>
  <si>
    <t>AC56</t>
  </si>
  <si>
    <t>AC57</t>
  </si>
  <si>
    <t>AC58</t>
  </si>
  <si>
    <t>GAMME SIEGES PIEDS BOIS - ASSISES ET DOSSIERS TISSU</t>
  </si>
  <si>
    <t>En bois : bois massif, lamellé-collé, bois multiplis ou courbé; assise et dossier en mousse de polyuréthane ou similaire; revêtement tissu conforme NF EN 1021-1 et 1021-2 ; hauteur d’assise 38 cm environ</t>
  </si>
  <si>
    <t>En bois : bois massif, lamellé-collé, bois multiplis ou courbé; assise et dossier en mousse de polyuréthane ou similaire; revêtement tissu conforme NF EN 1021-1 et 1021-2 ; hauteur d’assise 45 cm environ</t>
  </si>
  <si>
    <t>En bois : bois massif, lamellé-collé, bois multiplis ou courbé; assise et dossier en mousse de polyuréthane ou similaire; revêtement textile enduitconforme NF EN 1021-1 et 1021-2 ; hauteur d’assise 38 cm environ</t>
  </si>
  <si>
    <t>En bois : bois massif, lamellé-collé, bois multiplis ou courbé; assise et dossier en mousse de polyuréthane ou similaire; revêtement textile enduitconforme NF EN 1021-1 et 1021-2 ; hauteur d’assise 45 cm environ</t>
  </si>
  <si>
    <t>SIEGE INDIVIDUEL – SANS ACCOTOIR 38 CM ENVIRON</t>
  </si>
  <si>
    <t>CHAUFFEUSE ASSISE STANDARD  SANS ACCOTOIR 45 CM ENVIRON</t>
  </si>
  <si>
    <t>CHAUFFEUSE ASSISE STANDARD 1 PLACE – SANS ACCOTOIR 38 CM ENVIRON</t>
  </si>
  <si>
    <t>CHAUFFEUSE ASSISE STANDARD 1 PLACE – AVEC ACCOTOIRS 38 CM ENVIRON</t>
  </si>
  <si>
    <t>CHAUFFEUSE 2 PLACES ASSISES STANDARD – SANS ACCOTOIR 45 CM ENVIRON</t>
  </si>
  <si>
    <t>CHAUFFEUSE 2 PLACES ASSISES STANDARD - SANS ACCOTOIR 38 CM ENVIRON</t>
  </si>
  <si>
    <t>CHAUFFEUSE 2 PLACES ASSISES STANDARD - AVEC ACCOTOIRS 38 CM ENVIRON</t>
  </si>
  <si>
    <t>POUTRE  2 PLACES - SANS ACCOTOIR 38 CM ENVIRON</t>
  </si>
  <si>
    <t>POUTRE 2 PLACES 1 TABLETTE - SANS ACCOTOIR 38 CM ENVIRON</t>
  </si>
  <si>
    <t>GAMME SIEGES PIEDS METAL – ASSISES ET DOSSIERS TISSU</t>
  </si>
  <si>
    <t>Piétement métallique; Assise avec dossier garnis : mousse polyuréthane ou similaire avec revêtement tissu enduit ou vinyle expansé ; Revêtement époxy pour le piétement; revêtement tissu conforme NF EN 1021-1 et 1021-2</t>
  </si>
  <si>
    <t>Piétement métallique; Assise avec dossier garnis : mousse polyuréthane ou similaire avec revêtement tissu enduit ou vinyle expansé ; Revêtement époxy pour le piétement; revêtement tissu conforme NF EN 1021-1 et 1021-3</t>
  </si>
  <si>
    <t>Piétement métallique; Assise avec dossier garnis : mousse polyuréthane ou similaire avec revêtement tissu enduit ou vinyle expansé ; Revêtement époxy pour le piétement; revêtement tissu conforme NF EN 1021-1 et 1021-4</t>
  </si>
  <si>
    <t>Piétement métallique; Assise avec dossier garnis : mousse polyuréthane ou similaire avec revêtement tissu enduit ou vinyle expansé ; Revêtement époxy pour le piétement; revêtement tissu conforme NF EN 1021-1 et 1021-5</t>
  </si>
  <si>
    <t>Piétement métallique; Assise avec dossier garnis : mousse polyuréthane ou similaire avec revêtement tissu enduit ou vinyle expansé ; Revêtement époxy pour le piétement; revêtement tissu conforme NF EN 1021-1 et 1021-6</t>
  </si>
  <si>
    <t>Piétement métallique; Assise avec dossier garnis : mousse polyuréthane ou similaire avec revêtement tissu enduit ou vinyle expansé ; Revêtement époxy pour le piétement; revêtement tissu conforme NF EN 1021-1 et 1021-7</t>
  </si>
  <si>
    <t>Piétement métallique; Assise avec dossier garnis : mousse polyuréthane ou similaire avec revêtement tissu enduit ou vinyle expansé ; Revêtement époxy pour le piétement; revêtement tissu conforme NF EN 1021-1 et 1021-8</t>
  </si>
  <si>
    <t>Piétement métallique; Assise avec dossier garnis : mousse polyuréthane ou similaire avec revêtement tissu enduit ou vinyle expansé ; Revêtement époxy pour le piétement; revêtement tissu conforme NF EN 1021-1 et 1021-9</t>
  </si>
  <si>
    <t>Piétement métallique; Assise avec dossier garnis : mousse polyuréthane ou similaire avec revêtement tissu enduit ou vinyle expansé ; Revêtement époxy pour le piétement; revêtement tissu conforme NF EN 1021-1 et 1021-10</t>
  </si>
  <si>
    <t>Piétement métallique; Assise avec dossier garnis : mousse polyuréthane ou similaire avec revêtement tissu enduit ou vinyle expansé ; Revêtement époxy pour le piétement; revêtement tissu conforme NF EN 1021-1 et 1021-11</t>
  </si>
  <si>
    <t>Piétement métallique; Assise avec dossier garnis : mousse polyuréthane ou similaire avec revêtement tissu enduit ou vinyle expansé ; Revêtement époxy pour le piétement; revêtement tissu conforme NF EN 1021-1 et 1021-12</t>
  </si>
  <si>
    <t>Piétement métallique; Assise avec dossier garnis : mousse polyuréthane ou similaire avec revêtement tissu enduit ou vinyle expansé ; Revêtement époxy pour le piétement; revêtement tissu conforme NF EN 1021-1 et 1021-13</t>
  </si>
  <si>
    <t>Piétement métallique; Assise avec dossier garnis : mousse polyuréthane ou similaire avec revêtement tissu enduit ou vinyle expansé ; Revêtement époxy pour le piétement; revêtement tissu conforme NF EN 1021-1 et 1021-14</t>
  </si>
  <si>
    <t>Piétement métallique; Assise avec dossier garnis : mousse polyuréthane ou similaire avec revêtement tissu enduit ou vinyle expansé ; Revêtement époxy pour le piétement; revêtement textile enduitconforme NF EN 1021-1 et 1021-2 ; hauteur d’assise 45 cm environ</t>
  </si>
  <si>
    <t>Lot 4</t>
  </si>
  <si>
    <t>PRESTATIONS COMPLEMENTAIRES</t>
  </si>
  <si>
    <t>STOCKAGE DE MATERIEL M3</t>
  </si>
  <si>
    <t>Prix unitaire €HT</t>
  </si>
  <si>
    <t xml:space="preserve">Prix unitaire 
net€ TTC
CALCUL AUTOMATIQUE </t>
  </si>
  <si>
    <t xml:space="preserve">Offre valorisée en € TTC
Prix unitaire x volume annuel
CALCUL AUTOMATIQUE </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</si>
  <si>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</si>
  <si>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FORFAIT</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</si>
  <si>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</si>
  <si>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M3</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</si>
  <si>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</si>
  <si>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INTERVENTION LOGISTIQUE</t>
  </si>
  <si>
    <t xml:space="preserve">FORFAIT INTERVENTION LOGISTIQUE (DEMONTAGE,MANUTENTION, DEPANNAGE, REPARATION, REGLAGE ...) - FORFAIT  1 HEURE POUR 1 TECHNICIEN </t>
  </si>
  <si>
    <t>HEURE</t>
  </si>
  <si>
    <t xml:space="preserve">FORFAIT INTERVENTION LOGISTIQUE (DEMONTAGE,MANUTENTION, DEPANNAGE, REPARATION, REGLAGE ...) - FORFAIT  1/2 JOURNEE POUR 1 TECHNICIEN </t>
  </si>
  <si>
    <t>1/2 JOUR</t>
  </si>
  <si>
    <t xml:space="preserve">FORFAIT INTERVENTION LOGISTIQUE (DEMONTAGE,MANUTENTION, DEPANNAGE, REPARATION, REGLAGE ...) - FORFAIT  1 JOURNEE POUR 1 TECHNICIEN </t>
  </si>
  <si>
    <t>JOUR</t>
  </si>
  <si>
    <t xml:space="preserve">FORFAIT LIVRAISON POUR COMMANDE INFERIEURE A 500 € HT </t>
  </si>
  <si>
    <t>PRESTATION INVENTAIRE</t>
  </si>
  <si>
    <t>PRESTATIONS POUR LA REALISATION D'INVENTAIRES - FORFAIT  1 HEURE</t>
  </si>
  <si>
    <t>PRESTATIONS POUR LA REALISATION D'INVENTAIRES - FORFAIT   1/2 JOURNEE</t>
  </si>
  <si>
    <t>PRESTATIONS POUR LA REALISATION D'INVENTAIRES - FORFAIT  1  JOURNEE</t>
  </si>
  <si>
    <t>TOTAL TTC DU DEVIS ESTIMATIF SUR LA DURÉE DU CONTRAT  (HORS REMISES)</t>
  </si>
  <si>
    <t>REMISE ADDITIONNELLE APPLICABLE SUR LE MONTANT D'UNE COMMANDE AVEC DATE UNIQUE DE LIVRAISON D'UNE COMMANDE AVEC DATE UNIQUE DE LIVRAISON</t>
  </si>
  <si>
    <t>Taux mimimum applicable</t>
  </si>
  <si>
    <t xml:space="preserve"> </t>
  </si>
  <si>
    <t>Volume estimatif en €TTC 
sur la durée du marché</t>
  </si>
  <si>
    <t xml:space="preserve">Offre valorisée en € TTC
CALCUL AUTOMATIQUE </t>
  </si>
  <si>
    <t xml:space="preserve">TAUX DE REMISE POUR UNE LIVRAISON SIMPLE SUR UN SITE SANS MONTAGE </t>
  </si>
  <si>
    <t>TAUX</t>
  </si>
  <si>
    <t xml:space="preserve">TAUX MOYEN REMISES CATALOGUES </t>
  </si>
  <si>
    <t xml:space="preserve">BORDEREAU DE REMISES SUR CATALOGUE </t>
  </si>
  <si>
    <t>Nom des catalogues - à préciser
Famille de produits, gamme, etc…</t>
  </si>
  <si>
    <t>Taux 
de remise pour les fournitures des catalogues du titulaire prix public</t>
  </si>
  <si>
    <t>RC1</t>
  </si>
  <si>
    <t>Taux</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</si>
  <si>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</si>
  <si>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</si>
  <si>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</si>
  <si>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</si>
  <si>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</si>
  <si>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</si>
  <si>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</si>
  <si>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</si>
  <si>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</si>
  <si>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</si>
  <si>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</si>
  <si>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</si>
  <si>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</si>
  <si>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</si>
  <si>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</si>
  <si>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</si>
  <si>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</si>
  <si>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</si>
  <si>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</si>
  <si>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</si>
  <si>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</si>
  <si>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</si>
  <si>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TABLETTE ADAPTEE AUX MOBILIERS CI-DESSUS</t>
  </si>
  <si>
    <t>POUTRE  2 PLACES  ADAPTEE BARIATRIE MINIMUM 300 KG</t>
  </si>
  <si>
    <t>POUTRE  2 PLACES - ADAPTEE BARIATRIE MINIMUM 300 KG</t>
  </si>
  <si>
    <t>POUTRE  2 PLACES 1 TABLETTE - ADAPTEE BARIATRIE MINIMUM 300 KG</t>
  </si>
  <si>
    <t>TABLE BASSE MELAMINEE PIEDS BOIS DIMENSIONS ENV 60x60 CM ASSORTIE AU MOBILIER CI-DESSUS</t>
  </si>
  <si>
    <t>TABLE BASSE MELAMINEE PIEDS METAL DIMENSIONS ENV 60x60 CM ASSORTIE AU MOBILIER CI-DESSUS</t>
  </si>
  <si>
    <t>AC59</t>
  </si>
  <si>
    <t>AC60</t>
  </si>
  <si>
    <t>AC61</t>
  </si>
  <si>
    <t>AC62</t>
  </si>
  <si>
    <t>AC63</t>
  </si>
  <si>
    <t>AC64</t>
  </si>
  <si>
    <t>AC65</t>
  </si>
  <si>
    <t>AC66</t>
  </si>
  <si>
    <t>AC67</t>
  </si>
  <si>
    <t>AC68</t>
  </si>
  <si>
    <t>AC69</t>
  </si>
  <si>
    <t>AC70</t>
  </si>
  <si>
    <t>AC71</t>
  </si>
  <si>
    <t>AC72</t>
  </si>
  <si>
    <t>AC73</t>
  </si>
  <si>
    <t>AC74</t>
  </si>
  <si>
    <t>AC75</t>
  </si>
  <si>
    <t>AC76</t>
  </si>
  <si>
    <t>AC77</t>
  </si>
  <si>
    <t>AC78</t>
  </si>
  <si>
    <t>AC79</t>
  </si>
  <si>
    <t>AC80</t>
  </si>
  <si>
    <t>AC81</t>
  </si>
  <si>
    <t>AC82</t>
  </si>
  <si>
    <t>AC83</t>
  </si>
  <si>
    <t>AC84</t>
  </si>
  <si>
    <t>AC85</t>
  </si>
  <si>
    <t>AC86</t>
  </si>
  <si>
    <t>AC87</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</si>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</sst>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2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b/>
      <sz val="18"/>
      <color theme="0"/>
      <name val="Trebuchet MS"/>
      <family val="2"/>
    </font>
    <font>
      <sz val="11"/>
      <color theme="1"/>
      <name val="Trebuchet MS"/>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0"/>
      <color theme="1"/>
      <name val="Calibri Light"/>
      <family val="2"/>
    </font>
    <font>
      <sz val="12"/>
      <color theme="1"/>
      <name val="Calibri Light"/>
      <family val="2"/>
    </font>
    <font>
      <sz val="12"/>
      <color rgb="FFE30059"/>
      <name val="Calibri Light"/>
      <family val="2"/>
    </font>
    <font>
      <sz val="11"/>
      <color theme="1"/>
      <name val="Calibri Light"/>
      <family val="2"/>
    </font>
    <font>
      <b/>
      <sz val="12"/>
      <color rgb="FFE30059"/>
      <name val="Calibri Light"/>
      <family val="2"/>
    </font>
    <font>
      <sz val="12"/>
      <color theme="0"/>
      <name val="Calibri Light"/>
      <family val="2"/>
    </font>
    <font>
      <b/>
      <sz val="12"/>
      <color theme="0"/>
      <name val="Calibri Light"/>
      <family val="2"/>
    </font>
    <font>
      <b/>
      <sz val="14"/>
      <color theme="0"/>
      <name val="Arial"/>
      <family val="2"/>
    </font>
    <font>
      <sz val="10"/>
      <name val="Cambria"/>
      <family val="1"/>
    </font>
    <font>
      <sz val="12"/>
      <color theme="1"/>
      <name val="Cambria"/>
      <family val="1"/>
    </font>
    <font>
      <sz val="10"/>
      <color theme="1"/>
      <name val="Cambria"/>
      <family val="1"/>
    </font>
    <font>
      <b/>
      <sz val="18"/>
      <color theme="0"/>
      <name val="Calibri Light"/>
      <family val="2"/>
    </font>
    <font>
      <b/>
      <sz val="12"/>
      <color theme="1"/>
      <name val="Calibri Light"/>
      <family val="2"/>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50">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medium">
        <color theme="0"/>
      </left>
      <right/>
      <top style="medium">
        <color theme="0"/>
      </top>
      <bottom style="medium">
        <color theme="0"/>
      </bottom>
      <diagonal/>
    </border>
    <border>
      <left style="thin">
        <color rgb="FF1B93A1"/>
      </left>
      <right style="thin">
        <color rgb="FF1B93A1"/>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right style="medium">
        <color theme="0"/>
      </right>
      <top style="thin">
        <color rgb="FF1B93A1"/>
      </top>
      <bottom style="thin">
        <color rgb="FF1B93A1"/>
      </bottom>
      <diagonal/>
    </border>
    <border>
      <left style="thin">
        <color rgb="FF1B93A1"/>
      </left>
      <right/>
      <top style="thin">
        <color rgb="FF1B93A1"/>
      </top>
      <bottom/>
      <diagonal/>
    </border>
    <border>
      <left style="thin">
        <color theme="0"/>
      </left>
      <right style="thin">
        <color theme="0"/>
      </right>
      <top style="thin">
        <color rgb="FF1B93A1"/>
      </top>
      <bottom style="thin">
        <color rgb="FF1B93A1"/>
      </bottom>
      <diagonal/>
    </border>
    <border>
      <left style="thin">
        <color rgb="FF1B93A1"/>
      </left>
      <right/>
      <top style="thin">
        <color rgb="FF1B93A1"/>
      </top>
      <bottom style="thin">
        <color rgb="FF1B93A1"/>
      </bottom>
      <diagonal/>
    </border>
    <border>
      <left style="thin">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medium">
        <color rgb="FF1B93A1"/>
      </top>
      <bottom style="medium">
        <color rgb="FF1B93A1"/>
      </bottom>
      <diagonal/>
    </border>
    <border>
      <left style="thin">
        <color theme="0"/>
      </left>
      <right/>
      <top/>
      <bottom/>
      <diagonal/>
    </border>
    <border>
      <left/>
      <right/>
      <top/>
      <bottom style="thin">
        <color rgb="FF1B93A1"/>
      </bottom>
      <diagonal/>
    </border>
    <border>
      <left/>
      <right/>
      <top style="thin">
        <color rgb="FF1B93A1"/>
      </top>
      <bottom/>
      <diagonal/>
    </border>
    <border>
      <left style="medium">
        <color rgb="FF1B93A1"/>
      </left>
      <right style="medium">
        <color rgb="FF1B93A1"/>
      </right>
      <top style="medium">
        <color rgb="FF1B93A1"/>
      </top>
      <bottom style="medium">
        <color rgb="FF1B93A1"/>
      </bottom>
      <diagonal/>
    </border>
    <border>
      <left/>
      <right style="thin">
        <color rgb="FF1B93A1"/>
      </right>
      <top style="thin">
        <color rgb="FF1B93A1"/>
      </top>
      <bottom style="medium">
        <color theme="0"/>
      </bottom>
      <diagonal/>
    </border>
    <border>
      <left style="thin">
        <color rgb="FF1B93A1"/>
      </left>
      <right style="thin">
        <color rgb="FF1B93A1"/>
      </right>
      <top style="thin">
        <color rgb="FF1B93A1"/>
      </top>
      <bottom style="medium">
        <color theme="0"/>
      </bottom>
      <diagonal/>
    </border>
    <border>
      <left/>
      <right/>
      <top style="thin">
        <color rgb="FF1B93A1"/>
      </top>
      <bottom style="medium">
        <color theme="0"/>
      </bottom>
      <diagonal/>
    </border>
    <border>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style="thin">
        <color rgb="FF1B93A1"/>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style="thin">
        <color rgb="FF1B93A1"/>
      </bottom>
      <diagonal/>
    </border>
    <border>
      <left style="medium">
        <color theme="0"/>
      </left>
      <right style="thin">
        <color rgb="FF1B93A1"/>
      </right>
      <top style="medium">
        <color theme="0"/>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bottom/>
      <diagonal/>
    </border>
    <border>
      <left/>
      <right style="thin">
        <color rgb="FF1B93A1"/>
      </right>
      <top/>
      <bottom style="thin">
        <color rgb="FF1B93A1"/>
      </bottom>
      <diagonal/>
    </border>
    <border>
      <left/>
      <right style="medium">
        <color rgb="FF1B93A1"/>
      </right>
      <top style="medium">
        <color rgb="FF1B93A1"/>
      </top>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213">
    <xf numFmtId="0" fontId="0" fillId="0" borderId="0" xfId="0"/>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0" borderId="0" xfId="0" applyFont="1"/>
    <xf numFmtId="0" fontId="5" fillId="3" borderId="11" xfId="1" applyFont="1" applyFill="1" applyBorder="1" applyAlignment="1" applyProtection="1">
      <alignment horizontal="center" vertical="center" wrapText="1"/>
    </xf>
    <xf numFmtId="0" fontId="8" fillId="2" borderId="0" xfId="0" applyFont="1" applyFill="1" applyAlignment="1" applyProtection="1">
      <alignment vertical="center"/>
      <protection locked="0"/>
    </xf>
    <xf numFmtId="0" fontId="9" fillId="0" borderId="4" xfId="1" applyFont="1" applyFill="1" applyBorder="1" applyAlignment="1" applyProtection="1">
      <alignment horizontal="center" vertical="center" wrapText="1"/>
    </xf>
    <xf numFmtId="0" fontId="9" fillId="0" borderId="3" xfId="0" applyFont="1" applyFill="1" applyBorder="1" applyAlignment="1" applyProtection="1">
      <alignment horizontal="left" vertical="center" wrapText="1"/>
      <protection locked="0"/>
    </xf>
    <xf numFmtId="169" fontId="9" fillId="0" borderId="4" xfId="0" applyNumberFormat="1" applyFont="1" applyFill="1" applyBorder="1" applyAlignment="1" applyProtection="1">
      <alignment horizontal="right" vertical="center" wrapText="1"/>
      <protection locked="0"/>
    </xf>
    <xf numFmtId="10" fontId="9" fillId="0" borderId="4" xfId="1" applyNumberFormat="1" applyFont="1" applyFill="1" applyBorder="1" applyAlignment="1" applyProtection="1">
      <alignment horizontal="center" vertical="center" wrapText="1"/>
      <protection locked="0"/>
    </xf>
    <xf numFmtId="0" fontId="8" fillId="0" borderId="0" xfId="0" applyFont="1" applyFill="1" applyAlignment="1" applyProtection="1">
      <alignment vertical="center"/>
      <protection locked="0"/>
    </xf>
    <xf numFmtId="0" fontId="10" fillId="3" borderId="3" xfId="1" applyFont="1" applyFill="1" applyBorder="1" applyAlignment="1" applyProtection="1">
      <alignment horizontal="center" vertical="center" wrapText="1"/>
    </xf>
    <xf numFmtId="1" fontId="11" fillId="3" borderId="9" xfId="1" applyNumberFormat="1" applyFont="1" applyFill="1" applyBorder="1" applyAlignment="1" applyProtection="1">
      <alignment horizontal="center" vertical="center" wrapText="1"/>
    </xf>
    <xf numFmtId="0" fontId="8" fillId="2" borderId="0" xfId="0" applyFont="1" applyFill="1" applyAlignment="1" applyProtection="1">
      <alignment vertical="center" wrapText="1"/>
      <protection locked="0"/>
    </xf>
    <xf numFmtId="0" fontId="9" fillId="0" borderId="3" xfId="1" applyFont="1" applyFill="1" applyBorder="1" applyAlignment="1" applyProtection="1">
      <alignment horizontal="center" vertical="center" wrapText="1"/>
    </xf>
    <xf numFmtId="1" fontId="9" fillId="0" borderId="3" xfId="1" applyNumberFormat="1" applyFont="1" applyFill="1" applyBorder="1" applyAlignment="1" applyProtection="1">
      <alignment horizontal="center" vertical="center" wrapText="1"/>
    </xf>
    <xf numFmtId="172" fontId="12" fillId="0" borderId="3" xfId="0" applyNumberFormat="1" applyFont="1" applyFill="1" applyBorder="1" applyAlignment="1" applyProtection="1">
      <alignment horizontal="right" vertical="center" wrapText="1"/>
    </xf>
    <xf numFmtId="3" fontId="12" fillId="0" borderId="3" xfId="11" applyNumberFormat="1" applyFont="1" applyFill="1" applyBorder="1" applyAlignment="1" applyProtection="1">
      <alignment horizontal="right" vertical="center"/>
    </xf>
    <xf numFmtId="166" fontId="12" fillId="0" borderId="3" xfId="11" applyNumberFormat="1" applyFont="1" applyFill="1" applyBorder="1" applyAlignment="1" applyProtection="1">
      <alignment horizontal="right" vertical="center" wrapText="1"/>
    </xf>
    <xf numFmtId="0" fontId="8" fillId="0" borderId="0" xfId="0" applyFont="1" applyAlignment="1" applyProtection="1">
      <alignment vertical="center" wrapText="1"/>
      <protection locked="0"/>
    </xf>
    <xf numFmtId="0" fontId="9" fillId="3" borderId="3" xfId="0" applyFont="1" applyFill="1" applyBorder="1" applyAlignment="1" applyProtection="1">
      <alignment horizontal="center" vertical="center" wrapText="1"/>
      <protection locked="0"/>
    </xf>
    <xf numFmtId="3" fontId="12" fillId="3" borderId="3" xfId="11" applyNumberFormat="1" applyFont="1" applyFill="1" applyBorder="1" applyAlignment="1" applyProtection="1">
      <alignment horizontal="right" vertical="center"/>
    </xf>
    <xf numFmtId="166" fontId="12" fillId="3" borderId="3" xfId="11" applyNumberFormat="1" applyFont="1" applyFill="1" applyBorder="1" applyAlignment="1" applyProtection="1">
      <alignment horizontal="right" vertical="center" wrapText="1"/>
    </xf>
    <xf numFmtId="0" fontId="9" fillId="3" borderId="3" xfId="1" applyFont="1" applyFill="1" applyBorder="1" applyAlignment="1" applyProtection="1">
      <alignment horizontal="center" vertical="center" wrapText="1"/>
    </xf>
    <xf numFmtId="1" fontId="9" fillId="3" borderId="3" xfId="1" applyNumberFormat="1" applyFont="1" applyFill="1" applyBorder="1" applyAlignment="1" applyProtection="1">
      <alignment horizontal="center" vertical="center" wrapText="1"/>
    </xf>
    <xf numFmtId="0" fontId="9" fillId="0" borderId="4" xfId="0" applyFont="1" applyFill="1" applyBorder="1" applyAlignment="1" applyProtection="1">
      <alignment horizontal="left" vertical="center" wrapText="1"/>
      <protection locked="0"/>
    </xf>
    <xf numFmtId="0" fontId="8" fillId="2" borderId="0" xfId="0" applyFont="1" applyFill="1" applyProtection="1">
      <protection locked="0"/>
    </xf>
    <xf numFmtId="0" fontId="8" fillId="0" borderId="0" xfId="0" applyFont="1" applyProtection="1">
      <protection locked="0"/>
    </xf>
    <xf numFmtId="0" fontId="11" fillId="2" borderId="12" xfId="0" applyFont="1" applyFill="1" applyBorder="1" applyAlignment="1" applyProtection="1">
      <alignment vertical="center" wrapText="1"/>
      <protection locked="0"/>
    </xf>
    <xf numFmtId="0" fontId="11" fillId="2" borderId="13" xfId="0" applyFont="1" applyFill="1" applyBorder="1" applyAlignment="1" applyProtection="1">
      <alignment vertical="center" wrapText="1"/>
      <protection locked="0"/>
    </xf>
    <xf numFmtId="0" fontId="8" fillId="2" borderId="0" xfId="0" applyFont="1" applyFill="1" applyAlignment="1" applyProtection="1">
      <alignment horizontal="center"/>
      <protection locked="0"/>
    </xf>
    <xf numFmtId="0" fontId="8" fillId="2" borderId="0" xfId="0" applyFont="1" applyFill="1" applyBorder="1" applyAlignment="1" applyProtection="1">
      <alignment horizontal="center"/>
      <protection locked="0"/>
    </xf>
    <xf numFmtId="0" fontId="8" fillId="0" borderId="0" xfId="0" applyFont="1" applyAlignment="1" applyProtection="1">
      <alignment vertic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0" fontId="10" fillId="3" borderId="14" xfId="1"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0" fillId="3" borderId="10" xfId="1"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1" fillId="6" borderId="10" xfId="1" applyFont="1" applyFill="1" applyBorder="1" applyAlignment="1" applyProtection="1">
      <alignment horizontal="center" vertical="center" wrapText="1"/>
      <protection locked="0"/>
    </xf>
    <xf numFmtId="0" fontId="10" fillId="3" borderId="15" xfId="0" applyFont="1" applyFill="1" applyBorder="1" applyAlignment="1" applyProtection="1">
      <alignment horizontal="center" vertical="center" wrapText="1"/>
      <protection locked="0"/>
    </xf>
    <xf numFmtId="0" fontId="10" fillId="3" borderId="0" xfId="1" applyFont="1" applyFill="1" applyBorder="1" applyAlignment="1" applyProtection="1">
      <alignment horizontal="left" vertical="center" wrapText="1"/>
    </xf>
    <xf numFmtId="0" fontId="7" fillId="0" borderId="0" xfId="0" applyFont="1" applyAlignment="1">
      <alignment wrapText="1"/>
    </xf>
    <xf numFmtId="0" fontId="10" fillId="3" borderId="16" xfId="1" applyFont="1" applyFill="1" applyBorder="1" applyAlignment="1" applyProtection="1">
      <alignment horizontal="center" vertical="center" wrapText="1"/>
      <protection locked="0"/>
    </xf>
    <xf numFmtId="0" fontId="10" fillId="3" borderId="18" xfId="1" applyFont="1" applyFill="1" applyBorder="1" applyAlignment="1" applyProtection="1">
      <alignment horizontal="left" vertical="center" wrapText="1"/>
    </xf>
    <xf numFmtId="0" fontId="10" fillId="3" borderId="19" xfId="1" applyFont="1" applyFill="1" applyBorder="1" applyAlignment="1" applyProtection="1">
      <alignment horizontal="center" vertical="center" wrapText="1"/>
    </xf>
    <xf numFmtId="1" fontId="11" fillId="3" borderId="18" xfId="1" applyNumberFormat="1" applyFont="1" applyFill="1" applyBorder="1" applyAlignment="1" applyProtection="1">
      <alignment horizontal="center" vertical="center" wrapText="1"/>
    </xf>
    <xf numFmtId="0" fontId="10" fillId="3" borderId="20" xfId="1" applyFont="1" applyFill="1" applyBorder="1" applyAlignment="1" applyProtection="1">
      <alignment horizontal="left" vertical="center" wrapText="1"/>
    </xf>
    <xf numFmtId="0" fontId="9" fillId="3" borderId="19" xfId="0" applyFont="1" applyFill="1" applyBorder="1" applyAlignment="1" applyProtection="1">
      <alignment horizontal="center" vertical="center" wrapText="1"/>
      <protection locked="0"/>
    </xf>
    <xf numFmtId="1" fontId="11" fillId="3" borderId="6" xfId="1" applyNumberFormat="1" applyFont="1" applyFill="1" applyBorder="1" applyAlignment="1" applyProtection="1">
      <alignment horizontal="center" vertical="center" wrapText="1"/>
    </xf>
    <xf numFmtId="0" fontId="10" fillId="3" borderId="9" xfId="1" applyFont="1" applyFill="1" applyBorder="1" applyAlignment="1" applyProtection="1">
      <alignment horizontal="center" vertical="center" wrapText="1"/>
    </xf>
    <xf numFmtId="0" fontId="10" fillId="3" borderId="23" xfId="1" applyFont="1" applyFill="1" applyBorder="1" applyAlignment="1" applyProtection="1">
      <alignment horizontal="left" vertical="center" wrapText="1"/>
    </xf>
    <xf numFmtId="3" fontId="12" fillId="0" borderId="21" xfId="11" applyNumberFormat="1" applyFont="1" applyFill="1" applyBorder="1" applyAlignment="1" applyProtection="1">
      <alignment horizontal="right" vertical="center"/>
    </xf>
    <xf numFmtId="0" fontId="15" fillId="0" borderId="26" xfId="0" applyFont="1" applyFill="1" applyBorder="1" applyAlignment="1">
      <alignment horizontal="center" vertical="center" wrapText="1"/>
    </xf>
    <xf numFmtId="0" fontId="17" fillId="0" borderId="0" xfId="0" applyFont="1" applyAlignment="1">
      <alignment wrapText="1"/>
    </xf>
    <xf numFmtId="0" fontId="19" fillId="3" borderId="0" xfId="0" applyFont="1" applyFill="1" applyBorder="1" applyAlignment="1" applyProtection="1">
      <alignment horizontal="left" vertical="center" wrapText="1"/>
    </xf>
    <xf numFmtId="0" fontId="9" fillId="3" borderId="17" xfId="0" applyFont="1" applyFill="1" applyBorder="1" applyAlignment="1" applyProtection="1">
      <alignment horizontal="left" vertical="center" wrapText="1"/>
      <protection locked="0"/>
    </xf>
    <xf numFmtId="0" fontId="9" fillId="3" borderId="25" xfId="0" applyFont="1" applyFill="1" applyBorder="1" applyAlignment="1" applyProtection="1">
      <alignment horizontal="center" vertical="center" wrapText="1"/>
      <protection locked="0"/>
    </xf>
    <xf numFmtId="171" fontId="9" fillId="3" borderId="27" xfId="0" applyNumberFormat="1" applyFont="1" applyFill="1" applyBorder="1" applyAlignment="1" applyProtection="1">
      <alignment horizontal="right" vertical="center" wrapText="1"/>
      <protection locked="0"/>
    </xf>
    <xf numFmtId="173" fontId="9" fillId="3" borderId="28" xfId="0" applyNumberFormat="1" applyFont="1" applyFill="1" applyBorder="1" applyAlignment="1" applyProtection="1">
      <alignment horizontal="right" vertical="center" wrapText="1"/>
      <protection locked="0"/>
    </xf>
    <xf numFmtId="171" fontId="12" fillId="3" borderId="28" xfId="0" applyNumberFormat="1" applyFont="1" applyFill="1" applyBorder="1" applyAlignment="1" applyProtection="1">
      <alignment horizontal="right" vertical="center" wrapText="1"/>
      <protection locked="0"/>
    </xf>
    <xf numFmtId="10" fontId="9" fillId="3" borderId="25" xfId="1" applyNumberFormat="1" applyFont="1" applyFill="1" applyBorder="1" applyAlignment="1" applyProtection="1">
      <alignment horizontal="center" vertical="center" wrapText="1"/>
      <protection locked="0"/>
    </xf>
    <xf numFmtId="0" fontId="19" fillId="3" borderId="34" xfId="0" applyFont="1" applyFill="1" applyBorder="1" applyAlignment="1" applyProtection="1">
      <alignment horizontal="center" vertical="center" wrapText="1"/>
      <protection locked="0"/>
    </xf>
    <xf numFmtId="0" fontId="19" fillId="3" borderId="35" xfId="0" applyFont="1" applyFill="1" applyBorder="1" applyAlignment="1" applyProtection="1">
      <alignment horizontal="center" vertical="center" wrapText="1"/>
      <protection locked="0"/>
    </xf>
    <xf numFmtId="0" fontId="19" fillId="3" borderId="36" xfId="1"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19" fillId="3" borderId="35" xfId="1" applyFont="1" applyFill="1" applyBorder="1" applyAlignment="1" applyProtection="1">
      <alignment horizontal="center" vertical="center" wrapText="1"/>
      <protection locked="0"/>
    </xf>
    <xf numFmtId="0" fontId="20" fillId="6" borderId="36" xfId="1" applyFont="1" applyFill="1" applyBorder="1" applyAlignment="1" applyProtection="1">
      <alignment horizontal="center" vertical="center" wrapText="1"/>
      <protection locked="0"/>
    </xf>
    <xf numFmtId="0" fontId="19" fillId="3" borderId="37" xfId="0" applyFont="1" applyFill="1" applyBorder="1" applyAlignment="1" applyProtection="1">
      <alignment horizontal="center" vertical="center" wrapText="1"/>
      <protection locked="0"/>
    </xf>
    <xf numFmtId="1" fontId="9" fillId="0" borderId="19" xfId="1" applyNumberFormat="1" applyFont="1" applyFill="1" applyBorder="1" applyAlignment="1" applyProtection="1">
      <alignment horizontal="center" vertical="center" wrapText="1"/>
    </xf>
    <xf numFmtId="0" fontId="9" fillId="5" borderId="3" xfId="0" applyFont="1" applyFill="1" applyBorder="1" applyAlignment="1" applyProtection="1">
      <alignment horizontal="center" vertical="center" wrapText="1"/>
      <protection locked="0"/>
    </xf>
    <xf numFmtId="171" fontId="9" fillId="5" borderId="3" xfId="0" applyNumberFormat="1" applyFont="1" applyFill="1" applyBorder="1" applyAlignment="1" applyProtection="1">
      <alignment horizontal="right" vertical="center" wrapText="1"/>
      <protection locked="0"/>
    </xf>
    <xf numFmtId="10" fontId="9" fillId="5" borderId="3" xfId="1" applyNumberFormat="1" applyFont="1" applyFill="1" applyBorder="1" applyAlignment="1" applyProtection="1">
      <alignment horizontal="center" vertical="center" wrapText="1"/>
      <protection locked="0"/>
    </xf>
    <xf numFmtId="1" fontId="9" fillId="3" borderId="19" xfId="1" applyNumberFormat="1" applyFont="1" applyFill="1" applyBorder="1" applyAlignment="1" applyProtection="1">
      <alignment horizontal="center" vertical="center" wrapText="1"/>
    </xf>
    <xf numFmtId="0" fontId="9" fillId="3" borderId="3" xfId="0" applyFont="1" applyFill="1" applyBorder="1" applyAlignment="1" applyProtection="1">
      <alignment horizontal="left" vertical="center" wrapText="1"/>
      <protection locked="0"/>
    </xf>
    <xf numFmtId="0" fontId="19" fillId="3" borderId="21" xfId="1"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171" fontId="12" fillId="3" borderId="19" xfId="0" applyNumberFormat="1" applyFont="1" applyFill="1" applyBorder="1" applyAlignment="1" applyProtection="1">
      <alignment horizontal="right" vertical="center" wrapText="1"/>
      <protection locked="0"/>
    </xf>
    <xf numFmtId="0" fontId="19" fillId="3" borderId="21" xfId="0" applyFont="1" applyFill="1" applyBorder="1" applyAlignment="1" applyProtection="1">
      <alignment horizontal="center" vertical="center" wrapText="1"/>
      <protection locked="0"/>
    </xf>
    <xf numFmtId="0" fontId="19" fillId="3" borderId="15"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left" vertical="center" wrapText="1"/>
    </xf>
    <xf numFmtId="0" fontId="9" fillId="5" borderId="9" xfId="0" applyFont="1" applyFill="1" applyBorder="1" applyAlignment="1" applyProtection="1">
      <alignment horizontal="center" vertical="center" wrapText="1"/>
      <protection locked="0"/>
    </xf>
    <xf numFmtId="3" fontId="12" fillId="0" borderId="9" xfId="11" applyNumberFormat="1" applyFont="1" applyFill="1" applyBorder="1" applyAlignment="1" applyProtection="1">
      <alignment horizontal="right" vertical="center"/>
    </xf>
    <xf numFmtId="0" fontId="8" fillId="0" borderId="9" xfId="0" applyFont="1" applyFill="1" applyBorder="1" applyAlignment="1" applyProtection="1">
      <alignment horizontal="left" vertical="center" wrapText="1"/>
    </xf>
    <xf numFmtId="0" fontId="15" fillId="3" borderId="0" xfId="0" applyFont="1" applyFill="1" applyBorder="1" applyProtection="1">
      <protection locked="0"/>
    </xf>
    <xf numFmtId="0" fontId="19" fillId="3" borderId="42" xfId="0" applyFont="1" applyFill="1" applyBorder="1" applyAlignment="1" applyProtection="1">
      <alignment horizontal="center" vertical="center" wrapText="1"/>
      <protection locked="0"/>
    </xf>
    <xf numFmtId="0" fontId="20" fillId="3" borderId="42" xfId="1" applyFont="1" applyFill="1" applyBorder="1" applyAlignment="1" applyProtection="1">
      <alignment horizontal="center" vertical="center" wrapText="1"/>
      <protection locked="0"/>
    </xf>
    <xf numFmtId="0" fontId="19" fillId="3" borderId="42" xfId="1" applyFont="1" applyFill="1" applyBorder="1" applyAlignment="1" applyProtection="1">
      <alignment horizontal="center" vertical="center" wrapText="1"/>
      <protection locked="0"/>
    </xf>
    <xf numFmtId="0" fontId="20" fillId="6" borderId="42" xfId="1" applyFont="1" applyFill="1" applyBorder="1" applyAlignment="1" applyProtection="1">
      <alignment horizontal="center" vertical="center" wrapText="1"/>
      <protection locked="0"/>
    </xf>
    <xf numFmtId="0" fontId="23" fillId="5" borderId="3" xfId="0" applyFont="1" applyFill="1" applyBorder="1" applyAlignment="1" applyProtection="1">
      <alignment horizontal="center" vertical="center"/>
      <protection locked="0"/>
    </xf>
    <xf numFmtId="10" fontId="24" fillId="5" borderId="3" xfId="0" applyNumberFormat="1" applyFont="1" applyFill="1" applyBorder="1" applyAlignment="1" applyProtection="1">
      <alignment horizontal="right" vertical="center" wrapText="1"/>
      <protection locked="0"/>
    </xf>
    <xf numFmtId="166" fontId="12" fillId="0" borderId="9" xfId="11" applyNumberFormat="1" applyFont="1" applyFill="1" applyBorder="1" applyAlignment="1" applyProtection="1">
      <alignment horizontal="right" vertical="center" wrapText="1"/>
    </xf>
    <xf numFmtId="0" fontId="15" fillId="0" borderId="0" xfId="0" applyFont="1" applyProtection="1">
      <protection locked="0"/>
    </xf>
    <xf numFmtId="0" fontId="25" fillId="2" borderId="2" xfId="0" applyFont="1" applyFill="1" applyBorder="1" applyAlignment="1" applyProtection="1">
      <alignment vertical="center" wrapText="1"/>
      <protection locked="0"/>
    </xf>
    <xf numFmtId="0" fontId="25" fillId="2" borderId="0"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0" applyFont="1" applyFill="1" applyProtection="1">
      <protection locked="0"/>
    </xf>
    <xf numFmtId="0" fontId="19" fillId="2" borderId="0" xfId="0" applyFont="1" applyFill="1" applyBorder="1" applyAlignment="1" applyProtection="1">
      <alignment vertical="center"/>
      <protection locked="0"/>
    </xf>
    <xf numFmtId="0" fontId="20" fillId="2" borderId="0" xfId="0" applyFont="1" applyFill="1" applyBorder="1" applyAlignment="1" applyProtection="1">
      <alignment vertical="center"/>
      <protection locked="0"/>
    </xf>
    <xf numFmtId="0" fontId="19" fillId="3" borderId="14" xfId="1"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protection locked="0"/>
    </xf>
    <xf numFmtId="0" fontId="19" fillId="3" borderId="10" xfId="1" applyFont="1" applyFill="1" applyBorder="1" applyAlignment="1" applyProtection="1">
      <alignment horizontal="center" vertical="center" wrapText="1"/>
      <protection locked="0"/>
    </xf>
    <xf numFmtId="49" fontId="8" fillId="5" borderId="3" xfId="0" applyNumberFormat="1" applyFont="1" applyFill="1" applyBorder="1" applyAlignment="1">
      <alignment vertical="center" wrapText="1"/>
    </xf>
    <xf numFmtId="0" fontId="8" fillId="0" borderId="3" xfId="0" applyFont="1" applyFill="1" applyBorder="1" applyAlignment="1">
      <alignment horizontal="center" vertical="center" wrapText="1"/>
    </xf>
    <xf numFmtId="10" fontId="9" fillId="5" borderId="3" xfId="0" applyNumberFormat="1" applyFont="1" applyFill="1" applyBorder="1" applyAlignment="1" applyProtection="1">
      <alignment horizontal="right" vertical="center" wrapText="1"/>
      <protection locked="0"/>
    </xf>
    <xf numFmtId="0" fontId="9" fillId="0" borderId="0" xfId="1" applyFont="1" applyFill="1" applyBorder="1" applyAlignment="1" applyProtection="1">
      <alignment horizontal="center" vertical="center" wrapText="1"/>
    </xf>
    <xf numFmtId="1" fontId="9" fillId="0" borderId="0" xfId="1" applyNumberFormat="1" applyFont="1" applyFill="1" applyBorder="1" applyAlignment="1" applyProtection="1">
      <alignment horizontal="center" vertical="center" wrapText="1"/>
    </xf>
    <xf numFmtId="0" fontId="8" fillId="0" borderId="0" xfId="0" applyFont="1" applyFill="1" applyBorder="1" applyAlignment="1">
      <alignment vertical="center" wrapText="1"/>
    </xf>
    <xf numFmtId="0" fontId="9" fillId="0" borderId="0" xfId="0" applyFont="1" applyFill="1" applyBorder="1" applyAlignment="1" applyProtection="1">
      <alignment horizontal="center" vertical="center" wrapText="1"/>
      <protection locked="0"/>
    </xf>
    <xf numFmtId="0" fontId="10" fillId="4" borderId="0" xfId="1" applyFont="1" applyFill="1" applyBorder="1" applyAlignment="1" applyProtection="1">
      <alignment horizontal="center" vertical="center" wrapText="1"/>
    </xf>
    <xf numFmtId="1" fontId="10" fillId="4" borderId="0" xfId="1" applyNumberFormat="1" applyFont="1" applyFill="1" applyBorder="1" applyAlignment="1" applyProtection="1">
      <alignment horizontal="center" vertical="center" wrapText="1"/>
    </xf>
    <xf numFmtId="0" fontId="10" fillId="4" borderId="0" xfId="0" applyFont="1" applyFill="1" applyBorder="1" applyAlignment="1">
      <alignment horizontal="center" vertical="center" wrapText="1"/>
    </xf>
    <xf numFmtId="10" fontId="10" fillId="4" borderId="0" xfId="0" applyNumberFormat="1" applyFont="1" applyFill="1" applyBorder="1" applyAlignment="1" applyProtection="1">
      <alignment horizontal="center" vertical="center" wrapText="1"/>
      <protection locked="0"/>
    </xf>
    <xf numFmtId="173" fontId="9" fillId="5" borderId="3" xfId="0" applyNumberFormat="1" applyFont="1" applyFill="1" applyBorder="1" applyAlignment="1" applyProtection="1">
      <alignment horizontal="right" vertical="center" wrapText="1"/>
      <protection locked="0"/>
    </xf>
    <xf numFmtId="0" fontId="12" fillId="0" borderId="3" xfId="1" applyFont="1" applyFill="1" applyBorder="1" applyAlignment="1" applyProtection="1">
      <alignment horizontal="right" vertical="center" wrapText="1"/>
    </xf>
    <xf numFmtId="3" fontId="12" fillId="0" borderId="18" xfId="11" applyNumberFormat="1" applyFont="1" applyFill="1" applyBorder="1" applyAlignment="1" applyProtection="1">
      <alignment horizontal="right" vertical="center"/>
    </xf>
    <xf numFmtId="0" fontId="12" fillId="3" borderId="3" xfId="1" applyFont="1" applyFill="1" applyBorder="1" applyAlignment="1" applyProtection="1">
      <alignment horizontal="right" vertical="center" wrapText="1"/>
    </xf>
    <xf numFmtId="171" fontId="9" fillId="3" borderId="3" xfId="0" applyNumberFormat="1" applyFont="1" applyFill="1" applyBorder="1" applyAlignment="1" applyProtection="1">
      <alignment horizontal="right" vertical="center" wrapText="1"/>
      <protection locked="0"/>
    </xf>
    <xf numFmtId="173" fontId="9" fillId="3" borderId="3" xfId="0" applyNumberFormat="1" applyFont="1" applyFill="1" applyBorder="1" applyAlignment="1" applyProtection="1">
      <alignment horizontal="right" vertical="center" wrapText="1"/>
      <protection locked="0"/>
    </xf>
    <xf numFmtId="10" fontId="9" fillId="3" borderId="3" xfId="1" applyNumberFormat="1" applyFont="1" applyFill="1" applyBorder="1" applyAlignment="1" applyProtection="1">
      <alignment horizontal="center" vertical="center" wrapText="1"/>
      <protection locked="0"/>
    </xf>
    <xf numFmtId="172" fontId="12" fillId="3" borderId="3" xfId="0" applyNumberFormat="1" applyFont="1" applyFill="1" applyBorder="1" applyAlignment="1" applyProtection="1">
      <alignment horizontal="right" vertical="center" wrapText="1"/>
    </xf>
    <xf numFmtId="1" fontId="8" fillId="0" borderId="0" xfId="0" applyNumberFormat="1" applyFont="1" applyFill="1" applyAlignment="1" applyProtection="1">
      <alignment vertical="center"/>
      <protection locked="0"/>
    </xf>
    <xf numFmtId="0" fontId="9" fillId="0" borderId="4" xfId="1" applyFont="1" applyFill="1" applyBorder="1" applyAlignment="1" applyProtection="1">
      <alignment horizontal="center" vertical="center" wrapText="1"/>
      <protection locked="0"/>
    </xf>
    <xf numFmtId="0" fontId="9" fillId="0" borderId="4" xfId="1" applyFont="1" applyFill="1" applyBorder="1" applyAlignment="1" applyProtection="1">
      <alignment horizontal="left" vertical="center" wrapText="1"/>
      <protection locked="0"/>
    </xf>
    <xf numFmtId="170" fontId="9" fillId="0" borderId="4" xfId="0" applyNumberFormat="1" applyFont="1" applyFill="1" applyBorder="1" applyAlignment="1" applyProtection="1">
      <alignment horizontal="right" vertical="center" wrapText="1"/>
      <protection locked="0"/>
    </xf>
    <xf numFmtId="167" fontId="9" fillId="0" borderId="4" xfId="11" applyNumberFormat="1" applyFont="1" applyFill="1" applyBorder="1" applyAlignment="1" applyProtection="1">
      <alignment horizontal="center" vertical="center" wrapText="1"/>
      <protection locked="0"/>
    </xf>
    <xf numFmtId="168" fontId="9" fillId="0" borderId="7" xfId="11" applyNumberFormat="1" applyFont="1" applyFill="1" applyBorder="1" applyAlignment="1" applyProtection="1">
      <alignment horizontal="center" vertical="center" wrapText="1"/>
      <protection locked="0"/>
    </xf>
    <xf numFmtId="0" fontId="10" fillId="3" borderId="19" xfId="1" applyFont="1" applyFill="1" applyBorder="1" applyAlignment="1" applyProtection="1">
      <alignment horizontal="center" vertical="center" wrapText="1"/>
      <protection locked="0"/>
    </xf>
    <xf numFmtId="1" fontId="11" fillId="3" borderId="18" xfId="1" applyNumberFormat="1" applyFont="1" applyFill="1" applyBorder="1" applyAlignment="1" applyProtection="1">
      <alignment horizontal="center" vertical="center" wrapText="1"/>
      <protection locked="0"/>
    </xf>
    <xf numFmtId="0" fontId="10" fillId="3" borderId="18" xfId="1" applyFont="1" applyFill="1" applyBorder="1" applyAlignment="1" applyProtection="1">
      <alignment horizontal="left" vertical="center" wrapText="1"/>
      <protection locked="0"/>
    </xf>
    <xf numFmtId="0" fontId="10" fillId="3" borderId="20" xfId="1" applyFont="1" applyFill="1" applyBorder="1" applyAlignment="1" applyProtection="1">
      <alignment horizontal="left" vertical="center" wrapText="1"/>
      <protection locked="0"/>
    </xf>
    <xf numFmtId="0" fontId="10" fillId="3" borderId="21" xfId="1" applyFont="1" applyFill="1" applyBorder="1" applyAlignment="1" applyProtection="1">
      <alignment horizontal="left" vertical="center" wrapText="1"/>
      <protection locked="0"/>
    </xf>
    <xf numFmtId="0" fontId="10" fillId="3" borderId="24" xfId="1" applyFont="1" applyFill="1" applyBorder="1" applyAlignment="1" applyProtection="1">
      <alignment horizontal="left" vertical="center" wrapText="1"/>
      <protection locked="0"/>
    </xf>
    <xf numFmtId="0" fontId="9" fillId="5" borderId="3" xfId="1" applyFont="1" applyFill="1" applyBorder="1" applyAlignment="1" applyProtection="1">
      <alignment horizontal="left" vertical="center" wrapText="1"/>
      <protection locked="0"/>
    </xf>
    <xf numFmtId="0" fontId="9" fillId="3" borderId="3" xfId="1" applyFont="1" applyFill="1" applyBorder="1" applyAlignment="1" applyProtection="1">
      <alignment horizontal="left" vertical="center" wrapText="1"/>
      <protection locked="0"/>
    </xf>
    <xf numFmtId="172" fontId="12" fillId="3" borderId="25" xfId="0" applyNumberFormat="1" applyFont="1" applyFill="1" applyBorder="1" applyAlignment="1" applyProtection="1">
      <alignment horizontal="right" vertical="center" wrapText="1"/>
      <protection locked="0"/>
    </xf>
    <xf numFmtId="3" fontId="12" fillId="3" borderId="29" xfId="11" applyNumberFormat="1" applyFont="1" applyFill="1" applyBorder="1" applyAlignment="1" applyProtection="1">
      <alignment horizontal="right" vertical="center"/>
      <protection locked="0"/>
    </xf>
    <xf numFmtId="166" fontId="12" fillId="3" borderId="30" xfId="11" applyNumberFormat="1" applyFont="1" applyFill="1" applyBorder="1" applyAlignment="1" applyProtection="1">
      <alignment horizontal="right" vertical="center" wrapText="1"/>
      <protection locked="0"/>
    </xf>
    <xf numFmtId="0" fontId="13" fillId="8" borderId="4" xfId="0" applyFont="1" applyFill="1" applyBorder="1" applyAlignment="1" applyProtection="1">
      <alignment vertical="center" wrapText="1"/>
      <protection locked="0"/>
    </xf>
    <xf numFmtId="0" fontId="13" fillId="8" borderId="3" xfId="0" applyFont="1" applyFill="1" applyBorder="1" applyAlignment="1" applyProtection="1">
      <alignment vertical="center" wrapText="1"/>
      <protection locked="0"/>
    </xf>
    <xf numFmtId="0" fontId="13" fillId="8" borderId="8" xfId="0" applyFont="1" applyFill="1" applyBorder="1" applyAlignment="1" applyProtection="1">
      <alignment vertical="center" wrapText="1"/>
      <protection locked="0"/>
    </xf>
    <xf numFmtId="0" fontId="19" fillId="3" borderId="40" xfId="0" applyFont="1" applyFill="1" applyBorder="1" applyAlignment="1" applyProtection="1">
      <alignment horizontal="left" vertical="center" wrapText="1"/>
      <protection locked="0"/>
    </xf>
    <xf numFmtId="0" fontId="19" fillId="3" borderId="41" xfId="0" applyFont="1" applyFill="1" applyBorder="1" applyAlignment="1" applyProtection="1">
      <alignment horizontal="left" vertical="center" wrapText="1"/>
      <protection locked="0"/>
    </xf>
    <xf numFmtId="0" fontId="13" fillId="8" borderId="43" xfId="0" applyFont="1" applyFill="1" applyBorder="1" applyAlignment="1" applyProtection="1">
      <alignment vertical="center" wrapText="1"/>
      <protection locked="0"/>
    </xf>
    <xf numFmtId="0" fontId="8" fillId="0" borderId="3" xfId="0" applyFont="1" applyFill="1" applyBorder="1" applyAlignment="1" applyProtection="1">
      <alignment vertical="center"/>
    </xf>
    <xf numFmtId="0" fontId="8" fillId="0" borderId="19" xfId="0" applyFont="1" applyFill="1" applyBorder="1" applyAlignment="1" applyProtection="1">
      <alignment vertical="center" wrapText="1"/>
    </xf>
    <xf numFmtId="0" fontId="8" fillId="0" borderId="0" xfId="0" applyFont="1" applyFill="1" applyBorder="1" applyAlignment="1" applyProtection="1">
      <alignment vertical="center"/>
    </xf>
    <xf numFmtId="0" fontId="8" fillId="0" borderId="19" xfId="0" applyFont="1" applyFill="1" applyBorder="1" applyAlignment="1" applyProtection="1">
      <alignment vertical="center"/>
    </xf>
    <xf numFmtId="0" fontId="8" fillId="0" borderId="17" xfId="0" applyFont="1" applyFill="1" applyBorder="1" applyAlignment="1" applyProtection="1">
      <alignment vertical="center"/>
    </xf>
    <xf numFmtId="0" fontId="8" fillId="0" borderId="3" xfId="0" applyFont="1" applyFill="1" applyBorder="1" applyAlignment="1" applyProtection="1">
      <alignment vertical="center" wrapText="1"/>
    </xf>
    <xf numFmtId="0" fontId="8" fillId="0" borderId="9" xfId="0" applyFont="1" applyFill="1" applyBorder="1" applyAlignment="1" applyProtection="1">
      <alignment vertical="center"/>
    </xf>
    <xf numFmtId="0" fontId="8" fillId="0" borderId="3" xfId="0" applyFont="1" applyBorder="1" applyAlignment="1" applyProtection="1">
      <alignment vertical="center"/>
    </xf>
    <xf numFmtId="0" fontId="10" fillId="3" borderId="19" xfId="0" applyFont="1" applyFill="1" applyBorder="1" applyAlignment="1" applyProtection="1">
      <alignment vertical="center" wrapText="1"/>
    </xf>
    <xf numFmtId="0" fontId="13" fillId="0" borderId="3" xfId="0" applyFont="1" applyBorder="1" applyAlignment="1" applyProtection="1">
      <alignment vertical="center" wrapText="1"/>
    </xf>
    <xf numFmtId="0" fontId="13" fillId="0" borderId="3" xfId="0" applyFont="1" applyFill="1" applyBorder="1" applyAlignment="1" applyProtection="1">
      <alignment vertical="center" wrapText="1"/>
    </xf>
    <xf numFmtId="0" fontId="8" fillId="0" borderId="0" xfId="0" applyFont="1" applyFill="1" applyAlignment="1" applyProtection="1">
      <alignment vertical="center"/>
    </xf>
    <xf numFmtId="0" fontId="9" fillId="0" borderId="3" xfId="0" applyFont="1" applyFill="1" applyBorder="1" applyAlignment="1" applyProtection="1">
      <alignment vertical="center" wrapText="1"/>
    </xf>
    <xf numFmtId="0" fontId="13" fillId="0" borderId="7" xfId="0" applyFont="1" applyFill="1" applyBorder="1" applyAlignment="1" applyProtection="1">
      <alignment vertical="center" wrapText="1"/>
    </xf>
    <xf numFmtId="0" fontId="13" fillId="7" borderId="3" xfId="0" applyFont="1" applyFill="1" applyBorder="1" applyAlignment="1" applyProtection="1">
      <alignment vertical="center" wrapText="1"/>
    </xf>
    <xf numFmtId="0" fontId="19" fillId="3" borderId="3" xfId="0" applyFont="1" applyFill="1" applyBorder="1" applyAlignment="1" applyProtection="1">
      <alignment vertical="center" wrapText="1"/>
    </xf>
    <xf numFmtId="0" fontId="13" fillId="0" borderId="9"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9" fillId="0" borderId="3"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20" fillId="6" borderId="10" xfId="1" applyFont="1" applyFill="1" applyBorder="1" applyAlignment="1" applyProtection="1">
      <alignment horizontal="center" vertical="center" wrapText="1"/>
    </xf>
    <xf numFmtId="171" fontId="12" fillId="0" borderId="3" xfId="0" applyNumberFormat="1" applyFont="1" applyFill="1" applyBorder="1" applyAlignment="1" applyProtection="1">
      <alignment horizontal="right" vertical="center" wrapText="1"/>
    </xf>
    <xf numFmtId="171" fontId="12" fillId="3" borderId="3" xfId="0" applyNumberFormat="1" applyFont="1" applyFill="1" applyBorder="1" applyAlignment="1" applyProtection="1">
      <alignment horizontal="right" vertical="center" wrapText="1"/>
    </xf>
    <xf numFmtId="0" fontId="11"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4" fillId="5" borderId="1" xfId="0" applyFont="1" applyFill="1" applyBorder="1" applyAlignment="1" applyProtection="1">
      <alignment horizontal="left" vertical="center"/>
      <protection locked="0"/>
    </xf>
    <xf numFmtId="0" fontId="14" fillId="5" borderId="2" xfId="0" applyFont="1" applyFill="1" applyBorder="1" applyAlignment="1" applyProtection="1">
      <alignment horizontal="left" vertical="center"/>
      <protection locked="0"/>
    </xf>
    <xf numFmtId="0" fontId="14" fillId="5" borderId="22" xfId="0" applyFont="1" applyFill="1" applyBorder="1" applyAlignment="1" applyProtection="1">
      <alignment horizontal="left" vertical="center"/>
      <protection locked="0"/>
    </xf>
    <xf numFmtId="0" fontId="15" fillId="5" borderId="47" xfId="0" applyFont="1" applyFill="1" applyBorder="1" applyAlignment="1" applyProtection="1">
      <alignment horizontal="left" vertical="center"/>
      <protection locked="0"/>
    </xf>
    <xf numFmtId="0" fontId="0" fillId="5" borderId="48" xfId="0" applyFill="1" applyBorder="1" applyAlignment="1">
      <alignment horizontal="left" vertical="center"/>
    </xf>
    <xf numFmtId="0" fontId="0" fillId="5" borderId="49" xfId="0" applyFill="1" applyBorder="1" applyAlignment="1">
      <alignment horizontal="left" vertical="center"/>
    </xf>
    <xf numFmtId="0" fontId="17" fillId="5" borderId="45" xfId="0" applyFont="1" applyFill="1" applyBorder="1" applyAlignment="1">
      <alignment horizontal="left" vertical="center"/>
    </xf>
    <xf numFmtId="0" fontId="0" fillId="5" borderId="0" xfId="0" applyFill="1" applyBorder="1" applyAlignment="1">
      <alignment horizontal="left" vertical="center"/>
    </xf>
    <xf numFmtId="0" fontId="0" fillId="5" borderId="46" xfId="0" applyFill="1" applyBorder="1" applyAlignment="1">
      <alignment horizontal="left" vertical="center"/>
    </xf>
    <xf numFmtId="0" fontId="15" fillId="5" borderId="45" xfId="0" applyFont="1" applyFill="1" applyBorder="1" applyAlignment="1" applyProtection="1">
      <alignment horizontal="left" vertical="center"/>
      <protection locked="0"/>
    </xf>
    <xf numFmtId="0" fontId="25" fillId="3" borderId="1" xfId="0" applyFont="1" applyFill="1" applyBorder="1" applyAlignment="1" applyProtection="1">
      <alignment horizontal="center" vertical="center"/>
      <protection locked="0"/>
    </xf>
    <xf numFmtId="0" fontId="25" fillId="3" borderId="2" xfId="0" applyFont="1" applyFill="1" applyBorder="1" applyAlignment="1" applyProtection="1">
      <alignment horizontal="center" vertical="center"/>
      <protection locked="0"/>
    </xf>
    <xf numFmtId="0" fontId="25" fillId="3" borderId="1" xfId="0" applyFont="1" applyFill="1" applyBorder="1" applyAlignment="1" applyProtection="1">
      <alignment horizontal="center" vertical="center" wrapText="1"/>
      <protection locked="0"/>
    </xf>
    <xf numFmtId="0" fontId="25" fillId="3" borderId="2" xfId="0" applyFont="1" applyFill="1" applyBorder="1" applyAlignment="1" applyProtection="1">
      <alignment horizontal="center" vertical="center" wrapText="1"/>
      <protection locked="0"/>
    </xf>
    <xf numFmtId="0" fontId="26" fillId="5" borderId="1" xfId="0" applyFont="1" applyFill="1" applyBorder="1" applyAlignment="1" applyProtection="1">
      <alignment horizontal="left" vertical="center"/>
      <protection locked="0"/>
    </xf>
    <xf numFmtId="0" fontId="26" fillId="5" borderId="2" xfId="0" applyFont="1" applyFill="1" applyBorder="1" applyAlignment="1" applyProtection="1">
      <alignment horizontal="left" vertical="center"/>
      <protection locked="0"/>
    </xf>
    <xf numFmtId="0" fontId="26" fillId="5" borderId="22" xfId="0" applyFont="1" applyFill="1" applyBorder="1" applyAlignment="1" applyProtection="1">
      <alignment horizontal="left" vertical="center"/>
      <protection locked="0"/>
    </xf>
    <xf numFmtId="0" fontId="17" fillId="5" borderId="12" xfId="0" applyFont="1" applyFill="1" applyBorder="1" applyAlignment="1">
      <alignment horizontal="center" vertical="center"/>
    </xf>
    <xf numFmtId="0" fontId="17" fillId="5" borderId="13" xfId="0" applyFont="1" applyFill="1" applyBorder="1" applyAlignment="1">
      <alignment horizontal="center" vertical="center"/>
    </xf>
    <xf numFmtId="0" fontId="17" fillId="5" borderId="44" xfId="0" applyFont="1" applyFill="1" applyBorder="1" applyAlignment="1">
      <alignment horizontal="center" vertical="center"/>
    </xf>
    <xf numFmtId="0" fontId="17" fillId="5" borderId="0" xfId="0" applyFont="1" applyFill="1" applyBorder="1" applyAlignment="1">
      <alignment horizontal="left" vertical="center"/>
    </xf>
    <xf numFmtId="0" fontId="17" fillId="5" borderId="46" xfId="0" applyFont="1" applyFill="1" applyBorder="1" applyAlignment="1">
      <alignment horizontal="left" vertical="center"/>
    </xf>
    <xf numFmtId="4" fontId="21" fillId="4" borderId="5" xfId="0" applyNumberFormat="1" applyFont="1" applyFill="1" applyBorder="1" applyAlignment="1" applyProtection="1">
      <alignment horizontal="right" vertical="center" wrapText="1" indent="1"/>
    </xf>
    <xf numFmtId="1" fontId="9" fillId="0" borderId="3" xfId="1" applyNumberFormat="1" applyFont="1" applyFill="1" applyBorder="1" applyAlignment="1" applyProtection="1">
      <alignment horizontal="center" vertical="center" wrapText="1"/>
      <protection locked="0"/>
    </xf>
    <xf numFmtId="171" fontId="12" fillId="3" borderId="3" xfId="0" applyNumberFormat="1" applyFont="1" applyFill="1" applyBorder="1" applyAlignment="1" applyProtection="1">
      <alignment horizontal="right" vertical="center" wrapText="1"/>
      <protection locked="0"/>
    </xf>
    <xf numFmtId="172" fontId="12" fillId="3" borderId="3" xfId="0" applyNumberFormat="1" applyFont="1" applyFill="1" applyBorder="1" applyAlignment="1" applyProtection="1">
      <alignment horizontal="right" vertical="center" wrapText="1"/>
      <protection locked="0"/>
    </xf>
    <xf numFmtId="3" fontId="12" fillId="3" borderId="3" xfId="11" applyNumberFormat="1" applyFont="1" applyFill="1" applyBorder="1" applyAlignment="1" applyProtection="1">
      <alignment horizontal="right" vertical="center"/>
      <protection locked="0"/>
    </xf>
    <xf numFmtId="0" fontId="12" fillId="3" borderId="3" xfId="1" applyFont="1" applyFill="1" applyBorder="1" applyAlignment="1" applyProtection="1">
      <alignment horizontal="right" vertical="center" wrapText="1"/>
      <protection locked="0"/>
    </xf>
    <xf numFmtId="0" fontId="22" fillId="0" borderId="3" xfId="1" applyFont="1" applyFill="1" applyBorder="1" applyAlignment="1" applyProtection="1">
      <alignment horizontal="center" vertical="center" wrapText="1"/>
      <protection locked="0"/>
    </xf>
    <xf numFmtId="0" fontId="9" fillId="3" borderId="9" xfId="1" applyFont="1" applyFill="1" applyBorder="1" applyAlignment="1" applyProtection="1">
      <alignment horizontal="center" vertical="center" wrapText="1"/>
    </xf>
    <xf numFmtId="1" fontId="9" fillId="3" borderId="9" xfId="1" applyNumberFormat="1" applyFont="1" applyFill="1" applyBorder="1" applyAlignment="1" applyProtection="1">
      <alignment horizontal="center" vertical="center" wrapText="1"/>
    </xf>
    <xf numFmtId="0" fontId="19" fillId="3" borderId="27" xfId="0" applyFont="1" applyFill="1" applyBorder="1" applyAlignment="1" applyProtection="1">
      <alignment horizontal="left" vertical="center" wrapText="1"/>
    </xf>
    <xf numFmtId="0" fontId="9" fillId="3" borderId="31" xfId="1" applyFont="1" applyFill="1" applyBorder="1" applyAlignment="1" applyProtection="1">
      <alignment horizontal="center" vertical="center" wrapText="1"/>
    </xf>
    <xf numFmtId="1" fontId="9" fillId="3" borderId="32" xfId="1" applyNumberFormat="1" applyFont="1" applyFill="1" applyBorder="1" applyAlignment="1" applyProtection="1">
      <alignment horizontal="center" vertical="center" wrapText="1"/>
    </xf>
    <xf numFmtId="0" fontId="19" fillId="3" borderId="33" xfId="0" applyFont="1" applyFill="1" applyBorder="1" applyAlignment="1" applyProtection="1">
      <alignment horizontal="left" vertical="center" wrapText="1"/>
    </xf>
    <xf numFmtId="0" fontId="19" fillId="3" borderId="4" xfId="0" applyFont="1" applyFill="1" applyBorder="1" applyAlignment="1" applyProtection="1">
      <alignment vertical="center" wrapText="1"/>
    </xf>
    <xf numFmtId="0" fontId="21" fillId="4" borderId="38" xfId="0" applyFont="1" applyFill="1" applyBorder="1" applyAlignment="1" applyProtection="1">
      <alignment horizontal="right" vertical="center" wrapText="1" indent="1"/>
    </xf>
    <xf numFmtId="0" fontId="21" fillId="4" borderId="39" xfId="0" applyFont="1" applyFill="1" applyBorder="1" applyAlignment="1" applyProtection="1">
      <alignment horizontal="right" vertical="center" wrapText="1" indent="1"/>
    </xf>
    <xf numFmtId="166" fontId="21" fillId="4" borderId="5" xfId="0" applyNumberFormat="1" applyFont="1" applyFill="1" applyBorder="1" applyAlignment="1" applyProtection="1">
      <alignment horizontal="right" vertical="center" wrapText="1" indent="1"/>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8"/>
  <sheetViews>
    <sheetView tabSelected="1" zoomScale="78" zoomScaleNormal="78" zoomScaleSheetLayoutView="87" workbookViewId="0">
      <selection activeCell="A9" sqref="A9"/>
    </sheetView>
  </sheetViews>
  <sheetFormatPr baseColWidth="10" defaultRowHeight="16.5" x14ac:dyDescent="0.3"/>
  <cols>
    <col min="1" max="1" width="254.7109375" style="3" customWidth="1"/>
    <col min="2" max="2" width="0.85546875" customWidth="1"/>
  </cols>
  <sheetData>
    <row r="1" spans="1:1" ht="9" customHeight="1" x14ac:dyDescent="0.3"/>
    <row r="2" spans="1:1" ht="48" customHeight="1" x14ac:dyDescent="0.25">
      <c r="A2" s="1" t="s">
        <v>140</v>
      </c>
    </row>
    <row r="3" spans="1:1" ht="9" customHeight="1" x14ac:dyDescent="0.3"/>
    <row r="4" spans="1:1" ht="48" customHeight="1" x14ac:dyDescent="0.25">
      <c r="A4" s="2" t="s">
        <v>2</v>
      </c>
    </row>
    <row r="5" spans="1:1" ht="9" customHeight="1" thickBot="1" x14ac:dyDescent="0.35"/>
    <row r="6" spans="1:1" ht="386.25" customHeight="1" thickBot="1" x14ac:dyDescent="0.3">
      <c r="A6" s="54" t="s">
        <v>234</v>
      </c>
    </row>
    <row r="7" spans="1:1" ht="9" customHeight="1" x14ac:dyDescent="0.25">
      <c r="A7" s="55"/>
    </row>
    <row r="8" spans="1:1" x14ac:dyDescent="0.3">
      <c r="A8" s="43"/>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Q112"/>
  <sheetViews>
    <sheetView topLeftCell="A10" zoomScale="41" zoomScaleNormal="41" zoomScaleSheetLayoutView="44" workbookViewId="0">
      <selection activeCell="O10" sqref="O10:O107"/>
    </sheetView>
  </sheetViews>
  <sheetFormatPr baseColWidth="10" defaultColWidth="11.42578125" defaultRowHeight="12.75" x14ac:dyDescent="0.2"/>
  <cols>
    <col min="1" max="1" width="1.7109375" style="26" customWidth="1"/>
    <col min="2" max="3" width="12.7109375" style="27" customWidth="1"/>
    <col min="4" max="4" width="151.7109375" style="27" customWidth="1"/>
    <col min="5" max="5" width="104" style="27" customWidth="1"/>
    <col min="6" max="6" width="44.7109375" style="27" customWidth="1"/>
    <col min="7" max="12" width="17.28515625" style="27" customWidth="1"/>
    <col min="13" max="14" width="21.7109375" style="27" customWidth="1"/>
    <col min="15" max="15" width="43.140625" style="27" customWidth="1"/>
    <col min="16" max="16384" width="11.42578125" style="27"/>
  </cols>
  <sheetData>
    <row r="1" spans="1:17" ht="30" customHeight="1" thickBot="1" x14ac:dyDescent="0.25">
      <c r="B1" s="170" t="s">
        <v>140</v>
      </c>
      <c r="C1" s="171"/>
      <c r="D1" s="171"/>
      <c r="E1" s="171"/>
      <c r="F1" s="171"/>
      <c r="G1" s="171"/>
      <c r="H1" s="171"/>
      <c r="I1" s="171"/>
      <c r="J1" s="171"/>
      <c r="K1" s="171"/>
      <c r="L1" s="171"/>
      <c r="M1" s="171"/>
      <c r="N1" s="171"/>
      <c r="O1" s="171"/>
    </row>
    <row r="2" spans="1:17" s="26" customFormat="1" ht="12" customHeight="1" thickBot="1" x14ac:dyDescent="0.25">
      <c r="B2" s="28"/>
      <c r="C2" s="29"/>
      <c r="D2" s="29"/>
      <c r="E2" s="29"/>
      <c r="F2" s="29"/>
      <c r="G2" s="29"/>
      <c r="H2" s="29"/>
      <c r="I2" s="29"/>
      <c r="J2" s="29"/>
      <c r="K2" s="29"/>
      <c r="L2" s="29"/>
      <c r="M2" s="29"/>
      <c r="N2" s="29"/>
      <c r="O2" s="29"/>
    </row>
    <row r="3" spans="1:17" ht="30" customHeight="1" thickBot="1" x14ac:dyDescent="0.25">
      <c r="B3" s="172" t="s">
        <v>3</v>
      </c>
      <c r="C3" s="173"/>
      <c r="D3" s="173"/>
      <c r="E3" s="173"/>
      <c r="F3" s="173"/>
      <c r="G3" s="173"/>
      <c r="H3" s="173"/>
      <c r="I3" s="173"/>
      <c r="J3" s="173"/>
      <c r="K3" s="173"/>
      <c r="L3" s="173"/>
      <c r="M3" s="173"/>
      <c r="N3" s="173"/>
      <c r="O3" s="173"/>
    </row>
    <row r="4" spans="1:17" s="5" customFormat="1" ht="12" customHeight="1" thickBot="1" x14ac:dyDescent="0.25">
      <c r="B4" s="30"/>
      <c r="C4" s="30"/>
      <c r="D4" s="30"/>
      <c r="E4" s="30"/>
      <c r="F4" s="31"/>
      <c r="G4" s="31"/>
      <c r="H4" s="31"/>
      <c r="I4" s="31"/>
      <c r="J4" s="31"/>
      <c r="K4" s="31"/>
      <c r="L4" s="31"/>
      <c r="M4" s="31"/>
      <c r="N4" s="31"/>
      <c r="O4" s="31"/>
    </row>
    <row r="5" spans="1:17" ht="59.25" customHeight="1" thickBot="1" x14ac:dyDescent="0.25">
      <c r="B5" s="174" t="s">
        <v>1</v>
      </c>
      <c r="C5" s="175"/>
      <c r="D5" s="175"/>
      <c r="E5" s="175"/>
      <c r="F5" s="175"/>
      <c r="G5" s="175"/>
      <c r="H5" s="175"/>
      <c r="I5" s="175"/>
      <c r="J5" s="175"/>
      <c r="K5" s="175"/>
      <c r="L5" s="175"/>
      <c r="M5" s="175"/>
      <c r="N5" s="175"/>
      <c r="O5" s="176"/>
    </row>
    <row r="6" spans="1:17" s="26" customFormat="1" ht="7.5" customHeight="1" thickBot="1" x14ac:dyDescent="0.25">
      <c r="D6" s="33"/>
      <c r="E6" s="33"/>
      <c r="F6" s="34"/>
      <c r="G6" s="34"/>
      <c r="H6" s="34"/>
      <c r="I6" s="34"/>
      <c r="J6" s="34"/>
      <c r="K6" s="34"/>
      <c r="L6" s="34"/>
      <c r="M6" s="34"/>
      <c r="N6" s="34"/>
      <c r="O6" s="34"/>
    </row>
    <row r="7" spans="1:17" s="32" customFormat="1" ht="279" customHeight="1" thickBot="1" x14ac:dyDescent="0.3">
      <c r="A7" s="35"/>
      <c r="B7" s="36" t="s">
        <v>11</v>
      </c>
      <c r="C7" s="37" t="s">
        <v>0</v>
      </c>
      <c r="D7" s="38" t="s">
        <v>13</v>
      </c>
      <c r="E7" s="44" t="s">
        <v>62</v>
      </c>
      <c r="F7" s="39" t="s">
        <v>17</v>
      </c>
      <c r="G7" s="37" t="s">
        <v>18</v>
      </c>
      <c r="H7" s="37" t="s">
        <v>22</v>
      </c>
      <c r="I7" s="38" t="s">
        <v>16</v>
      </c>
      <c r="J7" s="38" t="s">
        <v>14</v>
      </c>
      <c r="K7" s="38" t="s">
        <v>19</v>
      </c>
      <c r="L7" s="37" t="s">
        <v>9</v>
      </c>
      <c r="M7" s="38" t="s">
        <v>20</v>
      </c>
      <c r="N7" s="40" t="s">
        <v>15</v>
      </c>
      <c r="O7" s="41" t="s">
        <v>21</v>
      </c>
    </row>
    <row r="8" spans="1:17" s="10" customFormat="1" ht="7.5" customHeight="1" x14ac:dyDescent="0.25">
      <c r="A8" s="5"/>
      <c r="B8" s="123"/>
      <c r="C8" s="123"/>
      <c r="D8" s="124"/>
      <c r="E8" s="124"/>
      <c r="F8" s="7"/>
      <c r="G8" s="7"/>
      <c r="H8" s="25"/>
      <c r="I8" s="8"/>
      <c r="J8" s="8"/>
      <c r="K8" s="8"/>
      <c r="L8" s="9"/>
      <c r="M8" s="125"/>
      <c r="N8" s="126"/>
      <c r="O8" s="127"/>
    </row>
    <row r="9" spans="1:17" s="10" customFormat="1" ht="39.950000000000003" customHeight="1" x14ac:dyDescent="0.25">
      <c r="B9" s="128"/>
      <c r="C9" s="129"/>
      <c r="D9" s="130" t="s">
        <v>111</v>
      </c>
      <c r="E9" s="131"/>
      <c r="F9" s="132"/>
      <c r="G9" s="132"/>
      <c r="H9" s="133"/>
      <c r="I9" s="133"/>
      <c r="J9" s="133"/>
      <c r="K9" s="133"/>
      <c r="L9" s="133"/>
      <c r="M9" s="133"/>
      <c r="N9" s="133"/>
      <c r="O9" s="133"/>
    </row>
    <row r="10" spans="1:17" s="10" customFormat="1" ht="39.950000000000003" customHeight="1" x14ac:dyDescent="0.25">
      <c r="B10" s="14">
        <v>4</v>
      </c>
      <c r="C10" s="15" t="s">
        <v>28</v>
      </c>
      <c r="D10" s="145" t="s">
        <v>79</v>
      </c>
      <c r="E10" s="146" t="s">
        <v>112</v>
      </c>
      <c r="F10" s="134"/>
      <c r="G10" s="134"/>
      <c r="H10" s="163" t="s">
        <v>23</v>
      </c>
      <c r="I10" s="72"/>
      <c r="J10" s="114"/>
      <c r="K10" s="168">
        <f t="shared" ref="K10:K71" si="0">I10+J10</f>
        <v>0</v>
      </c>
      <c r="L10" s="73"/>
      <c r="M10" s="16">
        <f t="shared" ref="M10:M71" si="1">K10+(K10*L10)</f>
        <v>0</v>
      </c>
      <c r="N10" s="17">
        <v>165</v>
      </c>
      <c r="O10" s="115" t="str">
        <f>IF(OR(G10="",I10="",J10="",L10=""),"Information(s) manquante(s) colonnes G-I-J-L",IFERROR(M10*N10,"Erreur de calcul"))</f>
        <v>Information(s) manquante(s) colonnes G-I-J-L</v>
      </c>
      <c r="Q10" s="122"/>
    </row>
    <row r="11" spans="1:17" s="10" customFormat="1" ht="39.950000000000003" customHeight="1" x14ac:dyDescent="0.25">
      <c r="B11" s="14">
        <v>4</v>
      </c>
      <c r="C11" s="15" t="s">
        <v>29</v>
      </c>
      <c r="D11" s="145" t="s">
        <v>80</v>
      </c>
      <c r="E11" s="146" t="s">
        <v>112</v>
      </c>
      <c r="F11" s="134"/>
      <c r="G11" s="134"/>
      <c r="H11" s="163" t="s">
        <v>23</v>
      </c>
      <c r="I11" s="72"/>
      <c r="J11" s="114"/>
      <c r="K11" s="168">
        <f t="shared" si="0"/>
        <v>0</v>
      </c>
      <c r="L11" s="73"/>
      <c r="M11" s="16">
        <f t="shared" si="1"/>
        <v>0</v>
      </c>
      <c r="N11" s="17">
        <v>165</v>
      </c>
      <c r="O11" s="115" t="str">
        <f t="shared" ref="O11:O71" si="2">IF(OR(G11="",I11="",J11="",L11=""),"Information(s) manquante(s) colonnes G-I-J-L",IFERROR(M11*N11,"Erreur de calcul"))</f>
        <v>Information(s) manquante(s) colonnes G-I-J-L</v>
      </c>
      <c r="Q11" s="122"/>
    </row>
    <row r="12" spans="1:17" s="10" customFormat="1" ht="39.950000000000003" customHeight="1" x14ac:dyDescent="0.25">
      <c r="B12" s="14">
        <v>4</v>
      </c>
      <c r="C12" s="15" t="s">
        <v>30</v>
      </c>
      <c r="D12" s="145" t="s">
        <v>81</v>
      </c>
      <c r="E12" s="146" t="s">
        <v>113</v>
      </c>
      <c r="F12" s="134"/>
      <c r="G12" s="134"/>
      <c r="H12" s="163" t="s">
        <v>23</v>
      </c>
      <c r="I12" s="72"/>
      <c r="J12" s="114"/>
      <c r="K12" s="168">
        <f t="shared" si="0"/>
        <v>0</v>
      </c>
      <c r="L12" s="73"/>
      <c r="M12" s="16">
        <f t="shared" si="1"/>
        <v>0</v>
      </c>
      <c r="N12" s="17">
        <v>40</v>
      </c>
      <c r="O12" s="115" t="str">
        <f t="shared" si="2"/>
        <v>Information(s) manquante(s) colonnes G-I-J-L</v>
      </c>
      <c r="Q12" s="122"/>
    </row>
    <row r="13" spans="1:17" s="10" customFormat="1" ht="39.950000000000003" customHeight="1" x14ac:dyDescent="0.25">
      <c r="B13" s="14">
        <v>4</v>
      </c>
      <c r="C13" s="15" t="s">
        <v>31</v>
      </c>
      <c r="D13" s="145" t="s">
        <v>82</v>
      </c>
      <c r="E13" s="146" t="s">
        <v>113</v>
      </c>
      <c r="F13" s="134"/>
      <c r="G13" s="134"/>
      <c r="H13" s="163" t="s">
        <v>23</v>
      </c>
      <c r="I13" s="72"/>
      <c r="J13" s="114"/>
      <c r="K13" s="168">
        <f t="shared" si="0"/>
        <v>0</v>
      </c>
      <c r="L13" s="73"/>
      <c r="M13" s="16">
        <f t="shared" si="1"/>
        <v>0</v>
      </c>
      <c r="N13" s="17">
        <v>15</v>
      </c>
      <c r="O13" s="115" t="str">
        <f t="shared" si="2"/>
        <v>Information(s) manquante(s) colonnes G-I-J-L</v>
      </c>
      <c r="Q13" s="122"/>
    </row>
    <row r="14" spans="1:17" s="10" customFormat="1" ht="39.950000000000003" customHeight="1" x14ac:dyDescent="0.25">
      <c r="B14" s="14">
        <v>4</v>
      </c>
      <c r="C14" s="15" t="s">
        <v>32</v>
      </c>
      <c r="D14" s="145" t="s">
        <v>83</v>
      </c>
      <c r="E14" s="146" t="s">
        <v>113</v>
      </c>
      <c r="F14" s="134"/>
      <c r="G14" s="134"/>
      <c r="H14" s="163" t="s">
        <v>23</v>
      </c>
      <c r="I14" s="72"/>
      <c r="J14" s="114"/>
      <c r="K14" s="168">
        <f t="shared" si="0"/>
        <v>0</v>
      </c>
      <c r="L14" s="73"/>
      <c r="M14" s="16">
        <f t="shared" si="1"/>
        <v>0</v>
      </c>
      <c r="N14" s="17">
        <v>80</v>
      </c>
      <c r="O14" s="115" t="str">
        <f t="shared" si="2"/>
        <v>Information(s) manquante(s) colonnes G-I-J-L</v>
      </c>
      <c r="Q14" s="122"/>
    </row>
    <row r="15" spans="1:17" s="10" customFormat="1" ht="39.950000000000003" customHeight="1" x14ac:dyDescent="0.25">
      <c r="B15" s="14">
        <v>4</v>
      </c>
      <c r="C15" s="15" t="s">
        <v>33</v>
      </c>
      <c r="D15" s="145" t="s">
        <v>84</v>
      </c>
      <c r="E15" s="146" t="s">
        <v>113</v>
      </c>
      <c r="F15" s="134"/>
      <c r="G15" s="134"/>
      <c r="H15" s="163" t="s">
        <v>23</v>
      </c>
      <c r="I15" s="72"/>
      <c r="J15" s="114"/>
      <c r="K15" s="168">
        <f t="shared" si="0"/>
        <v>0</v>
      </c>
      <c r="L15" s="73"/>
      <c r="M15" s="16">
        <f t="shared" si="1"/>
        <v>0</v>
      </c>
      <c r="N15" s="17">
        <v>15</v>
      </c>
      <c r="O15" s="115" t="str">
        <f t="shared" si="2"/>
        <v>Information(s) manquante(s) colonnes G-I-J-L</v>
      </c>
      <c r="Q15" s="122"/>
    </row>
    <row r="16" spans="1:17" s="10" customFormat="1" ht="39.950000000000003" customHeight="1" x14ac:dyDescent="0.25">
      <c r="B16" s="14">
        <v>4</v>
      </c>
      <c r="C16" s="15" t="s">
        <v>34</v>
      </c>
      <c r="D16" s="147" t="s">
        <v>203</v>
      </c>
      <c r="E16" s="148"/>
      <c r="F16" s="134"/>
      <c r="G16" s="134"/>
      <c r="H16" s="163" t="s">
        <v>23</v>
      </c>
      <c r="I16" s="72"/>
      <c r="J16" s="114"/>
      <c r="K16" s="168">
        <f t="shared" si="0"/>
        <v>0</v>
      </c>
      <c r="L16" s="73"/>
      <c r="M16" s="16">
        <f t="shared" si="1"/>
        <v>0</v>
      </c>
      <c r="N16" s="17">
        <v>40</v>
      </c>
      <c r="O16" s="115" t="str">
        <f t="shared" si="2"/>
        <v>Information(s) manquante(s) colonnes G-I-J-L</v>
      </c>
      <c r="Q16" s="122"/>
    </row>
    <row r="17" spans="1:17" s="10" customFormat="1" ht="39.950000000000003" customHeight="1" x14ac:dyDescent="0.25">
      <c r="B17" s="14">
        <v>4</v>
      </c>
      <c r="C17" s="15" t="s">
        <v>35</v>
      </c>
      <c r="D17" s="149" t="s">
        <v>74</v>
      </c>
      <c r="E17" s="149"/>
      <c r="F17" s="134"/>
      <c r="G17" s="134"/>
      <c r="H17" s="163" t="s">
        <v>23</v>
      </c>
      <c r="I17" s="72"/>
      <c r="J17" s="114"/>
      <c r="K17" s="168">
        <f t="shared" si="0"/>
        <v>0</v>
      </c>
      <c r="L17" s="73"/>
      <c r="M17" s="16">
        <f t="shared" si="1"/>
        <v>0</v>
      </c>
      <c r="N17" s="17">
        <v>15</v>
      </c>
      <c r="O17" s="115" t="str">
        <f t="shared" si="2"/>
        <v>Information(s) manquante(s) colonnes G-I-J-L</v>
      </c>
      <c r="Q17" s="122"/>
    </row>
    <row r="18" spans="1:17" s="10" customFormat="1" ht="39.950000000000003" customHeight="1" x14ac:dyDescent="0.25">
      <c r="B18" s="46"/>
      <c r="C18" s="47"/>
      <c r="D18" s="45" t="s">
        <v>24</v>
      </c>
      <c r="E18" s="48"/>
      <c r="F18" s="135"/>
      <c r="G18" s="135"/>
      <c r="H18" s="20"/>
      <c r="I18" s="118"/>
      <c r="J18" s="119"/>
      <c r="K18" s="198"/>
      <c r="L18" s="120"/>
      <c r="M18" s="199"/>
      <c r="N18" s="200"/>
      <c r="O18" s="201"/>
      <c r="Q18" s="122"/>
    </row>
    <row r="19" spans="1:17" s="19" customFormat="1" ht="39.950000000000003" customHeight="1" x14ac:dyDescent="0.25">
      <c r="A19" s="13"/>
      <c r="B19" s="14">
        <v>4</v>
      </c>
      <c r="C19" s="15" t="s">
        <v>36</v>
      </c>
      <c r="D19" s="145" t="s">
        <v>79</v>
      </c>
      <c r="E19" s="146" t="s">
        <v>112</v>
      </c>
      <c r="F19" s="134"/>
      <c r="G19" s="134"/>
      <c r="H19" s="163" t="s">
        <v>23</v>
      </c>
      <c r="I19" s="72"/>
      <c r="J19" s="114"/>
      <c r="K19" s="168">
        <f t="shared" si="0"/>
        <v>0</v>
      </c>
      <c r="L19" s="73"/>
      <c r="M19" s="16">
        <f t="shared" si="1"/>
        <v>0</v>
      </c>
      <c r="N19" s="17">
        <v>250</v>
      </c>
      <c r="O19" s="115" t="str">
        <f t="shared" si="2"/>
        <v>Information(s) manquante(s) colonnes G-I-J-L</v>
      </c>
      <c r="Q19" s="122"/>
    </row>
    <row r="20" spans="1:17" s="19" customFormat="1" ht="39.950000000000003" customHeight="1" x14ac:dyDescent="0.25">
      <c r="A20" s="13"/>
      <c r="B20" s="14">
        <v>4</v>
      </c>
      <c r="C20" s="15" t="s">
        <v>37</v>
      </c>
      <c r="D20" s="145" t="s">
        <v>80</v>
      </c>
      <c r="E20" s="146" t="s">
        <v>114</v>
      </c>
      <c r="F20" s="134"/>
      <c r="G20" s="134"/>
      <c r="H20" s="163" t="s">
        <v>23</v>
      </c>
      <c r="I20" s="72"/>
      <c r="J20" s="114"/>
      <c r="K20" s="168">
        <f t="shared" si="0"/>
        <v>0</v>
      </c>
      <c r="L20" s="73"/>
      <c r="M20" s="16">
        <f t="shared" si="1"/>
        <v>0</v>
      </c>
      <c r="N20" s="17">
        <v>165</v>
      </c>
      <c r="O20" s="115" t="str">
        <f t="shared" si="2"/>
        <v>Information(s) manquante(s) colonnes G-I-J-L</v>
      </c>
      <c r="Q20" s="122"/>
    </row>
    <row r="21" spans="1:17" s="19" customFormat="1" ht="39.950000000000003" customHeight="1" x14ac:dyDescent="0.25">
      <c r="A21" s="13"/>
      <c r="B21" s="14">
        <v>4</v>
      </c>
      <c r="C21" s="15" t="s">
        <v>38</v>
      </c>
      <c r="D21" s="145" t="s">
        <v>81</v>
      </c>
      <c r="E21" s="146" t="s">
        <v>115</v>
      </c>
      <c r="F21" s="134"/>
      <c r="G21" s="134"/>
      <c r="H21" s="163" t="s">
        <v>23</v>
      </c>
      <c r="I21" s="72"/>
      <c r="J21" s="114"/>
      <c r="K21" s="168">
        <f t="shared" si="0"/>
        <v>0</v>
      </c>
      <c r="L21" s="73"/>
      <c r="M21" s="16">
        <f t="shared" si="1"/>
        <v>0</v>
      </c>
      <c r="N21" s="17">
        <v>40</v>
      </c>
      <c r="O21" s="115" t="str">
        <f t="shared" si="2"/>
        <v>Information(s) manquante(s) colonnes G-I-J-L</v>
      </c>
      <c r="Q21" s="122"/>
    </row>
    <row r="22" spans="1:17" s="19" customFormat="1" ht="39.950000000000003" customHeight="1" x14ac:dyDescent="0.25">
      <c r="A22" s="13"/>
      <c r="B22" s="14">
        <v>4</v>
      </c>
      <c r="C22" s="15" t="s">
        <v>39</v>
      </c>
      <c r="D22" s="145" t="s">
        <v>82</v>
      </c>
      <c r="E22" s="150" t="s">
        <v>115</v>
      </c>
      <c r="F22" s="134"/>
      <c r="G22" s="134"/>
      <c r="H22" s="163" t="s">
        <v>23</v>
      </c>
      <c r="I22" s="72"/>
      <c r="J22" s="114"/>
      <c r="K22" s="168">
        <f t="shared" si="0"/>
        <v>0</v>
      </c>
      <c r="L22" s="73"/>
      <c r="M22" s="16">
        <f t="shared" si="1"/>
        <v>0</v>
      </c>
      <c r="N22" s="17">
        <v>15</v>
      </c>
      <c r="O22" s="115" t="str">
        <f t="shared" si="2"/>
        <v>Information(s) manquante(s) colonnes G-I-J-L</v>
      </c>
      <c r="Q22" s="122"/>
    </row>
    <row r="23" spans="1:17" s="19" customFormat="1" ht="39.950000000000003" customHeight="1" x14ac:dyDescent="0.25">
      <c r="A23" s="13"/>
      <c r="B23" s="14">
        <v>4</v>
      </c>
      <c r="C23" s="15" t="s">
        <v>40</v>
      </c>
      <c r="D23" s="145" t="s">
        <v>83</v>
      </c>
      <c r="E23" s="150" t="s">
        <v>115</v>
      </c>
      <c r="F23" s="134"/>
      <c r="G23" s="134"/>
      <c r="H23" s="163" t="s">
        <v>23</v>
      </c>
      <c r="I23" s="72"/>
      <c r="J23" s="114"/>
      <c r="K23" s="168">
        <f t="shared" si="0"/>
        <v>0</v>
      </c>
      <c r="L23" s="73"/>
      <c r="M23" s="16">
        <f t="shared" si="1"/>
        <v>0</v>
      </c>
      <c r="N23" s="17">
        <v>80</v>
      </c>
      <c r="O23" s="115" t="str">
        <f t="shared" si="2"/>
        <v>Information(s) manquante(s) colonnes G-I-J-L</v>
      </c>
      <c r="Q23" s="122"/>
    </row>
    <row r="24" spans="1:17" s="19" customFormat="1" ht="39.950000000000003" customHeight="1" x14ac:dyDescent="0.25">
      <c r="A24" s="13"/>
      <c r="B24" s="14">
        <v>4</v>
      </c>
      <c r="C24" s="15" t="s">
        <v>41</v>
      </c>
      <c r="D24" s="145" t="s">
        <v>84</v>
      </c>
      <c r="E24" s="150" t="s">
        <v>115</v>
      </c>
      <c r="F24" s="134"/>
      <c r="G24" s="134"/>
      <c r="H24" s="163" t="s">
        <v>23</v>
      </c>
      <c r="I24" s="72"/>
      <c r="J24" s="114"/>
      <c r="K24" s="168">
        <f t="shared" si="0"/>
        <v>0</v>
      </c>
      <c r="L24" s="73"/>
      <c r="M24" s="16">
        <f t="shared" si="1"/>
        <v>0</v>
      </c>
      <c r="N24" s="17">
        <v>40</v>
      </c>
      <c r="O24" s="115" t="str">
        <f t="shared" si="2"/>
        <v>Information(s) manquante(s) colonnes G-I-J-L</v>
      </c>
      <c r="Q24" s="122"/>
    </row>
    <row r="25" spans="1:17" s="19" customFormat="1" ht="39.950000000000003" customHeight="1" x14ac:dyDescent="0.25">
      <c r="A25" s="13"/>
      <c r="B25" s="14">
        <v>4</v>
      </c>
      <c r="C25" s="15" t="s">
        <v>42</v>
      </c>
      <c r="D25" s="149" t="s">
        <v>74</v>
      </c>
      <c r="E25" s="151"/>
      <c r="F25" s="134"/>
      <c r="G25" s="134"/>
      <c r="H25" s="163" t="s">
        <v>23</v>
      </c>
      <c r="I25" s="72"/>
      <c r="J25" s="114"/>
      <c r="K25" s="168">
        <f t="shared" si="0"/>
        <v>0</v>
      </c>
      <c r="L25" s="73"/>
      <c r="M25" s="16">
        <f t="shared" si="1"/>
        <v>0</v>
      </c>
      <c r="N25" s="17">
        <v>15</v>
      </c>
      <c r="O25" s="115" t="str">
        <f t="shared" si="2"/>
        <v>Information(s) manquante(s) colonnes G-I-J-L</v>
      </c>
      <c r="Q25" s="122"/>
    </row>
    <row r="26" spans="1:17" s="19" customFormat="1" ht="39.950000000000003" customHeight="1" x14ac:dyDescent="0.25">
      <c r="A26" s="13"/>
      <c r="B26" s="11"/>
      <c r="C26" s="12"/>
      <c r="D26" s="42" t="s">
        <v>125</v>
      </c>
      <c r="E26" s="48"/>
      <c r="F26" s="135"/>
      <c r="G26" s="135"/>
      <c r="H26" s="20"/>
      <c r="I26" s="118"/>
      <c r="J26" s="119"/>
      <c r="K26" s="169"/>
      <c r="L26" s="120"/>
      <c r="M26" s="121"/>
      <c r="N26" s="21"/>
      <c r="O26" s="117"/>
      <c r="Q26" s="122"/>
    </row>
    <row r="27" spans="1:17" s="19" customFormat="1" ht="39.950000000000003" customHeight="1" x14ac:dyDescent="0.25">
      <c r="A27" s="13"/>
      <c r="B27" s="14">
        <v>4</v>
      </c>
      <c r="C27" s="15" t="s">
        <v>43</v>
      </c>
      <c r="D27" s="152" t="s">
        <v>116</v>
      </c>
      <c r="E27" s="150" t="s">
        <v>126</v>
      </c>
      <c r="F27" s="134"/>
      <c r="G27" s="134"/>
      <c r="H27" s="163" t="s">
        <v>23</v>
      </c>
      <c r="I27" s="72"/>
      <c r="J27" s="114"/>
      <c r="K27" s="168">
        <f t="shared" si="0"/>
        <v>0</v>
      </c>
      <c r="L27" s="73"/>
      <c r="M27" s="16">
        <f t="shared" si="1"/>
        <v>0</v>
      </c>
      <c r="N27" s="53">
        <v>800</v>
      </c>
      <c r="O27" s="115" t="str">
        <f t="shared" si="2"/>
        <v>Information(s) manquante(s) colonnes G-I-J-L</v>
      </c>
      <c r="Q27" s="122"/>
    </row>
    <row r="28" spans="1:17" s="19" customFormat="1" ht="39.950000000000003" customHeight="1" x14ac:dyDescent="0.25">
      <c r="A28" s="13"/>
      <c r="B28" s="14">
        <v>4</v>
      </c>
      <c r="C28" s="15" t="s">
        <v>44</v>
      </c>
      <c r="D28" s="152" t="s">
        <v>117</v>
      </c>
      <c r="E28" s="150" t="s">
        <v>127</v>
      </c>
      <c r="F28" s="134"/>
      <c r="G28" s="134"/>
      <c r="H28" s="163" t="s">
        <v>23</v>
      </c>
      <c r="I28" s="72"/>
      <c r="J28" s="114"/>
      <c r="K28" s="168">
        <f t="shared" si="0"/>
        <v>0</v>
      </c>
      <c r="L28" s="73"/>
      <c r="M28" s="16">
        <f t="shared" si="1"/>
        <v>0</v>
      </c>
      <c r="N28" s="53">
        <v>40</v>
      </c>
      <c r="O28" s="115" t="str">
        <f t="shared" si="2"/>
        <v>Information(s) manquante(s) colonnes G-I-J-L</v>
      </c>
      <c r="Q28" s="122"/>
    </row>
    <row r="29" spans="1:17" s="19" customFormat="1" ht="39.950000000000003" customHeight="1" x14ac:dyDescent="0.25">
      <c r="A29" s="13"/>
      <c r="B29" s="14">
        <v>4</v>
      </c>
      <c r="C29" s="15" t="s">
        <v>45</v>
      </c>
      <c r="D29" s="152" t="s">
        <v>118</v>
      </c>
      <c r="E29" s="150" t="s">
        <v>128</v>
      </c>
      <c r="F29" s="134"/>
      <c r="G29" s="134"/>
      <c r="H29" s="163" t="s">
        <v>23</v>
      </c>
      <c r="I29" s="72"/>
      <c r="J29" s="114"/>
      <c r="K29" s="168">
        <f t="shared" si="0"/>
        <v>0</v>
      </c>
      <c r="L29" s="73"/>
      <c r="M29" s="16">
        <f t="shared" si="1"/>
        <v>0</v>
      </c>
      <c r="N29" s="53">
        <v>160</v>
      </c>
      <c r="O29" s="115" t="str">
        <f t="shared" si="2"/>
        <v>Information(s) manquante(s) colonnes G-I-J-L</v>
      </c>
      <c r="Q29" s="122"/>
    </row>
    <row r="30" spans="1:17" s="19" customFormat="1" ht="39.950000000000003" customHeight="1" x14ac:dyDescent="0.25">
      <c r="A30" s="13"/>
      <c r="B30" s="14">
        <v>4</v>
      </c>
      <c r="C30" s="15" t="s">
        <v>46</v>
      </c>
      <c r="D30" s="152" t="s">
        <v>119</v>
      </c>
      <c r="E30" s="150" t="s">
        <v>129</v>
      </c>
      <c r="F30" s="134"/>
      <c r="G30" s="134"/>
      <c r="H30" s="163" t="s">
        <v>23</v>
      </c>
      <c r="I30" s="72"/>
      <c r="J30" s="114"/>
      <c r="K30" s="168">
        <f t="shared" si="0"/>
        <v>0</v>
      </c>
      <c r="L30" s="73"/>
      <c r="M30" s="16">
        <f t="shared" si="1"/>
        <v>0</v>
      </c>
      <c r="N30" s="53">
        <v>80</v>
      </c>
      <c r="O30" s="115" t="str">
        <f t="shared" si="2"/>
        <v>Information(s) manquante(s) colonnes G-I-J-L</v>
      </c>
      <c r="Q30" s="122"/>
    </row>
    <row r="31" spans="1:17" s="19" customFormat="1" ht="39.950000000000003" customHeight="1" x14ac:dyDescent="0.25">
      <c r="A31" s="13"/>
      <c r="B31" s="14">
        <v>4</v>
      </c>
      <c r="C31" s="15" t="s">
        <v>47</v>
      </c>
      <c r="D31" s="152" t="s">
        <v>120</v>
      </c>
      <c r="E31" s="150" t="s">
        <v>130</v>
      </c>
      <c r="F31" s="134"/>
      <c r="G31" s="134"/>
      <c r="H31" s="163" t="s">
        <v>23</v>
      </c>
      <c r="I31" s="72"/>
      <c r="J31" s="114"/>
      <c r="K31" s="168">
        <f t="shared" si="0"/>
        <v>0</v>
      </c>
      <c r="L31" s="73"/>
      <c r="M31" s="16">
        <f t="shared" si="1"/>
        <v>0</v>
      </c>
      <c r="N31" s="53">
        <v>80</v>
      </c>
      <c r="O31" s="115" t="str">
        <f t="shared" si="2"/>
        <v>Information(s) manquante(s) colonnes G-I-J-L</v>
      </c>
      <c r="Q31" s="122"/>
    </row>
    <row r="32" spans="1:17" s="19" customFormat="1" ht="39.950000000000003" customHeight="1" x14ac:dyDescent="0.25">
      <c r="A32" s="13"/>
      <c r="B32" s="14">
        <v>4</v>
      </c>
      <c r="C32" s="15" t="s">
        <v>48</v>
      </c>
      <c r="D32" s="145" t="s">
        <v>60</v>
      </c>
      <c r="E32" s="150" t="s">
        <v>131</v>
      </c>
      <c r="F32" s="134"/>
      <c r="G32" s="134"/>
      <c r="H32" s="163" t="s">
        <v>23</v>
      </c>
      <c r="I32" s="72"/>
      <c r="J32" s="114"/>
      <c r="K32" s="168">
        <f t="shared" si="0"/>
        <v>0</v>
      </c>
      <c r="L32" s="73"/>
      <c r="M32" s="16">
        <f t="shared" si="1"/>
        <v>0</v>
      </c>
      <c r="N32" s="53">
        <v>80</v>
      </c>
      <c r="O32" s="115" t="str">
        <f t="shared" si="2"/>
        <v>Information(s) manquante(s) colonnes G-I-J-L</v>
      </c>
      <c r="Q32" s="122"/>
    </row>
    <row r="33" spans="1:17" s="19" customFormat="1" ht="39.950000000000003" customHeight="1" x14ac:dyDescent="0.25">
      <c r="A33" s="13"/>
      <c r="B33" s="14">
        <v>4</v>
      </c>
      <c r="C33" s="15" t="s">
        <v>49</v>
      </c>
      <c r="D33" s="152" t="s">
        <v>121</v>
      </c>
      <c r="E33" s="150" t="s">
        <v>132</v>
      </c>
      <c r="F33" s="134"/>
      <c r="G33" s="134"/>
      <c r="H33" s="163" t="s">
        <v>23</v>
      </c>
      <c r="I33" s="72"/>
      <c r="J33" s="114"/>
      <c r="K33" s="168">
        <f t="shared" si="0"/>
        <v>0</v>
      </c>
      <c r="L33" s="73"/>
      <c r="M33" s="16">
        <f t="shared" si="1"/>
        <v>0</v>
      </c>
      <c r="N33" s="53">
        <v>250</v>
      </c>
      <c r="O33" s="115" t="str">
        <f t="shared" si="2"/>
        <v>Information(s) manquante(s) colonnes G-I-J-L</v>
      </c>
      <c r="Q33" s="122"/>
    </row>
    <row r="34" spans="1:17" s="19" customFormat="1" ht="39.950000000000003" customHeight="1" x14ac:dyDescent="0.25">
      <c r="A34" s="13"/>
      <c r="B34" s="14">
        <v>4</v>
      </c>
      <c r="C34" s="15" t="s">
        <v>50</v>
      </c>
      <c r="D34" s="152" t="s">
        <v>122</v>
      </c>
      <c r="E34" s="150" t="s">
        <v>133</v>
      </c>
      <c r="F34" s="134"/>
      <c r="G34" s="134"/>
      <c r="H34" s="163" t="s">
        <v>23</v>
      </c>
      <c r="I34" s="72"/>
      <c r="J34" s="114"/>
      <c r="K34" s="168">
        <f t="shared" si="0"/>
        <v>0</v>
      </c>
      <c r="L34" s="73"/>
      <c r="M34" s="16">
        <f t="shared" si="1"/>
        <v>0</v>
      </c>
      <c r="N34" s="53">
        <v>40</v>
      </c>
      <c r="O34" s="115" t="str">
        <f t="shared" si="2"/>
        <v>Information(s) manquante(s) colonnes G-I-J-L</v>
      </c>
      <c r="Q34" s="122"/>
    </row>
    <row r="35" spans="1:17" s="19" customFormat="1" ht="39.950000000000003" customHeight="1" x14ac:dyDescent="0.25">
      <c r="A35" s="13"/>
      <c r="B35" s="14">
        <v>4</v>
      </c>
      <c r="C35" s="15" t="s">
        <v>51</v>
      </c>
      <c r="D35" s="152" t="s">
        <v>123</v>
      </c>
      <c r="E35" s="150" t="s">
        <v>134</v>
      </c>
      <c r="F35" s="134"/>
      <c r="G35" s="134"/>
      <c r="H35" s="163" t="s">
        <v>23</v>
      </c>
      <c r="I35" s="72"/>
      <c r="J35" s="114"/>
      <c r="K35" s="168">
        <f t="shared" si="0"/>
        <v>0</v>
      </c>
      <c r="L35" s="73"/>
      <c r="M35" s="16">
        <f t="shared" si="1"/>
        <v>0</v>
      </c>
      <c r="N35" s="53">
        <v>660</v>
      </c>
      <c r="O35" s="115" t="str">
        <f t="shared" si="2"/>
        <v>Information(s) manquante(s) colonnes G-I-J-L</v>
      </c>
      <c r="Q35" s="122"/>
    </row>
    <row r="36" spans="1:17" s="19" customFormat="1" ht="39.950000000000003" customHeight="1" x14ac:dyDescent="0.25">
      <c r="A36" s="13"/>
      <c r="B36" s="14">
        <v>4</v>
      </c>
      <c r="C36" s="15" t="s">
        <v>52</v>
      </c>
      <c r="D36" s="152" t="s">
        <v>124</v>
      </c>
      <c r="E36" s="150" t="s">
        <v>135</v>
      </c>
      <c r="F36" s="134"/>
      <c r="G36" s="134"/>
      <c r="H36" s="163" t="s">
        <v>23</v>
      </c>
      <c r="I36" s="72"/>
      <c r="J36" s="114"/>
      <c r="K36" s="168">
        <f t="shared" si="0"/>
        <v>0</v>
      </c>
      <c r="L36" s="73"/>
      <c r="M36" s="16">
        <f t="shared" si="1"/>
        <v>0</v>
      </c>
      <c r="N36" s="53">
        <v>160</v>
      </c>
      <c r="O36" s="115" t="str">
        <f t="shared" si="2"/>
        <v>Information(s) manquante(s) colonnes G-I-J-L</v>
      </c>
      <c r="Q36" s="122"/>
    </row>
    <row r="37" spans="1:17" s="19" customFormat="1" ht="39.950000000000003" customHeight="1" x14ac:dyDescent="0.25">
      <c r="A37" s="13"/>
      <c r="B37" s="14">
        <v>4</v>
      </c>
      <c r="C37" s="15" t="s">
        <v>53</v>
      </c>
      <c r="D37" s="145" t="s">
        <v>200</v>
      </c>
      <c r="E37" s="150" t="s">
        <v>136</v>
      </c>
      <c r="F37" s="134"/>
      <c r="G37" s="134"/>
      <c r="H37" s="163" t="s">
        <v>23</v>
      </c>
      <c r="I37" s="72"/>
      <c r="J37" s="114"/>
      <c r="K37" s="168">
        <f t="shared" si="0"/>
        <v>0</v>
      </c>
      <c r="L37" s="73"/>
      <c r="M37" s="16">
        <f t="shared" si="1"/>
        <v>0</v>
      </c>
      <c r="N37" s="53">
        <v>80</v>
      </c>
      <c r="O37" s="115" t="str">
        <f t="shared" si="2"/>
        <v>Information(s) manquante(s) colonnes G-I-J-L</v>
      </c>
      <c r="Q37" s="122"/>
    </row>
    <row r="38" spans="1:17" s="19" customFormat="1" ht="39.950000000000003" customHeight="1" x14ac:dyDescent="0.25">
      <c r="A38" s="13"/>
      <c r="B38" s="14">
        <v>4</v>
      </c>
      <c r="C38" s="15" t="s">
        <v>54</v>
      </c>
      <c r="D38" s="145" t="s">
        <v>65</v>
      </c>
      <c r="E38" s="150" t="s">
        <v>137</v>
      </c>
      <c r="F38" s="134"/>
      <c r="G38" s="134"/>
      <c r="H38" s="163" t="s">
        <v>23</v>
      </c>
      <c r="I38" s="72"/>
      <c r="J38" s="114"/>
      <c r="K38" s="168">
        <f t="shared" si="0"/>
        <v>0</v>
      </c>
      <c r="L38" s="73"/>
      <c r="M38" s="16">
        <f t="shared" si="1"/>
        <v>0</v>
      </c>
      <c r="N38" s="53">
        <v>660</v>
      </c>
      <c r="O38" s="115" t="str">
        <f t="shared" si="2"/>
        <v>Information(s) manquante(s) colonnes G-I-J-L</v>
      </c>
      <c r="Q38" s="122"/>
    </row>
    <row r="39" spans="1:17" s="19" customFormat="1" ht="39.950000000000003" customHeight="1" x14ac:dyDescent="0.25">
      <c r="A39" s="13"/>
      <c r="B39" s="14">
        <v>4</v>
      </c>
      <c r="C39" s="15" t="s">
        <v>55</v>
      </c>
      <c r="D39" s="145" t="s">
        <v>66</v>
      </c>
      <c r="E39" s="150" t="s">
        <v>138</v>
      </c>
      <c r="F39" s="134"/>
      <c r="G39" s="134"/>
      <c r="H39" s="163" t="s">
        <v>23</v>
      </c>
      <c r="I39" s="72"/>
      <c r="J39" s="114"/>
      <c r="K39" s="168">
        <f t="shared" si="0"/>
        <v>0</v>
      </c>
      <c r="L39" s="73"/>
      <c r="M39" s="16">
        <f t="shared" si="1"/>
        <v>0</v>
      </c>
      <c r="N39" s="53">
        <v>160</v>
      </c>
      <c r="O39" s="115" t="str">
        <f t="shared" si="2"/>
        <v>Information(s) manquante(s) colonnes G-I-J-L</v>
      </c>
      <c r="Q39" s="122"/>
    </row>
    <row r="40" spans="1:17" s="19" customFormat="1" ht="39.950000000000003" customHeight="1" x14ac:dyDescent="0.25">
      <c r="A40" s="13"/>
      <c r="B40" s="14">
        <v>4</v>
      </c>
      <c r="C40" s="15" t="s">
        <v>56</v>
      </c>
      <c r="D40" s="145" t="s">
        <v>204</v>
      </c>
      <c r="E40" s="145"/>
      <c r="F40" s="134"/>
      <c r="G40" s="134"/>
      <c r="H40" s="163" t="s">
        <v>23</v>
      </c>
      <c r="I40" s="72"/>
      <c r="J40" s="114"/>
      <c r="K40" s="168">
        <f t="shared" si="0"/>
        <v>0</v>
      </c>
      <c r="L40" s="73"/>
      <c r="M40" s="16">
        <f t="shared" si="1"/>
        <v>0</v>
      </c>
      <c r="N40" s="53">
        <v>300</v>
      </c>
      <c r="O40" s="115" t="str">
        <f t="shared" si="2"/>
        <v>Information(s) manquante(s) colonnes G-I-J-L</v>
      </c>
      <c r="Q40" s="122"/>
    </row>
    <row r="41" spans="1:17" s="19" customFormat="1" ht="39.950000000000003" customHeight="1" x14ac:dyDescent="0.25">
      <c r="A41" s="13"/>
      <c r="B41" s="14">
        <v>4</v>
      </c>
      <c r="C41" s="15" t="s">
        <v>57</v>
      </c>
      <c r="D41" s="145" t="s">
        <v>74</v>
      </c>
      <c r="E41" s="145"/>
      <c r="F41" s="134"/>
      <c r="G41" s="134"/>
      <c r="H41" s="163" t="s">
        <v>23</v>
      </c>
      <c r="I41" s="72"/>
      <c r="J41" s="114"/>
      <c r="K41" s="168">
        <f t="shared" si="0"/>
        <v>0</v>
      </c>
      <c r="L41" s="73"/>
      <c r="M41" s="16">
        <f t="shared" si="1"/>
        <v>0</v>
      </c>
      <c r="N41" s="53">
        <v>160</v>
      </c>
      <c r="O41" s="115" t="str">
        <f t="shared" si="2"/>
        <v>Information(s) manquante(s) colonnes G-I-J-L</v>
      </c>
      <c r="Q41" s="122"/>
    </row>
    <row r="42" spans="1:17" s="19" customFormat="1" ht="39.950000000000003" customHeight="1" x14ac:dyDescent="0.25">
      <c r="A42" s="13"/>
      <c r="B42" s="6">
        <v>4</v>
      </c>
      <c r="C42" s="15" t="s">
        <v>58</v>
      </c>
      <c r="D42" s="145" t="s">
        <v>75</v>
      </c>
      <c r="E42" s="145"/>
      <c r="F42" s="134"/>
      <c r="G42" s="134"/>
      <c r="H42" s="163" t="s">
        <v>23</v>
      </c>
      <c r="I42" s="72"/>
      <c r="J42" s="114"/>
      <c r="K42" s="168">
        <f t="shared" si="0"/>
        <v>0</v>
      </c>
      <c r="L42" s="73"/>
      <c r="M42" s="16">
        <f t="shared" si="1"/>
        <v>0</v>
      </c>
      <c r="N42" s="53">
        <v>15</v>
      </c>
      <c r="O42" s="115" t="str">
        <f t="shared" si="2"/>
        <v>Information(s) manquante(s) colonnes G-I-J-L</v>
      </c>
      <c r="Q42" s="122"/>
    </row>
    <row r="43" spans="1:17" s="19" customFormat="1" ht="39.950000000000003" customHeight="1" x14ac:dyDescent="0.25">
      <c r="A43" s="13"/>
      <c r="B43" s="14">
        <v>4</v>
      </c>
      <c r="C43" s="15" t="s">
        <v>59</v>
      </c>
      <c r="D43" s="145" t="s">
        <v>199</v>
      </c>
      <c r="E43" s="145"/>
      <c r="F43" s="134"/>
      <c r="G43" s="134"/>
      <c r="H43" s="163" t="s">
        <v>23</v>
      </c>
      <c r="I43" s="72"/>
      <c r="J43" s="114"/>
      <c r="K43" s="168">
        <f t="shared" si="0"/>
        <v>0</v>
      </c>
      <c r="L43" s="73"/>
      <c r="M43" s="16">
        <f t="shared" si="1"/>
        <v>0</v>
      </c>
      <c r="N43" s="53">
        <v>160</v>
      </c>
      <c r="O43" s="115" t="str">
        <f t="shared" si="2"/>
        <v>Information(s) manquante(s) colonnes G-I-J-L</v>
      </c>
      <c r="Q43" s="122"/>
    </row>
    <row r="44" spans="1:17" s="19" customFormat="1" ht="39.950000000000003" customHeight="1" x14ac:dyDescent="0.25">
      <c r="A44" s="13"/>
      <c r="B44" s="11"/>
      <c r="C44" s="12"/>
      <c r="D44" s="42" t="s">
        <v>25</v>
      </c>
      <c r="E44" s="48"/>
      <c r="F44" s="135"/>
      <c r="G44" s="135"/>
      <c r="H44" s="20"/>
      <c r="I44" s="118"/>
      <c r="J44" s="119"/>
      <c r="K44" s="198"/>
      <c r="L44" s="120"/>
      <c r="M44" s="121"/>
      <c r="N44" s="45"/>
      <c r="O44" s="117"/>
      <c r="Q44" s="122"/>
    </row>
    <row r="45" spans="1:17" s="19" customFormat="1" ht="39.950000000000003" customHeight="1" x14ac:dyDescent="0.25">
      <c r="A45" s="13"/>
      <c r="B45" s="14">
        <v>4</v>
      </c>
      <c r="C45" s="15" t="s">
        <v>85</v>
      </c>
      <c r="D45" s="152" t="s">
        <v>116</v>
      </c>
      <c r="E45" s="150" t="s">
        <v>139</v>
      </c>
      <c r="F45" s="134"/>
      <c r="G45" s="134"/>
      <c r="H45" s="163" t="s">
        <v>23</v>
      </c>
      <c r="I45" s="72"/>
      <c r="J45" s="114"/>
      <c r="K45" s="168">
        <f t="shared" si="0"/>
        <v>0</v>
      </c>
      <c r="L45" s="73"/>
      <c r="M45" s="16">
        <f t="shared" si="1"/>
        <v>0</v>
      </c>
      <c r="N45" s="53">
        <v>800</v>
      </c>
      <c r="O45" s="115" t="str">
        <f t="shared" si="2"/>
        <v>Information(s) manquante(s) colonnes G-I-J-L</v>
      </c>
      <c r="Q45" s="122"/>
    </row>
    <row r="46" spans="1:17" s="19" customFormat="1" ht="39.950000000000003" customHeight="1" x14ac:dyDescent="0.25">
      <c r="A46" s="13"/>
      <c r="B46" s="14">
        <v>4</v>
      </c>
      <c r="C46" s="15" t="s">
        <v>86</v>
      </c>
      <c r="D46" s="152" t="s">
        <v>117</v>
      </c>
      <c r="E46" s="150" t="s">
        <v>139</v>
      </c>
      <c r="F46" s="134"/>
      <c r="G46" s="134"/>
      <c r="H46" s="163" t="s">
        <v>23</v>
      </c>
      <c r="I46" s="72"/>
      <c r="J46" s="114"/>
      <c r="K46" s="168">
        <f t="shared" si="0"/>
        <v>0</v>
      </c>
      <c r="L46" s="73"/>
      <c r="M46" s="16">
        <f t="shared" si="1"/>
        <v>0</v>
      </c>
      <c r="N46" s="53">
        <v>40</v>
      </c>
      <c r="O46" s="115" t="str">
        <f t="shared" si="2"/>
        <v>Information(s) manquante(s) colonnes G-I-J-L</v>
      </c>
      <c r="Q46" s="122"/>
    </row>
    <row r="47" spans="1:17" s="19" customFormat="1" ht="39.950000000000003" customHeight="1" x14ac:dyDescent="0.25">
      <c r="A47" s="13"/>
      <c r="B47" s="14">
        <v>4</v>
      </c>
      <c r="C47" s="15" t="s">
        <v>87</v>
      </c>
      <c r="D47" s="152" t="s">
        <v>118</v>
      </c>
      <c r="E47" s="150" t="s">
        <v>139</v>
      </c>
      <c r="F47" s="134"/>
      <c r="G47" s="134"/>
      <c r="H47" s="163" t="s">
        <v>23</v>
      </c>
      <c r="I47" s="72"/>
      <c r="J47" s="114"/>
      <c r="K47" s="168">
        <f t="shared" si="0"/>
        <v>0</v>
      </c>
      <c r="L47" s="73"/>
      <c r="M47" s="16">
        <f t="shared" si="1"/>
        <v>0</v>
      </c>
      <c r="N47" s="53">
        <v>160</v>
      </c>
      <c r="O47" s="115" t="str">
        <f t="shared" si="2"/>
        <v>Information(s) manquante(s) colonnes G-I-J-L</v>
      </c>
      <c r="Q47" s="122"/>
    </row>
    <row r="48" spans="1:17" s="19" customFormat="1" ht="39.950000000000003" customHeight="1" x14ac:dyDescent="0.25">
      <c r="A48" s="13"/>
      <c r="B48" s="14">
        <v>4</v>
      </c>
      <c r="C48" s="15" t="s">
        <v>88</v>
      </c>
      <c r="D48" s="152" t="s">
        <v>119</v>
      </c>
      <c r="E48" s="150" t="s">
        <v>139</v>
      </c>
      <c r="F48" s="134"/>
      <c r="G48" s="134"/>
      <c r="H48" s="163" t="s">
        <v>23</v>
      </c>
      <c r="I48" s="72"/>
      <c r="J48" s="114"/>
      <c r="K48" s="168">
        <f t="shared" si="0"/>
        <v>0</v>
      </c>
      <c r="L48" s="73"/>
      <c r="M48" s="16">
        <f t="shared" si="1"/>
        <v>0</v>
      </c>
      <c r="N48" s="53">
        <v>80</v>
      </c>
      <c r="O48" s="115" t="str">
        <f t="shared" si="2"/>
        <v>Information(s) manquante(s) colonnes G-I-J-L</v>
      </c>
      <c r="Q48" s="122"/>
    </row>
    <row r="49" spans="1:17" s="19" customFormat="1" ht="39.950000000000003" customHeight="1" x14ac:dyDescent="0.25">
      <c r="A49" s="13"/>
      <c r="B49" s="14">
        <v>4</v>
      </c>
      <c r="C49" s="15" t="s">
        <v>89</v>
      </c>
      <c r="D49" s="152" t="s">
        <v>120</v>
      </c>
      <c r="E49" s="150" t="s">
        <v>139</v>
      </c>
      <c r="F49" s="134"/>
      <c r="G49" s="134"/>
      <c r="H49" s="163" t="s">
        <v>23</v>
      </c>
      <c r="I49" s="72"/>
      <c r="J49" s="114"/>
      <c r="K49" s="168">
        <f t="shared" si="0"/>
        <v>0</v>
      </c>
      <c r="L49" s="73"/>
      <c r="M49" s="16">
        <f t="shared" si="1"/>
        <v>0</v>
      </c>
      <c r="N49" s="53">
        <v>80</v>
      </c>
      <c r="O49" s="115" t="str">
        <f t="shared" si="2"/>
        <v>Information(s) manquante(s) colonnes G-I-J-L</v>
      </c>
      <c r="Q49" s="122"/>
    </row>
    <row r="50" spans="1:17" s="19" customFormat="1" ht="39.950000000000003" customHeight="1" x14ac:dyDescent="0.25">
      <c r="A50" s="13"/>
      <c r="B50" s="14">
        <v>4</v>
      </c>
      <c r="C50" s="15" t="s">
        <v>90</v>
      </c>
      <c r="D50" s="145" t="s">
        <v>60</v>
      </c>
      <c r="E50" s="150" t="s">
        <v>139</v>
      </c>
      <c r="F50" s="134"/>
      <c r="G50" s="134"/>
      <c r="H50" s="163" t="s">
        <v>23</v>
      </c>
      <c r="I50" s="72"/>
      <c r="J50" s="114"/>
      <c r="K50" s="168">
        <f t="shared" si="0"/>
        <v>0</v>
      </c>
      <c r="L50" s="73"/>
      <c r="M50" s="16">
        <f t="shared" si="1"/>
        <v>0</v>
      </c>
      <c r="N50" s="53">
        <v>80</v>
      </c>
      <c r="O50" s="115" t="str">
        <f t="shared" si="2"/>
        <v>Information(s) manquante(s) colonnes G-I-J-L</v>
      </c>
      <c r="Q50" s="122"/>
    </row>
    <row r="51" spans="1:17" s="19" customFormat="1" ht="39.950000000000003" customHeight="1" x14ac:dyDescent="0.25">
      <c r="A51" s="13"/>
      <c r="B51" s="14">
        <v>4</v>
      </c>
      <c r="C51" s="15" t="s">
        <v>91</v>
      </c>
      <c r="D51" s="152" t="s">
        <v>121</v>
      </c>
      <c r="E51" s="150" t="s">
        <v>139</v>
      </c>
      <c r="F51" s="134"/>
      <c r="G51" s="134"/>
      <c r="H51" s="163" t="s">
        <v>23</v>
      </c>
      <c r="I51" s="72"/>
      <c r="J51" s="114"/>
      <c r="K51" s="168">
        <f t="shared" si="0"/>
        <v>0</v>
      </c>
      <c r="L51" s="73"/>
      <c r="M51" s="16">
        <f t="shared" si="1"/>
        <v>0</v>
      </c>
      <c r="N51" s="53">
        <v>250</v>
      </c>
      <c r="O51" s="115" t="str">
        <f t="shared" si="2"/>
        <v>Information(s) manquante(s) colonnes G-I-J-L</v>
      </c>
      <c r="Q51" s="122"/>
    </row>
    <row r="52" spans="1:17" s="19" customFormat="1" ht="39.950000000000003" customHeight="1" x14ac:dyDescent="0.25">
      <c r="A52" s="13"/>
      <c r="B52" s="14">
        <v>4</v>
      </c>
      <c r="C52" s="15" t="s">
        <v>92</v>
      </c>
      <c r="D52" s="152" t="s">
        <v>122</v>
      </c>
      <c r="E52" s="150" t="s">
        <v>139</v>
      </c>
      <c r="F52" s="134"/>
      <c r="G52" s="134"/>
      <c r="H52" s="163" t="s">
        <v>23</v>
      </c>
      <c r="I52" s="72"/>
      <c r="J52" s="114"/>
      <c r="K52" s="168">
        <f t="shared" si="0"/>
        <v>0</v>
      </c>
      <c r="L52" s="73"/>
      <c r="M52" s="16">
        <f t="shared" si="1"/>
        <v>0</v>
      </c>
      <c r="N52" s="53">
        <v>40</v>
      </c>
      <c r="O52" s="115" t="str">
        <f t="shared" si="2"/>
        <v>Information(s) manquante(s) colonnes G-I-J-L</v>
      </c>
      <c r="Q52" s="122"/>
    </row>
    <row r="53" spans="1:17" s="19" customFormat="1" ht="39.950000000000003" customHeight="1" x14ac:dyDescent="0.25">
      <c r="A53" s="13"/>
      <c r="B53" s="14">
        <v>4</v>
      </c>
      <c r="C53" s="15" t="s">
        <v>93</v>
      </c>
      <c r="D53" s="152" t="s">
        <v>123</v>
      </c>
      <c r="E53" s="150" t="s">
        <v>139</v>
      </c>
      <c r="F53" s="134"/>
      <c r="G53" s="134"/>
      <c r="H53" s="163" t="s">
        <v>23</v>
      </c>
      <c r="I53" s="72"/>
      <c r="J53" s="114"/>
      <c r="K53" s="168">
        <f t="shared" si="0"/>
        <v>0</v>
      </c>
      <c r="L53" s="73"/>
      <c r="M53" s="16">
        <f t="shared" si="1"/>
        <v>0</v>
      </c>
      <c r="N53" s="116">
        <v>410</v>
      </c>
      <c r="O53" s="115" t="str">
        <f t="shared" si="2"/>
        <v>Information(s) manquante(s) colonnes G-I-J-L</v>
      </c>
      <c r="Q53" s="122"/>
    </row>
    <row r="54" spans="1:17" s="19" customFormat="1" ht="39.950000000000003" customHeight="1" x14ac:dyDescent="0.25">
      <c r="A54" s="13"/>
      <c r="B54" s="14">
        <v>4</v>
      </c>
      <c r="C54" s="15" t="s">
        <v>94</v>
      </c>
      <c r="D54" s="152" t="s">
        <v>124</v>
      </c>
      <c r="E54" s="150" t="s">
        <v>139</v>
      </c>
      <c r="F54" s="134"/>
      <c r="G54" s="134"/>
      <c r="H54" s="163" t="s">
        <v>23</v>
      </c>
      <c r="I54" s="72"/>
      <c r="J54" s="114"/>
      <c r="K54" s="168">
        <f t="shared" si="0"/>
        <v>0</v>
      </c>
      <c r="L54" s="73"/>
      <c r="M54" s="16">
        <f t="shared" si="1"/>
        <v>0</v>
      </c>
      <c r="N54" s="17">
        <v>80</v>
      </c>
      <c r="O54" s="115" t="str">
        <f t="shared" si="2"/>
        <v>Information(s) manquante(s) colonnes G-I-J-L</v>
      </c>
      <c r="Q54" s="122"/>
    </row>
    <row r="55" spans="1:17" s="19" customFormat="1" ht="39.950000000000003" customHeight="1" x14ac:dyDescent="0.25">
      <c r="A55" s="13"/>
      <c r="B55" s="14">
        <v>4</v>
      </c>
      <c r="C55" s="15" t="s">
        <v>95</v>
      </c>
      <c r="D55" s="145" t="s">
        <v>200</v>
      </c>
      <c r="E55" s="150" t="s">
        <v>139</v>
      </c>
      <c r="F55" s="134"/>
      <c r="G55" s="134"/>
      <c r="H55" s="163" t="s">
        <v>23</v>
      </c>
      <c r="I55" s="72"/>
      <c r="J55" s="114"/>
      <c r="K55" s="168">
        <f t="shared" si="0"/>
        <v>0</v>
      </c>
      <c r="L55" s="73"/>
      <c r="M55" s="16">
        <f t="shared" si="1"/>
        <v>0</v>
      </c>
      <c r="N55" s="17">
        <v>80</v>
      </c>
      <c r="O55" s="115" t="str">
        <f t="shared" si="2"/>
        <v>Information(s) manquante(s) colonnes G-I-J-L</v>
      </c>
      <c r="Q55" s="122"/>
    </row>
    <row r="56" spans="1:17" s="19" customFormat="1" ht="39.950000000000003" customHeight="1" x14ac:dyDescent="0.25">
      <c r="A56" s="13"/>
      <c r="B56" s="14">
        <v>4</v>
      </c>
      <c r="C56" s="15" t="s">
        <v>96</v>
      </c>
      <c r="D56" s="145" t="s">
        <v>65</v>
      </c>
      <c r="E56" s="150" t="s">
        <v>139</v>
      </c>
      <c r="F56" s="134"/>
      <c r="G56" s="134"/>
      <c r="H56" s="163" t="s">
        <v>23</v>
      </c>
      <c r="I56" s="72"/>
      <c r="J56" s="114"/>
      <c r="K56" s="168">
        <f t="shared" si="0"/>
        <v>0</v>
      </c>
      <c r="L56" s="73"/>
      <c r="M56" s="16">
        <f t="shared" si="1"/>
        <v>0</v>
      </c>
      <c r="N56" s="17">
        <v>250</v>
      </c>
      <c r="O56" s="115" t="str">
        <f t="shared" si="2"/>
        <v>Information(s) manquante(s) colonnes G-I-J-L</v>
      </c>
      <c r="Q56" s="122"/>
    </row>
    <row r="57" spans="1:17" s="19" customFormat="1" ht="39.950000000000003" customHeight="1" x14ac:dyDescent="0.25">
      <c r="A57" s="13"/>
      <c r="B57" s="14">
        <v>4</v>
      </c>
      <c r="C57" s="15" t="s">
        <v>97</v>
      </c>
      <c r="D57" s="145" t="s">
        <v>66</v>
      </c>
      <c r="E57" s="150" t="s">
        <v>139</v>
      </c>
      <c r="F57" s="134"/>
      <c r="G57" s="134"/>
      <c r="H57" s="163" t="s">
        <v>23</v>
      </c>
      <c r="I57" s="72"/>
      <c r="J57" s="114"/>
      <c r="K57" s="168">
        <f t="shared" si="0"/>
        <v>0</v>
      </c>
      <c r="L57" s="73"/>
      <c r="M57" s="16">
        <f t="shared" si="1"/>
        <v>0</v>
      </c>
      <c r="N57" s="17">
        <v>40</v>
      </c>
      <c r="O57" s="115" t="str">
        <f t="shared" si="2"/>
        <v>Information(s) manquante(s) colonnes G-I-J-L</v>
      </c>
      <c r="Q57" s="122"/>
    </row>
    <row r="58" spans="1:17" s="19" customFormat="1" ht="39.950000000000003" customHeight="1" x14ac:dyDescent="0.25">
      <c r="A58" s="13"/>
      <c r="B58" s="14">
        <v>4</v>
      </c>
      <c r="C58" s="15" t="s">
        <v>98</v>
      </c>
      <c r="D58" s="145" t="s">
        <v>74</v>
      </c>
      <c r="E58" s="145"/>
      <c r="F58" s="134"/>
      <c r="G58" s="134"/>
      <c r="H58" s="163" t="s">
        <v>23</v>
      </c>
      <c r="I58" s="72"/>
      <c r="J58" s="114"/>
      <c r="K58" s="168">
        <f t="shared" si="0"/>
        <v>0</v>
      </c>
      <c r="L58" s="73"/>
      <c r="M58" s="16">
        <f t="shared" si="1"/>
        <v>0</v>
      </c>
      <c r="N58" s="17">
        <v>160</v>
      </c>
      <c r="O58" s="115" t="str">
        <f t="shared" si="2"/>
        <v>Information(s) manquante(s) colonnes G-I-J-L</v>
      </c>
      <c r="Q58" s="122"/>
    </row>
    <row r="59" spans="1:17" s="19" customFormat="1" ht="39.950000000000003" customHeight="1" x14ac:dyDescent="0.25">
      <c r="A59" s="13"/>
      <c r="B59" s="6">
        <v>4</v>
      </c>
      <c r="C59" s="15" t="s">
        <v>99</v>
      </c>
      <c r="D59" s="145" t="s">
        <v>75</v>
      </c>
      <c r="E59" s="145"/>
      <c r="F59" s="134"/>
      <c r="G59" s="134"/>
      <c r="H59" s="163" t="s">
        <v>23</v>
      </c>
      <c r="I59" s="72"/>
      <c r="J59" s="114"/>
      <c r="K59" s="168">
        <f t="shared" si="0"/>
        <v>0</v>
      </c>
      <c r="L59" s="73"/>
      <c r="M59" s="16">
        <f t="shared" si="1"/>
        <v>0</v>
      </c>
      <c r="N59" s="17">
        <v>15</v>
      </c>
      <c r="O59" s="115" t="str">
        <f t="shared" si="2"/>
        <v>Information(s) manquante(s) colonnes G-I-J-L</v>
      </c>
      <c r="Q59" s="122"/>
    </row>
    <row r="60" spans="1:17" s="19" customFormat="1" ht="39.950000000000003" customHeight="1" x14ac:dyDescent="0.25">
      <c r="A60" s="13"/>
      <c r="B60" s="14">
        <v>4</v>
      </c>
      <c r="C60" s="15" t="s">
        <v>100</v>
      </c>
      <c r="D60" s="145" t="s">
        <v>199</v>
      </c>
      <c r="E60" s="145"/>
      <c r="F60" s="134"/>
      <c r="G60" s="134"/>
      <c r="H60" s="163" t="s">
        <v>23</v>
      </c>
      <c r="I60" s="72"/>
      <c r="J60" s="114"/>
      <c r="K60" s="168">
        <f t="shared" si="0"/>
        <v>0</v>
      </c>
      <c r="L60" s="73"/>
      <c r="M60" s="16">
        <f t="shared" si="1"/>
        <v>0</v>
      </c>
      <c r="N60" s="17">
        <v>80</v>
      </c>
      <c r="O60" s="115" t="str">
        <f t="shared" si="2"/>
        <v>Information(s) manquante(s) colonnes G-I-J-L</v>
      </c>
      <c r="Q60" s="122"/>
    </row>
    <row r="61" spans="1:17" s="19" customFormat="1" ht="39.950000000000003" customHeight="1" x14ac:dyDescent="0.25">
      <c r="A61" s="13"/>
      <c r="B61" s="51"/>
      <c r="C61" s="50"/>
      <c r="D61" s="42" t="s">
        <v>68</v>
      </c>
      <c r="E61" s="52"/>
      <c r="F61" s="135"/>
      <c r="G61" s="135"/>
      <c r="H61" s="20"/>
      <c r="I61" s="118"/>
      <c r="J61" s="119"/>
      <c r="K61" s="198"/>
      <c r="L61" s="120"/>
      <c r="M61" s="199"/>
      <c r="N61" s="130"/>
      <c r="O61" s="201"/>
      <c r="Q61" s="122"/>
    </row>
    <row r="62" spans="1:17" s="19" customFormat="1" ht="39.950000000000003" customHeight="1" x14ac:dyDescent="0.25">
      <c r="A62" s="13"/>
      <c r="B62" s="14">
        <v>4</v>
      </c>
      <c r="C62" s="15" t="s">
        <v>101</v>
      </c>
      <c r="D62" s="145" t="s">
        <v>67</v>
      </c>
      <c r="E62" s="150" t="s">
        <v>76</v>
      </c>
      <c r="F62" s="134"/>
      <c r="G62" s="134"/>
      <c r="H62" s="163" t="s">
        <v>23</v>
      </c>
      <c r="I62" s="72"/>
      <c r="J62" s="114"/>
      <c r="K62" s="168">
        <f t="shared" si="0"/>
        <v>0</v>
      </c>
      <c r="L62" s="73"/>
      <c r="M62" s="16">
        <f t="shared" si="1"/>
        <v>0</v>
      </c>
      <c r="N62" s="17">
        <v>410</v>
      </c>
      <c r="O62" s="115" t="str">
        <f t="shared" si="2"/>
        <v>Information(s) manquante(s) colonnes G-I-J-L</v>
      </c>
      <c r="Q62" s="122"/>
    </row>
    <row r="63" spans="1:17" s="19" customFormat="1" ht="39.950000000000003" customHeight="1" x14ac:dyDescent="0.25">
      <c r="A63" s="13"/>
      <c r="B63" s="14">
        <v>4</v>
      </c>
      <c r="C63" s="15" t="s">
        <v>102</v>
      </c>
      <c r="D63" s="145" t="s">
        <v>61</v>
      </c>
      <c r="E63" s="150" t="s">
        <v>76</v>
      </c>
      <c r="F63" s="134"/>
      <c r="G63" s="134"/>
      <c r="H63" s="163" t="s">
        <v>23</v>
      </c>
      <c r="I63" s="72"/>
      <c r="J63" s="114"/>
      <c r="K63" s="168">
        <f t="shared" si="0"/>
        <v>0</v>
      </c>
      <c r="L63" s="73"/>
      <c r="M63" s="16">
        <f t="shared" si="1"/>
        <v>0</v>
      </c>
      <c r="N63" s="17">
        <v>160</v>
      </c>
      <c r="O63" s="115" t="str">
        <f t="shared" si="2"/>
        <v>Information(s) manquante(s) colonnes G-I-J-L</v>
      </c>
      <c r="Q63" s="122"/>
    </row>
    <row r="64" spans="1:17" s="19" customFormat="1" ht="39.950000000000003" customHeight="1" x14ac:dyDescent="0.25">
      <c r="A64" s="13"/>
      <c r="B64" s="14">
        <v>4</v>
      </c>
      <c r="C64" s="15" t="s">
        <v>103</v>
      </c>
      <c r="D64" s="145" t="s">
        <v>69</v>
      </c>
      <c r="E64" s="150" t="s">
        <v>76</v>
      </c>
      <c r="F64" s="134"/>
      <c r="G64" s="134"/>
      <c r="H64" s="163" t="s">
        <v>23</v>
      </c>
      <c r="I64" s="72"/>
      <c r="J64" s="114"/>
      <c r="K64" s="168">
        <f t="shared" si="0"/>
        <v>0</v>
      </c>
      <c r="L64" s="73"/>
      <c r="M64" s="16">
        <f t="shared" si="1"/>
        <v>0</v>
      </c>
      <c r="N64" s="17">
        <v>410</v>
      </c>
      <c r="O64" s="115" t="str">
        <f t="shared" si="2"/>
        <v>Information(s) manquante(s) colonnes G-I-J-L</v>
      </c>
      <c r="Q64" s="122"/>
    </row>
    <row r="65" spans="1:17" s="19" customFormat="1" ht="39.950000000000003" customHeight="1" x14ac:dyDescent="0.25">
      <c r="A65" s="13"/>
      <c r="B65" s="14">
        <v>4</v>
      </c>
      <c r="C65" s="15" t="s">
        <v>104</v>
      </c>
      <c r="D65" s="145" t="s">
        <v>64</v>
      </c>
      <c r="E65" s="150" t="s">
        <v>76</v>
      </c>
      <c r="F65" s="134"/>
      <c r="G65" s="134"/>
      <c r="H65" s="163" t="s">
        <v>23</v>
      </c>
      <c r="I65" s="72"/>
      <c r="J65" s="114"/>
      <c r="K65" s="168">
        <f t="shared" si="0"/>
        <v>0</v>
      </c>
      <c r="L65" s="73"/>
      <c r="M65" s="16">
        <f t="shared" si="1"/>
        <v>0</v>
      </c>
      <c r="N65" s="17">
        <v>80</v>
      </c>
      <c r="O65" s="115" t="str">
        <f t="shared" si="2"/>
        <v>Information(s) manquante(s) colonnes G-I-J-L</v>
      </c>
      <c r="Q65" s="122"/>
    </row>
    <row r="66" spans="1:17" s="19" customFormat="1" ht="39.950000000000003" customHeight="1" x14ac:dyDescent="0.25">
      <c r="A66" s="13"/>
      <c r="B66" s="14">
        <v>4</v>
      </c>
      <c r="C66" s="15" t="s">
        <v>105</v>
      </c>
      <c r="D66" s="145" t="s">
        <v>201</v>
      </c>
      <c r="E66" s="150" t="s">
        <v>76</v>
      </c>
      <c r="F66" s="134"/>
      <c r="G66" s="134"/>
      <c r="H66" s="163" t="s">
        <v>23</v>
      </c>
      <c r="I66" s="72"/>
      <c r="J66" s="114"/>
      <c r="K66" s="168">
        <f t="shared" si="0"/>
        <v>0</v>
      </c>
      <c r="L66" s="73"/>
      <c r="M66" s="16">
        <f t="shared" si="1"/>
        <v>0</v>
      </c>
      <c r="N66" s="17">
        <v>80</v>
      </c>
      <c r="O66" s="115" t="str">
        <f t="shared" si="2"/>
        <v>Information(s) manquante(s) colonnes G-I-J-L</v>
      </c>
      <c r="Q66" s="122"/>
    </row>
    <row r="67" spans="1:17" s="19" customFormat="1" ht="39.950000000000003" customHeight="1" x14ac:dyDescent="0.25">
      <c r="A67" s="13"/>
      <c r="B67" s="14">
        <v>4</v>
      </c>
      <c r="C67" s="15" t="s">
        <v>106</v>
      </c>
      <c r="D67" s="145" t="s">
        <v>65</v>
      </c>
      <c r="E67" s="150" t="s">
        <v>76</v>
      </c>
      <c r="F67" s="134"/>
      <c r="G67" s="134"/>
      <c r="H67" s="163" t="s">
        <v>23</v>
      </c>
      <c r="I67" s="72"/>
      <c r="J67" s="114"/>
      <c r="K67" s="168">
        <f t="shared" si="0"/>
        <v>0</v>
      </c>
      <c r="L67" s="73"/>
      <c r="M67" s="16">
        <f t="shared" si="1"/>
        <v>0</v>
      </c>
      <c r="N67" s="17">
        <v>250</v>
      </c>
      <c r="O67" s="115" t="str">
        <f t="shared" si="2"/>
        <v>Information(s) manquante(s) colonnes G-I-J-L</v>
      </c>
      <c r="Q67" s="122"/>
    </row>
    <row r="68" spans="1:17" s="19" customFormat="1" ht="39.950000000000003" customHeight="1" x14ac:dyDescent="0.25">
      <c r="A68" s="13"/>
      <c r="B68" s="14">
        <v>4</v>
      </c>
      <c r="C68" s="15" t="s">
        <v>107</v>
      </c>
      <c r="D68" s="145" t="s">
        <v>70</v>
      </c>
      <c r="E68" s="150" t="s">
        <v>76</v>
      </c>
      <c r="F68" s="134"/>
      <c r="G68" s="134"/>
      <c r="H68" s="163" t="s">
        <v>23</v>
      </c>
      <c r="I68" s="72"/>
      <c r="J68" s="114"/>
      <c r="K68" s="168">
        <f t="shared" si="0"/>
        <v>0</v>
      </c>
      <c r="L68" s="73"/>
      <c r="M68" s="16">
        <f t="shared" si="1"/>
        <v>0</v>
      </c>
      <c r="N68" s="17">
        <v>40</v>
      </c>
      <c r="O68" s="115" t="str">
        <f t="shared" si="2"/>
        <v>Information(s) manquante(s) colonnes G-I-J-L</v>
      </c>
      <c r="Q68" s="122"/>
    </row>
    <row r="69" spans="1:17" s="19" customFormat="1" ht="39.950000000000003" customHeight="1" x14ac:dyDescent="0.25">
      <c r="A69" s="13"/>
      <c r="B69" s="14">
        <v>4</v>
      </c>
      <c r="C69" s="15" t="s">
        <v>108</v>
      </c>
      <c r="D69" s="145" t="s">
        <v>74</v>
      </c>
      <c r="E69" s="145"/>
      <c r="F69" s="134"/>
      <c r="G69" s="134"/>
      <c r="H69" s="163" t="s">
        <v>23</v>
      </c>
      <c r="I69" s="72"/>
      <c r="J69" s="114"/>
      <c r="K69" s="168">
        <f t="shared" si="0"/>
        <v>0</v>
      </c>
      <c r="L69" s="73"/>
      <c r="M69" s="16">
        <f t="shared" si="1"/>
        <v>0</v>
      </c>
      <c r="N69" s="17">
        <v>160</v>
      </c>
      <c r="O69" s="115" t="str">
        <f t="shared" si="2"/>
        <v>Information(s) manquante(s) colonnes G-I-J-L</v>
      </c>
      <c r="Q69" s="122"/>
    </row>
    <row r="70" spans="1:17" s="19" customFormat="1" ht="39.950000000000003" customHeight="1" x14ac:dyDescent="0.25">
      <c r="A70" s="13"/>
      <c r="B70" s="14">
        <v>4</v>
      </c>
      <c r="C70" s="15" t="s">
        <v>109</v>
      </c>
      <c r="D70" s="145" t="s">
        <v>75</v>
      </c>
      <c r="E70" s="145"/>
      <c r="F70" s="134"/>
      <c r="G70" s="134"/>
      <c r="H70" s="163" t="s">
        <v>23</v>
      </c>
      <c r="I70" s="72"/>
      <c r="J70" s="114"/>
      <c r="K70" s="168">
        <f t="shared" si="0"/>
        <v>0</v>
      </c>
      <c r="L70" s="73"/>
      <c r="M70" s="16">
        <f t="shared" si="1"/>
        <v>0</v>
      </c>
      <c r="N70" s="17">
        <v>15</v>
      </c>
      <c r="O70" s="115" t="str">
        <f t="shared" si="2"/>
        <v>Information(s) manquante(s) colonnes G-I-J-L</v>
      </c>
      <c r="Q70" s="122"/>
    </row>
    <row r="71" spans="1:17" s="19" customFormat="1" ht="39.950000000000003" customHeight="1" x14ac:dyDescent="0.25">
      <c r="A71" s="13"/>
      <c r="B71" s="14">
        <v>4</v>
      </c>
      <c r="C71" s="15" t="s">
        <v>110</v>
      </c>
      <c r="D71" s="145" t="s">
        <v>199</v>
      </c>
      <c r="E71" s="145"/>
      <c r="F71" s="134"/>
      <c r="G71" s="134"/>
      <c r="H71" s="163" t="s">
        <v>23</v>
      </c>
      <c r="I71" s="72"/>
      <c r="J71" s="114"/>
      <c r="K71" s="168">
        <f t="shared" si="0"/>
        <v>0</v>
      </c>
      <c r="L71" s="73"/>
      <c r="M71" s="16">
        <f t="shared" si="1"/>
        <v>0</v>
      </c>
      <c r="N71" s="17">
        <v>80</v>
      </c>
      <c r="O71" s="115" t="str">
        <f t="shared" si="2"/>
        <v>Information(s) manquante(s) colonnes G-I-J-L</v>
      </c>
      <c r="Q71" s="122"/>
    </row>
    <row r="72" spans="1:17" s="19" customFormat="1" ht="39.950000000000003" customHeight="1" x14ac:dyDescent="0.25">
      <c r="A72" s="13"/>
      <c r="B72" s="11"/>
      <c r="C72" s="12"/>
      <c r="D72" s="153" t="s">
        <v>26</v>
      </c>
      <c r="E72" s="45"/>
      <c r="F72" s="135"/>
      <c r="G72" s="135"/>
      <c r="H72" s="20"/>
      <c r="I72" s="118"/>
      <c r="J72" s="119"/>
      <c r="K72" s="198"/>
      <c r="L72" s="120"/>
      <c r="M72" s="121"/>
      <c r="N72" s="45"/>
      <c r="O72" s="117"/>
      <c r="Q72" s="122"/>
    </row>
    <row r="73" spans="1:17" s="19" customFormat="1" ht="39.950000000000003" customHeight="1" x14ac:dyDescent="0.25">
      <c r="A73" s="13"/>
      <c r="B73" s="14">
        <v>4</v>
      </c>
      <c r="C73" s="15" t="s">
        <v>205</v>
      </c>
      <c r="D73" s="154" t="s">
        <v>63</v>
      </c>
      <c r="E73" s="155" t="s">
        <v>77</v>
      </c>
      <c r="F73" s="134"/>
      <c r="G73" s="134"/>
      <c r="H73" s="163" t="s">
        <v>23</v>
      </c>
      <c r="I73" s="72"/>
      <c r="J73" s="114"/>
      <c r="K73" s="168">
        <f t="shared" ref="K73:K93" si="3">I73+J73</f>
        <v>0</v>
      </c>
      <c r="L73" s="73"/>
      <c r="M73" s="16">
        <f t="shared" ref="M73:M93" si="4">K73+(K73*L73)</f>
        <v>0</v>
      </c>
      <c r="N73" s="17">
        <v>410</v>
      </c>
      <c r="O73" s="115" t="str">
        <f t="shared" ref="O73:O93" si="5">IF(OR(G73="",I73="",J73="",L73=""),"Information(s) manquante(s) colonnes G-I-J-L",IFERROR(M73*N73,"Erreur de calcul"))</f>
        <v>Information(s) manquante(s) colonnes G-I-J-L</v>
      </c>
      <c r="Q73" s="122"/>
    </row>
    <row r="74" spans="1:17" s="19" customFormat="1" ht="39.950000000000003" customHeight="1" x14ac:dyDescent="0.25">
      <c r="A74" s="13"/>
      <c r="B74" s="14">
        <v>4</v>
      </c>
      <c r="C74" s="15" t="s">
        <v>206</v>
      </c>
      <c r="D74" s="156" t="s">
        <v>61</v>
      </c>
      <c r="E74" s="155" t="s">
        <v>77</v>
      </c>
      <c r="F74" s="134"/>
      <c r="G74" s="134"/>
      <c r="H74" s="163" t="s">
        <v>23</v>
      </c>
      <c r="I74" s="72"/>
      <c r="J74" s="114"/>
      <c r="K74" s="168">
        <f t="shared" si="3"/>
        <v>0</v>
      </c>
      <c r="L74" s="73"/>
      <c r="M74" s="16">
        <f t="shared" si="4"/>
        <v>0</v>
      </c>
      <c r="N74" s="17">
        <v>160</v>
      </c>
      <c r="O74" s="115" t="str">
        <f t="shared" si="5"/>
        <v>Information(s) manquante(s) colonnes G-I-J-L</v>
      </c>
      <c r="Q74" s="122"/>
    </row>
    <row r="75" spans="1:17" s="19" customFormat="1" ht="39.950000000000003" customHeight="1" x14ac:dyDescent="0.25">
      <c r="A75" s="13"/>
      <c r="B75" s="14">
        <v>4</v>
      </c>
      <c r="C75" s="15" t="s">
        <v>207</v>
      </c>
      <c r="D75" s="155" t="s">
        <v>71</v>
      </c>
      <c r="E75" s="155" t="s">
        <v>77</v>
      </c>
      <c r="F75" s="134"/>
      <c r="G75" s="134"/>
      <c r="H75" s="163" t="s">
        <v>23</v>
      </c>
      <c r="I75" s="72"/>
      <c r="J75" s="114"/>
      <c r="K75" s="168">
        <f t="shared" si="3"/>
        <v>0</v>
      </c>
      <c r="L75" s="73"/>
      <c r="M75" s="16">
        <f t="shared" si="4"/>
        <v>0</v>
      </c>
      <c r="N75" s="17">
        <v>410</v>
      </c>
      <c r="O75" s="115" t="str">
        <f t="shared" si="5"/>
        <v>Information(s) manquante(s) colonnes G-I-J-L</v>
      </c>
      <c r="Q75" s="122"/>
    </row>
    <row r="76" spans="1:17" s="19" customFormat="1" ht="39.950000000000003" customHeight="1" x14ac:dyDescent="0.25">
      <c r="A76" s="13"/>
      <c r="B76" s="14">
        <v>4</v>
      </c>
      <c r="C76" s="15" t="s">
        <v>208</v>
      </c>
      <c r="D76" s="155" t="s">
        <v>72</v>
      </c>
      <c r="E76" s="155" t="s">
        <v>77</v>
      </c>
      <c r="F76" s="134"/>
      <c r="G76" s="134"/>
      <c r="H76" s="163" t="s">
        <v>23</v>
      </c>
      <c r="I76" s="72"/>
      <c r="J76" s="114"/>
      <c r="K76" s="168">
        <f t="shared" si="3"/>
        <v>0</v>
      </c>
      <c r="L76" s="73"/>
      <c r="M76" s="16">
        <f t="shared" si="4"/>
        <v>0</v>
      </c>
      <c r="N76" s="17">
        <v>80</v>
      </c>
      <c r="O76" s="115" t="str">
        <f t="shared" si="5"/>
        <v>Information(s) manquante(s) colonnes G-I-J-L</v>
      </c>
      <c r="Q76" s="122"/>
    </row>
    <row r="77" spans="1:17" s="19" customFormat="1" ht="39.950000000000003" customHeight="1" x14ac:dyDescent="0.25">
      <c r="A77" s="13"/>
      <c r="B77" s="14">
        <v>4</v>
      </c>
      <c r="C77" s="15" t="s">
        <v>209</v>
      </c>
      <c r="D77" s="156" t="s">
        <v>201</v>
      </c>
      <c r="E77" s="155" t="s">
        <v>77</v>
      </c>
      <c r="F77" s="134"/>
      <c r="G77" s="134"/>
      <c r="H77" s="163" t="s">
        <v>23</v>
      </c>
      <c r="I77" s="72"/>
      <c r="J77" s="114"/>
      <c r="K77" s="168">
        <f t="shared" si="3"/>
        <v>0</v>
      </c>
      <c r="L77" s="73"/>
      <c r="M77" s="16">
        <f t="shared" si="4"/>
        <v>0</v>
      </c>
      <c r="N77" s="17">
        <v>80</v>
      </c>
      <c r="O77" s="115" t="str">
        <f t="shared" si="5"/>
        <v>Information(s) manquante(s) colonnes G-I-J-L</v>
      </c>
      <c r="Q77" s="122"/>
    </row>
    <row r="78" spans="1:17" s="19" customFormat="1" ht="39.950000000000003" customHeight="1" x14ac:dyDescent="0.25">
      <c r="A78" s="13"/>
      <c r="B78" s="14">
        <v>4</v>
      </c>
      <c r="C78" s="15" t="s">
        <v>210</v>
      </c>
      <c r="D78" s="155" t="s">
        <v>73</v>
      </c>
      <c r="E78" s="155" t="s">
        <v>77</v>
      </c>
      <c r="F78" s="134"/>
      <c r="G78" s="134"/>
      <c r="H78" s="163" t="s">
        <v>23</v>
      </c>
      <c r="I78" s="72"/>
      <c r="J78" s="114"/>
      <c r="K78" s="168">
        <f t="shared" si="3"/>
        <v>0</v>
      </c>
      <c r="L78" s="73"/>
      <c r="M78" s="16">
        <f t="shared" si="4"/>
        <v>0</v>
      </c>
      <c r="N78" s="17">
        <v>250</v>
      </c>
      <c r="O78" s="115" t="str">
        <f t="shared" si="5"/>
        <v>Information(s) manquante(s) colonnes G-I-J-L</v>
      </c>
      <c r="Q78" s="122"/>
    </row>
    <row r="79" spans="1:17" s="19" customFormat="1" ht="39.950000000000003" customHeight="1" x14ac:dyDescent="0.25">
      <c r="A79" s="13"/>
      <c r="B79" s="14">
        <v>4</v>
      </c>
      <c r="C79" s="15" t="s">
        <v>211</v>
      </c>
      <c r="D79" s="157" t="s">
        <v>70</v>
      </c>
      <c r="E79" s="155" t="s">
        <v>77</v>
      </c>
      <c r="F79" s="134"/>
      <c r="G79" s="134"/>
      <c r="H79" s="163" t="s">
        <v>23</v>
      </c>
      <c r="I79" s="72"/>
      <c r="J79" s="114"/>
      <c r="K79" s="168">
        <f t="shared" si="3"/>
        <v>0</v>
      </c>
      <c r="L79" s="73"/>
      <c r="M79" s="16">
        <f t="shared" si="4"/>
        <v>0</v>
      </c>
      <c r="N79" s="17">
        <v>40</v>
      </c>
      <c r="O79" s="115" t="str">
        <f t="shared" si="5"/>
        <v>Information(s) manquante(s) colonnes G-I-J-L</v>
      </c>
      <c r="Q79" s="122"/>
    </row>
    <row r="80" spans="1:17" s="19" customFormat="1" ht="39.950000000000003" customHeight="1" x14ac:dyDescent="0.25">
      <c r="A80" s="13"/>
      <c r="B80" s="14">
        <v>4</v>
      </c>
      <c r="C80" s="15" t="s">
        <v>212</v>
      </c>
      <c r="D80" s="145" t="s">
        <v>74</v>
      </c>
      <c r="E80" s="157"/>
      <c r="F80" s="134"/>
      <c r="G80" s="134"/>
      <c r="H80" s="163" t="s">
        <v>23</v>
      </c>
      <c r="I80" s="72"/>
      <c r="J80" s="114"/>
      <c r="K80" s="168">
        <f t="shared" si="3"/>
        <v>0</v>
      </c>
      <c r="L80" s="73"/>
      <c r="M80" s="16">
        <f t="shared" si="4"/>
        <v>0</v>
      </c>
      <c r="N80" s="17">
        <v>160</v>
      </c>
      <c r="O80" s="115" t="str">
        <f t="shared" si="5"/>
        <v>Information(s) manquante(s) colonnes G-I-J-L</v>
      </c>
      <c r="Q80" s="122"/>
    </row>
    <row r="81" spans="1:17" s="19" customFormat="1" ht="39.950000000000003" customHeight="1" x14ac:dyDescent="0.25">
      <c r="A81" s="13"/>
      <c r="B81" s="14">
        <v>4</v>
      </c>
      <c r="C81" s="15" t="s">
        <v>213</v>
      </c>
      <c r="D81" s="145" t="s">
        <v>75</v>
      </c>
      <c r="E81" s="157"/>
      <c r="F81" s="134"/>
      <c r="G81" s="134"/>
      <c r="H81" s="163" t="s">
        <v>23</v>
      </c>
      <c r="I81" s="72"/>
      <c r="J81" s="114"/>
      <c r="K81" s="168">
        <f t="shared" si="3"/>
        <v>0</v>
      </c>
      <c r="L81" s="73"/>
      <c r="M81" s="16">
        <f t="shared" si="4"/>
        <v>0</v>
      </c>
      <c r="N81" s="17">
        <v>15</v>
      </c>
      <c r="O81" s="115" t="str">
        <f t="shared" si="5"/>
        <v>Information(s) manquante(s) colonnes G-I-J-L</v>
      </c>
      <c r="Q81" s="122"/>
    </row>
    <row r="82" spans="1:17" s="19" customFormat="1" ht="39.950000000000003" customHeight="1" x14ac:dyDescent="0.25">
      <c r="A82" s="13"/>
      <c r="B82" s="14">
        <v>4</v>
      </c>
      <c r="C82" s="15" t="s">
        <v>214</v>
      </c>
      <c r="D82" s="145" t="s">
        <v>199</v>
      </c>
      <c r="E82" s="157"/>
      <c r="F82" s="134"/>
      <c r="G82" s="134"/>
      <c r="H82" s="163" t="s">
        <v>23</v>
      </c>
      <c r="I82" s="72"/>
      <c r="J82" s="114"/>
      <c r="K82" s="168">
        <f t="shared" si="3"/>
        <v>0</v>
      </c>
      <c r="L82" s="73"/>
      <c r="M82" s="16">
        <f t="shared" si="4"/>
        <v>0</v>
      </c>
      <c r="N82" s="17">
        <v>80</v>
      </c>
      <c r="O82" s="115" t="str">
        <f t="shared" si="5"/>
        <v>Information(s) manquante(s) colonnes G-I-J-L</v>
      </c>
      <c r="Q82" s="122"/>
    </row>
    <row r="83" spans="1:17" s="19" customFormat="1" ht="39.950000000000003" customHeight="1" x14ac:dyDescent="0.25">
      <c r="A83" s="13"/>
      <c r="B83" s="23"/>
      <c r="C83" s="24"/>
      <c r="D83" s="153" t="s">
        <v>27</v>
      </c>
      <c r="E83" s="45"/>
      <c r="F83" s="135"/>
      <c r="G83" s="135"/>
      <c r="H83" s="20"/>
      <c r="I83" s="118"/>
      <c r="J83" s="119"/>
      <c r="K83" s="198"/>
      <c r="L83" s="120"/>
      <c r="M83" s="199"/>
      <c r="N83" s="130"/>
      <c r="O83" s="201"/>
      <c r="Q83" s="122"/>
    </row>
    <row r="84" spans="1:17" s="19" customFormat="1" ht="39.950000000000003" customHeight="1" x14ac:dyDescent="0.25">
      <c r="A84" s="13"/>
      <c r="B84" s="14">
        <v>4</v>
      </c>
      <c r="C84" s="15" t="s">
        <v>213</v>
      </c>
      <c r="D84" s="155" t="s">
        <v>63</v>
      </c>
      <c r="E84" s="155" t="s">
        <v>78</v>
      </c>
      <c r="F84" s="134"/>
      <c r="G84" s="134"/>
      <c r="H84" s="163" t="s">
        <v>23</v>
      </c>
      <c r="I84" s="72"/>
      <c r="J84" s="114"/>
      <c r="K84" s="168">
        <f t="shared" si="3"/>
        <v>0</v>
      </c>
      <c r="L84" s="73"/>
      <c r="M84" s="16">
        <f t="shared" si="4"/>
        <v>0</v>
      </c>
      <c r="N84" s="17">
        <v>800</v>
      </c>
      <c r="O84" s="115" t="str">
        <f t="shared" si="5"/>
        <v>Information(s) manquante(s) colonnes G-I-J-L</v>
      </c>
      <c r="Q84" s="122"/>
    </row>
    <row r="85" spans="1:17" s="19" customFormat="1" ht="39.950000000000003" customHeight="1" x14ac:dyDescent="0.25">
      <c r="A85" s="13"/>
      <c r="B85" s="14">
        <v>4</v>
      </c>
      <c r="C85" s="15" t="s">
        <v>214</v>
      </c>
      <c r="D85" s="145" t="s">
        <v>61</v>
      </c>
      <c r="E85" s="155" t="s">
        <v>78</v>
      </c>
      <c r="F85" s="134"/>
      <c r="G85" s="134"/>
      <c r="H85" s="163" t="s">
        <v>23</v>
      </c>
      <c r="I85" s="72"/>
      <c r="J85" s="114"/>
      <c r="K85" s="168">
        <f t="shared" si="3"/>
        <v>0</v>
      </c>
      <c r="L85" s="73"/>
      <c r="M85" s="16">
        <f t="shared" si="4"/>
        <v>0</v>
      </c>
      <c r="N85" s="17">
        <v>15</v>
      </c>
      <c r="O85" s="115" t="str">
        <f t="shared" si="5"/>
        <v>Information(s) manquante(s) colonnes G-I-J-L</v>
      </c>
      <c r="Q85" s="122"/>
    </row>
    <row r="86" spans="1:17" s="19" customFormat="1" ht="39.950000000000003" customHeight="1" x14ac:dyDescent="0.25">
      <c r="A86" s="13"/>
      <c r="B86" s="14">
        <v>4</v>
      </c>
      <c r="C86" s="15" t="s">
        <v>215</v>
      </c>
      <c r="D86" s="155" t="s">
        <v>71</v>
      </c>
      <c r="E86" s="155" t="s">
        <v>78</v>
      </c>
      <c r="F86" s="134"/>
      <c r="G86" s="134"/>
      <c r="H86" s="163" t="s">
        <v>23</v>
      </c>
      <c r="I86" s="72"/>
      <c r="J86" s="114"/>
      <c r="K86" s="168">
        <f t="shared" si="3"/>
        <v>0</v>
      </c>
      <c r="L86" s="73"/>
      <c r="M86" s="16">
        <f t="shared" si="4"/>
        <v>0</v>
      </c>
      <c r="N86" s="17">
        <v>410</v>
      </c>
      <c r="O86" s="115" t="str">
        <f t="shared" si="5"/>
        <v>Information(s) manquante(s) colonnes G-I-J-L</v>
      </c>
      <c r="Q86" s="122"/>
    </row>
    <row r="87" spans="1:17" s="19" customFormat="1" ht="39.950000000000003" customHeight="1" x14ac:dyDescent="0.25">
      <c r="A87" s="13"/>
      <c r="B87" s="14">
        <v>4</v>
      </c>
      <c r="C87" s="15" t="s">
        <v>216</v>
      </c>
      <c r="D87" s="155" t="s">
        <v>72</v>
      </c>
      <c r="E87" s="155" t="s">
        <v>78</v>
      </c>
      <c r="F87" s="134"/>
      <c r="G87" s="134"/>
      <c r="H87" s="163" t="s">
        <v>23</v>
      </c>
      <c r="I87" s="72"/>
      <c r="J87" s="114"/>
      <c r="K87" s="168">
        <f t="shared" si="3"/>
        <v>0</v>
      </c>
      <c r="L87" s="73"/>
      <c r="M87" s="16">
        <f t="shared" si="4"/>
        <v>0</v>
      </c>
      <c r="N87" s="17">
        <v>80</v>
      </c>
      <c r="O87" s="115" t="str">
        <f t="shared" si="5"/>
        <v>Information(s) manquante(s) colonnes G-I-J-L</v>
      </c>
      <c r="Q87" s="122"/>
    </row>
    <row r="88" spans="1:17" s="19" customFormat="1" ht="39.950000000000003" customHeight="1" x14ac:dyDescent="0.25">
      <c r="A88" s="13"/>
      <c r="B88" s="14">
        <v>4</v>
      </c>
      <c r="C88" s="15" t="s">
        <v>217</v>
      </c>
      <c r="D88" s="145" t="s">
        <v>202</v>
      </c>
      <c r="E88" s="155" t="s">
        <v>78</v>
      </c>
      <c r="F88" s="134"/>
      <c r="G88" s="134"/>
      <c r="H88" s="163" t="s">
        <v>23</v>
      </c>
      <c r="I88" s="72"/>
      <c r="J88" s="114"/>
      <c r="K88" s="168">
        <f t="shared" si="3"/>
        <v>0</v>
      </c>
      <c r="L88" s="73"/>
      <c r="M88" s="16">
        <f t="shared" si="4"/>
        <v>0</v>
      </c>
      <c r="N88" s="17">
        <v>80</v>
      </c>
      <c r="O88" s="115" t="str">
        <f t="shared" si="5"/>
        <v>Information(s) manquante(s) colonnes G-I-J-L</v>
      </c>
      <c r="Q88" s="122"/>
    </row>
    <row r="89" spans="1:17" s="19" customFormat="1" ht="39.950000000000003" customHeight="1" x14ac:dyDescent="0.25">
      <c r="A89" s="13"/>
      <c r="B89" s="14">
        <v>4</v>
      </c>
      <c r="C89" s="15" t="s">
        <v>218</v>
      </c>
      <c r="D89" s="155" t="s">
        <v>73</v>
      </c>
      <c r="E89" s="155" t="s">
        <v>78</v>
      </c>
      <c r="F89" s="134"/>
      <c r="G89" s="134"/>
      <c r="H89" s="163" t="s">
        <v>23</v>
      </c>
      <c r="I89" s="72"/>
      <c r="J89" s="114"/>
      <c r="K89" s="168">
        <f t="shared" si="3"/>
        <v>0</v>
      </c>
      <c r="L89" s="73"/>
      <c r="M89" s="16">
        <f t="shared" si="4"/>
        <v>0</v>
      </c>
      <c r="N89" s="17">
        <v>250</v>
      </c>
      <c r="O89" s="115" t="str">
        <f t="shared" si="5"/>
        <v>Information(s) manquante(s) colonnes G-I-J-L</v>
      </c>
      <c r="Q89" s="122"/>
    </row>
    <row r="90" spans="1:17" s="19" customFormat="1" ht="39.950000000000003" customHeight="1" x14ac:dyDescent="0.25">
      <c r="A90" s="13"/>
      <c r="B90" s="14">
        <v>4</v>
      </c>
      <c r="C90" s="15" t="s">
        <v>219</v>
      </c>
      <c r="D90" s="155" t="s">
        <v>70</v>
      </c>
      <c r="E90" s="155" t="s">
        <v>78</v>
      </c>
      <c r="F90" s="134"/>
      <c r="G90" s="134"/>
      <c r="H90" s="163" t="s">
        <v>23</v>
      </c>
      <c r="I90" s="72"/>
      <c r="J90" s="114"/>
      <c r="K90" s="168">
        <f t="shared" si="3"/>
        <v>0</v>
      </c>
      <c r="L90" s="73"/>
      <c r="M90" s="16">
        <f t="shared" si="4"/>
        <v>0</v>
      </c>
      <c r="N90" s="17">
        <v>40</v>
      </c>
      <c r="O90" s="115" t="str">
        <f t="shared" si="5"/>
        <v>Information(s) manquante(s) colonnes G-I-J-L</v>
      </c>
      <c r="Q90" s="122"/>
    </row>
    <row r="91" spans="1:17" s="19" customFormat="1" ht="39.950000000000003" customHeight="1" x14ac:dyDescent="0.25">
      <c r="A91" s="13"/>
      <c r="B91" s="14">
        <v>4</v>
      </c>
      <c r="C91" s="15" t="s">
        <v>220</v>
      </c>
      <c r="D91" s="145" t="s">
        <v>74</v>
      </c>
      <c r="E91" s="155"/>
      <c r="F91" s="134"/>
      <c r="G91" s="134"/>
      <c r="H91" s="163" t="s">
        <v>23</v>
      </c>
      <c r="I91" s="72"/>
      <c r="J91" s="114"/>
      <c r="K91" s="168">
        <f t="shared" si="3"/>
        <v>0</v>
      </c>
      <c r="L91" s="73"/>
      <c r="M91" s="16">
        <f t="shared" si="4"/>
        <v>0</v>
      </c>
      <c r="N91" s="17">
        <v>160</v>
      </c>
      <c r="O91" s="115" t="str">
        <f t="shared" si="5"/>
        <v>Information(s) manquante(s) colonnes G-I-J-L</v>
      </c>
      <c r="Q91" s="122"/>
    </row>
    <row r="92" spans="1:17" s="19" customFormat="1" ht="39.950000000000003" customHeight="1" x14ac:dyDescent="0.25">
      <c r="A92" s="13"/>
      <c r="B92" s="14">
        <v>4</v>
      </c>
      <c r="C92" s="15" t="s">
        <v>221</v>
      </c>
      <c r="D92" s="145" t="s">
        <v>75</v>
      </c>
      <c r="E92" s="155"/>
      <c r="F92" s="134"/>
      <c r="G92" s="134"/>
      <c r="H92" s="163" t="s">
        <v>23</v>
      </c>
      <c r="I92" s="72"/>
      <c r="J92" s="114"/>
      <c r="K92" s="168">
        <f t="shared" si="3"/>
        <v>0</v>
      </c>
      <c r="L92" s="73"/>
      <c r="M92" s="16">
        <f t="shared" si="4"/>
        <v>0</v>
      </c>
      <c r="N92" s="17">
        <v>15</v>
      </c>
      <c r="O92" s="115" t="str">
        <f t="shared" si="5"/>
        <v>Information(s) manquante(s) colonnes G-I-J-L</v>
      </c>
      <c r="Q92" s="122"/>
    </row>
    <row r="93" spans="1:17" s="19" customFormat="1" ht="39.950000000000003" customHeight="1" x14ac:dyDescent="0.25">
      <c r="A93" s="13"/>
      <c r="B93" s="14">
        <v>4</v>
      </c>
      <c r="C93" s="15" t="s">
        <v>222</v>
      </c>
      <c r="D93" s="145" t="s">
        <v>199</v>
      </c>
      <c r="E93" s="155"/>
      <c r="F93" s="134"/>
      <c r="G93" s="134"/>
      <c r="H93" s="163" t="s">
        <v>23</v>
      </c>
      <c r="I93" s="72"/>
      <c r="J93" s="114"/>
      <c r="K93" s="168">
        <f t="shared" si="3"/>
        <v>0</v>
      </c>
      <c r="L93" s="73"/>
      <c r="M93" s="16">
        <f t="shared" si="4"/>
        <v>0</v>
      </c>
      <c r="N93" s="17">
        <v>80</v>
      </c>
      <c r="O93" s="115" t="str">
        <f t="shared" si="5"/>
        <v>Information(s) manquante(s) colonnes G-I-J-L</v>
      </c>
      <c r="Q93" s="122"/>
    </row>
    <row r="94" spans="1:17" s="19" customFormat="1" ht="61.5" customHeight="1" thickBot="1" x14ac:dyDescent="0.3">
      <c r="A94" s="13"/>
      <c r="B94" s="203"/>
      <c r="C94" s="204"/>
      <c r="D94" s="56" t="s">
        <v>141</v>
      </c>
      <c r="E94" s="205"/>
      <c r="F94" s="57"/>
      <c r="G94" s="58"/>
      <c r="H94" s="58"/>
      <c r="I94" s="59"/>
      <c r="J94" s="60"/>
      <c r="K94" s="61"/>
      <c r="L94" s="62"/>
      <c r="M94" s="136"/>
      <c r="N94" s="137"/>
      <c r="O94" s="138"/>
    </row>
    <row r="95" spans="1:17" ht="61.5" customHeight="1" x14ac:dyDescent="0.2">
      <c r="B95" s="206"/>
      <c r="C95" s="207"/>
      <c r="D95" s="208" t="s">
        <v>142</v>
      </c>
      <c r="E95" s="209"/>
      <c r="F95" s="63"/>
      <c r="G95" s="64" t="s">
        <v>18</v>
      </c>
      <c r="H95" s="64" t="s">
        <v>22</v>
      </c>
      <c r="I95" s="65" t="s">
        <v>143</v>
      </c>
      <c r="J95" s="66"/>
      <c r="K95" s="66"/>
      <c r="L95" s="64" t="s">
        <v>9</v>
      </c>
      <c r="M95" s="67" t="s">
        <v>144</v>
      </c>
      <c r="N95" s="68" t="s">
        <v>15</v>
      </c>
      <c r="O95" s="69" t="s">
        <v>145</v>
      </c>
    </row>
    <row r="96" spans="1:17" ht="54.95" customHeight="1" x14ac:dyDescent="0.2">
      <c r="B96" s="14">
        <v>1</v>
      </c>
      <c r="C96" s="70" t="s">
        <v>223</v>
      </c>
      <c r="D96" s="158" t="s">
        <v>146</v>
      </c>
      <c r="E96" s="159"/>
      <c r="F96" s="139"/>
      <c r="G96" s="71"/>
      <c r="H96" s="163" t="s">
        <v>147</v>
      </c>
      <c r="I96" s="72"/>
      <c r="J96" s="139"/>
      <c r="K96" s="139"/>
      <c r="L96" s="73"/>
      <c r="M96" s="16">
        <f>I96+(I96*L96)</f>
        <v>0</v>
      </c>
      <c r="N96" s="17">
        <v>25</v>
      </c>
      <c r="O96" s="18" t="str">
        <f>IF(OR(G96="",I96="",L96=""),"Information(s) manquante(s) colonnes G-I--L",IFERROR(M96*N96,"Erreur de calcul"))</f>
        <v>Information(s) manquante(s) colonnes G-I--L</v>
      </c>
    </row>
    <row r="97" spans="2:15" ht="54.95" customHeight="1" x14ac:dyDescent="0.2">
      <c r="B97" s="14">
        <v>1</v>
      </c>
      <c r="C97" s="70" t="s">
        <v>224</v>
      </c>
      <c r="D97" s="155" t="s">
        <v>148</v>
      </c>
      <c r="E97" s="159"/>
      <c r="F97" s="140"/>
      <c r="G97" s="71"/>
      <c r="H97" s="163" t="s">
        <v>149</v>
      </c>
      <c r="I97" s="72"/>
      <c r="J97" s="140"/>
      <c r="K97" s="140"/>
      <c r="L97" s="73"/>
      <c r="M97" s="16">
        <f t="shared" ref="M97:M107" si="6">I97+(I97*L97)</f>
        <v>0</v>
      </c>
      <c r="N97" s="17">
        <v>100</v>
      </c>
      <c r="O97" s="18" t="str">
        <f t="shared" ref="O97:O107" si="7">IF(OR(G97="",I97="",L97=""),"Information(s) manquante(s) colonnes G-I--L",IFERROR(M97*N97,"Erreur de calcul"))</f>
        <v>Information(s) manquante(s) colonnes G-I--L</v>
      </c>
    </row>
    <row r="98" spans="2:15" ht="54.95" customHeight="1" x14ac:dyDescent="0.2">
      <c r="B98" s="14">
        <v>1</v>
      </c>
      <c r="C98" s="70" t="s">
        <v>225</v>
      </c>
      <c r="D98" s="155" t="s">
        <v>150</v>
      </c>
      <c r="E98" s="159"/>
      <c r="F98" s="141"/>
      <c r="G98" s="71"/>
      <c r="H98" s="163" t="s">
        <v>149</v>
      </c>
      <c r="I98" s="72"/>
      <c r="J98" s="141"/>
      <c r="K98" s="141"/>
      <c r="L98" s="73"/>
      <c r="M98" s="16">
        <f t="shared" si="6"/>
        <v>0</v>
      </c>
      <c r="N98" s="17">
        <v>10</v>
      </c>
      <c r="O98" s="18" t="str">
        <f t="shared" si="7"/>
        <v>Information(s) manquante(s) colonnes G-I--L</v>
      </c>
    </row>
    <row r="99" spans="2:15" ht="30" customHeight="1" x14ac:dyDescent="0.2">
      <c r="B99" s="23"/>
      <c r="C99" s="74"/>
      <c r="D99" s="56" t="s">
        <v>151</v>
      </c>
      <c r="E99" s="160"/>
      <c r="F99" s="75"/>
      <c r="G99" s="20"/>
      <c r="H99" s="164"/>
      <c r="I99" s="76"/>
      <c r="J99" s="77"/>
      <c r="K99" s="78"/>
      <c r="L99" s="79"/>
      <c r="M99" s="166"/>
      <c r="N99" s="167"/>
      <c r="O99" s="22"/>
    </row>
    <row r="100" spans="2:15" ht="30" customHeight="1" x14ac:dyDescent="0.2">
      <c r="B100" s="14">
        <v>1</v>
      </c>
      <c r="C100" s="70" t="s">
        <v>226</v>
      </c>
      <c r="D100" s="81" t="s">
        <v>152</v>
      </c>
      <c r="E100" s="159"/>
      <c r="F100" s="139"/>
      <c r="G100" s="71"/>
      <c r="H100" s="163" t="s">
        <v>153</v>
      </c>
      <c r="I100" s="72"/>
      <c r="J100" s="139"/>
      <c r="K100" s="139"/>
      <c r="L100" s="73"/>
      <c r="M100" s="16">
        <f t="shared" si="6"/>
        <v>0</v>
      </c>
      <c r="N100" s="17">
        <v>100</v>
      </c>
      <c r="O100" s="18" t="str">
        <f t="shared" si="7"/>
        <v>Information(s) manquante(s) colonnes G-I--L</v>
      </c>
    </row>
    <row r="101" spans="2:15" ht="30" customHeight="1" x14ac:dyDescent="0.2">
      <c r="B101" s="14">
        <v>1</v>
      </c>
      <c r="C101" s="70" t="s">
        <v>227</v>
      </c>
      <c r="D101" s="81" t="s">
        <v>154</v>
      </c>
      <c r="E101" s="159"/>
      <c r="F101" s="140"/>
      <c r="G101" s="71"/>
      <c r="H101" s="163" t="s">
        <v>155</v>
      </c>
      <c r="I101" s="72"/>
      <c r="J101" s="140"/>
      <c r="K101" s="140"/>
      <c r="L101" s="73"/>
      <c r="M101" s="16">
        <f t="shared" si="6"/>
        <v>0</v>
      </c>
      <c r="N101" s="17">
        <v>100</v>
      </c>
      <c r="O101" s="18" t="str">
        <f t="shared" si="7"/>
        <v>Information(s) manquante(s) colonnes G-I--L</v>
      </c>
    </row>
    <row r="102" spans="2:15" ht="30" customHeight="1" x14ac:dyDescent="0.2">
      <c r="B102" s="14">
        <v>1</v>
      </c>
      <c r="C102" s="70" t="s">
        <v>228</v>
      </c>
      <c r="D102" s="81" t="s">
        <v>156</v>
      </c>
      <c r="E102" s="159"/>
      <c r="F102" s="141"/>
      <c r="G102" s="71"/>
      <c r="H102" s="163" t="s">
        <v>157</v>
      </c>
      <c r="I102" s="72"/>
      <c r="J102" s="141"/>
      <c r="K102" s="141"/>
      <c r="L102" s="73"/>
      <c r="M102" s="16">
        <f t="shared" si="6"/>
        <v>0</v>
      </c>
      <c r="N102" s="17">
        <v>25</v>
      </c>
      <c r="O102" s="18" t="str">
        <f t="shared" si="7"/>
        <v>Information(s) manquante(s) colonnes G-I--L</v>
      </c>
    </row>
    <row r="103" spans="2:15" ht="30" customHeight="1" x14ac:dyDescent="0.2">
      <c r="B103" s="14">
        <v>1</v>
      </c>
      <c r="C103" s="70" t="s">
        <v>229</v>
      </c>
      <c r="D103" s="161" t="s">
        <v>158</v>
      </c>
      <c r="E103" s="159"/>
      <c r="F103" s="141"/>
      <c r="G103" s="82"/>
      <c r="H103" s="163" t="s">
        <v>147</v>
      </c>
      <c r="I103" s="72"/>
      <c r="J103" s="141"/>
      <c r="K103" s="141"/>
      <c r="L103" s="73"/>
      <c r="M103" s="16">
        <f t="shared" si="6"/>
        <v>0</v>
      </c>
      <c r="N103" s="83">
        <v>100</v>
      </c>
      <c r="O103" s="18" t="str">
        <f t="shared" si="7"/>
        <v>Information(s) manquante(s) colonnes G-I--L</v>
      </c>
    </row>
    <row r="104" spans="2:15" ht="30" customHeight="1" x14ac:dyDescent="0.2">
      <c r="B104" s="23"/>
      <c r="C104" s="74"/>
      <c r="D104" s="56" t="s">
        <v>159</v>
      </c>
      <c r="E104" s="160"/>
      <c r="F104" s="75"/>
      <c r="G104" s="20"/>
      <c r="H104" s="49"/>
      <c r="I104" s="76"/>
      <c r="J104" s="77"/>
      <c r="K104" s="78"/>
      <c r="L104" s="79"/>
      <c r="M104" s="166"/>
      <c r="N104" s="167"/>
      <c r="O104" s="22"/>
    </row>
    <row r="105" spans="2:15" ht="30" customHeight="1" x14ac:dyDescent="0.2">
      <c r="B105" s="14">
        <v>1</v>
      </c>
      <c r="C105" s="70" t="s">
        <v>230</v>
      </c>
      <c r="D105" s="84" t="s">
        <v>160</v>
      </c>
      <c r="E105" s="159"/>
      <c r="F105" s="139"/>
      <c r="G105" s="82"/>
      <c r="H105" s="163" t="s">
        <v>153</v>
      </c>
      <c r="I105" s="72"/>
      <c r="J105" s="139"/>
      <c r="K105" s="139"/>
      <c r="L105" s="73"/>
      <c r="M105" s="16">
        <f t="shared" si="6"/>
        <v>0</v>
      </c>
      <c r="N105" s="83">
        <v>100</v>
      </c>
      <c r="O105" s="18" t="str">
        <f t="shared" si="7"/>
        <v>Information(s) manquante(s) colonnes G-I--L</v>
      </c>
    </row>
    <row r="106" spans="2:15" ht="30" customHeight="1" x14ac:dyDescent="0.2">
      <c r="B106" s="14">
        <v>1</v>
      </c>
      <c r="C106" s="70" t="s">
        <v>231</v>
      </c>
      <c r="D106" s="84" t="s">
        <v>161</v>
      </c>
      <c r="E106" s="159"/>
      <c r="F106" s="140"/>
      <c r="G106" s="82"/>
      <c r="H106" s="165" t="s">
        <v>155</v>
      </c>
      <c r="I106" s="72"/>
      <c r="J106" s="140"/>
      <c r="K106" s="140"/>
      <c r="L106" s="73"/>
      <c r="M106" s="16">
        <f t="shared" si="6"/>
        <v>0</v>
      </c>
      <c r="N106" s="83">
        <v>100</v>
      </c>
      <c r="O106" s="18" t="str">
        <f t="shared" si="7"/>
        <v>Information(s) manquante(s) colonnes G-I--L</v>
      </c>
    </row>
    <row r="107" spans="2:15" ht="30" customHeight="1" thickBot="1" x14ac:dyDescent="0.25">
      <c r="B107" s="14">
        <v>1</v>
      </c>
      <c r="C107" s="70" t="s">
        <v>232</v>
      </c>
      <c r="D107" s="84" t="s">
        <v>162</v>
      </c>
      <c r="E107" s="159"/>
      <c r="F107" s="141"/>
      <c r="G107" s="82"/>
      <c r="H107" s="165" t="s">
        <v>157</v>
      </c>
      <c r="I107" s="72"/>
      <c r="J107" s="141"/>
      <c r="K107" s="141"/>
      <c r="L107" s="73"/>
      <c r="M107" s="16">
        <f t="shared" si="6"/>
        <v>0</v>
      </c>
      <c r="N107" s="83">
        <v>10</v>
      </c>
      <c r="O107" s="18" t="str">
        <f t="shared" si="7"/>
        <v>Information(s) manquante(s) colonnes G-I--L</v>
      </c>
    </row>
    <row r="108" spans="2:15" ht="30" customHeight="1" thickBot="1" x14ac:dyDescent="0.25">
      <c r="B108" s="210" t="s">
        <v>163</v>
      </c>
      <c r="C108" s="210"/>
      <c r="D108" s="210"/>
      <c r="E108" s="210"/>
      <c r="F108" s="210"/>
      <c r="G108" s="210"/>
      <c r="H108" s="210"/>
      <c r="I108" s="210"/>
      <c r="J108" s="210"/>
      <c r="K108" s="210"/>
      <c r="L108" s="210"/>
      <c r="M108" s="210"/>
      <c r="N108" s="211"/>
      <c r="O108" s="212">
        <f>SUM(O10:O107)</f>
        <v>0</v>
      </c>
    </row>
    <row r="109" spans="2:15" ht="61.5" customHeight="1" x14ac:dyDescent="0.25">
      <c r="B109" s="85"/>
      <c r="C109" s="85"/>
      <c r="D109" s="142" t="s">
        <v>164</v>
      </c>
      <c r="E109" s="143"/>
      <c r="F109" s="64"/>
      <c r="G109" s="86" t="s">
        <v>18</v>
      </c>
      <c r="H109" s="86" t="s">
        <v>22</v>
      </c>
      <c r="I109" s="67" t="s">
        <v>165</v>
      </c>
      <c r="J109" s="87"/>
      <c r="K109" s="88" t="s">
        <v>166</v>
      </c>
      <c r="L109" s="86"/>
      <c r="M109" s="67"/>
      <c r="N109" s="89" t="s">
        <v>167</v>
      </c>
      <c r="O109" s="80" t="s">
        <v>168</v>
      </c>
    </row>
    <row r="110" spans="2:15" ht="30" customHeight="1" thickBot="1" x14ac:dyDescent="0.25">
      <c r="B110" s="202">
        <v>1</v>
      </c>
      <c r="C110" s="197" t="s">
        <v>233</v>
      </c>
      <c r="D110" s="162" t="s">
        <v>169</v>
      </c>
      <c r="E110" s="159"/>
      <c r="F110" s="144"/>
      <c r="G110" s="90"/>
      <c r="H110" s="163" t="s">
        <v>170</v>
      </c>
      <c r="I110" s="91"/>
      <c r="J110" s="141"/>
      <c r="K110" s="141"/>
      <c r="L110" s="141"/>
      <c r="M110" s="141"/>
      <c r="N110" s="17">
        <v>50000</v>
      </c>
      <c r="O110" s="92" t="str">
        <f>IF(OR(I110="",ISBLANK(I110)),"Information(s) manquante(s) colonnes I",IFERROR(N110*I110,"Erreur de calcul"))</f>
        <v>Information(s) manquante(s) colonnes I</v>
      </c>
    </row>
    <row r="111" spans="2:15" ht="30" customHeight="1" thickBot="1" x14ac:dyDescent="0.25">
      <c r="B111" s="210" t="s">
        <v>235</v>
      </c>
      <c r="C111" s="210"/>
      <c r="D111" s="210"/>
      <c r="E111" s="210"/>
      <c r="F111" s="210"/>
      <c r="G111" s="210"/>
      <c r="H111" s="210"/>
      <c r="I111" s="210"/>
      <c r="J111" s="210"/>
      <c r="K111" s="210"/>
      <c r="L111" s="210"/>
      <c r="M111" s="210"/>
      <c r="N111" s="211"/>
      <c r="O111" s="196" t="e">
        <f>O108-O110</f>
        <v>#VALUE!</v>
      </c>
    </row>
    <row r="112" spans="2:15" ht="15.75" x14ac:dyDescent="0.25">
      <c r="B112" s="93"/>
      <c r="C112" s="93"/>
      <c r="D112" s="93"/>
      <c r="E112" s="93"/>
      <c r="F112" s="93"/>
      <c r="G112" s="93"/>
      <c r="H112" s="93"/>
      <c r="I112" s="93"/>
      <c r="J112" s="93"/>
      <c r="K112" s="93"/>
      <c r="L112" s="93"/>
      <c r="M112" s="93"/>
      <c r="N112" s="93"/>
      <c r="O112" s="93"/>
    </row>
  </sheetData>
  <sheetProtection algorithmName="SHA-512" hashValue="nj+NSE4P3lcbAMvucw+/uxPWH8IoJHluP/Xk7buWR9VqQ079gucqIqh1TaPxU0wVk5wQGXFYdDfMHEdmOU8TKg==" saltValue="h+Xtei1sPD2PmZ80Ad+rbg==" spinCount="100000" sheet="1" objects="1" scenarios="1"/>
  <mergeCells count="5">
    <mergeCell ref="B111:N111"/>
    <mergeCell ref="B1:O1"/>
    <mergeCell ref="B3:O3"/>
    <mergeCell ref="B5:O5"/>
    <mergeCell ref="B108:N108"/>
  </mergeCells>
  <pageMargins left="0.25" right="0.25" top="0.75" bottom="0.75" header="0.3" footer="0.3"/>
  <pageSetup paperSize="8" scale="1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89F42-8286-4675-B2DC-D7F1034A743F}">
  <dimension ref="B1:F42"/>
  <sheetViews>
    <sheetView topLeftCell="A8" workbookViewId="0">
      <selection activeCell="F29" sqref="F29"/>
    </sheetView>
  </sheetViews>
  <sheetFormatPr baseColWidth="10" defaultRowHeight="15" x14ac:dyDescent="0.25"/>
  <cols>
    <col min="1" max="1" width="1.140625" customWidth="1"/>
    <col min="2" max="3" width="12.7109375" customWidth="1"/>
    <col min="4" max="4" width="41.140625" customWidth="1"/>
    <col min="5" max="5" width="12.7109375" customWidth="1"/>
    <col min="6" max="6" width="16.7109375" customWidth="1"/>
  </cols>
  <sheetData>
    <row r="1" spans="2:6" ht="30" customHeight="1" thickBot="1" x14ac:dyDescent="0.3">
      <c r="B1" s="184" t="s">
        <v>140</v>
      </c>
      <c r="C1" s="185"/>
      <c r="D1" s="185"/>
      <c r="E1" s="185"/>
      <c r="F1" s="185"/>
    </row>
    <row r="2" spans="2:6" ht="24" thickBot="1" x14ac:dyDescent="0.3">
      <c r="B2" s="94"/>
      <c r="C2" s="95"/>
      <c r="D2" s="95"/>
      <c r="E2" s="95"/>
      <c r="F2" s="95"/>
    </row>
    <row r="3" spans="2:6" ht="30" customHeight="1" thickBot="1" x14ac:dyDescent="0.3">
      <c r="B3" s="186" t="s">
        <v>172</v>
      </c>
      <c r="C3" s="187"/>
      <c r="D3" s="187"/>
      <c r="E3" s="187"/>
      <c r="F3" s="187"/>
    </row>
    <row r="4" spans="2:6" ht="16.5" thickBot="1" x14ac:dyDescent="0.3">
      <c r="B4" s="96"/>
      <c r="C4" s="96"/>
      <c r="D4" s="96"/>
      <c r="E4" s="96"/>
      <c r="F4" s="96"/>
    </row>
    <row r="5" spans="2:6" ht="30" customHeight="1" thickBot="1" x14ac:dyDescent="0.3">
      <c r="B5" s="188" t="s">
        <v>1</v>
      </c>
      <c r="C5" s="189"/>
      <c r="D5" s="189"/>
      <c r="E5" s="189"/>
      <c r="F5" s="190"/>
    </row>
    <row r="6" spans="2:6" ht="15.75" x14ac:dyDescent="0.25">
      <c r="B6" s="97"/>
      <c r="C6" s="97"/>
      <c r="D6" s="98"/>
      <c r="E6" s="98"/>
      <c r="F6" s="99"/>
    </row>
    <row r="7" spans="2:6" ht="94.5" x14ac:dyDescent="0.25">
      <c r="B7" s="100" t="s">
        <v>11</v>
      </c>
      <c r="C7" s="101" t="s">
        <v>0</v>
      </c>
      <c r="D7" s="102" t="s">
        <v>173</v>
      </c>
      <c r="E7" s="76" t="s">
        <v>22</v>
      </c>
      <c r="F7" s="80" t="s">
        <v>174</v>
      </c>
    </row>
    <row r="8" spans="2:6" ht="20.25" customHeight="1" x14ac:dyDescent="0.25">
      <c r="B8" s="14">
        <v>4</v>
      </c>
      <c r="C8" s="15" t="s">
        <v>175</v>
      </c>
      <c r="D8" s="103" t="s">
        <v>166</v>
      </c>
      <c r="E8" s="104" t="s">
        <v>176</v>
      </c>
      <c r="F8" s="105"/>
    </row>
    <row r="9" spans="2:6" ht="20.25" customHeight="1" x14ac:dyDescent="0.25">
      <c r="B9" s="14">
        <v>4</v>
      </c>
      <c r="C9" s="15" t="s">
        <v>177</v>
      </c>
      <c r="D9" s="103"/>
      <c r="E9" s="104" t="s">
        <v>176</v>
      </c>
      <c r="F9" s="105"/>
    </row>
    <row r="10" spans="2:6" ht="20.25" customHeight="1" x14ac:dyDescent="0.25">
      <c r="B10" s="14">
        <v>4</v>
      </c>
      <c r="C10" s="15" t="s">
        <v>178</v>
      </c>
      <c r="D10" s="103"/>
      <c r="E10" s="104" t="s">
        <v>176</v>
      </c>
      <c r="F10" s="105"/>
    </row>
    <row r="11" spans="2:6" ht="20.25" customHeight="1" x14ac:dyDescent="0.25">
      <c r="B11" s="14">
        <v>4</v>
      </c>
      <c r="C11" s="15" t="s">
        <v>179</v>
      </c>
      <c r="D11" s="103"/>
      <c r="E11" s="104" t="s">
        <v>176</v>
      </c>
      <c r="F11" s="105"/>
    </row>
    <row r="12" spans="2:6" ht="20.25" customHeight="1" x14ac:dyDescent="0.25">
      <c r="B12" s="14">
        <v>4</v>
      </c>
      <c r="C12" s="15" t="s">
        <v>180</v>
      </c>
      <c r="D12" s="103"/>
      <c r="E12" s="104" t="s">
        <v>176</v>
      </c>
      <c r="F12" s="105"/>
    </row>
    <row r="13" spans="2:6" ht="20.25" customHeight="1" x14ac:dyDescent="0.25">
      <c r="B13" s="14">
        <v>4</v>
      </c>
      <c r="C13" s="15" t="s">
        <v>181</v>
      </c>
      <c r="D13" s="103"/>
      <c r="E13" s="104" t="s">
        <v>176</v>
      </c>
      <c r="F13" s="105"/>
    </row>
    <row r="14" spans="2:6" ht="20.25" customHeight="1" x14ac:dyDescent="0.25">
      <c r="B14" s="14">
        <v>4</v>
      </c>
      <c r="C14" s="15" t="s">
        <v>182</v>
      </c>
      <c r="D14" s="103"/>
      <c r="E14" s="104" t="s">
        <v>176</v>
      </c>
      <c r="F14" s="105"/>
    </row>
    <row r="15" spans="2:6" ht="20.25" customHeight="1" x14ac:dyDescent="0.25">
      <c r="B15" s="14">
        <v>4</v>
      </c>
      <c r="C15" s="15" t="s">
        <v>183</v>
      </c>
      <c r="D15" s="103"/>
      <c r="E15" s="104" t="s">
        <v>176</v>
      </c>
      <c r="F15" s="105"/>
    </row>
    <row r="16" spans="2:6" ht="20.25" customHeight="1" x14ac:dyDescent="0.25">
      <c r="B16" s="14">
        <v>4</v>
      </c>
      <c r="C16" s="15" t="s">
        <v>184</v>
      </c>
      <c r="D16" s="103"/>
      <c r="E16" s="104" t="s">
        <v>176</v>
      </c>
      <c r="F16" s="105"/>
    </row>
    <row r="17" spans="2:6" ht="20.25" customHeight="1" x14ac:dyDescent="0.25">
      <c r="B17" s="14">
        <v>4</v>
      </c>
      <c r="C17" s="15" t="s">
        <v>185</v>
      </c>
      <c r="D17" s="103"/>
      <c r="E17" s="104" t="s">
        <v>176</v>
      </c>
      <c r="F17" s="105"/>
    </row>
    <row r="18" spans="2:6" ht="20.25" customHeight="1" x14ac:dyDescent="0.25">
      <c r="B18" s="14">
        <v>4</v>
      </c>
      <c r="C18" s="15" t="s">
        <v>186</v>
      </c>
      <c r="D18" s="103"/>
      <c r="E18" s="104" t="s">
        <v>176</v>
      </c>
      <c r="F18" s="105"/>
    </row>
    <row r="19" spans="2:6" ht="20.25" customHeight="1" x14ac:dyDescent="0.25">
      <c r="B19" s="14">
        <v>4</v>
      </c>
      <c r="C19" s="15" t="s">
        <v>187</v>
      </c>
      <c r="D19" s="103"/>
      <c r="E19" s="104" t="s">
        <v>176</v>
      </c>
      <c r="F19" s="105"/>
    </row>
    <row r="20" spans="2:6" ht="20.25" customHeight="1" x14ac:dyDescent="0.25">
      <c r="B20" s="14">
        <v>4</v>
      </c>
      <c r="C20" s="15" t="s">
        <v>188</v>
      </c>
      <c r="D20" s="103"/>
      <c r="E20" s="104" t="s">
        <v>176</v>
      </c>
      <c r="F20" s="105"/>
    </row>
    <row r="21" spans="2:6" ht="20.25" customHeight="1" x14ac:dyDescent="0.25">
      <c r="B21" s="14">
        <v>4</v>
      </c>
      <c r="C21" s="15" t="s">
        <v>189</v>
      </c>
      <c r="D21" s="103"/>
      <c r="E21" s="104" t="s">
        <v>176</v>
      </c>
      <c r="F21" s="105"/>
    </row>
    <row r="22" spans="2:6" ht="20.25" customHeight="1" x14ac:dyDescent="0.25">
      <c r="B22" s="14">
        <v>4</v>
      </c>
      <c r="C22" s="15" t="s">
        <v>190</v>
      </c>
      <c r="D22" s="103"/>
      <c r="E22" s="104" t="s">
        <v>176</v>
      </c>
      <c r="F22" s="105"/>
    </row>
    <row r="23" spans="2:6" ht="20.25" customHeight="1" x14ac:dyDescent="0.25">
      <c r="B23" s="14">
        <v>4</v>
      </c>
      <c r="C23" s="15" t="s">
        <v>191</v>
      </c>
      <c r="D23" s="103"/>
      <c r="E23" s="104" t="s">
        <v>176</v>
      </c>
      <c r="F23" s="105"/>
    </row>
    <row r="24" spans="2:6" ht="20.25" customHeight="1" x14ac:dyDescent="0.25">
      <c r="B24" s="14">
        <v>4</v>
      </c>
      <c r="C24" s="15" t="s">
        <v>192</v>
      </c>
      <c r="D24" s="103"/>
      <c r="E24" s="104" t="s">
        <v>176</v>
      </c>
      <c r="F24" s="105"/>
    </row>
    <row r="25" spans="2:6" ht="20.25" customHeight="1" x14ac:dyDescent="0.25">
      <c r="B25" s="14">
        <v>4</v>
      </c>
      <c r="C25" s="15" t="s">
        <v>193</v>
      </c>
      <c r="D25" s="103"/>
      <c r="E25" s="104" t="s">
        <v>176</v>
      </c>
      <c r="F25" s="105"/>
    </row>
    <row r="26" spans="2:6" ht="20.25" customHeight="1" x14ac:dyDescent="0.25">
      <c r="B26" s="14">
        <v>4</v>
      </c>
      <c r="C26" s="15" t="s">
        <v>194</v>
      </c>
      <c r="D26" s="103"/>
      <c r="E26" s="104" t="s">
        <v>176</v>
      </c>
      <c r="F26" s="105"/>
    </row>
    <row r="27" spans="2:6" ht="20.25" customHeight="1" x14ac:dyDescent="0.25">
      <c r="B27" s="14">
        <v>4</v>
      </c>
      <c r="C27" s="15" t="s">
        <v>195</v>
      </c>
      <c r="D27" s="103"/>
      <c r="E27" s="104" t="s">
        <v>176</v>
      </c>
      <c r="F27" s="105"/>
    </row>
    <row r="28" spans="2:6" ht="9" customHeight="1" x14ac:dyDescent="0.25">
      <c r="B28" s="106"/>
      <c r="C28" s="107"/>
      <c r="D28" s="108"/>
      <c r="E28" s="108"/>
      <c r="F28" s="109"/>
    </row>
    <row r="29" spans="2:6" ht="20.25" customHeight="1" x14ac:dyDescent="0.25">
      <c r="B29" s="110">
        <v>4</v>
      </c>
      <c r="C29" s="111"/>
      <c r="D29" s="112" t="s">
        <v>171</v>
      </c>
      <c r="E29" s="112"/>
      <c r="F29" s="113" t="e">
        <f>AVERAGE(F8:F27)</f>
        <v>#DIV/0!</v>
      </c>
    </row>
    <row r="30" spans="2:6" ht="9" customHeight="1" thickBot="1" x14ac:dyDescent="0.3">
      <c r="B30" s="106"/>
      <c r="C30" s="107"/>
      <c r="D30" s="108"/>
      <c r="E30" s="108"/>
      <c r="F30" s="109"/>
    </row>
    <row r="31" spans="2:6" x14ac:dyDescent="0.25">
      <c r="B31" s="191"/>
      <c r="C31" s="192"/>
      <c r="D31" s="192"/>
      <c r="E31" s="192"/>
      <c r="F31" s="193"/>
    </row>
    <row r="32" spans="2:6" x14ac:dyDescent="0.25">
      <c r="B32" s="180" t="s">
        <v>196</v>
      </c>
      <c r="C32" s="194"/>
      <c r="D32" s="194"/>
      <c r="E32" s="194"/>
      <c r="F32" s="195"/>
    </row>
    <row r="33" spans="2:6" x14ac:dyDescent="0.25">
      <c r="B33" s="180" t="s">
        <v>197</v>
      </c>
      <c r="C33" s="181"/>
      <c r="D33" s="181"/>
      <c r="E33" s="181"/>
      <c r="F33" s="182"/>
    </row>
    <row r="34" spans="2:6" x14ac:dyDescent="0.25">
      <c r="B34" s="180" t="s">
        <v>198</v>
      </c>
      <c r="C34" s="181"/>
      <c r="D34" s="181"/>
      <c r="E34" s="181"/>
      <c r="F34" s="182"/>
    </row>
    <row r="35" spans="2:6" ht="15.75" x14ac:dyDescent="0.25">
      <c r="B35" s="183"/>
      <c r="C35" s="181"/>
      <c r="D35" s="181"/>
      <c r="E35" s="181"/>
      <c r="F35" s="182"/>
    </row>
    <row r="36" spans="2:6" ht="15.75" x14ac:dyDescent="0.25">
      <c r="B36" s="183"/>
      <c r="C36" s="181"/>
      <c r="D36" s="181"/>
      <c r="E36" s="181"/>
      <c r="F36" s="182"/>
    </row>
    <row r="37" spans="2:6" ht="15.75" x14ac:dyDescent="0.25">
      <c r="B37" s="183"/>
      <c r="C37" s="181"/>
      <c r="D37" s="181"/>
      <c r="E37" s="181"/>
      <c r="F37" s="182"/>
    </row>
    <row r="38" spans="2:6" ht="15.75" x14ac:dyDescent="0.25">
      <c r="B38" s="183"/>
      <c r="C38" s="181"/>
      <c r="D38" s="181"/>
      <c r="E38" s="181"/>
      <c r="F38" s="182"/>
    </row>
    <row r="39" spans="2:6" ht="15.75" x14ac:dyDescent="0.25">
      <c r="B39" s="183"/>
      <c r="C39" s="181"/>
      <c r="D39" s="181"/>
      <c r="E39" s="181"/>
      <c r="F39" s="182"/>
    </row>
    <row r="40" spans="2:6" ht="16.5" thickBot="1" x14ac:dyDescent="0.3">
      <c r="B40" s="177"/>
      <c r="C40" s="178"/>
      <c r="D40" s="178"/>
      <c r="E40" s="178"/>
      <c r="F40" s="179"/>
    </row>
    <row r="41" spans="2:6" ht="15.75" x14ac:dyDescent="0.25">
      <c r="B41" s="93"/>
      <c r="C41" s="93"/>
      <c r="D41" s="93"/>
      <c r="E41" s="93"/>
      <c r="F41" s="93"/>
    </row>
    <row r="42" spans="2:6" ht="15.75" x14ac:dyDescent="0.25">
      <c r="B42" s="93"/>
      <c r="C42" s="93"/>
      <c r="D42" s="93"/>
      <c r="E42" s="93"/>
      <c r="F42" s="93"/>
    </row>
  </sheetData>
  <mergeCells count="13">
    <mergeCell ref="B33:F33"/>
    <mergeCell ref="B1:F1"/>
    <mergeCell ref="B3:F3"/>
    <mergeCell ref="B5:F5"/>
    <mergeCell ref="B31:F31"/>
    <mergeCell ref="B32:F32"/>
    <mergeCell ref="B40:F40"/>
    <mergeCell ref="B34:F34"/>
    <mergeCell ref="B35:F35"/>
    <mergeCell ref="B36:F36"/>
    <mergeCell ref="B37:F37"/>
    <mergeCell ref="B38:F38"/>
    <mergeCell ref="B39:F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4"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a3b8235c-e576-435c-95f7-94bb4f80e863"/>
    <ds:schemaRef ds:uri="http://schemas.microsoft.com/office/infopath/2007/PartnerControls"/>
    <ds:schemaRef ds:uri="9e0aeb4e-545a-408f-bffe-3a427a3d1ca7"/>
    <ds:schemaRef ds:uri="http://purl.org/dc/dcmityp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OFFRE</vt:lpstr>
      <vt:lpstr>REMISIER CATALOGUE</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