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K:\IAD\MOBILIER DE BUREAU\DCE MOBILIER BUREAU\DCE VL\DOCS\"/>
    </mc:Choice>
  </mc:AlternateContent>
  <xr:revisionPtr revIDLastSave="0" documentId="13_ncr:1_{3DAACEC4-8DC9-47CD-B668-AEFC119DFB42}" xr6:coauthVersionLast="36" xr6:coauthVersionMax="36" xr10:uidLastSave="{00000000-0000-0000-0000-000000000000}"/>
  <bookViews>
    <workbookView xWindow="0" yWindow="0" windowWidth="28800" windowHeight="11025" xr2:uid="{00000000-000D-0000-FFFF-FFFF00000000}"/>
  </bookViews>
  <sheets>
    <sheet name="CONSIGNES" sheetId="10" r:id="rId1"/>
    <sheet name="OFFRE" sheetId="1" r:id="rId2"/>
    <sheet name="REMISIER CATALOGUE" sheetId="11" r:id="rId3"/>
    <sheet name="liste déroulante" sheetId="9" state="hidden" r:id="rId4"/>
  </sheets>
  <definedNames>
    <definedName name="_xlnm.Print_Area" localSheetId="1">OFFRE!$A$1:$O$79</definedName>
    <definedName name="_xlnm.Print_Area" localSheetId="2">'REMISIER CATALOGUE'!$A$1:$G$41</definedName>
  </definedNames>
  <calcPr calcId="191029"/>
</workbook>
</file>

<file path=xl/calcChain.xml><?xml version="1.0" encoding="utf-8"?>
<calcChain xmlns="http://schemas.openxmlformats.org/spreadsheetml/2006/main">
  <c r="O79" i="1" l="1"/>
  <c r="K11" i="1" l="1"/>
  <c r="M11" i="1" s="1"/>
  <c r="O11" i="1"/>
  <c r="K12" i="1"/>
  <c r="M12" i="1" s="1"/>
  <c r="O12" i="1"/>
  <c r="K13" i="1"/>
  <c r="M13" i="1"/>
  <c r="O13" i="1"/>
  <c r="K14" i="1"/>
  <c r="M14" i="1" s="1"/>
  <c r="O14" i="1"/>
  <c r="K15" i="1"/>
  <c r="M15" i="1"/>
  <c r="O15" i="1"/>
  <c r="K16" i="1"/>
  <c r="M16" i="1" s="1"/>
  <c r="O16" i="1"/>
  <c r="K17" i="1"/>
  <c r="M17" i="1"/>
  <c r="O17" i="1"/>
  <c r="K18" i="1"/>
  <c r="M18" i="1" s="1"/>
  <c r="O18" i="1"/>
  <c r="K19" i="1"/>
  <c r="M19" i="1"/>
  <c r="O19" i="1"/>
  <c r="K20" i="1"/>
  <c r="M20" i="1" s="1"/>
  <c r="O20" i="1"/>
  <c r="K21" i="1"/>
  <c r="M21" i="1"/>
  <c r="O21" i="1"/>
  <c r="K22" i="1"/>
  <c r="M22" i="1" s="1"/>
  <c r="O22" i="1"/>
  <c r="K23" i="1"/>
  <c r="M23" i="1"/>
  <c r="O23" i="1"/>
  <c r="K24" i="1"/>
  <c r="M24" i="1" s="1"/>
  <c r="O24" i="1"/>
  <c r="K25" i="1"/>
  <c r="M25" i="1" s="1"/>
  <c r="O25" i="1"/>
  <c r="K26" i="1"/>
  <c r="M26" i="1" s="1"/>
  <c r="O26" i="1"/>
  <c r="K27" i="1"/>
  <c r="M27" i="1"/>
  <c r="O27" i="1"/>
  <c r="K28" i="1"/>
  <c r="M28" i="1" s="1"/>
  <c r="O28" i="1"/>
  <c r="K29" i="1"/>
  <c r="M29" i="1"/>
  <c r="O29" i="1"/>
  <c r="K30" i="1"/>
  <c r="M30" i="1" s="1"/>
  <c r="O30" i="1"/>
  <c r="K31" i="1"/>
  <c r="M31" i="1" s="1"/>
  <c r="O31" i="1"/>
  <c r="K32" i="1"/>
  <c r="M32" i="1" s="1"/>
  <c r="O32" i="1"/>
  <c r="K34" i="1"/>
  <c r="M34" i="1" s="1"/>
  <c r="O34" i="1"/>
  <c r="K35" i="1"/>
  <c r="M35" i="1" s="1"/>
  <c r="O35" i="1"/>
  <c r="K36" i="1"/>
  <c r="M36" i="1" s="1"/>
  <c r="O36" i="1"/>
  <c r="K37" i="1"/>
  <c r="M37" i="1"/>
  <c r="O37" i="1"/>
  <c r="K39" i="1"/>
  <c r="M39" i="1"/>
  <c r="O39" i="1"/>
  <c r="K40" i="1"/>
  <c r="M40" i="1" s="1"/>
  <c r="O40" i="1"/>
  <c r="K41" i="1"/>
  <c r="M41" i="1"/>
  <c r="O41" i="1"/>
  <c r="K42" i="1"/>
  <c r="M42" i="1" s="1"/>
  <c r="O42" i="1"/>
  <c r="K43" i="1"/>
  <c r="M43" i="1" s="1"/>
  <c r="O43" i="1"/>
  <c r="K44" i="1"/>
  <c r="M44" i="1" s="1"/>
  <c r="O44" i="1"/>
  <c r="K45" i="1"/>
  <c r="M45" i="1" s="1"/>
  <c r="O45" i="1"/>
  <c r="K46" i="1"/>
  <c r="M46" i="1" s="1"/>
  <c r="O46" i="1"/>
  <c r="K47" i="1"/>
  <c r="M47" i="1" s="1"/>
  <c r="O47" i="1"/>
  <c r="K48" i="1"/>
  <c r="M48" i="1" s="1"/>
  <c r="O48" i="1"/>
  <c r="K49" i="1"/>
  <c r="M49" i="1"/>
  <c r="O49" i="1"/>
  <c r="K50" i="1"/>
  <c r="M50" i="1" s="1"/>
  <c r="O50" i="1"/>
  <c r="K51" i="1"/>
  <c r="M51" i="1"/>
  <c r="O51" i="1"/>
  <c r="K52" i="1"/>
  <c r="M52" i="1" s="1"/>
  <c r="O52" i="1"/>
  <c r="K53" i="1"/>
  <c r="M53" i="1" s="1"/>
  <c r="O53" i="1"/>
  <c r="K54" i="1"/>
  <c r="M54" i="1" s="1"/>
  <c r="O54" i="1"/>
  <c r="K55" i="1"/>
  <c r="M55" i="1" s="1"/>
  <c r="O55" i="1"/>
  <c r="K56" i="1"/>
  <c r="M56" i="1" s="1"/>
  <c r="O56" i="1"/>
  <c r="K57" i="1"/>
  <c r="M57" i="1" s="1"/>
  <c r="O57" i="1"/>
  <c r="K58" i="1"/>
  <c r="M58" i="1" s="1"/>
  <c r="O58" i="1"/>
  <c r="K59" i="1"/>
  <c r="M59" i="1" s="1"/>
  <c r="O59" i="1"/>
  <c r="K60" i="1"/>
  <c r="M60" i="1" s="1"/>
  <c r="O60" i="1"/>
  <c r="K61" i="1"/>
  <c r="M61" i="1" s="1"/>
  <c r="O61" i="1"/>
  <c r="K62" i="1"/>
  <c r="M62" i="1" s="1"/>
  <c r="O62" i="1"/>
  <c r="O10" i="1"/>
  <c r="K10" i="1"/>
  <c r="M10" i="1" s="1"/>
  <c r="F29" i="11"/>
  <c r="O81" i="1"/>
  <c r="O82" i="1" s="1"/>
  <c r="O64" i="1"/>
  <c r="B5" i="11"/>
  <c r="O65" i="1" l="1"/>
  <c r="O66" i="1"/>
  <c r="O68" i="1"/>
  <c r="O69" i="1"/>
  <c r="O71" i="1"/>
  <c r="O72" i="1"/>
  <c r="O73" i="1"/>
  <c r="O74" i="1"/>
  <c r="O76" i="1"/>
  <c r="O77" i="1"/>
  <c r="O78" i="1"/>
  <c r="M65" i="1"/>
  <c r="M66" i="1"/>
  <c r="M68" i="1"/>
  <c r="M69" i="1"/>
  <c r="M71" i="1"/>
  <c r="M72" i="1"/>
  <c r="M73" i="1"/>
  <c r="M74" i="1"/>
  <c r="M76" i="1"/>
  <c r="M77" i="1"/>
  <c r="M78" i="1"/>
  <c r="M64" i="1"/>
</calcChain>
</file>

<file path=xl/sharedStrings.xml><?xml version="1.0" encoding="utf-8"?>
<sst xmlns="http://schemas.openxmlformats.org/spreadsheetml/2006/main" count="341" uniqueCount="212">
  <si>
    <t xml:space="preserve">Référence </t>
  </si>
  <si>
    <t xml:space="preserve">Le candidat précise sa Raison Sociale/Enseigne/Marque : </t>
  </si>
  <si>
    <t xml:space="preserve"> Bordereau de Prix Unitaires (BPU) - Détail Quantitatif estimatif (DQE)
Règles de remplissage du cadre financier</t>
  </si>
  <si>
    <t xml:space="preserve"> Bordereau de Prix Unitaires (BPU) - DÉTAIL QUANTITATIF ESTIMATIF - DQE</t>
  </si>
  <si>
    <t>NF</t>
  </si>
  <si>
    <t>NFE</t>
  </si>
  <si>
    <t>NORMES</t>
  </si>
  <si>
    <t>NFX</t>
  </si>
  <si>
    <t>EN13432</t>
  </si>
  <si>
    <t xml:space="preserve"> TVA (en %)</t>
  </si>
  <si>
    <t>Non concerné</t>
  </si>
  <si>
    <t xml:space="preserve">Numéro 
de lot </t>
  </si>
  <si>
    <t>Ou équivalent</t>
  </si>
  <si>
    <t>Eco-contri-bution</t>
  </si>
  <si>
    <t>Volume estimatif de produits unitaires 
sur la durée du marché</t>
  </si>
  <si>
    <t>Prix unitaire net €HT
hors éco-contribution</t>
  </si>
  <si>
    <t>Désignation commerciale du produit
-
Référence fournisseur</t>
  </si>
  <si>
    <t>Codification fournisseur</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</si>
  <si>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</si>
  <si>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</si>
  <si>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</si>
  <si>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Unité 
de
 commande</t>
  </si>
  <si>
    <t>FORFAIT</t>
  </si>
  <si>
    <t>M3</t>
  </si>
  <si>
    <t>1/2 JOUR</t>
  </si>
  <si>
    <t>JOUR</t>
  </si>
  <si>
    <t>AC1</t>
  </si>
  <si>
    <t>AC2</t>
  </si>
  <si>
    <t>AC3</t>
  </si>
  <si>
    <t>AC4</t>
  </si>
  <si>
    <t>AC5</t>
  </si>
  <si>
    <t>AC6</t>
  </si>
  <si>
    <t>AC7</t>
  </si>
  <si>
    <t>AC8</t>
  </si>
  <si>
    <t>AC9</t>
  </si>
  <si>
    <t>AC10</t>
  </si>
  <si>
    <t>AC27</t>
  </si>
  <si>
    <t>AC28</t>
  </si>
  <si>
    <t>AC29</t>
  </si>
  <si>
    <t>AC30</t>
  </si>
  <si>
    <t>AC31</t>
  </si>
  <si>
    <t>AC32</t>
  </si>
  <si>
    <t>AC33</t>
  </si>
  <si>
    <t>AC35</t>
  </si>
  <si>
    <t>AC36</t>
  </si>
  <si>
    <t>AC37</t>
  </si>
  <si>
    <t>AC38</t>
  </si>
  <si>
    <t>AC39</t>
  </si>
  <si>
    <t>AC40</t>
  </si>
  <si>
    <t>AC41</t>
  </si>
  <si>
    <t>AC42</t>
  </si>
  <si>
    <t>AC43</t>
  </si>
  <si>
    <t>AC44</t>
  </si>
  <si>
    <t>AC45</t>
  </si>
  <si>
    <t>AC46</t>
  </si>
  <si>
    <t>AC47</t>
  </si>
  <si>
    <t>AC48</t>
  </si>
  <si>
    <t>AC49</t>
  </si>
  <si>
    <t>AC50</t>
  </si>
  <si>
    <t>AC51</t>
  </si>
  <si>
    <t>AC52</t>
  </si>
  <si>
    <t xml:space="preserve">Désignation des matériels et prestations </t>
  </si>
  <si>
    <t>Caractéristiques des matériels et prestations 
imposés par le Pouvoir Adjudicateur</t>
  </si>
  <si>
    <t>BOITIER PRISE 2 PC OU 1 PC + 1 USB</t>
  </si>
  <si>
    <t>BOITIER PRISE 1 PC + 1 RJ45 CATEGORIE 6</t>
  </si>
  <si>
    <t xml:space="preserve">SUPPORT ECRAN  </t>
  </si>
  <si>
    <r>
      <t>CABINE-BOX  1 PERSONNE SURFACE INTERIEURE ENVIRON 1M</t>
    </r>
    <r>
      <rPr>
        <vertAlign val="superscript"/>
        <sz val="10"/>
        <color theme="1"/>
        <rFont val="Calibri Light"/>
        <family val="2"/>
      </rPr>
      <t xml:space="preserve">2 </t>
    </r>
  </si>
  <si>
    <r>
      <t>CABINE 2 PERSONNES SURFACE INTERIEURE ENVIRON 2M</t>
    </r>
    <r>
      <rPr>
        <vertAlign val="superscript"/>
        <sz val="10"/>
        <color theme="1"/>
        <rFont val="Calibri Light"/>
        <family val="2"/>
      </rPr>
      <t xml:space="preserve">2 </t>
    </r>
  </si>
  <si>
    <t xml:space="preserve">CABINE 4 PERSONNES SURFACE INTERIEURE ENVIRON 4M2 </t>
  </si>
  <si>
    <r>
      <t>CABINE 6 PERSONNES SURFACE INTERIEURE ENVIRON 6M</t>
    </r>
    <r>
      <rPr>
        <vertAlign val="superscript"/>
        <sz val="10"/>
        <color theme="1"/>
        <rFont val="Calibri Light"/>
        <family val="2"/>
      </rPr>
      <t xml:space="preserve">2 </t>
    </r>
  </si>
  <si>
    <t>CABINE/BOX ACOUSTIQUE</t>
  </si>
  <si>
    <t>PERSONNALISATION REVETEMENT INTERIEUR</t>
  </si>
  <si>
    <t>PERSONNALISATION COULEUR REVETEMENT DE SOL</t>
  </si>
  <si>
    <t>PRISE ELECTRIQUE SUPLEMENTAIRE</t>
  </si>
  <si>
    <t>SERRURE MAGNETIQUE</t>
  </si>
  <si>
    <t>PRISE UBS/HDMI</t>
  </si>
  <si>
    <t>RJ45</t>
  </si>
  <si>
    <t>FERMETURE MOTORISEE DU BOX</t>
  </si>
  <si>
    <t>ECLAIRAGE SUPPLEMENTAIRE</t>
  </si>
  <si>
    <t>VITROFANIE</t>
  </si>
  <si>
    <t>PERSONNALISATION DU REVETEMENT MURAL EXTERIEUR</t>
  </si>
  <si>
    <t xml:space="preserve">SERRURE A CLE </t>
  </si>
  <si>
    <t>ASSISE TYPE SOFA ADAPTEE AUX CABINES/BOX CI-DESSUS</t>
  </si>
  <si>
    <t>TABLE ADAPTEE AUX CABINES/BOX CI-DESSUS</t>
  </si>
  <si>
    <t>BUREAU ADAPTEE AUX CABINES/BOX CI-DESSUS</t>
  </si>
  <si>
    <t>CHAISE DE BUREAU ADAPTEE AUX CABINES/BOX CI-DESSUS</t>
  </si>
  <si>
    <t>TABLETTE ADAPTEE AUX CABINES/BOX CI-DESSUS</t>
  </si>
  <si>
    <t>CHAISE HAUTE ADAPTEE AUX CABINES/BOX CI-DESSUS</t>
  </si>
  <si>
    <t>PERSONNALISATION DE LA STRUCTURE COULEUR</t>
  </si>
  <si>
    <t>SUPPORT (PIEDS) POUR SEPARATION ACOUSTIQUE AU SOL</t>
  </si>
  <si>
    <t>SUPPORTS POUR SEPARATION ACOUSTIQUE DE BUREAU</t>
  </si>
  <si>
    <t>FIXATION PANNEAUX MURAUX</t>
  </si>
  <si>
    <t>FIXATION PANNEAUX SUSPENDUS</t>
  </si>
  <si>
    <t>AC11</t>
  </si>
  <si>
    <t>AC12</t>
  </si>
  <si>
    <t>AC13</t>
  </si>
  <si>
    <t>AC14</t>
  </si>
  <si>
    <t>AC15</t>
  </si>
  <si>
    <t>AC16</t>
  </si>
  <si>
    <t>AC17</t>
  </si>
  <si>
    <t>AC18</t>
  </si>
  <si>
    <t>AC19</t>
  </si>
  <si>
    <t>AC20</t>
  </si>
  <si>
    <t>AC21</t>
  </si>
  <si>
    <t>AC22</t>
  </si>
  <si>
    <t>AC23</t>
  </si>
  <si>
    <t>CLIMATISATION-REVERSIBLE</t>
  </si>
  <si>
    <t>AC25</t>
  </si>
  <si>
    <t>AC26</t>
  </si>
  <si>
    <t>ACCESSOIRES ET OPTIONS CABINE/BOX ACOUSTIQUE</t>
  </si>
  <si>
    <t>PORTE BATTANTE SUPLEMENTAIRE</t>
  </si>
  <si>
    <t>PORTE COULISSANTE SUPLEMENTAIRE</t>
  </si>
  <si>
    <t>UNITE</t>
  </si>
  <si>
    <t>CONNECTEUR POUR ASSEMPBLER PLUSIEURS SEPARATIONS ACOUSTIQUES</t>
  </si>
  <si>
    <t>M2</t>
  </si>
  <si>
    <t>coefficient d'absorption de 0,80 (Certification conformément à la norme ISO 11654)</t>
  </si>
  <si>
    <t>Réduction du niveau de parole (DS,A) minimum 25 dB
Fermeture par porte battante poignée à gauche ou à droite 
Ventilation puissante et silencieuse avec double système de motorisation/ double filtration
Débit d'air supérieur à 30m3 / heure/personne / filtre G4 / Minimum Hepa13
Régulateur de CO²
Renouvellement d'air plusieurs  cycles par heure
Revêtement mural acoustique - murs et plafond intérieurs
Revêtement de sol acoustique 
Eclairage LED  avec détecteur de présence
1 prise éléctrique
Murs pleins et vitrés pouvant être placés suivant 3 configurations (2 faces vitrées + 2 faces pleines ou 3 faces vitrées + 1  face pleine ou 3 faces pleines + 1  face vitrée)
Cabine/box libre de mobilier intérieur (tables, chaise, banquettes, tablette) mais pouvant être équipée avec les accessoires et options notées ci-dessous
Possibilité de déplacer la cabine avec un dispositif simple</t>
  </si>
  <si>
    <t>Accès portes coulissante avec seuil PMR
Réduction du niveau de parole (DS,A) minimum 25 dB
Fermeture par portes battantes (poignée à gauche ou à droite) et/ou fermeture portes coulissantes 
Ventilation puissante et silencieuse avec double système de motorisation/ double filtration
Débit d'air supérieur à 30m3 / heure/personne / filtre G4 / Minimum Hepa13
Régulateur de CO²
Renouvellement d'air plusieurs  cycles par heure
Revêtement mural acoustique - murs et plafond intérieurs
Revêtement de sol acoustique 
Eclairage LED  avec détecteur de présence
1 prise éléctrique
Murs pleins et vitrés pouvant être placés suivant 3 configurations (2 faces vitrées + 2 faces pleines ou 3 faces vitrées + 1  face pleine ou 3 faces pleines + 1  face vitrée)
Cabine/box libre de mobilier intérieur (tables, chaise, banquettes, tablette) mais pouvant être équipée avec les accessoires et options notées ci-dessous</t>
  </si>
  <si>
    <t>Accès portes coulissante avec seuil PMR
Réduction du niveau de parole (DS,A) minimum 25 dB
Fermeture par portes battantes (poignée à gauche ou à droite) et/ou fermeture portes coulissantes  
Ventilation puissante et silencieuse avec double système de motorisation/ double filtration
Débit d'air supérieur à 30m3 / heure/personne / filtre G4 / Minimum Hepa13
Régulateur de CO²
Renouvellement d'air plusieurs  cycles par heure
Revêtement mural acoustique - murs et plafond intérieurs
Revêtement de sol acoustique 
Eclairage LED  avec détecteur de présence
1 prise éléctrique
Murs pleins et vitrés pouvant être placés suivant 3 configurations (2 faces vitrées + 2 faces pleines ou 3 faces vitrées + 1  face pleine ou 3 faces pleines + 1  face vitrée)
Cabine/box libre de mobilier intérieur (tables, chaise, banquettes, tablette) mais pouvant être équipée avec les accessoires et options notées ci-dessous</t>
  </si>
  <si>
    <t>EQUIPEMENT ACOUSTIQUE</t>
  </si>
  <si>
    <t>CLAUSTRA TISSU ACOUSTIQUE FIXE PIETEMENTS ET PATINES INCLUS LARGEUR 850 mm HAUTEUR 1600 mm ENVIRON</t>
  </si>
  <si>
    <t>CLAUSTRA TISSU ACOUSTIQUE FIXE PIETEMENTS ET PATINES INCLUS LARGEUR 850 mmHAUTEUR 1800 mm  ENVIRON</t>
  </si>
  <si>
    <t>CLAUSTRA TISSU ACOUSTIQUE FIXE PIETEMENTS ET PATINES INCLUS LARGEUR 1200 mmHAUTEUR 1600 mm  ENVIRON</t>
  </si>
  <si>
    <t>CLAUSTRA FIXE TISSU ACOUSTIQUE PIETEMENTS ET PATINES INCLUS LARGEUR 1200 mmHAUTEUR 1800 mm  ENVIRON</t>
  </si>
  <si>
    <t>CLAUSTRA MOBILE TISSU ACOUSTIQUE PIETEMENTS ET PATINES INCLUS LARGEUR 900 mm HAUTEUR 1600 mm ENVIRON</t>
  </si>
  <si>
    <t>CLAUSTRA MOBILE TISSU ACOUSTIQUE PIETEMENTS ET PATINES INCLUS LARGEUR 900 mmHAUTEUR 1800 mm  ENVIRON</t>
  </si>
  <si>
    <t>CLAUSTRA MOBILE TISSU ACOUSTIQUE PIETEMENTS ET PATINES INCLUS LARGEUR 1200 mmHAUTEUR 1600 mm  ENVIRON</t>
  </si>
  <si>
    <t>CLAUSTRA MOBILE TISSU ACOUSTIQUE PIETEMENTS ET PATINES INCLUS LARGEUR 1200 mmHAUTEUR 1800 mm  ENVIRON</t>
  </si>
  <si>
    <t>PANNEAU MURAL TISSU ACOUSTIQUE ENVIRON 550 mm X 550 mm AVEC PLATINE STANDARD PRE-PERCEE A VISSER AU MUR (béton, placo, bois…)</t>
  </si>
  <si>
    <t>PANNEAU MURAL TISSU ACOUSTIQUE ENVIRON 600 mm X 1200 mm AVEC PLATINE STANDARD PRE-PERCEE A VISSER AU MUR (béton, placo, bois…)</t>
  </si>
  <si>
    <t>PANNEAU MURAL TISSU ACOUSTIQUE ENVIRON 1200 mm X 1200 mm AVEC PLATINE STANDARD PRE-PERCEE A VISSER AU MUR (béton, placo, bois…)</t>
  </si>
  <si>
    <t xml:space="preserve">CLOISON SUSPENDUE TISSU ACOUSTIQUE Y COMPRIS SYSTÈME DE FIXATION ENVIRON 550 X 550 mm </t>
  </si>
  <si>
    <t xml:space="preserve">CLOISON SUSPENDUE TISSU ACOUSTIQUE Y COMPRIS SYSTÈME DE FIXATION ENVIRON 550 X 1200 mm </t>
  </si>
  <si>
    <t xml:space="preserve">CLOISON SUSPENDUE TISSU ACOUSTIQUE Y COMPRIS SYSTÈME DE FIXATION ENVIRON 1200 X 1200 mm </t>
  </si>
  <si>
    <t>STOCKAGE DE MATERIEL M3</t>
  </si>
  <si>
    <t>Prix unitaire €HT</t>
  </si>
  <si>
    <t xml:space="preserve">Prix unitaire 
net€ TTC
CALCUL AUTOMATIQUE </t>
  </si>
  <si>
    <t xml:space="preserve">Offre valorisée en € TTC
Prix unitaire x volume annuel
CALCUL AUTOMATIQUE </t>
  </si>
  <si>
    <t xml:space="preserve">FORFAIT REPORT DE LA PRESTATION - En cas d'annulation (report) d’une prestation de livraison, installation d'une commande moins de 10 jours calendaire avant la date prévue initialement pour toute cause n’incombant pas au titulaire (par exemple inaccessibilité de la zone d'exécution, retard de travaux, etc...) Ce prix est forfaitaire quel que soit le montant de la commande. </t>
  </si>
  <si>
    <t xml:space="preserve">STOCKAGE DE MATERIEL PAR M3 PAR JOUR  HORS LIVRAISON STANDARD - Stockage au mètre cube par jour calendaire dans un entrepôt. Ce prix est forfaitaire et s'entend pour 1m3 par jour calendaire de stockage et à compter de la date initiale de livraison </t>
  </si>
  <si>
    <t xml:space="preserve">STOCKAGE DE MATERIEL PAR M3 PAR SEMAINE  HORS LIVRAISON STANDARD- Stockage au mètre cube par semaine de 7 jours calendaires dans un entrepôt. Ce prix est forfaitaire et s'entend pour 1m3 par semaine de stockage et à compter de la date initiale de livraison </t>
  </si>
  <si>
    <t>HEURE</t>
  </si>
  <si>
    <t xml:space="preserve">FORFAIT LIVRAISON POUR COMMANDE INFERIEURE A 500 € HT </t>
  </si>
  <si>
    <t>PRESTATION INVENTAIRE</t>
  </si>
  <si>
    <t>PRESTATIONS POUR LA REALISATION D'INVENTAIRES - FORFAIT  1 HEURE</t>
  </si>
  <si>
    <t>PRESTATIONS POUR LA REALISATION D'INVENTAIRES - FORFAIT   1/2 JOURNEE</t>
  </si>
  <si>
    <t>PRESTATIONS POUR LA REALISATION D'INVENTAIRES - FORFAIT  1  JOURNEE</t>
  </si>
  <si>
    <t>TOTAL TTC DU DEVIS ESTIMATIF SUR LA DURÉE DU CONTRAT  (HORS REMISES)</t>
  </si>
  <si>
    <t>PRESTATIONS DE CONSEIL POUR L’AMENAGEMENT ET L'INSTALLATION DES MATERIELS - LIVRABLES ATTENDUS (prise de côtes sur place, étude des sols, des plafonds et des murs, étude des arrivées électriques et connectiques, formulation plan 2D et/ou 3D, préconisations acousticien, préconisations ambiance intérieure, autres prestations de conseils) - REMISE PREALABLE OBLIGATOIRE D'UN DEVIS POUR VALIDATION DES PRESTATIONS</t>
  </si>
  <si>
    <t>PRESTATIONS CONSEIL</t>
  </si>
  <si>
    <t>AC53</t>
  </si>
  <si>
    <t>AC54</t>
  </si>
  <si>
    <t>AC55</t>
  </si>
  <si>
    <t>AC56</t>
  </si>
  <si>
    <t>AC57</t>
  </si>
  <si>
    <t>AC58</t>
  </si>
  <si>
    <t>AC59</t>
  </si>
  <si>
    <t>AC60</t>
  </si>
  <si>
    <t>AC61</t>
  </si>
  <si>
    <t>AC62</t>
  </si>
  <si>
    <t>AC63</t>
  </si>
  <si>
    <t>AC64</t>
  </si>
  <si>
    <t>Lot 7</t>
  </si>
  <si>
    <t xml:space="preserve">BORDEREAU DE REMISES SUR CATALOGUE </t>
  </si>
  <si>
    <t>Nom des catalogues - à préciser
Famille de produits, gamme, etc…</t>
  </si>
  <si>
    <t>RC1</t>
  </si>
  <si>
    <t xml:space="preserve"> </t>
  </si>
  <si>
    <t>Taux</t>
  </si>
  <si>
    <t>%</t>
  </si>
  <si>
    <t>RC2</t>
  </si>
  <si>
    <t>RC3</t>
  </si>
  <si>
    <t>RC4</t>
  </si>
  <si>
    <t>RC5</t>
  </si>
  <si>
    <t>RC6</t>
  </si>
  <si>
    <t>RC7</t>
  </si>
  <si>
    <t>RC8</t>
  </si>
  <si>
    <t>RC9</t>
  </si>
  <si>
    <t>RC10</t>
  </si>
  <si>
    <t>RC11</t>
  </si>
  <si>
    <t>RC12</t>
  </si>
  <si>
    <t>RC13</t>
  </si>
  <si>
    <t>RC14</t>
  </si>
  <si>
    <t>RC15</t>
  </si>
  <si>
    <t>RC16</t>
  </si>
  <si>
    <t>RC17</t>
  </si>
  <si>
    <t>RC18</t>
  </si>
  <si>
    <t>RC19</t>
  </si>
  <si>
    <t>RC20</t>
  </si>
  <si>
    <t xml:space="preserve">Fait à            </t>
  </si>
  <si>
    <t>Le</t>
  </si>
  <si>
    <t>Signature et cachet</t>
  </si>
  <si>
    <t>Taux 
de remise pour les fournitures des catalogues du titulaire prix public</t>
  </si>
  <si>
    <t xml:space="preserve">  </t>
  </si>
  <si>
    <t>AC24</t>
  </si>
  <si>
    <t>AC34</t>
  </si>
  <si>
    <t>REMISE ADDITIONNELLE APPLICABLE SUR LE MONTANT D'UNE COMMANDE AVEC DATE UNIQUE DE LIVRAISON D'UNE COMMANDE AVEC DATE UNIQUE DE LIVRAISON</t>
  </si>
  <si>
    <t>Taux mimimum applicable</t>
  </si>
  <si>
    <t>Volume estimatif en €TTC 
sur la durée du marché</t>
  </si>
  <si>
    <t xml:space="preserve">Offre valorisée en € TTC
CALCUL AUTOMATIQUE </t>
  </si>
  <si>
    <t xml:space="preserve">TAUX DE REMISE POUR UNE LIVRAISON SIMPLE SUR UN SITE SANS MONTAGE </t>
  </si>
  <si>
    <t>TAUX</t>
  </si>
  <si>
    <t xml:space="preserve">TAUX MOYEN REMISES CATALOGUES </t>
  </si>
  <si>
    <t>INTERVENTION INSTALLATION &amp; LOGISTIQUE</t>
  </si>
  <si>
    <t xml:space="preserve">FORFAIT INTERVENTION LOGISTIQUE (DEMONTAGE, INSTALLATION, MANUTENTION, DEPANNAGE, REPARATION, REGLAGE ...) - FORFAIT  1 HEURE POUR 1 TECHNICIEN </t>
  </si>
  <si>
    <t xml:space="preserve">FORFAIT INTERVENTION LOGISTIQUE (DEMONTAGE,  INSTALLATION,, MANUTENTION, DEPANNAGE, REPARATION, REGLAGE ...) - FORFAIT  1/2 JOURNEE POUR 1 TECHNICIEN </t>
  </si>
  <si>
    <t xml:space="preserve">FORFAIT INTERVENTION LOGISTIQUE (DEMONTAGE, INSTALLATION, MANUTENTION, DEPANNAGE, REPARATION, REGLAGE ...) - FORFAIT  1 JOURNEE POUR 1 TECHNICIEN </t>
  </si>
  <si>
    <t>ECRAN DE SEPARATION FRONTAL TISSU ACOUSTIQUE  Y COMPRIS SYSTÈME DE FIXATION HAUTEUR MINIMALE 400 mm à 550 LARGEUR 1000 mm ENVIRON</t>
  </si>
  <si>
    <t>ECRAN DE SEPARATION FRONTAL TISSU ACOUSTIQUE  Y COMPRIS SYSTÈME DE FIXATION HAUTEUR MINIMALE 400 mm à 550 LARGEUR  1200 mm ENVIRON</t>
  </si>
  <si>
    <t>ECRAN DE SEPARATION FRONTAL TISSU ACOUSTIQUE  Y COMPRIS SYSTÈME DE FIXATION HAUTEUR MINIMALE 400 mm à 550 LARGEUR 1400 mm ENVIRON</t>
  </si>
  <si>
    <t>ECRAN DE SEPARATION FRONTAL TISSU ACOUSTIQUE  Y COMPRIS SYSTÈME DE FIXATION HAUTEUR MINIMALE 400 mm à 550 LARGEUR 1600 mm  ENVIRON</t>
  </si>
  <si>
    <r>
      <rPr>
        <b/>
        <sz val="12"/>
        <color rgb="FFE30059"/>
        <rFont val="Calibri Light"/>
        <family val="2"/>
      </rPr>
      <t xml:space="preserve">Le BPU/DQE (Bordereau de Prix/Détail Quantitatif Estimatif ) définit les prestations commandées de manière récurrente pour les fournitures et services objets du marché
</t>
    </r>
    <r>
      <rPr>
        <b/>
        <u/>
        <sz val="12"/>
        <rFont val="Calibri Light"/>
        <family val="2"/>
      </rPr>
      <t>Mode d'utilisation du tableau :</t>
    </r>
    <r>
      <rPr>
        <sz val="12"/>
        <color theme="1"/>
        <rFont val="Calibri Light"/>
        <family val="2"/>
      </rPr>
      <t xml:space="preserve">
Mode d'utilisation du tableau : les onglets doivent être complétés avec précision, le candidat complète uniquement les cellules sur fond bleu clair qui ont une valeur contractuelle. En dehors des élements à noter dans les cellules sur fond bleu clair, ce document ne peut en aucun cas être modifié sous peine d’irrégularité de l’offre. Toutes les cases de prix et de remises doivent être renseignées.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 et marges bénéficiaires.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Onglet Remisier catalogue : Les établissements pourront commander à titre subsidiaire auprès du titulaire des articles non listés au BPU, sous réserve qu'ils correspondent aux familles de produits objets du présent accord cadre et au(x) catalogue(s) fournis avec l'offre
Les taux de remise peuvent être égaux à 0%
(Par exemple, % de remise différents selon les catalogues pour une même famille, ajout de lignes possible et autant que nécessaire...)
</t>
    </r>
    <r>
      <rPr>
        <sz val="12"/>
        <color rgb="FFE30059"/>
        <rFont val="Calibri Light"/>
        <family val="2"/>
      </rPr>
      <t>Aucune ligne et colonne ne doit être supprimée ou modifiée, la protection des feuilles par mot de passe ne doit pas être ôtée ni désactivée, sous peine que l'offre soit écartée. 
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</si>
  <si>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TOTAL TTC DU DEVIS ESTIMATIF SUR LA DURÉE DU CONTRAT Y COMPRIS REMISE ADDITIONNELLE APPLICABLE SUR LE MONTANT D'UNE COMMANDE AVEC DATE UNIQUE DE LIVRAISON D'UNE COMMANDE AVEC DATE UNIQUE DE LIVRAISON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</si>
</sst>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43" formatCode="_-* #,##0.00\ _€_-;\-* #,##0.00\ _€_-;_-* &quot;-&quot;??\ _€_-;_-@_-"/>
    <numFmt numFmtId="164" formatCode="_-&quot;£&quot;* #,##0.00_-;\-&quot;£&quot;* #,##0.00_-;_-&quot;£&quot;* &quot;-&quot;??_-;_-@_-"/>
    <numFmt numFmtId="165" formatCode="_-* #,##0.00_-;\-* #,##0.00_-;_-* &quot;-&quot;??_-;_-@_-"/>
    <numFmt numFmtId="166" formatCode="#,##0.00&quot; €TTC&quot;"/>
    <numFmt numFmtId="167" formatCode="#,##0&quot; sacs&quot;"/>
    <numFmt numFmtId="168" formatCode="#,##0.00,&quot;€HT&quot;"/>
    <numFmt numFmtId="169" formatCode="#,##0.00&quot; €HT/colis&quot;"/>
    <numFmt numFmtId="170" formatCode="#,##0.00&quot; €TTC/colis&quot;"/>
    <numFmt numFmtId="171" formatCode="#,##0.00&quot;€HT&quot;"/>
    <numFmt numFmtId="172" formatCode="#,##0.000&quot; €TTC&quot;"/>
    <numFmt numFmtId="173" formatCode="#,##0.00\ &quot;€&quot;"/>
  </numFmts>
  <fonts count="27"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2"/>
      <color theme="0"/>
      <name val="Trebuchet MS"/>
      <family val="2"/>
    </font>
    <font>
      <sz val="12"/>
      <color theme="1"/>
      <name val="Calibri Light"/>
      <family val="2"/>
    </font>
    <font>
      <b/>
      <sz val="18"/>
      <color theme="0"/>
      <name val="Calibri Light"/>
      <family val="2"/>
    </font>
    <font>
      <b/>
      <sz val="12"/>
      <color theme="1"/>
      <name val="Calibri Light"/>
      <family val="2"/>
    </font>
    <font>
      <sz val="12"/>
      <color theme="0"/>
      <name val="Calibri Light"/>
      <family val="2"/>
    </font>
    <font>
      <b/>
      <sz val="12"/>
      <color theme="0"/>
      <name val="Calibri Light"/>
      <family val="2"/>
    </font>
    <font>
      <sz val="10"/>
      <color theme="1"/>
      <name val="Calibri Light"/>
      <family val="2"/>
    </font>
    <font>
      <sz val="10"/>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vertAlign val="superscript"/>
      <sz val="10"/>
      <color theme="1"/>
      <name val="Calibri Light"/>
      <family val="2"/>
    </font>
    <font>
      <sz val="8"/>
      <color rgb="FF002060"/>
      <name val="Arial"/>
      <family val="2"/>
    </font>
    <font>
      <b/>
      <sz val="14"/>
      <color theme="0"/>
      <name val="Arial"/>
      <family val="2"/>
    </font>
    <font>
      <sz val="11"/>
      <color theme="1"/>
      <name val="Calibri Light"/>
      <family val="2"/>
    </font>
    <font>
      <sz val="12"/>
      <color rgb="FFE30059"/>
      <name val="Calibri Light"/>
      <family val="2"/>
    </font>
    <font>
      <b/>
      <sz val="12"/>
      <color rgb="FFE30059"/>
      <name val="Calibri Light"/>
      <family val="2"/>
    </font>
    <font>
      <sz val="10"/>
      <name val="Cambria"/>
      <family val="1"/>
    </font>
    <font>
      <sz val="12"/>
      <color theme="1"/>
      <name val="Cambria"/>
      <family val="1"/>
    </font>
    <font>
      <sz val="10"/>
      <color theme="1"/>
      <name val="Cambria"/>
      <family val="1"/>
    </font>
    <font>
      <b/>
      <u/>
      <sz val="12"/>
      <name val="Calibri Light"/>
      <family val="2"/>
    </font>
  </fonts>
  <fills count="9">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theme="9" tint="-0.249977111117893"/>
        <bgColor indexed="64"/>
      </patternFill>
    </fill>
    <fill>
      <patternFill patternType="solid">
        <fgColor rgb="FFE30059"/>
        <bgColor indexed="64"/>
      </patternFill>
    </fill>
    <fill>
      <patternFill patternType="lightUp">
        <bgColor theme="0"/>
      </patternFill>
    </fill>
    <fill>
      <patternFill patternType="lightUp"/>
    </fill>
  </fills>
  <borders count="35">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bottom style="thin">
        <color rgb="FF1B93A1"/>
      </bottom>
      <diagonal/>
    </border>
    <border>
      <left style="medium">
        <color theme="0"/>
      </left>
      <right/>
      <top style="medium">
        <color theme="0"/>
      </top>
      <bottom style="medium">
        <color theme="0"/>
      </bottom>
      <diagonal/>
    </border>
    <border>
      <left style="thin">
        <color rgb="FF1B93A1"/>
      </left>
      <right/>
      <top/>
      <bottom style="thin">
        <color rgb="FF1B93A1"/>
      </bottom>
      <diagonal/>
    </border>
    <border>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medium">
        <color theme="0"/>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top style="medium">
        <color rgb="FF1B93A1"/>
      </top>
      <bottom/>
      <diagonal/>
    </border>
    <border>
      <left style="thin">
        <color rgb="FF1B93A1"/>
      </left>
      <right style="medium">
        <color theme="0"/>
      </right>
      <top style="thin">
        <color rgb="FF1B93A1"/>
      </top>
      <bottom style="thin">
        <color rgb="FF1B93A1"/>
      </bottom>
      <diagonal/>
    </border>
    <border>
      <left style="medium">
        <color theme="0"/>
      </left>
      <right style="thin">
        <color rgb="FF1B93A1"/>
      </right>
      <top style="thin">
        <color rgb="FF1B93A1"/>
      </top>
      <bottom style="thin">
        <color rgb="FF1B93A1"/>
      </bottom>
      <diagonal/>
    </border>
    <border>
      <left/>
      <right style="medium">
        <color theme="0"/>
      </right>
      <top style="thin">
        <color rgb="FF1B93A1"/>
      </top>
      <bottom style="thin">
        <color rgb="FF1B93A1"/>
      </bottom>
      <diagonal/>
    </border>
    <border>
      <left style="thin">
        <color indexed="64"/>
      </left>
      <right/>
      <top/>
      <bottom/>
      <diagonal/>
    </border>
    <border>
      <left style="thin">
        <color indexed="64"/>
      </left>
      <right/>
      <top style="hair">
        <color indexed="64"/>
      </top>
      <bottom/>
      <diagonal/>
    </border>
    <border>
      <left/>
      <right style="thin">
        <color rgb="FF1B93A1"/>
      </right>
      <top/>
      <bottom style="thin">
        <color rgb="FF1B93A1"/>
      </bottom>
      <diagonal/>
    </border>
    <border>
      <left/>
      <right style="medium">
        <color rgb="FF1B93A1"/>
      </right>
      <top style="medium">
        <color rgb="FF1B93A1"/>
      </top>
      <bottom style="medium">
        <color rgb="FF1B93A1"/>
      </bottom>
      <diagonal/>
    </border>
    <border>
      <left style="thin">
        <color rgb="FF1B93A1"/>
      </left>
      <right/>
      <top style="thin">
        <color rgb="FF1B93A1"/>
      </top>
      <bottom style="thin">
        <color rgb="FF1B93A1"/>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top style="thin">
        <color rgb="FF1B93A1"/>
      </top>
      <bottom style="thin">
        <color rgb="FF1B93A1"/>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diagonal/>
    </border>
    <border>
      <left/>
      <right style="medium">
        <color rgb="FF1B93A1"/>
      </right>
      <top style="medium">
        <color rgb="FF1B93A1"/>
      </top>
      <bottom/>
      <diagonal/>
    </border>
    <border>
      <left style="medium">
        <color rgb="FF1B93A1"/>
      </left>
      <right/>
      <top/>
      <bottom/>
      <diagonal/>
    </border>
    <border>
      <left/>
      <right style="medium">
        <color rgb="FF1B93A1"/>
      </right>
      <top/>
      <bottom/>
      <diagonal/>
    </border>
    <border>
      <left style="medium">
        <color rgb="FF1B93A1"/>
      </left>
      <right/>
      <top/>
      <bottom style="medium">
        <color rgb="FF1B93A1"/>
      </bottom>
      <diagonal/>
    </border>
    <border>
      <left/>
      <right/>
      <top/>
      <bottom style="medium">
        <color rgb="FF1B93A1"/>
      </bottom>
      <diagonal/>
    </border>
    <border>
      <left/>
      <right style="medium">
        <color rgb="FF1B93A1"/>
      </right>
      <top/>
      <bottom style="medium">
        <color rgb="FF1B93A1"/>
      </bottom>
      <diagonal/>
    </border>
    <border>
      <left/>
      <right/>
      <top style="medium">
        <color theme="0"/>
      </top>
      <bottom style="thin">
        <color rgb="FF1B93A1"/>
      </bottom>
      <diagonal/>
    </border>
    <border>
      <left/>
      <right style="medium">
        <color theme="0"/>
      </right>
      <top style="medium">
        <color theme="0"/>
      </top>
      <bottom style="thin">
        <color rgb="FF1B93A1"/>
      </bottom>
      <diagonal/>
    </border>
    <border>
      <left style="medium">
        <color theme="0"/>
      </left>
      <right style="medium">
        <color theme="0"/>
      </right>
      <top style="medium">
        <color theme="0"/>
      </top>
      <bottom style="thin">
        <color rgb="FF1B93A1"/>
      </bottom>
      <diagonal/>
    </border>
    <border>
      <left style="medium">
        <color theme="0"/>
      </left>
      <right style="medium">
        <color theme="0"/>
      </right>
      <top/>
      <bottom/>
      <diagonal/>
    </border>
  </borders>
  <cellStyleXfs count="88">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cellStyleXfs>
  <cellXfs count="168">
    <xf numFmtId="0" fontId="0" fillId="0" borderId="0" xfId="0"/>
    <xf numFmtId="0" fontId="0" fillId="0" borderId="0" xfId="0"/>
    <xf numFmtId="0" fontId="5" fillId="3" borderId="10" xfId="1" applyFont="1" applyFill="1" applyBorder="1" applyAlignment="1" applyProtection="1">
      <alignment horizontal="center" vertical="center" wrapText="1"/>
    </xf>
    <xf numFmtId="0" fontId="6" fillId="2" borderId="0" xfId="0" applyFont="1" applyFill="1" applyProtection="1">
      <protection locked="0"/>
    </xf>
    <xf numFmtId="0" fontId="6" fillId="0" borderId="0" xfId="0" applyFont="1" applyProtection="1">
      <protection locked="0"/>
    </xf>
    <xf numFmtId="0" fontId="7" fillId="2" borderId="11" xfId="0" applyFont="1" applyFill="1" applyBorder="1" applyAlignment="1" applyProtection="1">
      <alignment vertical="center" wrapText="1"/>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horizontal="center"/>
      <protection locked="0"/>
    </xf>
    <xf numFmtId="0" fontId="6" fillId="2" borderId="0" xfId="0" applyFont="1" applyFill="1" applyBorder="1" applyAlignment="1" applyProtection="1">
      <alignment horizontal="center"/>
      <protection locked="0"/>
    </xf>
    <xf numFmtId="0" fontId="6" fillId="0" borderId="0" xfId="0" applyFont="1" applyAlignment="1" applyProtection="1">
      <alignment vertical="center"/>
      <protection locked="0"/>
    </xf>
    <xf numFmtId="0" fontId="6" fillId="2" borderId="0" xfId="0" applyFont="1" applyFill="1" applyBorder="1" applyAlignment="1" applyProtection="1">
      <alignment horizontal="center" vertical="center" wrapText="1"/>
      <protection locked="0"/>
    </xf>
    <xf numFmtId="0" fontId="9" fillId="2" borderId="0" xfId="0" applyFont="1" applyFill="1" applyBorder="1" applyAlignment="1" applyProtection="1">
      <alignment vertical="center"/>
      <protection locked="0"/>
    </xf>
    <xf numFmtId="0" fontId="10" fillId="2" borderId="0" xfId="0" applyFont="1" applyFill="1" applyBorder="1" applyAlignment="1" applyProtection="1">
      <alignment vertical="center"/>
      <protection locked="0"/>
    </xf>
    <xf numFmtId="0" fontId="6" fillId="2" borderId="5" xfId="0" applyFont="1" applyFill="1" applyBorder="1" applyAlignment="1" applyProtection="1">
      <alignment vertical="center"/>
      <protection locked="0"/>
    </xf>
    <xf numFmtId="0" fontId="9" fillId="3" borderId="12" xfId="1" applyFont="1" applyFill="1" applyBorder="1" applyAlignment="1" applyProtection="1">
      <alignment horizontal="center" vertical="center" wrapText="1"/>
      <protection locked="0"/>
    </xf>
    <xf numFmtId="0" fontId="11" fillId="2" borderId="0" xfId="0" applyFont="1" applyFill="1" applyAlignment="1" applyProtection="1">
      <alignment vertical="center"/>
      <protection locked="0"/>
    </xf>
    <xf numFmtId="0" fontId="12" fillId="0" borderId="3" xfId="0" applyFont="1" applyFill="1" applyBorder="1" applyAlignment="1" applyProtection="1">
      <alignment horizontal="left" vertical="center" wrapText="1"/>
      <protection locked="0"/>
    </xf>
    <xf numFmtId="169" fontId="12" fillId="0" borderId="4" xfId="0" applyNumberFormat="1" applyFont="1" applyFill="1" applyBorder="1" applyAlignment="1" applyProtection="1">
      <alignment horizontal="right" vertical="center" wrapText="1"/>
      <protection locked="0"/>
    </xf>
    <xf numFmtId="10" fontId="12" fillId="0" borderId="4" xfId="1" applyNumberFormat="1" applyFont="1" applyFill="1" applyBorder="1" applyAlignment="1" applyProtection="1">
      <alignment horizontal="center" vertical="center" wrapText="1"/>
      <protection locked="0"/>
    </xf>
    <xf numFmtId="0" fontId="11" fillId="0" borderId="0" xfId="0" applyFont="1" applyFill="1" applyAlignment="1" applyProtection="1">
      <alignment vertical="center"/>
      <protection locked="0"/>
    </xf>
    <xf numFmtId="0" fontId="9" fillId="3" borderId="0" xfId="1" applyFont="1" applyFill="1" applyBorder="1" applyAlignment="1" applyProtection="1">
      <alignment horizontal="left" vertical="center" wrapText="1"/>
    </xf>
    <xf numFmtId="1" fontId="12" fillId="0" borderId="3" xfId="1" applyNumberFormat="1" applyFont="1" applyFill="1" applyBorder="1" applyAlignment="1" applyProtection="1">
      <alignment horizontal="center" vertical="center" wrapText="1"/>
    </xf>
    <xf numFmtId="171" fontId="12" fillId="3" borderId="3" xfId="0" applyNumberFormat="1" applyFont="1" applyFill="1" applyBorder="1" applyAlignment="1" applyProtection="1">
      <alignment horizontal="right" vertical="center" wrapText="1"/>
      <protection locked="0"/>
    </xf>
    <xf numFmtId="171" fontId="15" fillId="3" borderId="3" xfId="0" applyNumberFormat="1" applyFont="1" applyFill="1" applyBorder="1" applyAlignment="1" applyProtection="1">
      <alignment horizontal="right" vertical="center" wrapText="1"/>
      <protection locked="0"/>
    </xf>
    <xf numFmtId="0" fontId="6" fillId="2" borderId="0" xfId="0" applyFont="1" applyFill="1" applyBorder="1" applyProtection="1">
      <protection locked="0"/>
    </xf>
    <xf numFmtId="0" fontId="12" fillId="0" borderId="4" xfId="0" applyFont="1" applyFill="1" applyBorder="1" applyAlignment="1" applyProtection="1">
      <alignment horizontal="left" vertical="center" wrapText="1"/>
      <protection locked="0"/>
    </xf>
    <xf numFmtId="0" fontId="9" fillId="3" borderId="14" xfId="1" applyFont="1" applyFill="1" applyBorder="1" applyAlignment="1" applyProtection="1">
      <alignment horizontal="center" vertical="center" wrapText="1"/>
      <protection locked="0"/>
    </xf>
    <xf numFmtId="1" fontId="12" fillId="3" borderId="3" xfId="1" applyNumberFormat="1" applyFont="1" applyFill="1" applyBorder="1" applyAlignment="1" applyProtection="1">
      <alignment horizontal="center" vertical="center" wrapText="1"/>
    </xf>
    <xf numFmtId="0" fontId="11" fillId="0" borderId="0" xfId="0" applyFont="1" applyFill="1" applyAlignment="1" applyProtection="1">
      <alignment vertical="center" wrapText="1"/>
      <protection locked="0"/>
    </xf>
    <xf numFmtId="171" fontId="12" fillId="4" borderId="22" xfId="0" applyNumberFormat="1" applyFont="1" applyFill="1" applyBorder="1" applyAlignment="1" applyProtection="1">
      <alignment horizontal="right" vertical="center" wrapText="1"/>
      <protection locked="0"/>
    </xf>
    <xf numFmtId="0" fontId="9" fillId="3" borderId="9" xfId="0" applyFont="1" applyFill="1" applyBorder="1" applyAlignment="1" applyProtection="1">
      <alignment horizontal="center" vertical="center" wrapText="1"/>
      <protection locked="0"/>
    </xf>
    <xf numFmtId="0" fontId="9" fillId="3" borderId="9" xfId="1" applyFont="1" applyFill="1" applyBorder="1" applyAlignment="1" applyProtection="1">
      <alignment horizontal="center" vertical="center" wrapText="1"/>
      <protection locked="0"/>
    </xf>
    <xf numFmtId="0" fontId="9" fillId="3" borderId="12" xfId="0" applyFont="1" applyFill="1" applyBorder="1" applyAlignment="1" applyProtection="1">
      <alignment horizontal="center" vertical="center" wrapText="1"/>
      <protection locked="0"/>
    </xf>
    <xf numFmtId="0" fontId="9" fillId="3" borderId="13" xfId="0" applyFont="1" applyFill="1" applyBorder="1" applyAlignment="1" applyProtection="1">
      <alignment horizontal="center" vertical="center" wrapText="1"/>
      <protection locked="0"/>
    </xf>
    <xf numFmtId="0" fontId="11" fillId="2" borderId="0" xfId="0" applyFont="1" applyFill="1" applyAlignment="1" applyProtection="1">
      <alignment vertical="center" wrapText="1"/>
      <protection locked="0"/>
    </xf>
    <xf numFmtId="0" fontId="12" fillId="0" borderId="3" xfId="1" applyFont="1" applyFill="1" applyBorder="1" applyAlignment="1" applyProtection="1">
      <alignment horizontal="center" vertical="center" wrapText="1"/>
    </xf>
    <xf numFmtId="166" fontId="15" fillId="0" borderId="3" xfId="60" applyNumberFormat="1" applyFont="1" applyFill="1" applyBorder="1" applyAlignment="1" applyProtection="1">
      <alignment horizontal="right" vertical="center" wrapText="1"/>
    </xf>
    <xf numFmtId="0" fontId="11" fillId="0" borderId="0" xfId="0" applyFont="1" applyAlignment="1" applyProtection="1">
      <alignment vertical="center" wrapText="1"/>
      <protection locked="0"/>
    </xf>
    <xf numFmtId="0" fontId="12" fillId="3" borderId="3" xfId="0" applyFont="1" applyFill="1" applyBorder="1" applyAlignment="1" applyProtection="1">
      <alignment horizontal="left" vertical="center" wrapText="1"/>
      <protection locked="0"/>
    </xf>
    <xf numFmtId="0" fontId="9" fillId="3" borderId="22" xfId="1" applyFont="1" applyFill="1" applyBorder="1" applyAlignment="1" applyProtection="1">
      <alignment horizontal="center" vertical="center" wrapText="1"/>
      <protection locked="0"/>
    </xf>
    <xf numFmtId="0" fontId="11" fillId="0" borderId="8" xfId="0" applyFont="1" applyFill="1" applyBorder="1" applyAlignment="1" applyProtection="1">
      <alignment horizontal="left" vertical="center" wrapText="1"/>
    </xf>
    <xf numFmtId="1" fontId="12" fillId="3" borderId="19" xfId="1" applyNumberFormat="1" applyFont="1" applyFill="1" applyBorder="1" applyAlignment="1" applyProtection="1">
      <alignment horizontal="center" vertical="center" wrapText="1"/>
    </xf>
    <xf numFmtId="166" fontId="15" fillId="3" borderId="3" xfId="60" applyNumberFormat="1" applyFont="1" applyFill="1" applyBorder="1" applyAlignment="1" applyProtection="1">
      <alignment horizontal="right" vertical="center" wrapText="1"/>
    </xf>
    <xf numFmtId="0" fontId="12" fillId="4" borderId="3" xfId="0" applyFont="1" applyFill="1" applyBorder="1" applyAlignment="1" applyProtection="1">
      <alignment horizontal="center" vertical="center" wrapText="1"/>
      <protection locked="0"/>
    </xf>
    <xf numFmtId="171" fontId="12" fillId="4" borderId="3" xfId="0" applyNumberFormat="1" applyFont="1" applyFill="1" applyBorder="1" applyAlignment="1" applyProtection="1">
      <alignment horizontal="right" vertical="center" wrapText="1"/>
      <protection locked="0"/>
    </xf>
    <xf numFmtId="10" fontId="12" fillId="4" borderId="3" xfId="1" applyNumberFormat="1" applyFont="1" applyFill="1" applyBorder="1" applyAlignment="1" applyProtection="1">
      <alignment horizontal="center" vertical="center" wrapText="1"/>
      <protection locked="0"/>
    </xf>
    <xf numFmtId="0" fontId="12" fillId="4" borderId="8" xfId="0" applyFont="1" applyFill="1" applyBorder="1" applyAlignment="1" applyProtection="1">
      <alignment horizontal="center" vertical="center" wrapText="1"/>
      <protection locked="0"/>
    </xf>
    <xf numFmtId="0" fontId="12" fillId="3" borderId="7" xfId="0" applyFont="1" applyFill="1" applyBorder="1" applyAlignment="1" applyProtection="1">
      <alignment horizontal="center" vertical="center" wrapText="1"/>
      <protection locked="0"/>
    </xf>
    <xf numFmtId="171" fontId="15" fillId="3" borderId="19" xfId="0" applyNumberFormat="1" applyFont="1" applyFill="1" applyBorder="1" applyAlignment="1" applyProtection="1">
      <alignment horizontal="right" vertical="center" wrapText="1"/>
      <protection locked="0"/>
    </xf>
    <xf numFmtId="0" fontId="9" fillId="3" borderId="22" xfId="0" applyFont="1" applyFill="1" applyBorder="1" applyAlignment="1" applyProtection="1">
      <alignment horizontal="center" vertical="center" wrapText="1"/>
      <protection locked="0"/>
    </xf>
    <xf numFmtId="171" fontId="12" fillId="3" borderId="22" xfId="0" applyNumberFormat="1" applyFont="1" applyFill="1" applyBorder="1" applyAlignment="1" applyProtection="1">
      <alignment horizontal="right" vertical="center" wrapText="1"/>
      <protection locked="0"/>
    </xf>
    <xf numFmtId="171" fontId="15" fillId="3" borderId="6" xfId="0" applyNumberFormat="1" applyFont="1" applyFill="1" applyBorder="1" applyAlignment="1" applyProtection="1">
      <alignment horizontal="right" vertical="center" wrapText="1"/>
      <protection locked="0"/>
    </xf>
    <xf numFmtId="0" fontId="12" fillId="3" borderId="17" xfId="0" applyFont="1" applyFill="1" applyBorder="1" applyAlignment="1" applyProtection="1">
      <alignment horizontal="center" vertical="center" wrapText="1"/>
      <protection locked="0"/>
    </xf>
    <xf numFmtId="0" fontId="12" fillId="3" borderId="8" xfId="0" applyFont="1" applyFill="1" applyBorder="1" applyAlignment="1" applyProtection="1">
      <alignment horizontal="center" vertical="center" wrapText="1"/>
      <protection locked="0"/>
    </xf>
    <xf numFmtId="171" fontId="12" fillId="4" borderId="19" xfId="0" applyNumberFormat="1" applyFont="1" applyFill="1" applyBorder="1" applyAlignment="1" applyProtection="1">
      <alignment horizontal="right" vertical="center" wrapText="1"/>
      <protection locked="0"/>
    </xf>
    <xf numFmtId="0" fontId="12" fillId="3" borderId="3" xfId="0" applyFont="1" applyFill="1" applyBorder="1" applyAlignment="1" applyProtection="1">
      <alignment horizontal="center" vertical="center" wrapText="1"/>
      <protection locked="0"/>
    </xf>
    <xf numFmtId="10" fontId="12" fillId="3" borderId="3" xfId="1" applyNumberFormat="1" applyFont="1" applyFill="1" applyBorder="1" applyAlignment="1" applyProtection="1">
      <alignment horizontal="center" vertical="center" wrapText="1"/>
      <protection locked="0"/>
    </xf>
    <xf numFmtId="0" fontId="12" fillId="3" borderId="3" xfId="1" applyFont="1" applyFill="1" applyBorder="1" applyAlignment="1" applyProtection="1">
      <alignment horizontal="center" vertical="center" wrapText="1"/>
    </xf>
    <xf numFmtId="0" fontId="9" fillId="3" borderId="0" xfId="0" applyFont="1" applyFill="1" applyBorder="1" applyAlignment="1" applyProtection="1">
      <alignment horizontal="left" vertical="center" wrapText="1"/>
    </xf>
    <xf numFmtId="1" fontId="12" fillId="0" borderId="19" xfId="1" applyNumberFormat="1" applyFont="1" applyFill="1" applyBorder="1" applyAlignment="1" applyProtection="1">
      <alignment horizontal="center" vertical="center" wrapText="1"/>
    </xf>
    <xf numFmtId="0" fontId="10" fillId="5" borderId="9" xfId="1" applyFont="1" applyFill="1" applyBorder="1" applyAlignment="1" applyProtection="1">
      <alignment horizontal="center" vertical="center" wrapText="1"/>
      <protection locked="0"/>
    </xf>
    <xf numFmtId="172" fontId="15" fillId="0" borderId="3" xfId="0" applyNumberFormat="1" applyFont="1" applyFill="1" applyBorder="1" applyAlignment="1" applyProtection="1">
      <alignment horizontal="right" vertical="center" wrapText="1"/>
    </xf>
    <xf numFmtId="172" fontId="15" fillId="3" borderId="3" xfId="0" applyNumberFormat="1" applyFont="1" applyFill="1" applyBorder="1" applyAlignment="1" applyProtection="1">
      <alignment horizontal="right" vertical="center" wrapText="1"/>
    </xf>
    <xf numFmtId="0" fontId="20" fillId="0" borderId="0" xfId="0" applyFont="1"/>
    <xf numFmtId="0" fontId="20" fillId="0" borderId="0" xfId="0" applyFont="1" applyAlignment="1">
      <alignment wrapText="1"/>
    </xf>
    <xf numFmtId="0" fontId="7" fillId="3" borderId="23" xfId="0" applyFont="1" applyFill="1" applyBorder="1" applyAlignment="1">
      <alignment horizontal="center" vertical="center"/>
    </xf>
    <xf numFmtId="0" fontId="7" fillId="3" borderId="23" xfId="0" applyFont="1" applyFill="1" applyBorder="1" applyAlignment="1">
      <alignment horizontal="center" vertical="center" wrapText="1"/>
    </xf>
    <xf numFmtId="0" fontId="7" fillId="2" borderId="2" xfId="0" applyFont="1" applyFill="1" applyBorder="1" applyAlignment="1" applyProtection="1">
      <alignment vertical="center" wrapText="1"/>
      <protection locked="0"/>
    </xf>
    <xf numFmtId="0" fontId="7" fillId="2" borderId="0" xfId="0" applyFont="1" applyFill="1" applyBorder="1" applyAlignment="1" applyProtection="1">
      <alignment vertical="center" wrapText="1"/>
      <protection locked="0"/>
    </xf>
    <xf numFmtId="49" fontId="11" fillId="4" borderId="3" xfId="0" applyNumberFormat="1" applyFont="1" applyFill="1" applyBorder="1" applyAlignment="1">
      <alignment vertical="center" wrapText="1"/>
    </xf>
    <xf numFmtId="0" fontId="11" fillId="0" borderId="3" xfId="0" applyFont="1" applyFill="1" applyBorder="1" applyAlignment="1">
      <alignment horizontal="center" vertical="center" wrapText="1"/>
    </xf>
    <xf numFmtId="10" fontId="12" fillId="4" borderId="3" xfId="0" applyNumberFormat="1" applyFont="1" applyFill="1" applyBorder="1" applyAlignment="1" applyProtection="1">
      <alignment horizontal="right" vertical="center" wrapText="1"/>
      <protection locked="0"/>
    </xf>
    <xf numFmtId="0" fontId="12" fillId="0" borderId="0" xfId="1" applyFont="1" applyFill="1" applyBorder="1" applyAlignment="1" applyProtection="1">
      <alignment horizontal="center" vertical="center" wrapText="1"/>
    </xf>
    <xf numFmtId="1" fontId="12" fillId="0" borderId="0" xfId="1" applyNumberFormat="1" applyFont="1" applyFill="1" applyBorder="1" applyAlignment="1" applyProtection="1">
      <alignment horizontal="center" vertical="center" wrapText="1"/>
    </xf>
    <xf numFmtId="0" fontId="11" fillId="0" borderId="0" xfId="0" applyFont="1" applyFill="1" applyBorder="1" applyAlignment="1">
      <alignment vertical="center" wrapText="1"/>
    </xf>
    <xf numFmtId="0" fontId="12" fillId="0" borderId="0" xfId="0" applyFont="1" applyFill="1" applyBorder="1" applyAlignment="1" applyProtection="1">
      <alignment horizontal="center" vertical="center" wrapText="1"/>
      <protection locked="0"/>
    </xf>
    <xf numFmtId="0" fontId="6" fillId="0" borderId="23" xfId="0" applyFont="1" applyFill="1" applyBorder="1" applyAlignment="1">
      <alignment horizontal="center" vertical="center" wrapText="1"/>
    </xf>
    <xf numFmtId="0" fontId="9" fillId="3" borderId="33" xfId="0" applyFont="1" applyFill="1" applyBorder="1" applyAlignment="1" applyProtection="1">
      <alignment horizontal="center" vertical="center" wrapText="1"/>
      <protection locked="0"/>
    </xf>
    <xf numFmtId="0" fontId="9" fillId="3" borderId="34" xfId="0" applyFont="1" applyFill="1" applyBorder="1" applyAlignment="1" applyProtection="1">
      <alignment horizontal="center" vertical="center" wrapText="1"/>
      <protection locked="0"/>
    </xf>
    <xf numFmtId="0" fontId="9" fillId="3" borderId="33" xfId="1" applyFont="1" applyFill="1" applyBorder="1" applyAlignment="1" applyProtection="1">
      <alignment horizontal="center" vertical="center" wrapText="1"/>
      <protection locked="0"/>
    </xf>
    <xf numFmtId="0" fontId="10" fillId="3" borderId="34" xfId="1" applyFont="1" applyFill="1" applyBorder="1" applyAlignment="1" applyProtection="1">
      <alignment horizontal="center" vertical="center" wrapText="1"/>
      <protection locked="0"/>
    </xf>
    <xf numFmtId="0" fontId="9" fillId="3" borderId="34" xfId="1" applyFont="1" applyFill="1" applyBorder="1" applyAlignment="1" applyProtection="1">
      <alignment horizontal="center" vertical="center" wrapText="1"/>
      <protection locked="0"/>
    </xf>
    <xf numFmtId="0" fontId="23" fillId="0" borderId="3" xfId="1" applyFont="1" applyFill="1" applyBorder="1" applyAlignment="1" applyProtection="1">
      <alignment horizontal="center" vertical="center" wrapText="1"/>
    </xf>
    <xf numFmtId="0" fontId="24" fillId="4" borderId="3" xfId="0" applyFont="1" applyFill="1" applyBorder="1" applyAlignment="1" applyProtection="1">
      <alignment horizontal="center" vertical="center"/>
      <protection locked="0"/>
    </xf>
    <xf numFmtId="10" fontId="25" fillId="4" borderId="3" xfId="0" applyNumberFormat="1" applyFont="1" applyFill="1" applyBorder="1" applyAlignment="1" applyProtection="1">
      <alignment horizontal="right" vertical="center" wrapText="1"/>
      <protection locked="0"/>
    </xf>
    <xf numFmtId="166" fontId="15" fillId="0" borderId="8" xfId="11" applyNumberFormat="1" applyFont="1" applyFill="1" applyBorder="1" applyAlignment="1" applyProtection="1">
      <alignment horizontal="right" vertical="center" wrapText="1"/>
    </xf>
    <xf numFmtId="49" fontId="11" fillId="4" borderId="0" xfId="0" applyNumberFormat="1" applyFont="1" applyFill="1" applyBorder="1" applyAlignment="1">
      <alignment vertical="center" wrapText="1"/>
    </xf>
    <xf numFmtId="0" fontId="11" fillId="0" borderId="0" xfId="0" applyFont="1" applyFill="1" applyBorder="1" applyAlignment="1">
      <alignment horizontal="center" vertical="center" wrapText="1"/>
    </xf>
    <xf numFmtId="10" fontId="12" fillId="4" borderId="0" xfId="0" applyNumberFormat="1" applyFont="1" applyFill="1" applyBorder="1" applyAlignment="1" applyProtection="1">
      <alignment horizontal="right" vertical="center" wrapText="1"/>
      <protection locked="0"/>
    </xf>
    <xf numFmtId="0" fontId="13" fillId="6" borderId="0" xfId="1" applyFont="1" applyFill="1" applyBorder="1" applyAlignment="1" applyProtection="1">
      <alignment horizontal="center" vertical="center" wrapText="1"/>
    </xf>
    <xf numFmtId="1" fontId="13" fillId="6" borderId="0" xfId="1" applyNumberFormat="1" applyFont="1" applyFill="1" applyBorder="1" applyAlignment="1" applyProtection="1">
      <alignment horizontal="center" vertical="center" wrapText="1"/>
    </xf>
    <xf numFmtId="0" fontId="13" fillId="6" borderId="0" xfId="0" applyFont="1" applyFill="1" applyBorder="1" applyAlignment="1">
      <alignment horizontal="center" vertical="center" wrapText="1"/>
    </xf>
    <xf numFmtId="10" fontId="13" fillId="6" borderId="0" xfId="0" applyNumberFormat="1" applyFont="1" applyFill="1" applyBorder="1" applyAlignment="1" applyProtection="1">
      <alignment horizontal="center" vertical="center" wrapText="1"/>
      <protection locked="0"/>
    </xf>
    <xf numFmtId="0" fontId="12" fillId="4" borderId="3" xfId="0" applyFont="1" applyFill="1" applyBorder="1" applyAlignment="1" applyProtection="1">
      <alignment horizontal="left" vertical="center" wrapText="1"/>
      <protection locked="0"/>
    </xf>
    <xf numFmtId="173" fontId="12" fillId="4" borderId="3" xfId="0" applyNumberFormat="1" applyFont="1" applyFill="1" applyBorder="1" applyAlignment="1" applyProtection="1">
      <alignment horizontal="right" vertical="center" wrapText="1"/>
      <protection locked="0"/>
    </xf>
    <xf numFmtId="166" fontId="15" fillId="0" borderId="3" xfId="11" applyNumberFormat="1" applyFont="1" applyFill="1" applyBorder="1" applyAlignment="1" applyProtection="1">
      <alignment horizontal="right" vertical="center" wrapText="1"/>
    </xf>
    <xf numFmtId="173" fontId="12" fillId="3" borderId="3" xfId="0" applyNumberFormat="1" applyFont="1" applyFill="1" applyBorder="1" applyAlignment="1" applyProtection="1">
      <alignment horizontal="right" vertical="center" wrapText="1"/>
      <protection locked="0"/>
    </xf>
    <xf numFmtId="3" fontId="15" fillId="0" borderId="3" xfId="11" applyNumberFormat="1" applyFont="1" applyFill="1" applyBorder="1" applyAlignment="1" applyProtection="1">
      <alignment horizontal="right" vertical="center"/>
    </xf>
    <xf numFmtId="3" fontId="15" fillId="0" borderId="3" xfId="60" applyNumberFormat="1" applyFont="1" applyFill="1" applyBorder="1" applyAlignment="1" applyProtection="1">
      <alignment horizontal="right" vertical="center"/>
    </xf>
    <xf numFmtId="3" fontId="15" fillId="0" borderId="8" xfId="60" applyNumberFormat="1" applyFont="1" applyFill="1" applyBorder="1" applyAlignment="1" applyProtection="1">
      <alignment horizontal="right" vertical="center"/>
    </xf>
    <xf numFmtId="0" fontId="11" fillId="0" borderId="3" xfId="0" applyFont="1" applyFill="1" applyBorder="1" applyAlignment="1" applyProtection="1">
      <alignment horizontal="left" vertical="center" wrapText="1"/>
    </xf>
    <xf numFmtId="0" fontId="12" fillId="0" borderId="4" xfId="1" applyFont="1" applyFill="1" applyBorder="1" applyAlignment="1" applyProtection="1">
      <alignment horizontal="center" vertical="center" wrapText="1"/>
      <protection locked="0"/>
    </xf>
    <xf numFmtId="0" fontId="12" fillId="0" borderId="4" xfId="1" applyFont="1" applyFill="1" applyBorder="1" applyAlignment="1" applyProtection="1">
      <alignment horizontal="left" vertical="center" wrapText="1"/>
      <protection locked="0"/>
    </xf>
    <xf numFmtId="170" fontId="12" fillId="0" borderId="4" xfId="0" applyNumberFormat="1" applyFont="1" applyFill="1" applyBorder="1" applyAlignment="1" applyProtection="1">
      <alignment horizontal="right" vertical="center" wrapText="1"/>
      <protection locked="0"/>
    </xf>
    <xf numFmtId="167" fontId="12" fillId="0" borderId="4" xfId="11" applyNumberFormat="1" applyFont="1" applyFill="1" applyBorder="1" applyAlignment="1" applyProtection="1">
      <alignment horizontal="center" vertical="center" wrapText="1"/>
      <protection locked="0"/>
    </xf>
    <xf numFmtId="168" fontId="12" fillId="0" borderId="6" xfId="11" applyNumberFormat="1" applyFont="1" applyFill="1" applyBorder="1" applyAlignment="1" applyProtection="1">
      <alignment horizontal="center" vertical="center" wrapText="1"/>
      <protection locked="0"/>
    </xf>
    <xf numFmtId="0" fontId="13" fillId="3" borderId="3" xfId="1" applyFont="1" applyFill="1" applyBorder="1" applyAlignment="1" applyProtection="1">
      <alignment horizontal="left" vertical="center" wrapText="1"/>
      <protection locked="0"/>
    </xf>
    <xf numFmtId="172" fontId="15" fillId="3" borderId="3" xfId="0" applyNumberFormat="1" applyFont="1" applyFill="1" applyBorder="1" applyAlignment="1" applyProtection="1">
      <alignment horizontal="right" vertical="center" wrapText="1"/>
      <protection locked="0"/>
    </xf>
    <xf numFmtId="3" fontId="15" fillId="3" borderId="3" xfId="11" applyNumberFormat="1" applyFont="1" applyFill="1" applyBorder="1" applyAlignment="1" applyProtection="1">
      <alignment horizontal="right" vertical="center"/>
      <protection locked="0"/>
    </xf>
    <xf numFmtId="166" fontId="15" fillId="3" borderId="3" xfId="11" applyNumberFormat="1" applyFont="1" applyFill="1" applyBorder="1" applyAlignment="1" applyProtection="1">
      <alignment horizontal="right" vertical="center" wrapText="1"/>
      <protection locked="0"/>
    </xf>
    <xf numFmtId="0" fontId="18" fillId="0" borderId="15" xfId="56" applyFont="1" applyFill="1" applyBorder="1" applyAlignment="1" applyProtection="1">
      <alignment vertical="center" wrapText="1"/>
      <protection locked="0"/>
    </xf>
    <xf numFmtId="0" fontId="18" fillId="0" borderId="16" xfId="56" applyFont="1" applyFill="1" applyBorder="1" applyAlignment="1" applyProtection="1">
      <alignment vertical="center" wrapText="1"/>
      <protection locked="0"/>
    </xf>
    <xf numFmtId="0" fontId="16" fillId="8" borderId="4" xfId="0" applyFont="1" applyFill="1" applyBorder="1" applyAlignment="1" applyProtection="1">
      <alignment vertical="center" wrapText="1"/>
      <protection locked="0"/>
    </xf>
    <xf numFmtId="0" fontId="16" fillId="8" borderId="3" xfId="0" applyFont="1" applyFill="1" applyBorder="1" applyAlignment="1" applyProtection="1">
      <alignment vertical="center" wrapText="1"/>
      <protection locked="0"/>
    </xf>
    <xf numFmtId="0" fontId="16" fillId="8" borderId="7" xfId="0" applyFont="1" applyFill="1" applyBorder="1" applyAlignment="1" applyProtection="1">
      <alignment vertical="center" wrapText="1"/>
      <protection locked="0"/>
    </xf>
    <xf numFmtId="0" fontId="16" fillId="3" borderId="3" xfId="0" applyFont="1" applyFill="1" applyBorder="1" applyAlignment="1" applyProtection="1">
      <alignment vertical="center" wrapText="1"/>
      <protection locked="0"/>
    </xf>
    <xf numFmtId="0" fontId="16" fillId="8" borderId="17" xfId="0" applyFont="1" applyFill="1" applyBorder="1" applyAlignment="1" applyProtection="1">
      <alignment vertical="center" wrapText="1"/>
      <protection locked="0"/>
    </xf>
    <xf numFmtId="0" fontId="11" fillId="0" borderId="3" xfId="0" applyFont="1" applyFill="1" applyBorder="1" applyAlignment="1" applyProtection="1">
      <alignment vertical="center" wrapText="1"/>
    </xf>
    <xf numFmtId="0" fontId="11" fillId="0" borderId="4" xfId="0" applyFont="1" applyFill="1" applyBorder="1" applyAlignment="1" applyProtection="1">
      <alignment vertical="center" wrapText="1"/>
    </xf>
    <xf numFmtId="0" fontId="12" fillId="0" borderId="4" xfId="0" applyFont="1" applyFill="1" applyBorder="1" applyAlignment="1" applyProtection="1">
      <alignment vertical="center" wrapText="1"/>
    </xf>
    <xf numFmtId="0" fontId="11" fillId="3" borderId="4" xfId="0" applyFont="1" applyFill="1" applyBorder="1" applyAlignment="1" applyProtection="1">
      <alignment vertical="center" wrapText="1"/>
    </xf>
    <xf numFmtId="0" fontId="11" fillId="3" borderId="3" xfId="0" applyFont="1" applyFill="1" applyBorder="1" applyAlignment="1" applyProtection="1">
      <alignment vertical="center" wrapText="1"/>
    </xf>
    <xf numFmtId="0" fontId="16" fillId="7" borderId="3" xfId="0" applyFont="1" applyFill="1" applyBorder="1" applyAlignment="1" applyProtection="1">
      <alignment vertical="center" wrapText="1"/>
    </xf>
    <xf numFmtId="49" fontId="11" fillId="0" borderId="3" xfId="0" applyNumberFormat="1" applyFont="1" applyFill="1" applyBorder="1" applyAlignment="1" applyProtection="1">
      <alignment vertical="center" wrapText="1"/>
    </xf>
    <xf numFmtId="0" fontId="9" fillId="3" borderId="3" xfId="0" applyFont="1" applyFill="1" applyBorder="1" applyAlignment="1" applyProtection="1">
      <alignment vertical="center" wrapText="1"/>
    </xf>
    <xf numFmtId="0" fontId="16" fillId="0" borderId="6" xfId="0" applyFont="1" applyFill="1" applyBorder="1" applyAlignment="1" applyProtection="1">
      <alignment vertical="center" wrapText="1"/>
    </xf>
    <xf numFmtId="0" fontId="16" fillId="0" borderId="3" xfId="0" applyFont="1" applyFill="1" applyBorder="1" applyAlignment="1" applyProtection="1">
      <alignment vertical="center" wrapText="1"/>
    </xf>
    <xf numFmtId="0" fontId="12" fillId="3" borderId="8" xfId="0" applyFont="1" applyFill="1" applyBorder="1" applyAlignment="1" applyProtection="1">
      <alignment horizontal="left" vertical="center" wrapText="1"/>
    </xf>
    <xf numFmtId="0" fontId="16" fillId="0" borderId="8" xfId="0" applyFont="1" applyFill="1" applyBorder="1" applyAlignment="1" applyProtection="1">
      <alignment vertical="center" wrapText="1"/>
    </xf>
    <xf numFmtId="0" fontId="12" fillId="0" borderId="3" xfId="0" applyFont="1" applyFill="1" applyBorder="1" applyAlignment="1" applyProtection="1">
      <alignment horizontal="center" vertical="center" wrapText="1"/>
    </xf>
    <xf numFmtId="0" fontId="10" fillId="5" borderId="9" xfId="1" applyFont="1" applyFill="1" applyBorder="1" applyAlignment="1" applyProtection="1">
      <alignment horizontal="center" vertical="center" wrapText="1"/>
    </xf>
    <xf numFmtId="166" fontId="19" fillId="6" borderId="5" xfId="0" applyNumberFormat="1" applyFont="1" applyFill="1" applyBorder="1" applyAlignment="1" applyProtection="1">
      <alignment horizontal="right" vertical="center" wrapText="1" indent="1"/>
    </xf>
    <xf numFmtId="0" fontId="12" fillId="3" borderId="3" xfId="0" applyFont="1" applyFill="1" applyBorder="1" applyAlignment="1" applyProtection="1">
      <alignment horizontal="center" vertical="center" wrapText="1"/>
    </xf>
    <xf numFmtId="0" fontId="12" fillId="3" borderId="19"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171" fontId="15" fillId="0" borderId="3" xfId="0" applyNumberFormat="1" applyFont="1" applyFill="1" applyBorder="1" applyAlignment="1" applyProtection="1">
      <alignment horizontal="right" vertical="center" wrapText="1"/>
    </xf>
    <xf numFmtId="0" fontId="7" fillId="3" borderId="1"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7" fillId="3" borderId="18" xfId="0" applyFont="1" applyFill="1" applyBorder="1" applyAlignment="1" applyProtection="1">
      <alignment horizontal="center" vertical="center"/>
      <protection locked="0"/>
    </xf>
    <xf numFmtId="0" fontId="7" fillId="3" borderId="1" xfId="0" applyFont="1" applyFill="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3" borderId="18" xfId="0" applyFont="1" applyFill="1" applyBorder="1" applyAlignment="1" applyProtection="1">
      <alignment horizontal="center" vertical="center" wrapText="1"/>
      <protection locked="0"/>
    </xf>
    <xf numFmtId="0" fontId="8" fillId="4" borderId="1" xfId="0" applyFont="1" applyFill="1" applyBorder="1" applyAlignment="1" applyProtection="1">
      <alignment horizontal="left" vertical="center"/>
      <protection locked="0"/>
    </xf>
    <xf numFmtId="0" fontId="8" fillId="4" borderId="2" xfId="0" applyFont="1" applyFill="1" applyBorder="1" applyAlignment="1" applyProtection="1">
      <alignment horizontal="left" vertical="center"/>
      <protection locked="0"/>
    </xf>
    <xf numFmtId="0" fontId="8" fillId="4" borderId="18" xfId="0" applyFont="1" applyFill="1" applyBorder="1" applyAlignment="1" applyProtection="1">
      <alignment horizontal="left" vertical="center"/>
      <protection locked="0"/>
    </xf>
    <xf numFmtId="0" fontId="6" fillId="4" borderId="26" xfId="0" applyFont="1" applyFill="1" applyBorder="1" applyAlignment="1" applyProtection="1">
      <alignment horizontal="left" vertical="center"/>
      <protection locked="0"/>
    </xf>
    <xf numFmtId="0" fontId="0" fillId="4" borderId="0" xfId="0" applyFill="1" applyBorder="1" applyAlignment="1">
      <alignment horizontal="left" vertical="center"/>
    </xf>
    <xf numFmtId="0" fontId="0" fillId="4" borderId="27" xfId="0" applyFill="1" applyBorder="1" applyAlignment="1">
      <alignment horizontal="left" vertical="center"/>
    </xf>
    <xf numFmtId="0" fontId="6" fillId="4" borderId="28" xfId="0" applyFont="1" applyFill="1" applyBorder="1" applyAlignment="1" applyProtection="1">
      <alignment horizontal="left" vertical="center"/>
      <protection locked="0"/>
    </xf>
    <xf numFmtId="0" fontId="0" fillId="4" borderId="29" xfId="0" applyFill="1" applyBorder="1" applyAlignment="1">
      <alignment horizontal="left" vertical="center"/>
    </xf>
    <xf numFmtId="0" fontId="0" fillId="4" borderId="30" xfId="0" applyFill="1" applyBorder="1" applyAlignment="1">
      <alignment horizontal="left" vertical="center"/>
    </xf>
    <xf numFmtId="0" fontId="20" fillId="4" borderId="26" xfId="0" applyFont="1" applyFill="1" applyBorder="1" applyAlignment="1">
      <alignment horizontal="left" vertical="center"/>
    </xf>
    <xf numFmtId="0" fontId="20" fillId="4" borderId="24" xfId="0" applyFont="1" applyFill="1" applyBorder="1" applyAlignment="1">
      <alignment horizontal="center" vertical="center"/>
    </xf>
    <xf numFmtId="0" fontId="20" fillId="4" borderId="11" xfId="0" applyFont="1" applyFill="1" applyBorder="1" applyAlignment="1">
      <alignment horizontal="center" vertical="center"/>
    </xf>
    <xf numFmtId="0" fontId="20" fillId="4" borderId="25" xfId="0" applyFont="1" applyFill="1" applyBorder="1" applyAlignment="1">
      <alignment horizontal="center" vertical="center"/>
    </xf>
    <xf numFmtId="0" fontId="20" fillId="4" borderId="0" xfId="0" applyFont="1" applyFill="1" applyBorder="1" applyAlignment="1">
      <alignment horizontal="left" vertical="center"/>
    </xf>
    <xf numFmtId="0" fontId="20" fillId="4" borderId="27" xfId="0" applyFont="1" applyFill="1" applyBorder="1" applyAlignment="1">
      <alignment horizontal="left" vertical="center"/>
    </xf>
    <xf numFmtId="4" fontId="19" fillId="6" borderId="5" xfId="0" applyNumberFormat="1" applyFont="1" applyFill="1" applyBorder="1" applyAlignment="1" applyProtection="1">
      <alignment horizontal="right" vertical="center" wrapText="1" indent="1"/>
    </xf>
    <xf numFmtId="0" fontId="12" fillId="3" borderId="19" xfId="0" applyFont="1" applyFill="1" applyBorder="1" applyAlignment="1" applyProtection="1">
      <alignment horizontal="center" vertical="center" wrapText="1"/>
      <protection locked="0"/>
    </xf>
    <xf numFmtId="0" fontId="13" fillId="3" borderId="3" xfId="1" applyFont="1" applyFill="1" applyBorder="1" applyAlignment="1" applyProtection="1">
      <alignment horizontal="center" vertical="center" wrapText="1"/>
    </xf>
    <xf numFmtId="1" fontId="14" fillId="3" borderId="8" xfId="1" applyNumberFormat="1" applyFont="1" applyFill="1" applyBorder="1" applyAlignment="1" applyProtection="1">
      <alignment horizontal="center" vertical="center" wrapText="1"/>
    </xf>
    <xf numFmtId="0" fontId="6" fillId="3" borderId="0" xfId="0" applyFont="1" applyFill="1" applyBorder="1" applyProtection="1"/>
    <xf numFmtId="0" fontId="9" fillId="3" borderId="31" xfId="0" applyFont="1" applyFill="1" applyBorder="1" applyAlignment="1" applyProtection="1">
      <alignment horizontal="left" vertical="center" wrapText="1"/>
    </xf>
    <xf numFmtId="0" fontId="9" fillId="3" borderId="32" xfId="0" applyFont="1" applyFill="1" applyBorder="1" applyAlignment="1" applyProtection="1">
      <alignment horizontal="left" vertical="center" wrapText="1"/>
    </xf>
    <xf numFmtId="0" fontId="19" fillId="6" borderId="20" xfId="0" applyFont="1" applyFill="1" applyBorder="1" applyAlignment="1" applyProtection="1">
      <alignment horizontal="right" vertical="center" wrapText="1" indent="1"/>
    </xf>
    <xf numFmtId="0" fontId="19" fillId="6" borderId="21" xfId="0" applyFont="1" applyFill="1" applyBorder="1" applyAlignment="1" applyProtection="1">
      <alignment horizontal="right" vertical="center" wrapText="1" indent="1"/>
    </xf>
    <xf numFmtId="0" fontId="10" fillId="5" borderId="34" xfId="1"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cellXfs>
  <cellStyles count="88">
    <cellStyle name="Euro" xfId="2" xr:uid="{00000000-0005-0000-0000-000000000000}"/>
    <cellStyle name="Euro 2" xfId="19" xr:uid="{00000000-0005-0000-0000-000000000000}"/>
    <cellStyle name="Euro 2 2" xfId="33" xr:uid="{00000000-0005-0000-0000-000000000000}"/>
    <cellStyle name="Euro 2 2 2" xfId="75" xr:uid="{00000000-0005-0000-0000-000000000000}"/>
    <cellStyle name="Euro 2 3" xfId="63" xr:uid="{00000000-0005-0000-0000-000000000000}"/>
    <cellStyle name="Euro 3" xfId="27" xr:uid="{00000000-0005-0000-0000-000000000000}"/>
    <cellStyle name="Euro 3 2" xfId="69" xr:uid="{00000000-0005-0000-0000-000000000000}"/>
    <cellStyle name="Euro 4" xfId="57" xr:uid="{00000000-0005-0000-0000-000000000000}"/>
    <cellStyle name="Milliers 2" xfId="11" xr:uid="{00000000-0005-0000-0000-000001000000}"/>
    <cellStyle name="Milliers 2 2" xfId="22" xr:uid="{00000000-0005-0000-0000-000001000000}"/>
    <cellStyle name="Milliers 2 2 2" xfId="36" xr:uid="{00000000-0005-0000-0000-000001000000}"/>
    <cellStyle name="Milliers 2 2 2 2" xfId="78" xr:uid="{00000000-0005-0000-0000-000001000000}"/>
    <cellStyle name="Milliers 2 2 3" xfId="66" xr:uid="{00000000-0005-0000-0000-000001000000}"/>
    <cellStyle name="Milliers 2 3" xfId="30" xr:uid="{00000000-0005-0000-0000-000001000000}"/>
    <cellStyle name="Milliers 2 3 2" xfId="72" xr:uid="{00000000-0005-0000-0000-000001000000}"/>
    <cellStyle name="Milliers 2 4" xfId="46" xr:uid="{00000000-0005-0000-0000-000001000000}"/>
    <cellStyle name="Milliers 2 5" xfId="60" xr:uid="{00000000-0005-0000-0000-000001000000}"/>
    <cellStyle name="Milliers 3" xfId="3" xr:uid="{00000000-0005-0000-0000-000002000000}"/>
    <cellStyle name="Milliers 3 2" xfId="20" xr:uid="{00000000-0005-0000-0000-000002000000}"/>
    <cellStyle name="Milliers 3 2 2" xfId="34" xr:uid="{00000000-0005-0000-0000-000002000000}"/>
    <cellStyle name="Milliers 3 2 2 2" xfId="76" xr:uid="{00000000-0005-0000-0000-000002000000}"/>
    <cellStyle name="Milliers 3 2 3" xfId="64" xr:uid="{00000000-0005-0000-0000-000002000000}"/>
    <cellStyle name="Milliers 3 3" xfId="28" xr:uid="{00000000-0005-0000-0000-000002000000}"/>
    <cellStyle name="Milliers 3 3 2" xfId="70" xr:uid="{00000000-0005-0000-0000-000002000000}"/>
    <cellStyle name="Milliers 3 4" xfId="58" xr:uid="{00000000-0005-0000-0000-000002000000}"/>
    <cellStyle name="Milliers 4" xfId="16" xr:uid="{00000000-0005-0000-0000-000003000000}"/>
    <cellStyle name="Milliers 5" xfId="39" xr:uid="{00000000-0005-0000-0000-00004C000000}"/>
    <cellStyle name="Milliers 5 2" xfId="81" xr:uid="{00000000-0005-0000-0000-00004C000000}"/>
    <cellStyle name="Milliers 6" xfId="40" xr:uid="{00000000-0005-0000-0000-000058000000}"/>
    <cellStyle name="Milliers 6 2" xfId="82" xr:uid="{00000000-0005-0000-0000-000058000000}"/>
    <cellStyle name="Monétaire 2" xfId="12" xr:uid="{00000000-0005-0000-0000-000004000000}"/>
    <cellStyle name="Monétaire 2 2" xfId="23" xr:uid="{00000000-0005-0000-0000-000004000000}"/>
    <cellStyle name="Monétaire 2 2 2" xfId="37" xr:uid="{00000000-0005-0000-0000-000004000000}"/>
    <cellStyle name="Monétaire 2 2 2 2" xfId="79" xr:uid="{00000000-0005-0000-0000-000004000000}"/>
    <cellStyle name="Monétaire 2 2 3" xfId="67" xr:uid="{00000000-0005-0000-0000-000004000000}"/>
    <cellStyle name="Monétaire 2 3" xfId="31" xr:uid="{00000000-0005-0000-0000-000004000000}"/>
    <cellStyle name="Monétaire 2 3 2" xfId="73" xr:uid="{00000000-0005-0000-0000-000004000000}"/>
    <cellStyle name="Monétaire 2 4" xfId="47" xr:uid="{00000000-0005-0000-0000-000003000000}"/>
    <cellStyle name="Monétaire 2 4 2" xfId="85" xr:uid="{00000000-0005-0000-0000-000003000000}"/>
    <cellStyle name="Monétaire 2 5" xfId="61" xr:uid="{00000000-0005-0000-0000-000004000000}"/>
    <cellStyle name="Monétaire 3" xfId="15" xr:uid="{00000000-0005-0000-0000-000005000000}"/>
    <cellStyle name="Monétaire 3 2" xfId="24" xr:uid="{00000000-0005-0000-0000-000005000000}"/>
    <cellStyle name="Monétaire 3 2 2" xfId="38" xr:uid="{00000000-0005-0000-0000-000005000000}"/>
    <cellStyle name="Monétaire 3 2 2 2" xfId="80" xr:uid="{00000000-0005-0000-0000-000005000000}"/>
    <cellStyle name="Monétaire 3 2 3" xfId="52" xr:uid="{00000000-0005-0000-0000-000005000000}"/>
    <cellStyle name="Monétaire 3 2 3 2" xfId="86" xr:uid="{00000000-0005-0000-0000-000005000000}"/>
    <cellStyle name="Monétaire 3 2 4" xfId="68" xr:uid="{00000000-0005-0000-0000-000005000000}"/>
    <cellStyle name="Monétaire 3 3" xfId="32" xr:uid="{00000000-0005-0000-0000-000005000000}"/>
    <cellStyle name="Monétaire 3 3 2" xfId="74" xr:uid="{00000000-0005-0000-0000-000005000000}"/>
    <cellStyle name="Monétaire 3 4" xfId="42" xr:uid="{00000000-0005-0000-0000-000004000000}"/>
    <cellStyle name="Monétaire 3 4 2" xfId="84" xr:uid="{00000000-0005-0000-0000-000004000000}"/>
    <cellStyle name="Monétaire 3 5" xfId="62" xr:uid="{00000000-0005-0000-0000-000005000000}"/>
    <cellStyle name="Monétaire 4" xfId="4" xr:uid="{00000000-0005-0000-0000-000006000000}"/>
    <cellStyle name="Monétaire 4 2" xfId="21" xr:uid="{00000000-0005-0000-0000-000006000000}"/>
    <cellStyle name="Monétaire 4 2 2" xfId="35" xr:uid="{00000000-0005-0000-0000-000006000000}"/>
    <cellStyle name="Monétaire 4 2 2 2" xfId="77" xr:uid="{00000000-0005-0000-0000-000006000000}"/>
    <cellStyle name="Monétaire 4 2 3" xfId="65" xr:uid="{00000000-0005-0000-0000-000006000000}"/>
    <cellStyle name="Monétaire 4 3" xfId="29" xr:uid="{00000000-0005-0000-0000-000006000000}"/>
    <cellStyle name="Monétaire 4 3 2" xfId="71" xr:uid="{00000000-0005-0000-0000-000006000000}"/>
    <cellStyle name="Monétaire 4 4" xfId="54" xr:uid="{00000000-0005-0000-0000-000006000000}"/>
    <cellStyle name="Monétaire 4 4 2" xfId="87" xr:uid="{00000000-0005-0000-0000-000006000000}"/>
    <cellStyle name="Monétaire 4 5" xfId="59" xr:uid="{00000000-0005-0000-0000-000006000000}"/>
    <cellStyle name="Monétaire 5" xfId="17" xr:uid="{00000000-0005-0000-0000-000007000000}"/>
    <cellStyle name="Monétaire 6" xfId="41" xr:uid="{00000000-0005-0000-0000-00005A000000}"/>
    <cellStyle name="Monétaire 6 2" xfId="83" xr:uid="{00000000-0005-0000-0000-00005A000000}"/>
    <cellStyle name="Normal" xfId="0" builtinId="0"/>
    <cellStyle name="Normal 2" xfId="5" xr:uid="{00000000-0005-0000-0000-000009000000}"/>
    <cellStyle name="Normal 2 2" xfId="13" xr:uid="{00000000-0005-0000-0000-00000A000000}"/>
    <cellStyle name="Normal 2 2 2" xfId="53" xr:uid="{00000000-0005-0000-0000-000009000000}"/>
    <cellStyle name="Normal 2 3" xfId="18" xr:uid="{00000000-0005-0000-0000-00000B000000}"/>
    <cellStyle name="Normal 3" xfId="6" xr:uid="{00000000-0005-0000-0000-00000C000000}"/>
    <cellStyle name="Normal 3 2" xfId="50" xr:uid="{00000000-0005-0000-0000-00000B000000}"/>
    <cellStyle name="Normal 3 3" xfId="48" xr:uid="{00000000-0005-0000-0000-00000A000000}"/>
    <cellStyle name="Normal 4" xfId="8" xr:uid="{00000000-0005-0000-0000-00000D000000}"/>
    <cellStyle name="Normal 5" xfId="9" xr:uid="{00000000-0005-0000-0000-00000E000000}"/>
    <cellStyle name="Normal 5 2" xfId="51" xr:uid="{00000000-0005-0000-0000-00000D000000}"/>
    <cellStyle name="Normal 6" xfId="10" xr:uid="{00000000-0005-0000-0000-00000F000000}"/>
    <cellStyle name="Normal 6 2" xfId="44" xr:uid="{00000000-0005-0000-0000-00000F000000}"/>
    <cellStyle name="Normal 6 2 2" xfId="55" xr:uid="{00000000-0005-0000-0000-000010000000}"/>
    <cellStyle name="Normal 6 3" xfId="49" xr:uid="{00000000-0005-0000-0000-000011000000}"/>
    <cellStyle name="Normal 6 4" xfId="43" xr:uid="{00000000-0005-0000-0000-00000E000000}"/>
    <cellStyle name="Normal 7" xfId="1" xr:uid="{00000000-0005-0000-0000-000010000000}"/>
    <cellStyle name="Normal 8" xfId="25" xr:uid="{755FFAD9-011E-4CE2-8E30-FCB64C72ADAE}"/>
    <cellStyle name="Normal 9" xfId="26" xr:uid="{00000000-0005-0000-0000-000048000000}"/>
    <cellStyle name="Normal_analyse financière EM" xfId="56" xr:uid="{6FAFD1EB-FEF5-4C5C-B358-B3D31333F4B7}"/>
    <cellStyle name="Pourcentage 2" xfId="14" xr:uid="{00000000-0005-0000-0000-000013000000}"/>
    <cellStyle name="Pourcentage 2 2" xfId="45" xr:uid="{00000000-0005-0000-0000-000014000000}"/>
    <cellStyle name="Pourcentage 3" xfId="7" xr:uid="{00000000-0005-0000-0000-000014000000}"/>
  </cellStyles>
  <dxfs count="0"/>
  <tableStyles count="0" defaultTableStyle="TableStyleMedium2" defaultPivotStyle="PivotStyleLight16"/>
  <colors>
    <mruColors>
      <color rgb="FF1B93A1"/>
      <color rgb="FFE30059"/>
      <color rgb="FFE5F9FB"/>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E469C-ECEB-4770-8930-9D945B7B24F6}">
  <dimension ref="A1:A7"/>
  <sheetViews>
    <sheetView tabSelected="1" zoomScale="84" zoomScaleNormal="84" workbookViewId="0">
      <selection activeCell="A6" sqref="A6"/>
    </sheetView>
  </sheetViews>
  <sheetFormatPr baseColWidth="10" defaultRowHeight="15" x14ac:dyDescent="0.25"/>
  <cols>
    <col min="1" max="1" width="254.7109375" customWidth="1"/>
  </cols>
  <sheetData>
    <row r="1" spans="1:1" ht="9.9499999999999993" customHeight="1" thickBot="1" x14ac:dyDescent="0.3">
      <c r="A1" s="63"/>
    </row>
    <row r="2" spans="1:1" ht="24" thickBot="1" x14ac:dyDescent="0.3">
      <c r="A2" s="65" t="s">
        <v>162</v>
      </c>
    </row>
    <row r="3" spans="1:1" ht="9.9499999999999993" customHeight="1" thickBot="1" x14ac:dyDescent="0.3">
      <c r="A3" s="63"/>
    </row>
    <row r="4" spans="1:1" ht="47.25" thickBot="1" x14ac:dyDescent="0.3">
      <c r="A4" s="66" t="s">
        <v>2</v>
      </c>
    </row>
    <row r="5" spans="1:1" ht="9.75" customHeight="1" thickBot="1" x14ac:dyDescent="0.3">
      <c r="A5" s="63"/>
    </row>
    <row r="6" spans="1:1" ht="401.25" customHeight="1" thickBot="1" x14ac:dyDescent="0.3">
      <c r="A6" s="76" t="s">
        <v>210</v>
      </c>
    </row>
    <row r="7" spans="1:1" ht="9.75" customHeight="1" x14ac:dyDescent="0.25">
      <c r="A7" s="64"/>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O83"/>
  <sheetViews>
    <sheetView topLeftCell="A40" zoomScale="39" zoomScaleNormal="39" zoomScaleSheetLayoutView="44" workbookViewId="0">
      <selection activeCell="U80" sqref="U80"/>
    </sheetView>
  </sheetViews>
  <sheetFormatPr baseColWidth="10" defaultColWidth="11.42578125" defaultRowHeight="15.75" x14ac:dyDescent="0.25"/>
  <cols>
    <col min="1" max="1" width="1.7109375" style="3" customWidth="1"/>
    <col min="2" max="3" width="12.7109375" style="4" customWidth="1"/>
    <col min="4" max="5" width="145.7109375" style="4" customWidth="1"/>
    <col min="6" max="6" width="44.7109375" style="4" customWidth="1"/>
    <col min="7" max="12" width="17.28515625" style="4" customWidth="1"/>
    <col min="13" max="14" width="21.7109375" style="4" customWidth="1"/>
    <col min="15" max="15" width="52.28515625" style="4" customWidth="1"/>
    <col min="16" max="16384" width="11.42578125" style="4"/>
  </cols>
  <sheetData>
    <row r="1" spans="1:15" ht="30" customHeight="1" thickBot="1" x14ac:dyDescent="0.3">
      <c r="B1" s="136" t="s">
        <v>162</v>
      </c>
      <c r="C1" s="137"/>
      <c r="D1" s="137"/>
      <c r="E1" s="137"/>
      <c r="F1" s="137"/>
      <c r="G1" s="137"/>
      <c r="H1" s="137"/>
      <c r="I1" s="137"/>
      <c r="J1" s="137"/>
      <c r="K1" s="137"/>
      <c r="L1" s="137"/>
      <c r="M1" s="137"/>
      <c r="N1" s="137"/>
      <c r="O1" s="138"/>
    </row>
    <row r="2" spans="1:15" s="3" customFormat="1" ht="12" customHeight="1" thickBot="1" x14ac:dyDescent="0.3">
      <c r="A2" s="24"/>
      <c r="B2" s="5"/>
      <c r="C2" s="5"/>
      <c r="D2" s="5"/>
      <c r="E2" s="5"/>
      <c r="F2" s="5"/>
      <c r="G2" s="5"/>
      <c r="H2" s="5"/>
      <c r="I2" s="5"/>
      <c r="J2" s="5"/>
      <c r="K2" s="5"/>
      <c r="L2" s="5"/>
      <c r="M2" s="5"/>
      <c r="N2" s="5"/>
      <c r="O2" s="5"/>
    </row>
    <row r="3" spans="1:15" ht="30" customHeight="1" thickBot="1" x14ac:dyDescent="0.3">
      <c r="B3" s="139" t="s">
        <v>3</v>
      </c>
      <c r="C3" s="140"/>
      <c r="D3" s="140"/>
      <c r="E3" s="140"/>
      <c r="F3" s="140"/>
      <c r="G3" s="140"/>
      <c r="H3" s="140"/>
      <c r="I3" s="140"/>
      <c r="J3" s="140"/>
      <c r="K3" s="140"/>
      <c r="L3" s="140"/>
      <c r="M3" s="140"/>
      <c r="N3" s="140"/>
      <c r="O3" s="141"/>
    </row>
    <row r="4" spans="1:15" s="3" customFormat="1" ht="12" customHeight="1" thickBot="1" x14ac:dyDescent="0.3">
      <c r="B4" s="10"/>
      <c r="C4" s="10"/>
      <c r="D4" s="10"/>
      <c r="E4" s="10"/>
      <c r="F4" s="10"/>
      <c r="G4" s="10"/>
      <c r="H4" s="10"/>
      <c r="I4" s="10"/>
      <c r="J4" s="10"/>
      <c r="K4" s="10"/>
      <c r="L4" s="10"/>
      <c r="M4" s="10"/>
      <c r="N4" s="10"/>
      <c r="O4" s="10"/>
    </row>
    <row r="5" spans="1:15" ht="59.25" customHeight="1" thickBot="1" x14ac:dyDescent="0.3">
      <c r="B5" s="142" t="s">
        <v>1</v>
      </c>
      <c r="C5" s="143"/>
      <c r="D5" s="143"/>
      <c r="E5" s="143"/>
      <c r="F5" s="143"/>
      <c r="G5" s="143"/>
      <c r="H5" s="143"/>
      <c r="I5" s="143"/>
      <c r="J5" s="143"/>
      <c r="K5" s="143"/>
      <c r="L5" s="143"/>
      <c r="M5" s="143"/>
      <c r="N5" s="143"/>
      <c r="O5" s="144"/>
    </row>
    <row r="6" spans="1:15" s="3" customFormat="1" ht="7.5" customHeight="1" thickBot="1" x14ac:dyDescent="0.3">
      <c r="D6" s="11"/>
      <c r="E6" s="11"/>
      <c r="F6" s="12"/>
      <c r="G6" s="12"/>
      <c r="H6" s="12"/>
      <c r="I6" s="12"/>
      <c r="J6" s="12"/>
      <c r="K6" s="12"/>
      <c r="L6" s="12"/>
      <c r="M6" s="12"/>
      <c r="N6" s="12"/>
      <c r="O6" s="12"/>
    </row>
    <row r="7" spans="1:15" s="9" customFormat="1" ht="279" customHeight="1" thickBot="1" x14ac:dyDescent="0.3">
      <c r="A7" s="13"/>
      <c r="B7" s="14" t="s">
        <v>11</v>
      </c>
      <c r="C7" s="30" t="s">
        <v>0</v>
      </c>
      <c r="D7" s="31" t="s">
        <v>61</v>
      </c>
      <c r="E7" s="26" t="s">
        <v>62</v>
      </c>
      <c r="F7" s="32" t="s">
        <v>16</v>
      </c>
      <c r="G7" s="30" t="s">
        <v>17</v>
      </c>
      <c r="H7" s="30" t="s">
        <v>21</v>
      </c>
      <c r="I7" s="31" t="s">
        <v>15</v>
      </c>
      <c r="J7" s="31" t="s">
        <v>13</v>
      </c>
      <c r="K7" s="31" t="s">
        <v>18</v>
      </c>
      <c r="L7" s="30" t="s">
        <v>9</v>
      </c>
      <c r="M7" s="31" t="s">
        <v>19</v>
      </c>
      <c r="N7" s="60" t="s">
        <v>14</v>
      </c>
      <c r="O7" s="33" t="s">
        <v>20</v>
      </c>
    </row>
    <row r="8" spans="1:15" s="19" customFormat="1" ht="7.5" customHeight="1" x14ac:dyDescent="0.25">
      <c r="A8" s="15"/>
      <c r="B8" s="101"/>
      <c r="C8" s="101"/>
      <c r="D8" s="102"/>
      <c r="E8" s="102"/>
      <c r="F8" s="16"/>
      <c r="G8" s="16"/>
      <c r="H8" s="25"/>
      <c r="I8" s="17"/>
      <c r="J8" s="17"/>
      <c r="K8" s="17"/>
      <c r="L8" s="18"/>
      <c r="M8" s="103"/>
      <c r="N8" s="104"/>
      <c r="O8" s="105"/>
    </row>
    <row r="9" spans="1:15" s="19" customFormat="1" ht="20.100000000000001" customHeight="1" x14ac:dyDescent="0.25">
      <c r="B9" s="159"/>
      <c r="C9" s="160"/>
      <c r="D9" s="20" t="s">
        <v>119</v>
      </c>
      <c r="E9" s="20"/>
      <c r="F9" s="106"/>
      <c r="G9" s="106"/>
      <c r="H9" s="106"/>
      <c r="I9" s="106"/>
      <c r="J9" s="106"/>
      <c r="K9" s="106"/>
      <c r="L9" s="106"/>
      <c r="M9" s="106"/>
      <c r="N9" s="106"/>
      <c r="O9" s="106"/>
    </row>
    <row r="10" spans="1:15" s="37" customFormat="1" ht="20.100000000000001" customHeight="1" x14ac:dyDescent="0.25">
      <c r="A10" s="34"/>
      <c r="B10" s="35">
        <v>7</v>
      </c>
      <c r="C10" s="21" t="s">
        <v>26</v>
      </c>
      <c r="D10" s="117" t="s">
        <v>206</v>
      </c>
      <c r="E10" s="117" t="s">
        <v>115</v>
      </c>
      <c r="F10" s="93"/>
      <c r="G10" s="43"/>
      <c r="H10" s="129" t="s">
        <v>112</v>
      </c>
      <c r="I10" s="44"/>
      <c r="J10" s="94"/>
      <c r="K10" s="135">
        <f t="shared" ref="K10" si="0">I10+J10</f>
        <v>0</v>
      </c>
      <c r="L10" s="45"/>
      <c r="M10" s="61">
        <f>K10+(K10*L10)</f>
        <v>0</v>
      </c>
      <c r="N10" s="97">
        <v>100</v>
      </c>
      <c r="O10" s="95" t="str">
        <f t="shared" ref="O10" si="1">IF(OR(G10="",I10="",J10="",L10=""),"Information(s) manquante(s) colonnes G-I-J-L",IFERROR(M10*N10,"Erreur de calcul"))</f>
        <v>Information(s) manquante(s) colonnes G-I-J-L</v>
      </c>
    </row>
    <row r="11" spans="1:15" s="37" customFormat="1" ht="20.100000000000001" customHeight="1" x14ac:dyDescent="0.25">
      <c r="A11" s="34"/>
      <c r="B11" s="35">
        <v>7</v>
      </c>
      <c r="C11" s="21" t="s">
        <v>27</v>
      </c>
      <c r="D11" s="117" t="s">
        <v>207</v>
      </c>
      <c r="E11" s="117" t="s">
        <v>115</v>
      </c>
      <c r="F11" s="93"/>
      <c r="G11" s="43"/>
      <c r="H11" s="129" t="s">
        <v>112</v>
      </c>
      <c r="I11" s="44"/>
      <c r="J11" s="94"/>
      <c r="K11" s="135">
        <f t="shared" ref="K11:K62" si="2">I11+J11</f>
        <v>0</v>
      </c>
      <c r="L11" s="45"/>
      <c r="M11" s="61">
        <f t="shared" ref="M11:M62" si="3">K11+(K11*L11)</f>
        <v>0</v>
      </c>
      <c r="N11" s="97">
        <v>100</v>
      </c>
      <c r="O11" s="95" t="str">
        <f t="shared" ref="O11:O62" si="4">IF(OR(G11="",I11="",J11="",L11=""),"Information(s) manquante(s) colonnes G-I-J-L",IFERROR(M11*N11,"Erreur de calcul"))</f>
        <v>Information(s) manquante(s) colonnes G-I-J-L</v>
      </c>
    </row>
    <row r="12" spans="1:15" s="37" customFormat="1" ht="20.100000000000001" customHeight="1" x14ac:dyDescent="0.25">
      <c r="A12" s="34"/>
      <c r="B12" s="35">
        <v>7</v>
      </c>
      <c r="C12" s="21" t="s">
        <v>28</v>
      </c>
      <c r="D12" s="117" t="s">
        <v>208</v>
      </c>
      <c r="E12" s="117" t="s">
        <v>115</v>
      </c>
      <c r="F12" s="93"/>
      <c r="G12" s="43"/>
      <c r="H12" s="129" t="s">
        <v>112</v>
      </c>
      <c r="I12" s="44"/>
      <c r="J12" s="94"/>
      <c r="K12" s="135">
        <f t="shared" si="2"/>
        <v>0</v>
      </c>
      <c r="L12" s="45"/>
      <c r="M12" s="61">
        <f t="shared" si="3"/>
        <v>0</v>
      </c>
      <c r="N12" s="97">
        <v>100</v>
      </c>
      <c r="O12" s="95" t="str">
        <f t="shared" si="4"/>
        <v>Information(s) manquante(s) colonnes G-I-J-L</v>
      </c>
    </row>
    <row r="13" spans="1:15" s="37" customFormat="1" ht="20.100000000000001" customHeight="1" x14ac:dyDescent="0.25">
      <c r="A13" s="34"/>
      <c r="B13" s="35">
        <v>7</v>
      </c>
      <c r="C13" s="21" t="s">
        <v>29</v>
      </c>
      <c r="D13" s="117" t="s">
        <v>209</v>
      </c>
      <c r="E13" s="117" t="s">
        <v>115</v>
      </c>
      <c r="F13" s="93"/>
      <c r="G13" s="43"/>
      <c r="H13" s="129" t="s">
        <v>112</v>
      </c>
      <c r="I13" s="44"/>
      <c r="J13" s="94"/>
      <c r="K13" s="135">
        <f t="shared" si="2"/>
        <v>0</v>
      </c>
      <c r="L13" s="45"/>
      <c r="M13" s="61">
        <f t="shared" si="3"/>
        <v>0</v>
      </c>
      <c r="N13" s="97">
        <v>100</v>
      </c>
      <c r="O13" s="95" t="str">
        <f t="shared" si="4"/>
        <v>Information(s) manquante(s) colonnes G-I-J-L</v>
      </c>
    </row>
    <row r="14" spans="1:15" s="37" customFormat="1" ht="20.100000000000001" customHeight="1" x14ac:dyDescent="0.25">
      <c r="A14" s="34"/>
      <c r="B14" s="35">
        <v>7</v>
      </c>
      <c r="C14" s="21" t="s">
        <v>30</v>
      </c>
      <c r="D14" s="118" t="s">
        <v>120</v>
      </c>
      <c r="E14" s="117" t="s">
        <v>115</v>
      </c>
      <c r="F14" s="93"/>
      <c r="G14" s="43"/>
      <c r="H14" s="129" t="s">
        <v>112</v>
      </c>
      <c r="I14" s="44"/>
      <c r="J14" s="94"/>
      <c r="K14" s="135">
        <f t="shared" si="2"/>
        <v>0</v>
      </c>
      <c r="L14" s="45"/>
      <c r="M14" s="61">
        <f t="shared" si="3"/>
        <v>0</v>
      </c>
      <c r="N14" s="97">
        <v>25</v>
      </c>
      <c r="O14" s="95" t="str">
        <f t="shared" si="4"/>
        <v>Information(s) manquante(s) colonnes G-I-J-L</v>
      </c>
    </row>
    <row r="15" spans="1:15" s="37" customFormat="1" ht="20.100000000000001" customHeight="1" x14ac:dyDescent="0.25">
      <c r="A15" s="34"/>
      <c r="B15" s="35">
        <v>7</v>
      </c>
      <c r="C15" s="21" t="s">
        <v>31</v>
      </c>
      <c r="D15" s="118" t="s">
        <v>121</v>
      </c>
      <c r="E15" s="117" t="s">
        <v>115</v>
      </c>
      <c r="F15" s="93"/>
      <c r="G15" s="43"/>
      <c r="H15" s="129" t="s">
        <v>112</v>
      </c>
      <c r="I15" s="44"/>
      <c r="J15" s="94"/>
      <c r="K15" s="135">
        <f t="shared" si="2"/>
        <v>0</v>
      </c>
      <c r="L15" s="45"/>
      <c r="M15" s="61">
        <f t="shared" si="3"/>
        <v>0</v>
      </c>
      <c r="N15" s="97">
        <v>25</v>
      </c>
      <c r="O15" s="95" t="str">
        <f t="shared" si="4"/>
        <v>Information(s) manquante(s) colonnes G-I-J-L</v>
      </c>
    </row>
    <row r="16" spans="1:15" s="37" customFormat="1" ht="20.100000000000001" customHeight="1" x14ac:dyDescent="0.25">
      <c r="A16" s="34"/>
      <c r="B16" s="35">
        <v>7</v>
      </c>
      <c r="C16" s="21" t="s">
        <v>32</v>
      </c>
      <c r="D16" s="118" t="s">
        <v>122</v>
      </c>
      <c r="E16" s="117" t="s">
        <v>115</v>
      </c>
      <c r="F16" s="93"/>
      <c r="G16" s="43"/>
      <c r="H16" s="129" t="s">
        <v>112</v>
      </c>
      <c r="I16" s="44"/>
      <c r="J16" s="94"/>
      <c r="K16" s="135">
        <f t="shared" si="2"/>
        <v>0</v>
      </c>
      <c r="L16" s="45"/>
      <c r="M16" s="61">
        <f t="shared" si="3"/>
        <v>0</v>
      </c>
      <c r="N16" s="97">
        <v>25</v>
      </c>
      <c r="O16" s="95" t="str">
        <f t="shared" si="4"/>
        <v>Information(s) manquante(s) colonnes G-I-J-L</v>
      </c>
    </row>
    <row r="17" spans="1:15" s="37" customFormat="1" ht="20.100000000000001" customHeight="1" x14ac:dyDescent="0.25">
      <c r="A17" s="34"/>
      <c r="B17" s="35">
        <v>7</v>
      </c>
      <c r="C17" s="21" t="s">
        <v>33</v>
      </c>
      <c r="D17" s="118" t="s">
        <v>123</v>
      </c>
      <c r="E17" s="117" t="s">
        <v>115</v>
      </c>
      <c r="F17" s="93"/>
      <c r="G17" s="43"/>
      <c r="H17" s="129" t="s">
        <v>112</v>
      </c>
      <c r="I17" s="44"/>
      <c r="J17" s="94"/>
      <c r="K17" s="135">
        <f t="shared" si="2"/>
        <v>0</v>
      </c>
      <c r="L17" s="45"/>
      <c r="M17" s="61">
        <f t="shared" si="3"/>
        <v>0</v>
      </c>
      <c r="N17" s="97">
        <v>25</v>
      </c>
      <c r="O17" s="95" t="str">
        <f t="shared" si="4"/>
        <v>Information(s) manquante(s) colonnes G-I-J-L</v>
      </c>
    </row>
    <row r="18" spans="1:15" s="37" customFormat="1" ht="20.100000000000001" customHeight="1" x14ac:dyDescent="0.25">
      <c r="A18" s="34"/>
      <c r="B18" s="35">
        <v>7</v>
      </c>
      <c r="C18" s="21" t="s">
        <v>34</v>
      </c>
      <c r="D18" s="118" t="s">
        <v>124</v>
      </c>
      <c r="E18" s="117" t="s">
        <v>115</v>
      </c>
      <c r="F18" s="93"/>
      <c r="G18" s="43"/>
      <c r="H18" s="129" t="s">
        <v>112</v>
      </c>
      <c r="I18" s="44"/>
      <c r="J18" s="94"/>
      <c r="K18" s="135">
        <f t="shared" si="2"/>
        <v>0</v>
      </c>
      <c r="L18" s="45"/>
      <c r="M18" s="61">
        <f t="shared" si="3"/>
        <v>0</v>
      </c>
      <c r="N18" s="97">
        <v>25</v>
      </c>
      <c r="O18" s="95" t="str">
        <f t="shared" si="4"/>
        <v>Information(s) manquante(s) colonnes G-I-J-L</v>
      </c>
    </row>
    <row r="19" spans="1:15" s="37" customFormat="1" ht="20.100000000000001" customHeight="1" x14ac:dyDescent="0.25">
      <c r="A19" s="34"/>
      <c r="B19" s="35">
        <v>7</v>
      </c>
      <c r="C19" s="21" t="s">
        <v>35</v>
      </c>
      <c r="D19" s="118" t="s">
        <v>125</v>
      </c>
      <c r="E19" s="117" t="s">
        <v>115</v>
      </c>
      <c r="F19" s="93"/>
      <c r="G19" s="43"/>
      <c r="H19" s="129" t="s">
        <v>112</v>
      </c>
      <c r="I19" s="44"/>
      <c r="J19" s="94"/>
      <c r="K19" s="135">
        <f t="shared" si="2"/>
        <v>0</v>
      </c>
      <c r="L19" s="45"/>
      <c r="M19" s="61">
        <f t="shared" si="3"/>
        <v>0</v>
      </c>
      <c r="N19" s="97">
        <v>25</v>
      </c>
      <c r="O19" s="95" t="str">
        <f t="shared" si="4"/>
        <v>Information(s) manquante(s) colonnes G-I-J-L</v>
      </c>
    </row>
    <row r="20" spans="1:15" s="37" customFormat="1" ht="20.100000000000001" customHeight="1" x14ac:dyDescent="0.25">
      <c r="A20" s="34"/>
      <c r="B20" s="35">
        <v>7</v>
      </c>
      <c r="C20" s="21" t="s">
        <v>93</v>
      </c>
      <c r="D20" s="118" t="s">
        <v>126</v>
      </c>
      <c r="E20" s="117" t="s">
        <v>115</v>
      </c>
      <c r="F20" s="93"/>
      <c r="G20" s="43"/>
      <c r="H20" s="129" t="s">
        <v>112</v>
      </c>
      <c r="I20" s="44"/>
      <c r="J20" s="94"/>
      <c r="K20" s="135">
        <f t="shared" si="2"/>
        <v>0</v>
      </c>
      <c r="L20" s="45"/>
      <c r="M20" s="61">
        <f t="shared" si="3"/>
        <v>0</v>
      </c>
      <c r="N20" s="97">
        <v>25</v>
      </c>
      <c r="O20" s="95" t="str">
        <f t="shared" si="4"/>
        <v>Information(s) manquante(s) colonnes G-I-J-L</v>
      </c>
    </row>
    <row r="21" spans="1:15" s="37" customFormat="1" ht="20.100000000000001" customHeight="1" x14ac:dyDescent="0.25">
      <c r="A21" s="34"/>
      <c r="B21" s="35">
        <v>7</v>
      </c>
      <c r="C21" s="21" t="s">
        <v>94</v>
      </c>
      <c r="D21" s="118" t="s">
        <v>127</v>
      </c>
      <c r="E21" s="117" t="s">
        <v>115</v>
      </c>
      <c r="F21" s="93"/>
      <c r="G21" s="43"/>
      <c r="H21" s="129" t="s">
        <v>112</v>
      </c>
      <c r="I21" s="44"/>
      <c r="J21" s="94"/>
      <c r="K21" s="135">
        <f t="shared" si="2"/>
        <v>0</v>
      </c>
      <c r="L21" s="45"/>
      <c r="M21" s="61">
        <f t="shared" si="3"/>
        <v>0</v>
      </c>
      <c r="N21" s="97">
        <v>25</v>
      </c>
      <c r="O21" s="95" t="str">
        <f t="shared" si="4"/>
        <v>Information(s) manquante(s) colonnes G-I-J-L</v>
      </c>
    </row>
    <row r="22" spans="1:15" s="37" customFormat="1" ht="20.100000000000001" customHeight="1" x14ac:dyDescent="0.25">
      <c r="A22" s="34"/>
      <c r="B22" s="35">
        <v>7</v>
      </c>
      <c r="C22" s="21" t="s">
        <v>95</v>
      </c>
      <c r="D22" s="119" t="s">
        <v>89</v>
      </c>
      <c r="E22" s="117" t="s">
        <v>115</v>
      </c>
      <c r="F22" s="93"/>
      <c r="G22" s="43"/>
      <c r="H22" s="129" t="s">
        <v>112</v>
      </c>
      <c r="I22" s="44"/>
      <c r="J22" s="94"/>
      <c r="K22" s="135">
        <f t="shared" si="2"/>
        <v>0</v>
      </c>
      <c r="L22" s="45"/>
      <c r="M22" s="61">
        <f t="shared" si="3"/>
        <v>0</v>
      </c>
      <c r="N22" s="97">
        <v>200</v>
      </c>
      <c r="O22" s="95" t="str">
        <f t="shared" si="4"/>
        <v>Information(s) manquante(s) colonnes G-I-J-L</v>
      </c>
    </row>
    <row r="23" spans="1:15" s="37" customFormat="1" ht="20.100000000000001" customHeight="1" x14ac:dyDescent="0.25">
      <c r="A23" s="34"/>
      <c r="B23" s="35">
        <v>7</v>
      </c>
      <c r="C23" s="21" t="s">
        <v>96</v>
      </c>
      <c r="D23" s="119" t="s">
        <v>113</v>
      </c>
      <c r="E23" s="117" t="s">
        <v>115</v>
      </c>
      <c r="F23" s="93"/>
      <c r="G23" s="43"/>
      <c r="H23" s="129" t="s">
        <v>112</v>
      </c>
      <c r="I23" s="44"/>
      <c r="J23" s="94"/>
      <c r="K23" s="135">
        <f t="shared" si="2"/>
        <v>0</v>
      </c>
      <c r="L23" s="45"/>
      <c r="M23" s="61">
        <f t="shared" si="3"/>
        <v>0</v>
      </c>
      <c r="N23" s="97">
        <v>100</v>
      </c>
      <c r="O23" s="95" t="str">
        <f t="shared" si="4"/>
        <v>Information(s) manquante(s) colonnes G-I-J-L</v>
      </c>
    </row>
    <row r="24" spans="1:15" s="37" customFormat="1" ht="20.100000000000001" customHeight="1" x14ac:dyDescent="0.25">
      <c r="A24" s="34"/>
      <c r="B24" s="35">
        <v>7</v>
      </c>
      <c r="C24" s="21" t="s">
        <v>97</v>
      </c>
      <c r="D24" s="119" t="s">
        <v>90</v>
      </c>
      <c r="E24" s="117" t="s">
        <v>115</v>
      </c>
      <c r="F24" s="93"/>
      <c r="G24" s="43"/>
      <c r="H24" s="129" t="s">
        <v>112</v>
      </c>
      <c r="I24" s="44"/>
      <c r="J24" s="94"/>
      <c r="K24" s="135">
        <f t="shared" si="2"/>
        <v>0</v>
      </c>
      <c r="L24" s="45"/>
      <c r="M24" s="61">
        <f t="shared" si="3"/>
        <v>0</v>
      </c>
      <c r="N24" s="97">
        <v>200</v>
      </c>
      <c r="O24" s="95" t="str">
        <f t="shared" si="4"/>
        <v>Information(s) manquante(s) colonnes G-I-J-L</v>
      </c>
    </row>
    <row r="25" spans="1:15" s="37" customFormat="1" ht="20.100000000000001" customHeight="1" x14ac:dyDescent="0.25">
      <c r="A25" s="34"/>
      <c r="B25" s="35">
        <v>7</v>
      </c>
      <c r="C25" s="21" t="s">
        <v>98</v>
      </c>
      <c r="D25" s="118" t="s">
        <v>128</v>
      </c>
      <c r="E25" s="117" t="s">
        <v>115</v>
      </c>
      <c r="F25" s="93"/>
      <c r="G25" s="43"/>
      <c r="H25" s="129" t="s">
        <v>112</v>
      </c>
      <c r="I25" s="44"/>
      <c r="J25" s="94"/>
      <c r="K25" s="135">
        <f t="shared" si="2"/>
        <v>0</v>
      </c>
      <c r="L25" s="45"/>
      <c r="M25" s="61">
        <f t="shared" si="3"/>
        <v>0</v>
      </c>
      <c r="N25" s="97">
        <v>50</v>
      </c>
      <c r="O25" s="95" t="str">
        <f t="shared" si="4"/>
        <v>Information(s) manquante(s) colonnes G-I-J-L</v>
      </c>
    </row>
    <row r="26" spans="1:15" s="37" customFormat="1" ht="20.100000000000001" customHeight="1" x14ac:dyDescent="0.25">
      <c r="A26" s="34"/>
      <c r="B26" s="35">
        <v>7</v>
      </c>
      <c r="C26" s="21" t="s">
        <v>99</v>
      </c>
      <c r="D26" s="118" t="s">
        <v>129</v>
      </c>
      <c r="E26" s="117" t="s">
        <v>115</v>
      </c>
      <c r="F26" s="93"/>
      <c r="G26" s="43"/>
      <c r="H26" s="129" t="s">
        <v>112</v>
      </c>
      <c r="I26" s="44"/>
      <c r="J26" s="94"/>
      <c r="K26" s="135">
        <f t="shared" si="2"/>
        <v>0</v>
      </c>
      <c r="L26" s="45"/>
      <c r="M26" s="61">
        <f t="shared" si="3"/>
        <v>0</v>
      </c>
      <c r="N26" s="97">
        <v>50</v>
      </c>
      <c r="O26" s="95" t="str">
        <f t="shared" si="4"/>
        <v>Information(s) manquante(s) colonnes G-I-J-L</v>
      </c>
    </row>
    <row r="27" spans="1:15" s="37" customFormat="1" ht="20.100000000000001" customHeight="1" x14ac:dyDescent="0.25">
      <c r="A27" s="34"/>
      <c r="B27" s="35">
        <v>7</v>
      </c>
      <c r="C27" s="21" t="s">
        <v>100</v>
      </c>
      <c r="D27" s="118" t="s">
        <v>130</v>
      </c>
      <c r="E27" s="117" t="s">
        <v>115</v>
      </c>
      <c r="F27" s="93"/>
      <c r="G27" s="43"/>
      <c r="H27" s="129" t="s">
        <v>112</v>
      </c>
      <c r="I27" s="44"/>
      <c r="J27" s="94"/>
      <c r="K27" s="135">
        <f t="shared" si="2"/>
        <v>0</v>
      </c>
      <c r="L27" s="45"/>
      <c r="M27" s="61">
        <f t="shared" si="3"/>
        <v>0</v>
      </c>
      <c r="N27" s="97">
        <v>50</v>
      </c>
      <c r="O27" s="95" t="str">
        <f t="shared" si="4"/>
        <v>Information(s) manquante(s) colonnes G-I-J-L</v>
      </c>
    </row>
    <row r="28" spans="1:15" s="37" customFormat="1" ht="20.100000000000001" customHeight="1" x14ac:dyDescent="0.25">
      <c r="A28" s="34"/>
      <c r="B28" s="35">
        <v>7</v>
      </c>
      <c r="C28" s="21" t="s">
        <v>101</v>
      </c>
      <c r="D28" s="118" t="s">
        <v>91</v>
      </c>
      <c r="E28" s="117" t="s">
        <v>115</v>
      </c>
      <c r="F28" s="93"/>
      <c r="G28" s="43"/>
      <c r="H28" s="129" t="s">
        <v>112</v>
      </c>
      <c r="I28" s="44"/>
      <c r="J28" s="94"/>
      <c r="K28" s="135">
        <f t="shared" si="2"/>
        <v>0</v>
      </c>
      <c r="L28" s="45"/>
      <c r="M28" s="61">
        <f t="shared" si="3"/>
        <v>0</v>
      </c>
      <c r="N28" s="97">
        <v>150</v>
      </c>
      <c r="O28" s="95" t="str">
        <f t="shared" si="4"/>
        <v>Information(s) manquante(s) colonnes G-I-J-L</v>
      </c>
    </row>
    <row r="29" spans="1:15" s="37" customFormat="1" ht="20.100000000000001" customHeight="1" x14ac:dyDescent="0.25">
      <c r="A29" s="34"/>
      <c r="B29" s="35">
        <v>7</v>
      </c>
      <c r="C29" s="21" t="s">
        <v>102</v>
      </c>
      <c r="D29" s="118" t="s">
        <v>131</v>
      </c>
      <c r="E29" s="117" t="s">
        <v>115</v>
      </c>
      <c r="F29" s="93"/>
      <c r="G29" s="43"/>
      <c r="H29" s="129" t="s">
        <v>112</v>
      </c>
      <c r="I29" s="44"/>
      <c r="J29" s="94"/>
      <c r="K29" s="135">
        <f t="shared" si="2"/>
        <v>0</v>
      </c>
      <c r="L29" s="45"/>
      <c r="M29" s="61">
        <f t="shared" si="3"/>
        <v>0</v>
      </c>
      <c r="N29" s="97">
        <v>25</v>
      </c>
      <c r="O29" s="95" t="str">
        <f t="shared" si="4"/>
        <v>Information(s) manquante(s) colonnes G-I-J-L</v>
      </c>
    </row>
    <row r="30" spans="1:15" s="37" customFormat="1" ht="20.100000000000001" customHeight="1" x14ac:dyDescent="0.25">
      <c r="A30" s="34"/>
      <c r="B30" s="35">
        <v>7</v>
      </c>
      <c r="C30" s="21" t="s">
        <v>103</v>
      </c>
      <c r="D30" s="118" t="s">
        <v>132</v>
      </c>
      <c r="E30" s="117" t="s">
        <v>115</v>
      </c>
      <c r="F30" s="93"/>
      <c r="G30" s="43"/>
      <c r="H30" s="129" t="s">
        <v>112</v>
      </c>
      <c r="I30" s="44"/>
      <c r="J30" s="94"/>
      <c r="K30" s="135">
        <f t="shared" si="2"/>
        <v>0</v>
      </c>
      <c r="L30" s="45"/>
      <c r="M30" s="61">
        <f t="shared" si="3"/>
        <v>0</v>
      </c>
      <c r="N30" s="97">
        <v>25</v>
      </c>
      <c r="O30" s="95" t="str">
        <f t="shared" si="4"/>
        <v>Information(s) manquante(s) colonnes G-I-J-L</v>
      </c>
    </row>
    <row r="31" spans="1:15" s="37" customFormat="1" ht="20.100000000000001" customHeight="1" x14ac:dyDescent="0.25">
      <c r="A31" s="34"/>
      <c r="B31" s="35">
        <v>7</v>
      </c>
      <c r="C31" s="21" t="s">
        <v>104</v>
      </c>
      <c r="D31" s="118" t="s">
        <v>133</v>
      </c>
      <c r="E31" s="117" t="s">
        <v>115</v>
      </c>
      <c r="F31" s="93"/>
      <c r="G31" s="43"/>
      <c r="H31" s="129" t="s">
        <v>112</v>
      </c>
      <c r="I31" s="44"/>
      <c r="J31" s="94"/>
      <c r="K31" s="135">
        <f t="shared" si="2"/>
        <v>0</v>
      </c>
      <c r="L31" s="45"/>
      <c r="M31" s="61">
        <f t="shared" si="3"/>
        <v>0</v>
      </c>
      <c r="N31" s="97">
        <v>25</v>
      </c>
      <c r="O31" s="95" t="str">
        <f t="shared" si="4"/>
        <v>Information(s) manquante(s) colonnes G-I-J-L</v>
      </c>
    </row>
    <row r="32" spans="1:15" s="37" customFormat="1" ht="20.100000000000001" customHeight="1" x14ac:dyDescent="0.25">
      <c r="A32" s="34"/>
      <c r="B32" s="35">
        <v>7</v>
      </c>
      <c r="C32" s="21" t="s">
        <v>105</v>
      </c>
      <c r="D32" s="119" t="s">
        <v>92</v>
      </c>
      <c r="E32" s="117" t="s">
        <v>115</v>
      </c>
      <c r="F32" s="93"/>
      <c r="G32" s="43"/>
      <c r="H32" s="129" t="s">
        <v>112</v>
      </c>
      <c r="I32" s="44"/>
      <c r="J32" s="94"/>
      <c r="K32" s="135">
        <f t="shared" si="2"/>
        <v>0</v>
      </c>
      <c r="L32" s="45"/>
      <c r="M32" s="61">
        <f t="shared" si="3"/>
        <v>0</v>
      </c>
      <c r="N32" s="97">
        <v>75</v>
      </c>
      <c r="O32" s="95" t="str">
        <f t="shared" si="4"/>
        <v>Information(s) manquante(s) colonnes G-I-J-L</v>
      </c>
    </row>
    <row r="33" spans="1:15" s="37" customFormat="1" ht="20.100000000000001" customHeight="1" x14ac:dyDescent="0.25">
      <c r="A33" s="34"/>
      <c r="B33" s="57"/>
      <c r="C33" s="27"/>
      <c r="D33" s="20" t="s">
        <v>70</v>
      </c>
      <c r="E33" s="120"/>
      <c r="F33" s="38"/>
      <c r="G33" s="55"/>
      <c r="H33" s="55"/>
      <c r="I33" s="22"/>
      <c r="J33" s="96"/>
      <c r="K33" s="23"/>
      <c r="L33" s="56"/>
      <c r="M33" s="107"/>
      <c r="N33" s="108"/>
      <c r="O33" s="109"/>
    </row>
    <row r="34" spans="1:15" s="37" customFormat="1" ht="174.95" customHeight="1" x14ac:dyDescent="0.25">
      <c r="A34" s="34"/>
      <c r="B34" s="35">
        <v>7</v>
      </c>
      <c r="C34" s="21" t="s">
        <v>193</v>
      </c>
      <c r="D34" s="117" t="s">
        <v>66</v>
      </c>
      <c r="E34" s="117" t="s">
        <v>116</v>
      </c>
      <c r="F34" s="93"/>
      <c r="G34" s="43"/>
      <c r="H34" s="129" t="s">
        <v>112</v>
      </c>
      <c r="I34" s="44"/>
      <c r="J34" s="94"/>
      <c r="K34" s="135">
        <f t="shared" si="2"/>
        <v>0</v>
      </c>
      <c r="L34" s="45"/>
      <c r="M34" s="61">
        <f t="shared" si="3"/>
        <v>0</v>
      </c>
      <c r="N34" s="97">
        <v>20</v>
      </c>
      <c r="O34" s="95" t="str">
        <f t="shared" si="4"/>
        <v>Information(s) manquante(s) colonnes G-I-J-L</v>
      </c>
    </row>
    <row r="35" spans="1:15" s="37" customFormat="1" ht="174.95" customHeight="1" x14ac:dyDescent="0.25">
      <c r="A35" s="34"/>
      <c r="B35" s="35">
        <v>7</v>
      </c>
      <c r="C35" s="21" t="s">
        <v>107</v>
      </c>
      <c r="D35" s="117" t="s">
        <v>67</v>
      </c>
      <c r="E35" s="117" t="s">
        <v>117</v>
      </c>
      <c r="F35" s="93"/>
      <c r="G35" s="43"/>
      <c r="H35" s="129" t="s">
        <v>112</v>
      </c>
      <c r="I35" s="44"/>
      <c r="J35" s="94"/>
      <c r="K35" s="135">
        <f t="shared" si="2"/>
        <v>0</v>
      </c>
      <c r="L35" s="45"/>
      <c r="M35" s="61">
        <f t="shared" si="3"/>
        <v>0</v>
      </c>
      <c r="N35" s="97">
        <v>40</v>
      </c>
      <c r="O35" s="95" t="str">
        <f t="shared" si="4"/>
        <v>Information(s) manquante(s) colonnes G-I-J-L</v>
      </c>
    </row>
    <row r="36" spans="1:15" s="37" customFormat="1" ht="174.95" customHeight="1" x14ac:dyDescent="0.25">
      <c r="A36" s="34"/>
      <c r="B36" s="35">
        <v>7</v>
      </c>
      <c r="C36" s="21" t="s">
        <v>108</v>
      </c>
      <c r="D36" s="117" t="s">
        <v>68</v>
      </c>
      <c r="E36" s="117" t="s">
        <v>118</v>
      </c>
      <c r="F36" s="93"/>
      <c r="G36" s="43"/>
      <c r="H36" s="129" t="s">
        <v>112</v>
      </c>
      <c r="I36" s="44"/>
      <c r="J36" s="94"/>
      <c r="K36" s="135">
        <f t="shared" si="2"/>
        <v>0</v>
      </c>
      <c r="L36" s="45"/>
      <c r="M36" s="61">
        <f t="shared" si="3"/>
        <v>0</v>
      </c>
      <c r="N36" s="97">
        <v>40</v>
      </c>
      <c r="O36" s="95" t="str">
        <f t="shared" si="4"/>
        <v>Information(s) manquante(s) colonnes G-I-J-L</v>
      </c>
    </row>
    <row r="37" spans="1:15" s="37" customFormat="1" ht="174.95" customHeight="1" x14ac:dyDescent="0.25">
      <c r="A37" s="34"/>
      <c r="B37" s="35">
        <v>7</v>
      </c>
      <c r="C37" s="21" t="s">
        <v>36</v>
      </c>
      <c r="D37" s="117" t="s">
        <v>69</v>
      </c>
      <c r="E37" s="117" t="s">
        <v>118</v>
      </c>
      <c r="F37" s="93"/>
      <c r="G37" s="43"/>
      <c r="H37" s="129" t="s">
        <v>112</v>
      </c>
      <c r="I37" s="44"/>
      <c r="J37" s="94"/>
      <c r="K37" s="135">
        <f t="shared" si="2"/>
        <v>0</v>
      </c>
      <c r="L37" s="45"/>
      <c r="M37" s="61">
        <f t="shared" si="3"/>
        <v>0</v>
      </c>
      <c r="N37" s="97">
        <v>20</v>
      </c>
      <c r="O37" s="95" t="str">
        <f t="shared" si="4"/>
        <v>Information(s) manquante(s) colonnes G-I-J-L</v>
      </c>
    </row>
    <row r="38" spans="1:15" s="37" customFormat="1" ht="20.100000000000001" customHeight="1" x14ac:dyDescent="0.25">
      <c r="A38" s="34"/>
      <c r="B38" s="57"/>
      <c r="C38" s="27"/>
      <c r="D38" s="20" t="s">
        <v>109</v>
      </c>
      <c r="E38" s="121"/>
      <c r="F38" s="38"/>
      <c r="G38" s="55"/>
      <c r="H38" s="55"/>
      <c r="I38" s="22"/>
      <c r="J38" s="96"/>
      <c r="K38" s="23"/>
      <c r="L38" s="56"/>
      <c r="M38" s="107"/>
      <c r="N38" s="108"/>
      <c r="O38" s="109"/>
    </row>
    <row r="39" spans="1:15" s="37" customFormat="1" ht="20.100000000000001" customHeight="1" x14ac:dyDescent="0.25">
      <c r="A39" s="34"/>
      <c r="B39" s="35">
        <v>7</v>
      </c>
      <c r="C39" s="21" t="s">
        <v>37</v>
      </c>
      <c r="D39" s="117" t="s">
        <v>88</v>
      </c>
      <c r="E39" s="122"/>
      <c r="F39" s="93"/>
      <c r="G39" s="43"/>
      <c r="H39" s="129" t="s">
        <v>114</v>
      </c>
      <c r="I39" s="44"/>
      <c r="J39" s="94"/>
      <c r="K39" s="135">
        <f t="shared" si="2"/>
        <v>0</v>
      </c>
      <c r="L39" s="45"/>
      <c r="M39" s="61">
        <f t="shared" si="3"/>
        <v>0</v>
      </c>
      <c r="N39" s="97">
        <v>100</v>
      </c>
      <c r="O39" s="95" t="str">
        <f t="shared" si="4"/>
        <v>Information(s) manquante(s) colonnes G-I-J-L</v>
      </c>
    </row>
    <row r="40" spans="1:15" s="37" customFormat="1" ht="20.100000000000001" customHeight="1" x14ac:dyDescent="0.25">
      <c r="A40" s="34"/>
      <c r="B40" s="35">
        <v>7</v>
      </c>
      <c r="C40" s="21" t="s">
        <v>38</v>
      </c>
      <c r="D40" s="117" t="s">
        <v>80</v>
      </c>
      <c r="E40" s="122"/>
      <c r="F40" s="93"/>
      <c r="G40" s="43"/>
      <c r="H40" s="129" t="s">
        <v>114</v>
      </c>
      <c r="I40" s="44"/>
      <c r="J40" s="94"/>
      <c r="K40" s="135">
        <f t="shared" si="2"/>
        <v>0</v>
      </c>
      <c r="L40" s="45"/>
      <c r="M40" s="61">
        <f t="shared" si="3"/>
        <v>0</v>
      </c>
      <c r="N40" s="97">
        <v>100</v>
      </c>
      <c r="O40" s="95" t="str">
        <f t="shared" si="4"/>
        <v>Information(s) manquante(s) colonnes G-I-J-L</v>
      </c>
    </row>
    <row r="41" spans="1:15" s="37" customFormat="1" ht="20.100000000000001" customHeight="1" x14ac:dyDescent="0.25">
      <c r="A41" s="34"/>
      <c r="B41" s="35">
        <v>7</v>
      </c>
      <c r="C41" s="21" t="s">
        <v>39</v>
      </c>
      <c r="D41" s="117" t="s">
        <v>71</v>
      </c>
      <c r="E41" s="122"/>
      <c r="F41" s="93"/>
      <c r="G41" s="43"/>
      <c r="H41" s="129" t="s">
        <v>114</v>
      </c>
      <c r="I41" s="44"/>
      <c r="J41" s="94"/>
      <c r="K41" s="135">
        <f t="shared" si="2"/>
        <v>0</v>
      </c>
      <c r="L41" s="45"/>
      <c r="M41" s="61">
        <f t="shared" si="3"/>
        <v>0</v>
      </c>
      <c r="N41" s="97">
        <v>100</v>
      </c>
      <c r="O41" s="95" t="str">
        <f t="shared" si="4"/>
        <v>Information(s) manquante(s) colonnes G-I-J-L</v>
      </c>
    </row>
    <row r="42" spans="1:15" s="37" customFormat="1" ht="20.100000000000001" customHeight="1" x14ac:dyDescent="0.25">
      <c r="A42" s="34"/>
      <c r="B42" s="35">
        <v>7</v>
      </c>
      <c r="C42" s="21" t="s">
        <v>40</v>
      </c>
      <c r="D42" s="117" t="s">
        <v>72</v>
      </c>
      <c r="E42" s="122"/>
      <c r="F42" s="93"/>
      <c r="G42" s="43"/>
      <c r="H42" s="129" t="s">
        <v>114</v>
      </c>
      <c r="I42" s="44"/>
      <c r="J42" s="94"/>
      <c r="K42" s="135">
        <f t="shared" si="2"/>
        <v>0</v>
      </c>
      <c r="L42" s="45"/>
      <c r="M42" s="61">
        <f t="shared" si="3"/>
        <v>0</v>
      </c>
      <c r="N42" s="97">
        <v>100</v>
      </c>
      <c r="O42" s="95" t="str">
        <f t="shared" si="4"/>
        <v>Information(s) manquante(s) colonnes G-I-J-L</v>
      </c>
    </row>
    <row r="43" spans="1:15" s="37" customFormat="1" ht="20.100000000000001" customHeight="1" x14ac:dyDescent="0.25">
      <c r="A43" s="34"/>
      <c r="B43" s="35">
        <v>7</v>
      </c>
      <c r="C43" s="21" t="s">
        <v>41</v>
      </c>
      <c r="D43" s="117" t="s">
        <v>110</v>
      </c>
      <c r="E43" s="122"/>
      <c r="F43" s="93"/>
      <c r="G43" s="43"/>
      <c r="H43" s="129" t="s">
        <v>112</v>
      </c>
      <c r="I43" s="44"/>
      <c r="J43" s="94"/>
      <c r="K43" s="135">
        <f t="shared" si="2"/>
        <v>0</v>
      </c>
      <c r="L43" s="45"/>
      <c r="M43" s="61">
        <f t="shared" si="3"/>
        <v>0</v>
      </c>
      <c r="N43" s="97">
        <v>10</v>
      </c>
      <c r="O43" s="95" t="str">
        <f t="shared" si="4"/>
        <v>Information(s) manquante(s) colonnes G-I-J-L</v>
      </c>
    </row>
    <row r="44" spans="1:15" s="37" customFormat="1" ht="20.100000000000001" customHeight="1" x14ac:dyDescent="0.25">
      <c r="A44" s="34"/>
      <c r="B44" s="35">
        <v>7</v>
      </c>
      <c r="C44" s="21" t="s">
        <v>42</v>
      </c>
      <c r="D44" s="117" t="s">
        <v>111</v>
      </c>
      <c r="E44" s="122"/>
      <c r="F44" s="93"/>
      <c r="G44" s="43"/>
      <c r="H44" s="129" t="s">
        <v>112</v>
      </c>
      <c r="I44" s="44"/>
      <c r="J44" s="94"/>
      <c r="K44" s="135">
        <f t="shared" si="2"/>
        <v>0</v>
      </c>
      <c r="L44" s="45"/>
      <c r="M44" s="61">
        <f t="shared" si="3"/>
        <v>0</v>
      </c>
      <c r="N44" s="97">
        <v>10</v>
      </c>
      <c r="O44" s="95" t="str">
        <f t="shared" si="4"/>
        <v>Information(s) manquante(s) colonnes G-I-J-L</v>
      </c>
    </row>
    <row r="45" spans="1:15" s="37" customFormat="1" ht="20.100000000000001" customHeight="1" x14ac:dyDescent="0.25">
      <c r="A45" s="28"/>
      <c r="B45" s="35">
        <v>7</v>
      </c>
      <c r="C45" s="21" t="s">
        <v>194</v>
      </c>
      <c r="D45" s="117" t="s">
        <v>106</v>
      </c>
      <c r="E45" s="122"/>
      <c r="F45" s="93"/>
      <c r="G45" s="43"/>
      <c r="H45" s="129" t="s">
        <v>112</v>
      </c>
      <c r="I45" s="44"/>
      <c r="J45" s="94"/>
      <c r="K45" s="135">
        <f t="shared" si="2"/>
        <v>0</v>
      </c>
      <c r="L45" s="45"/>
      <c r="M45" s="61">
        <f t="shared" si="3"/>
        <v>0</v>
      </c>
      <c r="N45" s="97">
        <v>100</v>
      </c>
      <c r="O45" s="95" t="str">
        <f t="shared" si="4"/>
        <v>Information(s) manquante(s) colonnes G-I-J-L</v>
      </c>
    </row>
    <row r="46" spans="1:15" s="37" customFormat="1" ht="20.100000000000001" customHeight="1" x14ac:dyDescent="0.25">
      <c r="A46" s="110"/>
      <c r="B46" s="35">
        <v>7</v>
      </c>
      <c r="C46" s="21" t="s">
        <v>43</v>
      </c>
      <c r="D46" s="117" t="s">
        <v>73</v>
      </c>
      <c r="E46" s="122"/>
      <c r="F46" s="93"/>
      <c r="G46" s="43"/>
      <c r="H46" s="129" t="s">
        <v>112</v>
      </c>
      <c r="I46" s="44"/>
      <c r="J46" s="94"/>
      <c r="K46" s="135">
        <f t="shared" si="2"/>
        <v>0</v>
      </c>
      <c r="L46" s="45"/>
      <c r="M46" s="61">
        <f t="shared" si="3"/>
        <v>0</v>
      </c>
      <c r="N46" s="97">
        <v>100</v>
      </c>
      <c r="O46" s="95" t="str">
        <f t="shared" si="4"/>
        <v>Information(s) manquante(s) colonnes G-I-J-L</v>
      </c>
    </row>
    <row r="47" spans="1:15" s="37" customFormat="1" ht="20.100000000000001" customHeight="1" x14ac:dyDescent="0.25">
      <c r="A47" s="111"/>
      <c r="B47" s="35">
        <v>7</v>
      </c>
      <c r="C47" s="21" t="s">
        <v>44</v>
      </c>
      <c r="D47" s="117" t="s">
        <v>81</v>
      </c>
      <c r="E47" s="122"/>
      <c r="F47" s="93"/>
      <c r="G47" s="43"/>
      <c r="H47" s="129" t="s">
        <v>112</v>
      </c>
      <c r="I47" s="44"/>
      <c r="J47" s="94"/>
      <c r="K47" s="135">
        <f t="shared" si="2"/>
        <v>0</v>
      </c>
      <c r="L47" s="45"/>
      <c r="M47" s="61">
        <f t="shared" si="3"/>
        <v>0</v>
      </c>
      <c r="N47" s="97">
        <v>50</v>
      </c>
      <c r="O47" s="95" t="str">
        <f t="shared" si="4"/>
        <v>Information(s) manquante(s) colonnes G-I-J-L</v>
      </c>
    </row>
    <row r="48" spans="1:15" s="37" customFormat="1" ht="20.100000000000001" customHeight="1" x14ac:dyDescent="0.25">
      <c r="A48" s="28"/>
      <c r="B48" s="35">
        <v>7</v>
      </c>
      <c r="C48" s="21" t="s">
        <v>45</v>
      </c>
      <c r="D48" s="117" t="s">
        <v>74</v>
      </c>
      <c r="E48" s="122"/>
      <c r="F48" s="93"/>
      <c r="G48" s="43"/>
      <c r="H48" s="129" t="s">
        <v>112</v>
      </c>
      <c r="I48" s="44"/>
      <c r="J48" s="94"/>
      <c r="K48" s="135">
        <f t="shared" si="2"/>
        <v>0</v>
      </c>
      <c r="L48" s="45"/>
      <c r="M48" s="61">
        <f t="shared" si="3"/>
        <v>0</v>
      </c>
      <c r="N48" s="97">
        <v>25</v>
      </c>
      <c r="O48" s="95" t="str">
        <f t="shared" si="4"/>
        <v>Information(s) manquante(s) colonnes G-I-J-L</v>
      </c>
    </row>
    <row r="49" spans="1:15" s="37" customFormat="1" ht="20.100000000000001" customHeight="1" x14ac:dyDescent="0.25">
      <c r="A49" s="28"/>
      <c r="B49" s="35">
        <v>7</v>
      </c>
      <c r="C49" s="21" t="s">
        <v>46</v>
      </c>
      <c r="D49" s="123" t="s">
        <v>77</v>
      </c>
      <c r="E49" s="122"/>
      <c r="F49" s="93"/>
      <c r="G49" s="43"/>
      <c r="H49" s="129" t="s">
        <v>112</v>
      </c>
      <c r="I49" s="44"/>
      <c r="J49" s="94"/>
      <c r="K49" s="135">
        <f t="shared" si="2"/>
        <v>0</v>
      </c>
      <c r="L49" s="45"/>
      <c r="M49" s="61">
        <f t="shared" si="3"/>
        <v>0</v>
      </c>
      <c r="N49" s="97">
        <v>10</v>
      </c>
      <c r="O49" s="95" t="str">
        <f t="shared" si="4"/>
        <v>Information(s) manquante(s) colonnes G-I-J-L</v>
      </c>
    </row>
    <row r="50" spans="1:15" s="37" customFormat="1" ht="20.100000000000001" customHeight="1" x14ac:dyDescent="0.25">
      <c r="A50" s="34"/>
      <c r="B50" s="35">
        <v>7</v>
      </c>
      <c r="C50" s="21" t="s">
        <v>47</v>
      </c>
      <c r="D50" s="117" t="s">
        <v>75</v>
      </c>
      <c r="E50" s="122"/>
      <c r="F50" s="93"/>
      <c r="G50" s="43"/>
      <c r="H50" s="129" t="s">
        <v>112</v>
      </c>
      <c r="I50" s="44"/>
      <c r="J50" s="94"/>
      <c r="K50" s="135">
        <f t="shared" si="2"/>
        <v>0</v>
      </c>
      <c r="L50" s="45"/>
      <c r="M50" s="61">
        <f t="shared" si="3"/>
        <v>0</v>
      </c>
      <c r="N50" s="97">
        <v>100</v>
      </c>
      <c r="O50" s="95" t="str">
        <f t="shared" si="4"/>
        <v>Information(s) manquante(s) colonnes G-I-J-L</v>
      </c>
    </row>
    <row r="51" spans="1:15" s="37" customFormat="1" ht="20.100000000000001" customHeight="1" x14ac:dyDescent="0.25">
      <c r="A51" s="34"/>
      <c r="B51" s="35">
        <v>7</v>
      </c>
      <c r="C51" s="21" t="s">
        <v>48</v>
      </c>
      <c r="D51" s="123" t="s">
        <v>76</v>
      </c>
      <c r="E51" s="122"/>
      <c r="F51" s="93"/>
      <c r="G51" s="43"/>
      <c r="H51" s="129" t="s">
        <v>112</v>
      </c>
      <c r="I51" s="44"/>
      <c r="J51" s="94"/>
      <c r="K51" s="135">
        <f t="shared" si="2"/>
        <v>0</v>
      </c>
      <c r="L51" s="45"/>
      <c r="M51" s="61">
        <f t="shared" si="3"/>
        <v>0</v>
      </c>
      <c r="N51" s="97">
        <v>100</v>
      </c>
      <c r="O51" s="95" t="str">
        <f t="shared" si="4"/>
        <v>Information(s) manquante(s) colonnes G-I-J-L</v>
      </c>
    </row>
    <row r="52" spans="1:15" s="37" customFormat="1" ht="20.100000000000001" customHeight="1" x14ac:dyDescent="0.25">
      <c r="A52" s="34"/>
      <c r="B52" s="35">
        <v>7</v>
      </c>
      <c r="C52" s="21" t="s">
        <v>49</v>
      </c>
      <c r="D52" s="117" t="s">
        <v>63</v>
      </c>
      <c r="E52" s="122"/>
      <c r="F52" s="93"/>
      <c r="G52" s="43"/>
      <c r="H52" s="129" t="s">
        <v>112</v>
      </c>
      <c r="I52" s="44"/>
      <c r="J52" s="94"/>
      <c r="K52" s="135">
        <f t="shared" si="2"/>
        <v>0</v>
      </c>
      <c r="L52" s="45"/>
      <c r="M52" s="61">
        <f t="shared" si="3"/>
        <v>0</v>
      </c>
      <c r="N52" s="97">
        <v>50</v>
      </c>
      <c r="O52" s="95" t="str">
        <f t="shared" si="4"/>
        <v>Information(s) manquante(s) colonnes G-I-J-L</v>
      </c>
    </row>
    <row r="53" spans="1:15" s="37" customFormat="1" ht="20.100000000000001" customHeight="1" x14ac:dyDescent="0.25">
      <c r="A53" s="34"/>
      <c r="B53" s="35">
        <v>7</v>
      </c>
      <c r="C53" s="21" t="s">
        <v>50</v>
      </c>
      <c r="D53" s="117" t="s">
        <v>64</v>
      </c>
      <c r="E53" s="122"/>
      <c r="F53" s="93"/>
      <c r="G53" s="43"/>
      <c r="H53" s="129" t="s">
        <v>112</v>
      </c>
      <c r="I53" s="44"/>
      <c r="J53" s="94"/>
      <c r="K53" s="135">
        <f t="shared" si="2"/>
        <v>0</v>
      </c>
      <c r="L53" s="45"/>
      <c r="M53" s="61">
        <f t="shared" si="3"/>
        <v>0</v>
      </c>
      <c r="N53" s="97">
        <v>50</v>
      </c>
      <c r="O53" s="95" t="str">
        <f t="shared" si="4"/>
        <v>Information(s) manquante(s) colonnes G-I-J-L</v>
      </c>
    </row>
    <row r="54" spans="1:15" s="37" customFormat="1" ht="20.100000000000001" customHeight="1" x14ac:dyDescent="0.25">
      <c r="A54" s="34"/>
      <c r="B54" s="35">
        <v>7</v>
      </c>
      <c r="C54" s="21" t="s">
        <v>51</v>
      </c>
      <c r="D54" s="123" t="s">
        <v>78</v>
      </c>
      <c r="E54" s="122"/>
      <c r="F54" s="93"/>
      <c r="G54" s="43"/>
      <c r="H54" s="129" t="s">
        <v>112</v>
      </c>
      <c r="I54" s="44"/>
      <c r="J54" s="94"/>
      <c r="K54" s="135">
        <f t="shared" si="2"/>
        <v>0</v>
      </c>
      <c r="L54" s="45"/>
      <c r="M54" s="61">
        <f t="shared" si="3"/>
        <v>0</v>
      </c>
      <c r="N54" s="97">
        <v>25</v>
      </c>
      <c r="O54" s="95" t="str">
        <f t="shared" si="4"/>
        <v>Information(s) manquante(s) colonnes G-I-J-L</v>
      </c>
    </row>
    <row r="55" spans="1:15" s="37" customFormat="1" ht="20.100000000000001" customHeight="1" x14ac:dyDescent="0.25">
      <c r="A55" s="34"/>
      <c r="B55" s="35">
        <v>7</v>
      </c>
      <c r="C55" s="21" t="s">
        <v>52</v>
      </c>
      <c r="D55" s="123" t="s">
        <v>79</v>
      </c>
      <c r="E55" s="122"/>
      <c r="F55" s="93"/>
      <c r="G55" s="43"/>
      <c r="H55" s="129" t="s">
        <v>112</v>
      </c>
      <c r="I55" s="44"/>
      <c r="J55" s="94"/>
      <c r="K55" s="135">
        <f t="shared" si="2"/>
        <v>0</v>
      </c>
      <c r="L55" s="45"/>
      <c r="M55" s="61">
        <f t="shared" si="3"/>
        <v>0</v>
      </c>
      <c r="N55" s="97">
        <v>25</v>
      </c>
      <c r="O55" s="95" t="str">
        <f t="shared" si="4"/>
        <v>Information(s) manquante(s) colonnes G-I-J-L</v>
      </c>
    </row>
    <row r="56" spans="1:15" s="37" customFormat="1" ht="20.100000000000001" customHeight="1" x14ac:dyDescent="0.25">
      <c r="A56" s="34"/>
      <c r="B56" s="35">
        <v>7</v>
      </c>
      <c r="C56" s="21" t="s">
        <v>53</v>
      </c>
      <c r="D56" s="117" t="s">
        <v>65</v>
      </c>
      <c r="E56" s="122"/>
      <c r="F56" s="93"/>
      <c r="G56" s="43"/>
      <c r="H56" s="129" t="s">
        <v>112</v>
      </c>
      <c r="I56" s="44"/>
      <c r="J56" s="94"/>
      <c r="K56" s="135">
        <f t="shared" si="2"/>
        <v>0</v>
      </c>
      <c r="L56" s="45"/>
      <c r="M56" s="61">
        <f t="shared" si="3"/>
        <v>0</v>
      </c>
      <c r="N56" s="97">
        <v>100</v>
      </c>
      <c r="O56" s="95" t="str">
        <f t="shared" si="4"/>
        <v>Information(s) manquante(s) colonnes G-I-J-L</v>
      </c>
    </row>
    <row r="57" spans="1:15" s="37" customFormat="1" ht="20.100000000000001" customHeight="1" x14ac:dyDescent="0.25">
      <c r="A57" s="34"/>
      <c r="B57" s="35">
        <v>7</v>
      </c>
      <c r="C57" s="21" t="s">
        <v>54</v>
      </c>
      <c r="D57" s="123" t="s">
        <v>82</v>
      </c>
      <c r="E57" s="122"/>
      <c r="F57" s="93"/>
      <c r="G57" s="43"/>
      <c r="H57" s="129" t="s">
        <v>112</v>
      </c>
      <c r="I57" s="44"/>
      <c r="J57" s="94"/>
      <c r="K57" s="135">
        <f t="shared" si="2"/>
        <v>0</v>
      </c>
      <c r="L57" s="45"/>
      <c r="M57" s="61">
        <f t="shared" si="3"/>
        <v>0</v>
      </c>
      <c r="N57" s="97">
        <v>50</v>
      </c>
      <c r="O57" s="95" t="str">
        <f t="shared" si="4"/>
        <v>Information(s) manquante(s) colonnes G-I-J-L</v>
      </c>
    </row>
    <row r="58" spans="1:15" s="37" customFormat="1" ht="20.100000000000001" customHeight="1" x14ac:dyDescent="0.25">
      <c r="A58" s="34"/>
      <c r="B58" s="35">
        <v>7</v>
      </c>
      <c r="C58" s="21" t="s">
        <v>55</v>
      </c>
      <c r="D58" s="123" t="s">
        <v>83</v>
      </c>
      <c r="E58" s="122"/>
      <c r="F58" s="93"/>
      <c r="G58" s="43"/>
      <c r="H58" s="129" t="s">
        <v>112</v>
      </c>
      <c r="I58" s="44"/>
      <c r="J58" s="94"/>
      <c r="K58" s="135">
        <f t="shared" si="2"/>
        <v>0</v>
      </c>
      <c r="L58" s="45"/>
      <c r="M58" s="61">
        <f t="shared" si="3"/>
        <v>0</v>
      </c>
      <c r="N58" s="97">
        <v>25</v>
      </c>
      <c r="O58" s="95" t="str">
        <f t="shared" si="4"/>
        <v>Information(s) manquante(s) colonnes G-I-J-L</v>
      </c>
    </row>
    <row r="59" spans="1:15" s="37" customFormat="1" ht="20.100000000000001" customHeight="1" x14ac:dyDescent="0.25">
      <c r="A59" s="34"/>
      <c r="B59" s="35">
        <v>7</v>
      </c>
      <c r="C59" s="21" t="s">
        <v>56</v>
      </c>
      <c r="D59" s="123" t="s">
        <v>84</v>
      </c>
      <c r="E59" s="122"/>
      <c r="F59" s="93"/>
      <c r="G59" s="43"/>
      <c r="H59" s="129" t="s">
        <v>112</v>
      </c>
      <c r="I59" s="44"/>
      <c r="J59" s="94"/>
      <c r="K59" s="135">
        <f t="shared" si="2"/>
        <v>0</v>
      </c>
      <c r="L59" s="45"/>
      <c r="M59" s="61">
        <f t="shared" si="3"/>
        <v>0</v>
      </c>
      <c r="N59" s="97">
        <v>25</v>
      </c>
      <c r="O59" s="95" t="str">
        <f t="shared" si="4"/>
        <v>Information(s) manquante(s) colonnes G-I-J-L</v>
      </c>
    </row>
    <row r="60" spans="1:15" s="37" customFormat="1" ht="20.100000000000001" customHeight="1" x14ac:dyDescent="0.25">
      <c r="A60" s="34"/>
      <c r="B60" s="35">
        <v>7</v>
      </c>
      <c r="C60" s="21" t="s">
        <v>57</v>
      </c>
      <c r="D60" s="123" t="s">
        <v>85</v>
      </c>
      <c r="E60" s="122"/>
      <c r="F60" s="93"/>
      <c r="G60" s="43"/>
      <c r="H60" s="129" t="s">
        <v>112</v>
      </c>
      <c r="I60" s="44"/>
      <c r="J60" s="94"/>
      <c r="K60" s="135">
        <f t="shared" si="2"/>
        <v>0</v>
      </c>
      <c r="L60" s="45"/>
      <c r="M60" s="61">
        <f t="shared" si="3"/>
        <v>0</v>
      </c>
      <c r="N60" s="97">
        <v>50</v>
      </c>
      <c r="O60" s="95" t="str">
        <f t="shared" si="4"/>
        <v>Information(s) manquante(s) colonnes G-I-J-L</v>
      </c>
    </row>
    <row r="61" spans="1:15" s="37" customFormat="1" ht="20.100000000000001" customHeight="1" x14ac:dyDescent="0.25">
      <c r="A61" s="34"/>
      <c r="B61" s="35">
        <v>7</v>
      </c>
      <c r="C61" s="21" t="s">
        <v>58</v>
      </c>
      <c r="D61" s="123" t="s">
        <v>86</v>
      </c>
      <c r="E61" s="122"/>
      <c r="F61" s="93"/>
      <c r="G61" s="43"/>
      <c r="H61" s="129" t="s">
        <v>112</v>
      </c>
      <c r="I61" s="44"/>
      <c r="J61" s="94"/>
      <c r="K61" s="135">
        <f t="shared" si="2"/>
        <v>0</v>
      </c>
      <c r="L61" s="45"/>
      <c r="M61" s="61">
        <f t="shared" si="3"/>
        <v>0</v>
      </c>
      <c r="N61" s="97">
        <v>100</v>
      </c>
      <c r="O61" s="95" t="str">
        <f t="shared" si="4"/>
        <v>Information(s) manquante(s) colonnes G-I-J-L</v>
      </c>
    </row>
    <row r="62" spans="1:15" s="37" customFormat="1" ht="20.100000000000001" customHeight="1" x14ac:dyDescent="0.25">
      <c r="A62" s="34"/>
      <c r="B62" s="35">
        <v>7</v>
      </c>
      <c r="C62" s="21" t="s">
        <v>59</v>
      </c>
      <c r="D62" s="123" t="s">
        <v>87</v>
      </c>
      <c r="E62" s="122"/>
      <c r="F62" s="93"/>
      <c r="G62" s="43"/>
      <c r="H62" s="129" t="s">
        <v>112</v>
      </c>
      <c r="I62" s="44"/>
      <c r="J62" s="94"/>
      <c r="K62" s="135">
        <f t="shared" si="2"/>
        <v>0</v>
      </c>
      <c r="L62" s="45"/>
      <c r="M62" s="61">
        <f t="shared" si="3"/>
        <v>0</v>
      </c>
      <c r="N62" s="97">
        <v>25</v>
      </c>
      <c r="O62" s="95" t="str">
        <f t="shared" si="4"/>
        <v>Information(s) manquante(s) colonnes G-I-J-L</v>
      </c>
    </row>
    <row r="63" spans="1:15" s="37" customFormat="1" ht="65.099999999999994" customHeight="1" x14ac:dyDescent="0.25">
      <c r="A63" s="34"/>
      <c r="B63" s="57"/>
      <c r="C63" s="41"/>
      <c r="D63" s="58" t="s">
        <v>134</v>
      </c>
      <c r="E63" s="124"/>
      <c r="F63" s="32"/>
      <c r="G63" s="30" t="s">
        <v>17</v>
      </c>
      <c r="H63" s="30" t="s">
        <v>21</v>
      </c>
      <c r="I63" s="31" t="s">
        <v>135</v>
      </c>
      <c r="J63" s="53"/>
      <c r="K63" s="53"/>
      <c r="L63" s="30" t="s">
        <v>9</v>
      </c>
      <c r="M63" s="31" t="s">
        <v>136</v>
      </c>
      <c r="N63" s="60" t="s">
        <v>14</v>
      </c>
      <c r="O63" s="33" t="s">
        <v>137</v>
      </c>
    </row>
    <row r="64" spans="1:15" s="37" customFormat="1" ht="54.95" customHeight="1" x14ac:dyDescent="0.25">
      <c r="A64" s="34"/>
      <c r="B64" s="35">
        <v>7</v>
      </c>
      <c r="C64" s="59" t="s">
        <v>60</v>
      </c>
      <c r="D64" s="125" t="s">
        <v>138</v>
      </c>
      <c r="E64" s="122"/>
      <c r="F64" s="112"/>
      <c r="G64" s="43"/>
      <c r="H64" s="129" t="s">
        <v>22</v>
      </c>
      <c r="I64" s="54"/>
      <c r="J64" s="113"/>
      <c r="K64" s="113"/>
      <c r="L64" s="45"/>
      <c r="M64" s="61">
        <f>I64+(I64*L64)</f>
        <v>0</v>
      </c>
      <c r="N64" s="98">
        <v>5</v>
      </c>
      <c r="O64" s="36" t="str">
        <f>IF(OR(G64="",I64="",L64=""),"Information(s) manquante(s) colonnes G-I-L",IFERROR(M64*N64,"Erreur de calcul"))</f>
        <v>Information(s) manquante(s) colonnes G-I-L</v>
      </c>
    </row>
    <row r="65" spans="1:15" s="37" customFormat="1" ht="54.95" customHeight="1" x14ac:dyDescent="0.25">
      <c r="A65" s="34"/>
      <c r="B65" s="35">
        <v>7</v>
      </c>
      <c r="C65" s="59" t="s">
        <v>150</v>
      </c>
      <c r="D65" s="126" t="s">
        <v>139</v>
      </c>
      <c r="E65" s="122"/>
      <c r="F65" s="113"/>
      <c r="G65" s="43"/>
      <c r="H65" s="129" t="s">
        <v>23</v>
      </c>
      <c r="I65" s="54"/>
      <c r="J65" s="113"/>
      <c r="K65" s="113"/>
      <c r="L65" s="45"/>
      <c r="M65" s="61">
        <f t="shared" ref="M65:M78" si="5">I65+(I65*L65)</f>
        <v>0</v>
      </c>
      <c r="N65" s="98">
        <v>100</v>
      </c>
      <c r="O65" s="36" t="str">
        <f t="shared" ref="O65:O78" si="6">IF(OR(G65="",I65="",L65=""),"Information(s) manquante(s) colonnes G-I-L",IFERROR(M65*N65,"Erreur de calcul"))</f>
        <v>Information(s) manquante(s) colonnes G-I-L</v>
      </c>
    </row>
    <row r="66" spans="1:15" s="37" customFormat="1" ht="54.95" customHeight="1" x14ac:dyDescent="0.25">
      <c r="A66" s="34"/>
      <c r="B66" s="35">
        <v>7</v>
      </c>
      <c r="C66" s="59" t="s">
        <v>151</v>
      </c>
      <c r="D66" s="126" t="s">
        <v>140</v>
      </c>
      <c r="E66" s="122"/>
      <c r="F66" s="114"/>
      <c r="G66" s="43"/>
      <c r="H66" s="129" t="s">
        <v>23</v>
      </c>
      <c r="I66" s="54"/>
      <c r="J66" s="113"/>
      <c r="K66" s="113"/>
      <c r="L66" s="45"/>
      <c r="M66" s="61">
        <f t="shared" si="5"/>
        <v>0</v>
      </c>
      <c r="N66" s="98">
        <v>10</v>
      </c>
      <c r="O66" s="36" t="str">
        <f t="shared" si="6"/>
        <v>Information(s) manquante(s) colonnes G-I-L</v>
      </c>
    </row>
    <row r="67" spans="1:15" s="37" customFormat="1" ht="54.95" customHeight="1" x14ac:dyDescent="0.25">
      <c r="A67" s="34"/>
      <c r="B67" s="57"/>
      <c r="C67" s="41"/>
      <c r="D67" s="58" t="s">
        <v>149</v>
      </c>
      <c r="E67" s="127"/>
      <c r="F67" s="55"/>
      <c r="G67" s="55"/>
      <c r="H67" s="132"/>
      <c r="I67" s="50"/>
      <c r="J67" s="115"/>
      <c r="K67" s="115"/>
      <c r="L67" s="56"/>
      <c r="M67" s="62"/>
      <c r="N67" s="130"/>
      <c r="O67" s="42"/>
    </row>
    <row r="68" spans="1:15" s="37" customFormat="1" ht="54.95" customHeight="1" x14ac:dyDescent="0.25">
      <c r="A68" s="34"/>
      <c r="B68" s="35">
        <v>7</v>
      </c>
      <c r="C68" s="59" t="s">
        <v>152</v>
      </c>
      <c r="D68" s="100" t="s">
        <v>148</v>
      </c>
      <c r="E68" s="122"/>
      <c r="F68" s="113"/>
      <c r="G68" s="43"/>
      <c r="H68" s="129" t="s">
        <v>24</v>
      </c>
      <c r="I68" s="29"/>
      <c r="J68" s="113"/>
      <c r="K68" s="113"/>
      <c r="L68" s="45"/>
      <c r="M68" s="61">
        <f t="shared" si="5"/>
        <v>0</v>
      </c>
      <c r="N68" s="98">
        <v>50</v>
      </c>
      <c r="O68" s="36" t="str">
        <f t="shared" si="6"/>
        <v>Information(s) manquante(s) colonnes G-I-L</v>
      </c>
    </row>
    <row r="69" spans="1:15" s="37" customFormat="1" ht="54.95" customHeight="1" x14ac:dyDescent="0.25">
      <c r="A69" s="34"/>
      <c r="B69" s="35">
        <v>7</v>
      </c>
      <c r="C69" s="59" t="s">
        <v>153</v>
      </c>
      <c r="D69" s="100" t="s">
        <v>148</v>
      </c>
      <c r="E69" s="122"/>
      <c r="F69" s="114"/>
      <c r="G69" s="43"/>
      <c r="H69" s="129" t="s">
        <v>25</v>
      </c>
      <c r="I69" s="29"/>
      <c r="J69" s="113"/>
      <c r="K69" s="113"/>
      <c r="L69" s="45"/>
      <c r="M69" s="61">
        <f t="shared" si="5"/>
        <v>0</v>
      </c>
      <c r="N69" s="98">
        <v>25</v>
      </c>
      <c r="O69" s="36" t="str">
        <f t="shared" si="6"/>
        <v>Information(s) manquante(s) colonnes G-I-L</v>
      </c>
    </row>
    <row r="70" spans="1:15" s="37" customFormat="1" ht="30" customHeight="1" x14ac:dyDescent="0.25">
      <c r="A70" s="34"/>
      <c r="B70" s="57"/>
      <c r="C70" s="41"/>
      <c r="D70" s="58" t="s">
        <v>202</v>
      </c>
      <c r="E70" s="124"/>
      <c r="F70" s="38"/>
      <c r="G70" s="55"/>
      <c r="H70" s="133"/>
      <c r="I70" s="39"/>
      <c r="J70" s="52"/>
      <c r="K70" s="51"/>
      <c r="L70" s="49"/>
      <c r="M70" s="62"/>
      <c r="N70" s="130"/>
      <c r="O70" s="42"/>
    </row>
    <row r="71" spans="1:15" s="37" customFormat="1" ht="30" customHeight="1" x14ac:dyDescent="0.25">
      <c r="A71" s="34"/>
      <c r="B71" s="35">
        <v>7</v>
      </c>
      <c r="C71" s="59" t="s">
        <v>154</v>
      </c>
      <c r="D71" s="100" t="s">
        <v>203</v>
      </c>
      <c r="E71" s="122"/>
      <c r="F71" s="112"/>
      <c r="G71" s="43"/>
      <c r="H71" s="129" t="s">
        <v>141</v>
      </c>
      <c r="I71" s="44"/>
      <c r="J71" s="112"/>
      <c r="K71" s="112"/>
      <c r="L71" s="45"/>
      <c r="M71" s="61">
        <f t="shared" si="5"/>
        <v>0</v>
      </c>
      <c r="N71" s="98">
        <v>250</v>
      </c>
      <c r="O71" s="36" t="str">
        <f t="shared" si="6"/>
        <v>Information(s) manquante(s) colonnes G-I-L</v>
      </c>
    </row>
    <row r="72" spans="1:15" s="37" customFormat="1" ht="30" customHeight="1" x14ac:dyDescent="0.25">
      <c r="A72" s="34"/>
      <c r="B72" s="35">
        <v>7</v>
      </c>
      <c r="C72" s="59" t="s">
        <v>155</v>
      </c>
      <c r="D72" s="100" t="s">
        <v>204</v>
      </c>
      <c r="E72" s="122"/>
      <c r="F72" s="113"/>
      <c r="G72" s="43"/>
      <c r="H72" s="129" t="s">
        <v>24</v>
      </c>
      <c r="I72" s="44"/>
      <c r="J72" s="113"/>
      <c r="K72" s="113"/>
      <c r="L72" s="45"/>
      <c r="M72" s="61">
        <f t="shared" si="5"/>
        <v>0</v>
      </c>
      <c r="N72" s="98">
        <v>100</v>
      </c>
      <c r="O72" s="36" t="str">
        <f t="shared" si="6"/>
        <v>Information(s) manquante(s) colonnes G-I-L</v>
      </c>
    </row>
    <row r="73" spans="1:15" s="37" customFormat="1" ht="30" customHeight="1" x14ac:dyDescent="0.25">
      <c r="A73" s="34"/>
      <c r="B73" s="35">
        <v>7</v>
      </c>
      <c r="C73" s="59" t="s">
        <v>156</v>
      </c>
      <c r="D73" s="100" t="s">
        <v>205</v>
      </c>
      <c r="E73" s="122"/>
      <c r="F73" s="114"/>
      <c r="G73" s="43"/>
      <c r="H73" s="129" t="s">
        <v>25</v>
      </c>
      <c r="I73" s="44"/>
      <c r="J73" s="114"/>
      <c r="K73" s="114"/>
      <c r="L73" s="45"/>
      <c r="M73" s="61">
        <f t="shared" si="5"/>
        <v>0</v>
      </c>
      <c r="N73" s="98">
        <v>25</v>
      </c>
      <c r="O73" s="36" t="str">
        <f t="shared" si="6"/>
        <v>Information(s) manquante(s) colonnes G-I-L</v>
      </c>
    </row>
    <row r="74" spans="1:15" s="37" customFormat="1" ht="30" customHeight="1" x14ac:dyDescent="0.25">
      <c r="A74" s="34"/>
      <c r="B74" s="35">
        <v>7</v>
      </c>
      <c r="C74" s="59" t="s">
        <v>157</v>
      </c>
      <c r="D74" s="128" t="s">
        <v>142</v>
      </c>
      <c r="E74" s="122"/>
      <c r="F74" s="114"/>
      <c r="G74" s="46"/>
      <c r="H74" s="129" t="s">
        <v>22</v>
      </c>
      <c r="I74" s="44"/>
      <c r="J74" s="114"/>
      <c r="K74" s="114"/>
      <c r="L74" s="45"/>
      <c r="M74" s="61">
        <f t="shared" si="5"/>
        <v>0</v>
      </c>
      <c r="N74" s="99">
        <v>10</v>
      </c>
      <c r="O74" s="36" t="str">
        <f t="shared" si="6"/>
        <v>Information(s) manquante(s) colonnes G-I-L</v>
      </c>
    </row>
    <row r="75" spans="1:15" s="37" customFormat="1" ht="30" customHeight="1" x14ac:dyDescent="0.25">
      <c r="A75" s="34"/>
      <c r="B75" s="57"/>
      <c r="C75" s="41"/>
      <c r="D75" s="58" t="s">
        <v>143</v>
      </c>
      <c r="E75" s="124"/>
      <c r="F75" s="38"/>
      <c r="G75" s="55"/>
      <c r="H75" s="158"/>
      <c r="I75" s="39"/>
      <c r="J75" s="47"/>
      <c r="K75" s="48"/>
      <c r="L75" s="49"/>
      <c r="M75" s="62"/>
      <c r="N75" s="130"/>
      <c r="O75" s="42"/>
    </row>
    <row r="76" spans="1:15" s="37" customFormat="1" ht="30" customHeight="1" x14ac:dyDescent="0.25">
      <c r="A76" s="34"/>
      <c r="B76" s="35">
        <v>7</v>
      </c>
      <c r="C76" s="59" t="s">
        <v>158</v>
      </c>
      <c r="D76" s="40" t="s">
        <v>144</v>
      </c>
      <c r="E76" s="122"/>
      <c r="F76" s="112"/>
      <c r="G76" s="46"/>
      <c r="H76" s="129" t="s">
        <v>141</v>
      </c>
      <c r="I76" s="44"/>
      <c r="J76" s="112"/>
      <c r="K76" s="112"/>
      <c r="L76" s="45"/>
      <c r="M76" s="61">
        <f t="shared" si="5"/>
        <v>0</v>
      </c>
      <c r="N76" s="99">
        <v>50</v>
      </c>
      <c r="O76" s="36" t="str">
        <f t="shared" si="6"/>
        <v>Information(s) manquante(s) colonnes G-I-L</v>
      </c>
    </row>
    <row r="77" spans="1:15" s="37" customFormat="1" ht="30" customHeight="1" x14ac:dyDescent="0.25">
      <c r="A77" s="34"/>
      <c r="B77" s="35">
        <v>7</v>
      </c>
      <c r="C77" s="59" t="s">
        <v>159</v>
      </c>
      <c r="D77" s="40" t="s">
        <v>145</v>
      </c>
      <c r="E77" s="122"/>
      <c r="F77" s="113"/>
      <c r="G77" s="46"/>
      <c r="H77" s="134" t="s">
        <v>24</v>
      </c>
      <c r="I77" s="44"/>
      <c r="J77" s="113"/>
      <c r="K77" s="113"/>
      <c r="L77" s="45"/>
      <c r="M77" s="61">
        <f t="shared" si="5"/>
        <v>0</v>
      </c>
      <c r="N77" s="99">
        <v>10</v>
      </c>
      <c r="O77" s="36" t="str">
        <f t="shared" si="6"/>
        <v>Information(s) manquante(s) colonnes G-I-L</v>
      </c>
    </row>
    <row r="78" spans="1:15" s="37" customFormat="1" ht="30" customHeight="1" thickBot="1" x14ac:dyDescent="0.3">
      <c r="A78" s="34"/>
      <c r="B78" s="35">
        <v>7</v>
      </c>
      <c r="C78" s="59" t="s">
        <v>160</v>
      </c>
      <c r="D78" s="40" t="s">
        <v>146</v>
      </c>
      <c r="E78" s="122"/>
      <c r="F78" s="114"/>
      <c r="G78" s="46"/>
      <c r="H78" s="134" t="s">
        <v>25</v>
      </c>
      <c r="I78" s="44"/>
      <c r="J78" s="114"/>
      <c r="K78" s="114"/>
      <c r="L78" s="45"/>
      <c r="M78" s="61">
        <f t="shared" si="5"/>
        <v>0</v>
      </c>
      <c r="N78" s="99">
        <v>10</v>
      </c>
      <c r="O78" s="36" t="str">
        <f t="shared" si="6"/>
        <v>Information(s) manquante(s) colonnes G-I-L</v>
      </c>
    </row>
    <row r="79" spans="1:15" s="37" customFormat="1" ht="30" customHeight="1" thickBot="1" x14ac:dyDescent="0.3">
      <c r="A79" s="34"/>
      <c r="B79" s="164" t="s">
        <v>147</v>
      </c>
      <c r="C79" s="164"/>
      <c r="D79" s="164"/>
      <c r="E79" s="164"/>
      <c r="F79" s="164"/>
      <c r="G79" s="164"/>
      <c r="H79" s="164"/>
      <c r="I79" s="164"/>
      <c r="J79" s="164"/>
      <c r="K79" s="164"/>
      <c r="L79" s="164"/>
      <c r="M79" s="164"/>
      <c r="N79" s="165"/>
      <c r="O79" s="131">
        <f>SUM(O10:O78)</f>
        <v>0</v>
      </c>
    </row>
    <row r="80" spans="1:15" ht="63.75" customHeight="1" x14ac:dyDescent="0.25">
      <c r="A80" s="34"/>
      <c r="B80" s="161"/>
      <c r="C80" s="161"/>
      <c r="D80" s="162" t="s">
        <v>195</v>
      </c>
      <c r="E80" s="163"/>
      <c r="F80" s="77"/>
      <c r="G80" s="78" t="s">
        <v>17</v>
      </c>
      <c r="H80" s="78" t="s">
        <v>21</v>
      </c>
      <c r="I80" s="79" t="s">
        <v>196</v>
      </c>
      <c r="J80" s="80"/>
      <c r="K80" s="81" t="s">
        <v>166</v>
      </c>
      <c r="L80" s="78"/>
      <c r="M80" s="79"/>
      <c r="N80" s="166" t="s">
        <v>197</v>
      </c>
      <c r="O80" s="167" t="s">
        <v>198</v>
      </c>
    </row>
    <row r="81" spans="2:15" ht="29.25" customHeight="1" thickBot="1" x14ac:dyDescent="0.3">
      <c r="B81" s="82">
        <v>7</v>
      </c>
      <c r="C81" s="21" t="s">
        <v>161</v>
      </c>
      <c r="D81" s="118" t="s">
        <v>199</v>
      </c>
      <c r="E81" s="122"/>
      <c r="F81" s="116"/>
      <c r="G81" s="83"/>
      <c r="H81" s="129" t="s">
        <v>200</v>
      </c>
      <c r="I81" s="84"/>
      <c r="J81" s="114"/>
      <c r="K81" s="114"/>
      <c r="L81" s="114"/>
      <c r="M81" s="114"/>
      <c r="N81" s="97">
        <v>50000</v>
      </c>
      <c r="O81" s="85" t="str">
        <f>IF(OR(I81="",ISBLANK(I81)),"Information(s) manquante(s) colonnes I",IFERROR(N81*I81,"Erreur de calcul"))</f>
        <v>Information(s) manquante(s) colonnes I</v>
      </c>
    </row>
    <row r="82" spans="2:15" ht="29.25" customHeight="1" thickBot="1" x14ac:dyDescent="0.3">
      <c r="B82" s="164" t="s">
        <v>211</v>
      </c>
      <c r="C82" s="164"/>
      <c r="D82" s="164"/>
      <c r="E82" s="164"/>
      <c r="F82" s="164"/>
      <c r="G82" s="164"/>
      <c r="H82" s="164"/>
      <c r="I82" s="164"/>
      <c r="J82" s="164"/>
      <c r="K82" s="164"/>
      <c r="L82" s="164"/>
      <c r="M82" s="164"/>
      <c r="N82" s="165"/>
      <c r="O82" s="157" t="e">
        <f>O79-O81</f>
        <v>#VALUE!</v>
      </c>
    </row>
    <row r="83" spans="2:15" ht="29.25" customHeight="1" x14ac:dyDescent="0.25"/>
  </sheetData>
  <sheetProtection algorithmName="SHA-512" hashValue="zuBKb2GrG0JWNPndMQdcvRzKu6W8IlYpK6VG5pwWF0NPiqnrv095j4xXAEpx/KS4KfvCIXQ1uLUFBETfTWTJeQ==" saltValue="nmXCeCTbuYRgYScPTSrR/g==" spinCount="100000" sheet="1" objects="1" scenarios="1"/>
  <mergeCells count="5">
    <mergeCell ref="B79:N79"/>
    <mergeCell ref="B1:O1"/>
    <mergeCell ref="B3:O3"/>
    <mergeCell ref="B5:O5"/>
    <mergeCell ref="B82:N82"/>
  </mergeCells>
  <pageMargins left="0.25" right="0.25" top="0.75" bottom="0.75" header="0.3" footer="0.3"/>
  <pageSetup paperSize="8" scale="1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74536-BD95-4C44-8F54-FA9FB7E831A3}">
  <dimension ref="A1:K42"/>
  <sheetViews>
    <sheetView zoomScale="75" zoomScaleNormal="75" workbookViewId="0">
      <selection activeCell="I33" sqref="I33"/>
    </sheetView>
  </sheetViews>
  <sheetFormatPr baseColWidth="10" defaultRowHeight="15" x14ac:dyDescent="0.25"/>
  <cols>
    <col min="1" max="1" width="1.7109375" customWidth="1"/>
    <col min="2" max="3" width="12.7109375" customWidth="1"/>
    <col min="4" max="4" width="70.28515625" customWidth="1"/>
    <col min="5" max="5" width="12.7109375" customWidth="1"/>
    <col min="6" max="6" width="16.7109375" customWidth="1"/>
    <col min="7" max="7" width="1.7109375" customWidth="1"/>
  </cols>
  <sheetData>
    <row r="1" spans="1:11" ht="30" customHeight="1" thickBot="1" x14ac:dyDescent="0.3">
      <c r="A1" s="3"/>
      <c r="B1" s="136" t="s">
        <v>162</v>
      </c>
      <c r="C1" s="137"/>
      <c r="D1" s="137"/>
      <c r="E1" s="137"/>
      <c r="F1" s="137"/>
    </row>
    <row r="2" spans="1:11" ht="9.9499999999999993" customHeight="1" thickBot="1" x14ac:dyDescent="0.3">
      <c r="A2" s="3"/>
      <c r="B2" s="67"/>
      <c r="C2" s="68"/>
      <c r="D2" s="68"/>
      <c r="E2" s="68"/>
      <c r="F2" s="68"/>
    </row>
    <row r="3" spans="1:11" ht="30" customHeight="1" thickBot="1" x14ac:dyDescent="0.3">
      <c r="A3" s="3"/>
      <c r="B3" s="139" t="s">
        <v>163</v>
      </c>
      <c r="C3" s="140"/>
      <c r="D3" s="140"/>
      <c r="E3" s="140"/>
      <c r="F3" s="140"/>
    </row>
    <row r="4" spans="1:11" ht="9.9499999999999993" customHeight="1" thickBot="1" x14ac:dyDescent="0.3">
      <c r="A4" s="6"/>
      <c r="B4" s="7"/>
      <c r="C4" s="7"/>
      <c r="D4" s="7"/>
      <c r="E4" s="7"/>
      <c r="F4" s="8"/>
    </row>
    <row r="5" spans="1:11" ht="60" customHeight="1" thickBot="1" x14ac:dyDescent="0.3">
      <c r="A5" s="3"/>
      <c r="B5" s="142" t="str">
        <f>OFFRE!B5</f>
        <v xml:space="preserve">Le candidat précise sa Raison Sociale/Enseigne/Marque : </v>
      </c>
      <c r="C5" s="143"/>
      <c r="D5" s="143"/>
      <c r="E5" s="143"/>
      <c r="F5" s="144"/>
    </row>
    <row r="6" spans="1:11" ht="9.9499999999999993" customHeight="1" thickBot="1" x14ac:dyDescent="0.3">
      <c r="A6" s="3"/>
      <c r="B6" s="3"/>
      <c r="C6" s="3"/>
      <c r="D6" s="11"/>
      <c r="E6" s="11"/>
      <c r="F6" s="12"/>
    </row>
    <row r="7" spans="1:11" ht="95.25" thickBot="1" x14ac:dyDescent="0.3">
      <c r="A7" s="13"/>
      <c r="B7" s="14" t="s">
        <v>11</v>
      </c>
      <c r="C7" s="30" t="s">
        <v>0</v>
      </c>
      <c r="D7" s="31" t="s">
        <v>164</v>
      </c>
      <c r="E7" s="39" t="s">
        <v>21</v>
      </c>
      <c r="F7" s="33" t="s">
        <v>191</v>
      </c>
      <c r="K7" t="s">
        <v>192</v>
      </c>
    </row>
    <row r="8" spans="1:11" ht="19.350000000000001" customHeight="1" x14ac:dyDescent="0.25">
      <c r="A8" s="34"/>
      <c r="B8" s="35">
        <v>7</v>
      </c>
      <c r="C8" s="21" t="s">
        <v>165</v>
      </c>
      <c r="D8" s="69" t="s">
        <v>166</v>
      </c>
      <c r="E8" s="70" t="s">
        <v>167</v>
      </c>
      <c r="F8" s="71" t="s">
        <v>168</v>
      </c>
    </row>
    <row r="9" spans="1:11" ht="19.350000000000001" customHeight="1" x14ac:dyDescent="0.25">
      <c r="A9" s="34"/>
      <c r="B9" s="35">
        <v>7</v>
      </c>
      <c r="C9" s="21" t="s">
        <v>169</v>
      </c>
      <c r="D9" s="69"/>
      <c r="E9" s="70" t="s">
        <v>167</v>
      </c>
      <c r="F9" s="71" t="s">
        <v>168</v>
      </c>
    </row>
    <row r="10" spans="1:11" ht="19.350000000000001" customHeight="1" x14ac:dyDescent="0.25">
      <c r="A10" s="34"/>
      <c r="B10" s="35">
        <v>7</v>
      </c>
      <c r="C10" s="21" t="s">
        <v>170</v>
      </c>
      <c r="D10" s="69"/>
      <c r="E10" s="70" t="s">
        <v>167</v>
      </c>
      <c r="F10" s="71" t="s">
        <v>168</v>
      </c>
    </row>
    <row r="11" spans="1:11" ht="19.350000000000001" customHeight="1" x14ac:dyDescent="0.25">
      <c r="A11" s="34"/>
      <c r="B11" s="35">
        <v>7</v>
      </c>
      <c r="C11" s="21" t="s">
        <v>171</v>
      </c>
      <c r="D11" s="69"/>
      <c r="E11" s="70" t="s">
        <v>167</v>
      </c>
      <c r="F11" s="71" t="s">
        <v>168</v>
      </c>
    </row>
    <row r="12" spans="1:11" ht="19.350000000000001" customHeight="1" x14ac:dyDescent="0.25">
      <c r="A12" s="34"/>
      <c r="B12" s="35">
        <v>7</v>
      </c>
      <c r="C12" s="21" t="s">
        <v>172</v>
      </c>
      <c r="D12" s="69"/>
      <c r="E12" s="70" t="s">
        <v>167</v>
      </c>
      <c r="F12" s="71" t="s">
        <v>168</v>
      </c>
    </row>
    <row r="13" spans="1:11" ht="19.350000000000001" customHeight="1" x14ac:dyDescent="0.25">
      <c r="A13" s="34"/>
      <c r="B13" s="35">
        <v>7</v>
      </c>
      <c r="C13" s="21" t="s">
        <v>173</v>
      </c>
      <c r="D13" s="69"/>
      <c r="E13" s="70" t="s">
        <v>167</v>
      </c>
      <c r="F13" s="71" t="s">
        <v>168</v>
      </c>
    </row>
    <row r="14" spans="1:11" ht="19.350000000000001" customHeight="1" x14ac:dyDescent="0.25">
      <c r="A14" s="34"/>
      <c r="B14" s="35">
        <v>7</v>
      </c>
      <c r="C14" s="21" t="s">
        <v>174</v>
      </c>
      <c r="D14" s="69"/>
      <c r="E14" s="70" t="s">
        <v>167</v>
      </c>
      <c r="F14" s="71" t="s">
        <v>168</v>
      </c>
    </row>
    <row r="15" spans="1:11" ht="19.350000000000001" customHeight="1" x14ac:dyDescent="0.25">
      <c r="A15" s="34"/>
      <c r="B15" s="35">
        <v>7</v>
      </c>
      <c r="C15" s="21" t="s">
        <v>175</v>
      </c>
      <c r="D15" s="69"/>
      <c r="E15" s="70" t="s">
        <v>167</v>
      </c>
      <c r="F15" s="71" t="s">
        <v>168</v>
      </c>
    </row>
    <row r="16" spans="1:11" ht="19.350000000000001" customHeight="1" x14ac:dyDescent="0.25">
      <c r="A16" s="34"/>
      <c r="B16" s="35">
        <v>7</v>
      </c>
      <c r="C16" s="21" t="s">
        <v>176</v>
      </c>
      <c r="D16" s="69"/>
      <c r="E16" s="70" t="s">
        <v>167</v>
      </c>
      <c r="F16" s="71" t="s">
        <v>168</v>
      </c>
    </row>
    <row r="17" spans="1:6" ht="19.350000000000001" customHeight="1" x14ac:dyDescent="0.25">
      <c r="A17" s="34"/>
      <c r="B17" s="35">
        <v>7</v>
      </c>
      <c r="C17" s="21" t="s">
        <v>177</v>
      </c>
      <c r="D17" s="69"/>
      <c r="E17" s="70" t="s">
        <v>167</v>
      </c>
      <c r="F17" s="71" t="s">
        <v>168</v>
      </c>
    </row>
    <row r="18" spans="1:6" ht="19.350000000000001" customHeight="1" x14ac:dyDescent="0.25">
      <c r="A18" s="34"/>
      <c r="B18" s="35">
        <v>7</v>
      </c>
      <c r="C18" s="21" t="s">
        <v>178</v>
      </c>
      <c r="D18" s="69"/>
      <c r="E18" s="70" t="s">
        <v>167</v>
      </c>
      <c r="F18" s="71" t="s">
        <v>168</v>
      </c>
    </row>
    <row r="19" spans="1:6" ht="19.350000000000001" customHeight="1" x14ac:dyDescent="0.25">
      <c r="A19" s="34"/>
      <c r="B19" s="35">
        <v>7</v>
      </c>
      <c r="C19" s="21" t="s">
        <v>179</v>
      </c>
      <c r="D19" s="69"/>
      <c r="E19" s="70" t="s">
        <v>167</v>
      </c>
      <c r="F19" s="71" t="s">
        <v>168</v>
      </c>
    </row>
    <row r="20" spans="1:6" ht="19.350000000000001" customHeight="1" x14ac:dyDescent="0.25">
      <c r="A20" s="34"/>
      <c r="B20" s="35">
        <v>7</v>
      </c>
      <c r="C20" s="21" t="s">
        <v>180</v>
      </c>
      <c r="D20" s="69"/>
      <c r="E20" s="70" t="s">
        <v>167</v>
      </c>
      <c r="F20" s="71" t="s">
        <v>168</v>
      </c>
    </row>
    <row r="21" spans="1:6" ht="19.350000000000001" customHeight="1" x14ac:dyDescent="0.25">
      <c r="A21" s="34"/>
      <c r="B21" s="35">
        <v>7</v>
      </c>
      <c r="C21" s="21" t="s">
        <v>181</v>
      </c>
      <c r="D21" s="69"/>
      <c r="E21" s="70" t="s">
        <v>167</v>
      </c>
      <c r="F21" s="71" t="s">
        <v>168</v>
      </c>
    </row>
    <row r="22" spans="1:6" ht="19.350000000000001" customHeight="1" x14ac:dyDescent="0.25">
      <c r="A22" s="34"/>
      <c r="B22" s="35">
        <v>7</v>
      </c>
      <c r="C22" s="21" t="s">
        <v>182</v>
      </c>
      <c r="D22" s="69"/>
      <c r="E22" s="70" t="s">
        <v>167</v>
      </c>
      <c r="F22" s="71" t="s">
        <v>168</v>
      </c>
    </row>
    <row r="23" spans="1:6" ht="19.350000000000001" customHeight="1" x14ac:dyDescent="0.25">
      <c r="A23" s="34"/>
      <c r="B23" s="35">
        <v>7</v>
      </c>
      <c r="C23" s="21" t="s">
        <v>183</v>
      </c>
      <c r="D23" s="69"/>
      <c r="E23" s="70" t="s">
        <v>167</v>
      </c>
      <c r="F23" s="71" t="s">
        <v>168</v>
      </c>
    </row>
    <row r="24" spans="1:6" ht="19.350000000000001" customHeight="1" x14ac:dyDescent="0.25">
      <c r="A24" s="34"/>
      <c r="B24" s="35">
        <v>7</v>
      </c>
      <c r="C24" s="21" t="s">
        <v>184</v>
      </c>
      <c r="D24" s="69"/>
      <c r="E24" s="70" t="s">
        <v>167</v>
      </c>
      <c r="F24" s="71" t="s">
        <v>168</v>
      </c>
    </row>
    <row r="25" spans="1:6" ht="19.350000000000001" customHeight="1" x14ac:dyDescent="0.25">
      <c r="A25" s="34"/>
      <c r="B25" s="35">
        <v>7</v>
      </c>
      <c r="C25" s="21" t="s">
        <v>185</v>
      </c>
      <c r="D25" s="69"/>
      <c r="E25" s="70" t="s">
        <v>167</v>
      </c>
      <c r="F25" s="71" t="s">
        <v>168</v>
      </c>
    </row>
    <row r="26" spans="1:6" ht="19.350000000000001" customHeight="1" x14ac:dyDescent="0.25">
      <c r="A26" s="34"/>
      <c r="B26" s="35">
        <v>7</v>
      </c>
      <c r="C26" s="21" t="s">
        <v>186</v>
      </c>
      <c r="D26" s="69"/>
      <c r="E26" s="70" t="s">
        <v>167</v>
      </c>
      <c r="F26" s="71" t="s">
        <v>168</v>
      </c>
    </row>
    <row r="27" spans="1:6" ht="19.350000000000001" customHeight="1" x14ac:dyDescent="0.25">
      <c r="A27" s="34"/>
      <c r="B27" s="35">
        <v>7</v>
      </c>
      <c r="C27" s="21" t="s">
        <v>187</v>
      </c>
      <c r="D27" s="69"/>
      <c r="E27" s="70" t="s">
        <v>167</v>
      </c>
      <c r="F27" s="71"/>
    </row>
    <row r="28" spans="1:6" s="1" customFormat="1" ht="9" customHeight="1" x14ac:dyDescent="0.25">
      <c r="A28" s="34"/>
      <c r="B28" s="72"/>
      <c r="C28" s="73"/>
      <c r="D28" s="86"/>
      <c r="E28" s="87"/>
      <c r="F28" s="88"/>
    </row>
    <row r="29" spans="1:6" s="1" customFormat="1" ht="19.350000000000001" customHeight="1" x14ac:dyDescent="0.25">
      <c r="A29" s="34"/>
      <c r="B29" s="89">
        <v>1</v>
      </c>
      <c r="C29" s="90"/>
      <c r="D29" s="91" t="s">
        <v>201</v>
      </c>
      <c r="E29" s="91"/>
      <c r="F29" s="92" t="e">
        <f>AVERAGE(F8:F27)</f>
        <v>#DIV/0!</v>
      </c>
    </row>
    <row r="30" spans="1:6" ht="9" customHeight="1" thickBot="1" x14ac:dyDescent="0.3">
      <c r="A30" s="28"/>
      <c r="B30" s="72"/>
      <c r="C30" s="73"/>
      <c r="D30" s="74"/>
      <c r="E30" s="74"/>
      <c r="F30" s="75"/>
    </row>
    <row r="31" spans="1:6" ht="15.75" x14ac:dyDescent="0.25">
      <c r="A31" s="3"/>
      <c r="B31" s="152"/>
      <c r="C31" s="153"/>
      <c r="D31" s="153"/>
      <c r="E31" s="153"/>
      <c r="F31" s="154"/>
    </row>
    <row r="32" spans="1:6" ht="15.75" x14ac:dyDescent="0.25">
      <c r="A32" s="3"/>
      <c r="B32" s="151" t="s">
        <v>188</v>
      </c>
      <c r="C32" s="155"/>
      <c r="D32" s="155"/>
      <c r="E32" s="155"/>
      <c r="F32" s="156"/>
    </row>
    <row r="33" spans="1:6" ht="15.75" x14ac:dyDescent="0.25">
      <c r="A33" s="3"/>
      <c r="B33" s="151" t="s">
        <v>189</v>
      </c>
      <c r="C33" s="146"/>
      <c r="D33" s="146"/>
      <c r="E33" s="146"/>
      <c r="F33" s="147"/>
    </row>
    <row r="34" spans="1:6" ht="15.75" x14ac:dyDescent="0.25">
      <c r="A34" s="3"/>
      <c r="B34" s="151" t="s">
        <v>190</v>
      </c>
      <c r="C34" s="146"/>
      <c r="D34" s="146"/>
      <c r="E34" s="146"/>
      <c r="F34" s="147"/>
    </row>
    <row r="35" spans="1:6" ht="15.75" x14ac:dyDescent="0.25">
      <c r="A35" s="3"/>
      <c r="B35" s="145"/>
      <c r="C35" s="146"/>
      <c r="D35" s="146"/>
      <c r="E35" s="146"/>
      <c r="F35" s="147"/>
    </row>
    <row r="36" spans="1:6" ht="15.75" x14ac:dyDescent="0.25">
      <c r="A36" s="3"/>
      <c r="B36" s="145"/>
      <c r="C36" s="146"/>
      <c r="D36" s="146"/>
      <c r="E36" s="146"/>
      <c r="F36" s="147"/>
    </row>
    <row r="37" spans="1:6" ht="15.75" x14ac:dyDescent="0.25">
      <c r="A37" s="3"/>
      <c r="B37" s="145"/>
      <c r="C37" s="146"/>
      <c r="D37" s="146"/>
      <c r="E37" s="146"/>
      <c r="F37" s="147"/>
    </row>
    <row r="38" spans="1:6" ht="15.75" x14ac:dyDescent="0.25">
      <c r="A38" s="3"/>
      <c r="B38" s="145"/>
      <c r="C38" s="146"/>
      <c r="D38" s="146"/>
      <c r="E38" s="146"/>
      <c r="F38" s="147"/>
    </row>
    <row r="39" spans="1:6" ht="15.75" x14ac:dyDescent="0.25">
      <c r="A39" s="3"/>
      <c r="B39" s="145"/>
      <c r="C39" s="146"/>
      <c r="D39" s="146"/>
      <c r="E39" s="146"/>
      <c r="F39" s="147"/>
    </row>
    <row r="40" spans="1:6" ht="16.5" thickBot="1" x14ac:dyDescent="0.3">
      <c r="A40" s="3"/>
      <c r="B40" s="148"/>
      <c r="C40" s="149"/>
      <c r="D40" s="149"/>
      <c r="E40" s="149"/>
      <c r="F40" s="150"/>
    </row>
    <row r="41" spans="1:6" ht="15.75" x14ac:dyDescent="0.25">
      <c r="A41" s="3"/>
      <c r="B41" s="4"/>
      <c r="C41" s="4"/>
      <c r="D41" s="4"/>
      <c r="E41" s="4"/>
      <c r="F41" s="4"/>
    </row>
    <row r="42" spans="1:6" ht="15.75" x14ac:dyDescent="0.25">
      <c r="A42" s="3"/>
      <c r="B42" s="4"/>
      <c r="C42" s="4"/>
      <c r="D42" s="4"/>
      <c r="E42" s="4"/>
      <c r="F42" s="4"/>
    </row>
  </sheetData>
  <mergeCells count="13">
    <mergeCell ref="B1:F1"/>
    <mergeCell ref="B3:F3"/>
    <mergeCell ref="B5:F5"/>
    <mergeCell ref="B31:F31"/>
    <mergeCell ref="B32:F32"/>
    <mergeCell ref="B39:F39"/>
    <mergeCell ref="B40:F40"/>
    <mergeCell ref="B33:F33"/>
    <mergeCell ref="B34:F34"/>
    <mergeCell ref="B35:F35"/>
    <mergeCell ref="B36:F36"/>
    <mergeCell ref="B37:F37"/>
    <mergeCell ref="B38:F38"/>
  </mergeCells>
  <pageMargins left="0.7" right="0.7" top="0.75" bottom="0.75" header="0.3" footer="0.3"/>
  <pageSetup paperSize="9" scale="6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6289-3959-4079-95D8-9A6E55F9B810}">
  <dimension ref="A1:A7"/>
  <sheetViews>
    <sheetView workbookViewId="0">
      <selection activeCell="B14" sqref="B13:B14"/>
    </sheetView>
  </sheetViews>
  <sheetFormatPr baseColWidth="10" defaultRowHeight="15" x14ac:dyDescent="0.25"/>
  <cols>
    <col min="1" max="1" width="13.28515625" customWidth="1"/>
  </cols>
  <sheetData>
    <row r="1" spans="1:1" ht="18" x14ac:dyDescent="0.25">
      <c r="A1" s="2" t="s">
        <v>6</v>
      </c>
    </row>
    <row r="2" spans="1:1" x14ac:dyDescent="0.25">
      <c r="A2" t="s">
        <v>4</v>
      </c>
    </row>
    <row r="3" spans="1:1" x14ac:dyDescent="0.25">
      <c r="A3" t="s">
        <v>5</v>
      </c>
    </row>
    <row r="4" spans="1:1" x14ac:dyDescent="0.25">
      <c r="A4" t="s">
        <v>7</v>
      </c>
    </row>
    <row r="5" spans="1:1" x14ac:dyDescent="0.25">
      <c r="A5" t="s">
        <v>8</v>
      </c>
    </row>
    <row r="6" spans="1:1" x14ac:dyDescent="0.25">
      <c r="A6" t="s">
        <v>10</v>
      </c>
    </row>
    <row r="7" spans="1:1" x14ac:dyDescent="0.25">
      <c r="A7" t="s">
        <v>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C94B8F-5A55-40EE-AF5D-E6C93F01A537}">
  <ds:schemaRefs>
    <ds:schemaRef ds:uri="http://purl.org/dc/terms/"/>
    <ds:schemaRef ds:uri="http://schemas.openxmlformats.org/package/2006/metadata/core-properties"/>
    <ds:schemaRef ds:uri="9e0aeb4e-545a-408f-bffe-3a427a3d1ca7"/>
    <ds:schemaRef ds:uri="http://schemas.microsoft.com/office/2006/documentManagement/types"/>
    <ds:schemaRef ds:uri="http://www.w3.org/XML/1998/namespace"/>
    <ds:schemaRef ds:uri="http://purl.org/dc/dcmitype/"/>
    <ds:schemaRef ds:uri="a3b8235c-e576-435c-95f7-94bb4f80e863"/>
    <ds:schemaRef ds:uri="http://purl.org/dc/elements/1.1/"/>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3.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CONSIGNES</vt:lpstr>
      <vt:lpstr>OFFRE</vt:lpstr>
      <vt:lpstr>REMISIER CATALOGUE</vt:lpstr>
      <vt:lpstr>liste déroulante</vt:lpstr>
      <vt:lpstr>OFFRE!Zone_d_impression</vt:lpstr>
      <vt:lpstr>'REMISIER CATALOGUE'!Zone_d_impression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Pierre HUBERT</cp:lastModifiedBy>
  <cp:lastPrinted>2024-05-31T14:41:52Z</cp:lastPrinted>
  <dcterms:created xsi:type="dcterms:W3CDTF">2018-05-15T14:39:18Z</dcterms:created>
  <dcterms:modified xsi:type="dcterms:W3CDTF">2024-12-18T09:36:20Z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