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K:\IAD\MOBILIER DE BUREAU\DCE MOBILIER BUREAU\DCE VL\DOCS\"/>
    </mc:Choice>
  </mc:AlternateContent>
  <xr:revisionPtr revIDLastSave="0" documentId="13_ncr:1_{58AD5EC9-D09A-4ABA-BFDD-3A2841A1F7E2}" xr6:coauthVersionLast="36" xr6:coauthVersionMax="36" xr10:uidLastSave="{00000000-0000-0000-0000-000000000000}"/>
  <bookViews>
    <workbookView xWindow="0" yWindow="0" windowWidth="28800" windowHeight="11025" xr2:uid="{00000000-000D-0000-FFFF-FFFF00000000}"/>
  </bookViews>
  <sheets>
    <sheet name="CONSIGNES" sheetId="8" r:id="rId1"/>
    <sheet name="OFFRE" sheetId="1" r:id="rId2"/>
    <sheet name="REMISIER CATALOGUE" sheetId="3" r:id="rId3"/>
    <sheet name="liste déroulante" sheetId="9" state="hidden" r:id="rId4"/>
  </sheets>
  <definedNames>
    <definedName name="_xlnm.Print_Area" localSheetId="0">CONSIGNES!$A$1:$C$6</definedName>
    <definedName name="_xlnm.Print_Area" localSheetId="1">OFFRE!$A$1:$O$131</definedName>
    <definedName name="_xlnm.Print_Area" localSheetId="2">'REMISIER CATALOGUE'!$A$1:$BH$14</definedName>
  </definedNames>
  <calcPr calcId="191029"/>
</workbook>
</file>

<file path=xl/calcChain.xml><?xml version="1.0" encoding="utf-8"?>
<calcChain xmlns="http://schemas.openxmlformats.org/spreadsheetml/2006/main">
  <c r="O132" i="1" l="1"/>
  <c r="O135" i="1" s="1"/>
  <c r="O134" i="1" l="1"/>
  <c r="F29" i="3"/>
  <c r="O129" i="1"/>
  <c r="O130" i="1"/>
  <c r="O131" i="1"/>
  <c r="M131" i="1"/>
  <c r="M130" i="1"/>
  <c r="M129" i="1"/>
  <c r="K58" i="1"/>
  <c r="M58" i="1" s="1"/>
  <c r="O58" i="1"/>
  <c r="K12" i="1"/>
  <c r="M12" i="1" s="1"/>
  <c r="O12" i="1"/>
  <c r="K13" i="1"/>
  <c r="M13" i="1" s="1"/>
  <c r="O13" i="1"/>
  <c r="K14" i="1"/>
  <c r="M14" i="1" s="1"/>
  <c r="O14" i="1"/>
  <c r="K15" i="1"/>
  <c r="M15" i="1" s="1"/>
  <c r="O15" i="1"/>
  <c r="K17" i="1"/>
  <c r="M17" i="1" s="1"/>
  <c r="O17" i="1"/>
  <c r="K19" i="1"/>
  <c r="M19" i="1" s="1"/>
  <c r="O19" i="1"/>
  <c r="K20" i="1"/>
  <c r="M20" i="1" s="1"/>
  <c r="O20" i="1"/>
  <c r="K21" i="1"/>
  <c r="M21" i="1" s="1"/>
  <c r="O21" i="1"/>
  <c r="K22" i="1"/>
  <c r="M22" i="1" s="1"/>
  <c r="O22" i="1"/>
  <c r="K23" i="1"/>
  <c r="M23" i="1" s="1"/>
  <c r="O23" i="1"/>
  <c r="K24" i="1"/>
  <c r="M24" i="1" s="1"/>
  <c r="O24" i="1"/>
  <c r="K25" i="1"/>
  <c r="M25" i="1" s="1"/>
  <c r="O25" i="1"/>
  <c r="K27" i="1"/>
  <c r="M27" i="1" s="1"/>
  <c r="O27" i="1"/>
  <c r="K29" i="1"/>
  <c r="M29" i="1" s="1"/>
  <c r="O29" i="1"/>
  <c r="K30" i="1"/>
  <c r="M30" i="1" s="1"/>
  <c r="O30" i="1"/>
  <c r="K31" i="1"/>
  <c r="M31" i="1" s="1"/>
  <c r="O31" i="1"/>
  <c r="K32" i="1"/>
  <c r="M32" i="1" s="1"/>
  <c r="O32" i="1"/>
  <c r="K33" i="1"/>
  <c r="M33" i="1" s="1"/>
  <c r="O33" i="1"/>
  <c r="K34" i="1"/>
  <c r="M34" i="1" s="1"/>
  <c r="O34" i="1"/>
  <c r="K36" i="1"/>
  <c r="M36" i="1" s="1"/>
  <c r="O36" i="1"/>
  <c r="K38" i="1"/>
  <c r="M38" i="1" s="1"/>
  <c r="O38" i="1"/>
  <c r="K39" i="1"/>
  <c r="M39" i="1" s="1"/>
  <c r="O39" i="1"/>
  <c r="K40" i="1"/>
  <c r="M40" i="1" s="1"/>
  <c r="O40" i="1"/>
  <c r="K41" i="1"/>
  <c r="M41" i="1" s="1"/>
  <c r="O41" i="1"/>
  <c r="K42" i="1"/>
  <c r="M42" i="1" s="1"/>
  <c r="O42" i="1"/>
  <c r="K43" i="1"/>
  <c r="M43" i="1" s="1"/>
  <c r="O43" i="1"/>
  <c r="K44" i="1"/>
  <c r="M44" i="1" s="1"/>
  <c r="O44" i="1"/>
  <c r="K46" i="1"/>
  <c r="M46" i="1" s="1"/>
  <c r="O46" i="1"/>
  <c r="K48" i="1"/>
  <c r="M48" i="1" s="1"/>
  <c r="O48" i="1"/>
  <c r="K49" i="1"/>
  <c r="M49" i="1" s="1"/>
  <c r="O49" i="1"/>
  <c r="K50" i="1"/>
  <c r="M50" i="1" s="1"/>
  <c r="O50" i="1"/>
  <c r="K51" i="1"/>
  <c r="M51" i="1" s="1"/>
  <c r="O51" i="1"/>
  <c r="K53" i="1"/>
  <c r="M53" i="1" s="1"/>
  <c r="O53" i="1"/>
  <c r="K55" i="1"/>
  <c r="M55" i="1" s="1"/>
  <c r="O55" i="1"/>
  <c r="K56" i="1"/>
  <c r="M56" i="1" s="1"/>
  <c r="O56" i="1"/>
  <c r="K57" i="1"/>
  <c r="M57" i="1" s="1"/>
  <c r="O57" i="1"/>
  <c r="K60" i="1"/>
  <c r="M60" i="1" s="1"/>
  <c r="O60" i="1"/>
  <c r="K62" i="1"/>
  <c r="M62" i="1" s="1"/>
  <c r="O62" i="1"/>
  <c r="K63" i="1"/>
  <c r="M63" i="1" s="1"/>
  <c r="O63" i="1"/>
  <c r="K64" i="1"/>
  <c r="M64" i="1" s="1"/>
  <c r="O64" i="1"/>
  <c r="K65" i="1"/>
  <c r="M65" i="1" s="1"/>
  <c r="O65" i="1"/>
  <c r="K66" i="1"/>
  <c r="M66" i="1" s="1"/>
  <c r="O66" i="1"/>
  <c r="K67" i="1"/>
  <c r="M67" i="1" s="1"/>
  <c r="O67" i="1"/>
  <c r="K68" i="1"/>
  <c r="M68" i="1" s="1"/>
  <c r="O68" i="1"/>
  <c r="K69" i="1"/>
  <c r="M69" i="1" s="1"/>
  <c r="O69" i="1"/>
  <c r="K70" i="1"/>
  <c r="M70" i="1" s="1"/>
  <c r="O70" i="1"/>
  <c r="K72" i="1"/>
  <c r="M72" i="1" s="1"/>
  <c r="O72" i="1"/>
  <c r="K74" i="1"/>
  <c r="M74" i="1" s="1"/>
  <c r="O74" i="1"/>
  <c r="K75" i="1"/>
  <c r="M75" i="1" s="1"/>
  <c r="O75" i="1"/>
  <c r="K76" i="1"/>
  <c r="M76" i="1" s="1"/>
  <c r="O76" i="1"/>
  <c r="K77" i="1"/>
  <c r="M77" i="1" s="1"/>
  <c r="O77" i="1"/>
  <c r="K78" i="1"/>
  <c r="M78" i="1" s="1"/>
  <c r="O78" i="1"/>
  <c r="K79" i="1"/>
  <c r="M79" i="1" s="1"/>
  <c r="O79" i="1"/>
  <c r="K80" i="1"/>
  <c r="M80" i="1" s="1"/>
  <c r="O80" i="1"/>
  <c r="K81" i="1"/>
  <c r="M81" i="1" s="1"/>
  <c r="O81" i="1"/>
  <c r="K83" i="1"/>
  <c r="M83" i="1" s="1"/>
  <c r="O83" i="1"/>
  <c r="K85" i="1"/>
  <c r="M85" i="1" s="1"/>
  <c r="O85" i="1"/>
  <c r="K86" i="1"/>
  <c r="M86" i="1" s="1"/>
  <c r="O86" i="1"/>
  <c r="K87" i="1"/>
  <c r="M87" i="1" s="1"/>
  <c r="O87" i="1"/>
  <c r="K88" i="1"/>
  <c r="M88" i="1" s="1"/>
  <c r="O88" i="1"/>
  <c r="K89" i="1"/>
  <c r="M89" i="1" s="1"/>
  <c r="O89" i="1"/>
  <c r="K91" i="1"/>
  <c r="M91" i="1" s="1"/>
  <c r="O91" i="1"/>
  <c r="K93" i="1"/>
  <c r="M93" i="1" s="1"/>
  <c r="O93" i="1"/>
  <c r="K94" i="1"/>
  <c r="M94" i="1" s="1"/>
  <c r="O94" i="1"/>
  <c r="K95" i="1"/>
  <c r="M95" i="1" s="1"/>
  <c r="O95" i="1"/>
  <c r="K96" i="1"/>
  <c r="M96" i="1" s="1"/>
  <c r="O96" i="1"/>
  <c r="K97" i="1"/>
  <c r="M97" i="1" s="1"/>
  <c r="O97" i="1"/>
  <c r="K99" i="1"/>
  <c r="M99" i="1" s="1"/>
  <c r="O99" i="1"/>
  <c r="K101" i="1"/>
  <c r="M101" i="1" s="1"/>
  <c r="O101" i="1"/>
  <c r="K102" i="1"/>
  <c r="M102" i="1" s="1"/>
  <c r="O102" i="1"/>
  <c r="K103" i="1"/>
  <c r="M103" i="1" s="1"/>
  <c r="O103" i="1"/>
  <c r="K105" i="1"/>
  <c r="M105" i="1" s="1"/>
  <c r="O105" i="1"/>
  <c r="K107" i="1"/>
  <c r="M107" i="1" s="1"/>
  <c r="O107" i="1"/>
  <c r="K108" i="1"/>
  <c r="M108" i="1" s="1"/>
  <c r="O108" i="1"/>
  <c r="K109" i="1"/>
  <c r="M109" i="1" s="1"/>
  <c r="O109" i="1"/>
  <c r="K110" i="1"/>
  <c r="M110" i="1" s="1"/>
  <c r="O110" i="1"/>
  <c r="K112" i="1"/>
  <c r="M112" i="1" s="1"/>
  <c r="O112" i="1"/>
  <c r="K113" i="1"/>
  <c r="M113" i="1" s="1"/>
  <c r="O113" i="1"/>
  <c r="K115" i="1"/>
  <c r="M115" i="1" s="1"/>
  <c r="O115" i="1"/>
  <c r="K116" i="1"/>
  <c r="M116" i="1" s="1"/>
  <c r="O116" i="1"/>
  <c r="K117" i="1"/>
  <c r="M117" i="1" s="1"/>
  <c r="O117" i="1"/>
  <c r="K118" i="1"/>
  <c r="M118" i="1" s="1"/>
  <c r="O118" i="1"/>
  <c r="K120" i="1"/>
  <c r="M120" i="1" s="1"/>
  <c r="O120" i="1"/>
  <c r="K121" i="1"/>
  <c r="M121" i="1" s="1"/>
  <c r="O121" i="1"/>
  <c r="K123" i="1"/>
  <c r="M123" i="1" s="1"/>
  <c r="O123" i="1"/>
  <c r="K124" i="1"/>
  <c r="M124" i="1" s="1"/>
  <c r="O124" i="1"/>
  <c r="K126" i="1"/>
  <c r="M126" i="1" s="1"/>
  <c r="O126" i="1"/>
  <c r="O10" i="1"/>
  <c r="K10" i="1"/>
  <c r="M10" i="1" s="1"/>
</calcChain>
</file>

<file path=xl/sharedStrings.xml><?xml version="1.0" encoding="utf-8"?>
<sst xmlns="http://schemas.openxmlformats.org/spreadsheetml/2006/main" count="419" uniqueCount="268">
  <si>
    <t xml:space="preserve">Référence </t>
  </si>
  <si>
    <t xml:space="preserve">Le candidat précise sa Raison Sociale/Enseigne/Marque : </t>
  </si>
  <si>
    <t xml:space="preserve"> Bordereau de Prix Unitaires (BPU) - Détail Quantitatif estimatif (DQE)
Règles de remplissage du cadre financier</t>
  </si>
  <si>
    <t xml:space="preserve"> Bordereau de Prix Unitaires (BPU) - DÉTAIL QUANTITATIF ESTIMATIF - DQE</t>
  </si>
  <si>
    <t>NF</t>
  </si>
  <si>
    <t>NFE</t>
  </si>
  <si>
    <t>NORMES</t>
  </si>
  <si>
    <t>NFX</t>
  </si>
  <si>
    <t>EN13432</t>
  </si>
  <si>
    <t xml:space="preserve"> TVA (en %)</t>
  </si>
  <si>
    <t>Non concerné</t>
  </si>
  <si>
    <t xml:space="preserve">Numéro 
de lot </t>
  </si>
  <si>
    <t>Ou équivalent</t>
  </si>
  <si>
    <t>Matériels et Prestations 
imposés par le Pouvoir Adjudicateur</t>
  </si>
  <si>
    <t>Eco-contri-bution</t>
  </si>
  <si>
    <t>Volume estimatif de produits unitaires 
sur la durée du marché</t>
  </si>
  <si>
    <t>Prix unitaire net €HT
hors éco-contribution</t>
  </si>
  <si>
    <t>Désignation commerciale du produit
-
Référence fournisseur</t>
  </si>
  <si>
    <t>Codification fournisseur</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</si>
  <si>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</si>
  <si>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</si>
  <si>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</si>
  <si>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Unité 
de
 commande</t>
  </si>
  <si>
    <t>UNITE</t>
  </si>
  <si>
    <t>COUSSINS</t>
  </si>
  <si>
    <t xml:space="preserve">COUSSIN CERVICAL A INSTALLER SUR FAUTEUIL </t>
  </si>
  <si>
    <t xml:space="preserve">COUSSIN TRIANGULAIRE </t>
  </si>
  <si>
    <t>HEURE</t>
  </si>
  <si>
    <t>1/2 JOUR</t>
  </si>
  <si>
    <t>JOUR</t>
  </si>
  <si>
    <t>TAUX</t>
  </si>
  <si>
    <t xml:space="preserve">ASSISE EVIDEE COCCYX </t>
  </si>
  <si>
    <t xml:space="preserve">ASSISE A MÉMOIRE DE FORME </t>
  </si>
  <si>
    <t xml:space="preserve">SUPPORT DE JAMBE </t>
  </si>
  <si>
    <t>REPOSE PIEDS CIRCULAIRE</t>
  </si>
  <si>
    <t>VERIN HAUT (Hauteur d'assise envirion 52-71cm)</t>
  </si>
  <si>
    <t>SOUTIEN LOMBAIRE AJUSTABLE</t>
  </si>
  <si>
    <t>DOSSIER HAUT</t>
  </si>
  <si>
    <t>SIEGE PREVENTION AVEC PATHOLOGIE</t>
  </si>
  <si>
    <t>Caractéristiques
imposées par le Pouvoir Adjudicateur</t>
  </si>
  <si>
    <t xml:space="preserve">réglages possibles de l'assise en hauteur de 40 à 53 cm environ pour s'adapter à différentes situations de travail ; 
réglages de la profondeur d’assise de 41,5 à 48,5cm environ.
Dossier haut (montant jusqu’à la base du cou) qui permet de garder les épaules libres (forme de V inversé).
Dossier plein en mousse
Réglages possibles de la hauteur (minimum 7cm d’amplitude) et de l’inclinaison du dossier.
Les sièges seront dotés d'une mécanique dynamique synchrone réglable en intensité.
Différents types de roulettes devront être proposés pour s’adapter à la nature du sol (mou, dur). 
Maintien lombaire ajustable et personnalisable à l’aide d’une poire.
Garantie requise pour ces sièges : 5 ans minimum. 
Jusqu a 110 kg </t>
  </si>
  <si>
    <t xml:space="preserve">OPTION SIEGE 1 </t>
  </si>
  <si>
    <t xml:space="preserve">REPOSE TETE REGLABLE ET PROFONDEUR </t>
  </si>
  <si>
    <t>PAIRE D ACCOUDOIRS 3D Accoudoirs réglables dans les 3 dimensions : hauteur, écartement (au minimum 40 cm), profondeur</t>
  </si>
  <si>
    <t>PAIRE D ACCOUDOIRS 4D  Accoudoirs réglables dans les 4 dimensions : hauteur, écartement (au minimum 40 cm), profondeur et orientation</t>
  </si>
  <si>
    <t xml:space="preserve">MANCHETTE D ACCOUDOIRS REMBOURES ( paire) </t>
  </si>
  <si>
    <t>SE1</t>
  </si>
  <si>
    <t>SE1-1</t>
  </si>
  <si>
    <t>SE1-2</t>
  </si>
  <si>
    <t>SE1-3</t>
  </si>
  <si>
    <t>SE1-4</t>
  </si>
  <si>
    <t>SE2</t>
  </si>
  <si>
    <t>OPTION SIEGE 12</t>
  </si>
  <si>
    <t>SE2-1</t>
  </si>
  <si>
    <t>SE2-2</t>
  </si>
  <si>
    <t>SE2-3</t>
  </si>
  <si>
    <t>SE2-4</t>
  </si>
  <si>
    <t>réglages possibles de l'assise en hauteur de 42 à 62 cm environ pour s'adapter à différentes situations de travail ; 
réglages de la profondeur d’assise de 41,5 à 47,5cm environ.
Dossier haut (montant jusqu’à la base du cou) qui permet de garder les épaules libres (forme de V inversé).
Dossier plein en mousse, baquet en partie basse (densité de mousse environ :70 kg/m3)
Assise en mousse et baquet (densité de mousse environ : 73 kg/m3)
réglages possibles de la hauteur et de l’inclinaison du dossier
réglages possibles de l'inclinaison de l'assise vers l’avant (pour ouvrir le bassin). 
Les sièges seront dotés d'une mécanique dynamique synchrone réglable en intensité.
Différents types de roulettes devront être proposés pour s’adapter à la nature du sol (mou, dur). 
Garantie requise pour ces sièges : 5 ans minimum. 
Jusqu a 110 kg</t>
  </si>
  <si>
    <t>SE2-5</t>
  </si>
  <si>
    <t>SE2-6</t>
  </si>
  <si>
    <t>PAIRE D ACCOUDOIRS 4D Accoudoirs réglables dans les 4 dimensions : hauteur, écartement (au minimum 40 cm), profondeur et orientation</t>
  </si>
  <si>
    <t>ASSISE EVIDEE COCCYX</t>
  </si>
  <si>
    <t xml:space="preserve">ASSISE PUDENDALE (  EVIDEMENT PERSONNALISABLE ) </t>
  </si>
  <si>
    <t>SE2-7</t>
  </si>
  <si>
    <t>SIEGE COMPENSATION DE HANDICAP</t>
  </si>
  <si>
    <t>SE3</t>
  </si>
  <si>
    <t>SE3-1</t>
  </si>
  <si>
    <t>SE3-2</t>
  </si>
  <si>
    <t>SE3-3</t>
  </si>
  <si>
    <t>SE3-4</t>
  </si>
  <si>
    <t>SE3-5</t>
  </si>
  <si>
    <t>SE3-6</t>
  </si>
  <si>
    <t xml:space="preserve">MANCHETTE D ACCOUDOIRS REMBOURES ( paire ) </t>
  </si>
  <si>
    <t>APPUI TETE REGLABLE EN 3D</t>
  </si>
  <si>
    <t>OPTION SIEGE 3</t>
  </si>
  <si>
    <t>SE4</t>
  </si>
  <si>
    <t>OPTION SIEGE 4</t>
  </si>
  <si>
    <t xml:space="preserve">PAIRE D ACCOUDOIRS XL </t>
  </si>
  <si>
    <t xml:space="preserve">ASSISE MÉMOIRE DE FORME </t>
  </si>
  <si>
    <t>ASSISE XL</t>
  </si>
  <si>
    <t>APPUI TETE Repose tête réglable en hauteur, orientation</t>
  </si>
  <si>
    <t>SE5</t>
  </si>
  <si>
    <t>SE4-1</t>
  </si>
  <si>
    <t>SE4-2</t>
  </si>
  <si>
    <t>SE4-3</t>
  </si>
  <si>
    <t>SE4-4</t>
  </si>
  <si>
    <t>SE4-5</t>
  </si>
  <si>
    <t>SE4-6</t>
  </si>
  <si>
    <t>SE4-7</t>
  </si>
  <si>
    <t>SE5-1</t>
  </si>
  <si>
    <t>SE5-2</t>
  </si>
  <si>
    <t>SE5-3</t>
  </si>
  <si>
    <t>SE5-4</t>
  </si>
  <si>
    <t>OPTION SIEGE 5</t>
  </si>
  <si>
    <t xml:space="preserve">ACCOUDOIRS REGLABLE ESCAMOTABLE </t>
  </si>
  <si>
    <t>OPTION SIEGE 6</t>
  </si>
  <si>
    <t>SE6</t>
  </si>
  <si>
    <t>SE6-1</t>
  </si>
  <si>
    <t>SE6-2</t>
  </si>
  <si>
    <t>SE6-3</t>
  </si>
  <si>
    <t>SE6-4</t>
  </si>
  <si>
    <t>réglages possibles de l'assise en hauteur de à 54 à 69 cm environ electriquement 
réglages de la profondeur d’assise de 44 à 54 cm environ.
Dossier haut (montant jusqu’à la base du cou) qui permet de garder les épaules libres 
Dossier plein en mousse.
réglages possibles en continu de la hauteur et de l’inclinaison du dossier
réglages possibles de l'angle entre l’assise et le dossier. Inclinaison de l'assise vers l’avant (pour ouvrir le bassin). 
Les sièges seront dotés d'une mécanique dynamique à bascule complète (angle assise-dossier réglé et tout l’ensemble est mobile) réglable en 
Base en H , 4 Pietements 
Maintien lombaire ajustable et personnalisable par système de pompe lombaire
Garantie requise pour ces sièges : 2 ans minimum. </t>
  </si>
  <si>
    <t>SE7</t>
  </si>
  <si>
    <t>SE7-1</t>
  </si>
  <si>
    <t>SE7-2</t>
  </si>
  <si>
    <t>SE7-3</t>
  </si>
  <si>
    <t>SE7-4</t>
  </si>
  <si>
    <t>SE7-5</t>
  </si>
  <si>
    <t>SE7-6</t>
  </si>
  <si>
    <t xml:space="preserve">réglages possibles de l'assise en hauteur de 45 à 56cm environ pour s'adapter à différentes situations de travail ; 
réglages de la profondeur d’assise de 39 à 47cm environ.
Conception de l’assise à base de ressorts de différentes compressions en fonction des zones d’appuis pour répartir les appuis.
Dossier plein en mousse.
réglages possibles en continu de la hauteur et de l’inclinaison du dossier
réglages possibles de l'angle entre l’assise et le dossier. Inclinaison de l'assise vers l’avant (pour ouvrir le bassin). 
Les sièges seront dotés d'une mécanique Inclinable
Maintien lombaire ajustable et personnalisable sur plusieurs niveaux via un système de tension par sangle pour un maintien optimal du dos.
Différents types de roulettes devront être proposés pour s’adapter à la nature du sol (mou, dur). 
Accoudoirs réglables dans les 3 dimensions : hauteur, écartement et profondeur.                                                                                                                                                                                                                Garantie requise pour ces sièges : 5 ans minimum
Jusqu'à 110 kg </t>
  </si>
  <si>
    <t xml:space="preserve">SIEGE COMPENSATION DE HANDICAP FREINE branche 4 pietments </t>
  </si>
  <si>
    <t xml:space="preserve">SIEGE HAUT PREVENTION ET COMPENSATION DE HANDICAP </t>
  </si>
  <si>
    <t>SIEGE PREVENTION n°1</t>
  </si>
  <si>
    <t>SIEGE PREVENTION  n°2</t>
  </si>
  <si>
    <t>SIEGE COMPENSATION DE HANDICAP  n°3</t>
  </si>
  <si>
    <t>SIEGE COMPENSATION DE HANDICAP  n°4</t>
  </si>
  <si>
    <t>SIEGE COMPENSATION DE HANDICAP VERIN A GAZ  n°5</t>
  </si>
  <si>
    <t>SIEGE COMPENSATION DE HANDICAP ELECTRIQUE n°6</t>
  </si>
  <si>
    <t>SIEGE HAUT PREVENTION ET COMPENSATION DE HANDICAP  n°7</t>
  </si>
  <si>
    <t>OPTION SIEGE 7</t>
  </si>
  <si>
    <t>DOSSIER MEDIUM</t>
  </si>
  <si>
    <t>SE7-7</t>
  </si>
  <si>
    <t>SE7-8</t>
  </si>
  <si>
    <t>SE7-9</t>
  </si>
  <si>
    <t>SIEGE HAUT PREVENTION ET COMPENSATION DE HANDICAP  n°8</t>
  </si>
  <si>
    <t>OPTION SIEGE 8</t>
  </si>
  <si>
    <t>SE8</t>
  </si>
  <si>
    <t>SE8-1</t>
  </si>
  <si>
    <t>SE8-2</t>
  </si>
  <si>
    <t>SE8-3</t>
  </si>
  <si>
    <t>SE8-4</t>
  </si>
  <si>
    <t>SE8-5</t>
  </si>
  <si>
    <t>SE8-6</t>
  </si>
  <si>
    <t>SE8-7</t>
  </si>
  <si>
    <t>SE8-8</t>
  </si>
  <si>
    <t xml:space="preserve">réglages possibles de l'assise en hauteur de 58 - 77,5 cm environ pour s'adapter à différentes situations de travail 
réglages de la profondeur d’assise de 37,5 à 43,5 cm environ
Assise : densité de mousse environ : 73 kg/m3
Dossier plein en mousse (densité de mousse environ : 65 kg/m3)
Amplitude de réglage dossier 6 cm
réglages possibles de l’inclinaison de l’assise
Les sieges seront dotés d'une mécanique synchrone
Revêtement PVC
Garantie requise pour ces sièges : 5 ans minimum. 
jusq au 110 kg </t>
  </si>
  <si>
    <t>ACCOUDOIRS 3D</t>
  </si>
  <si>
    <t>ASSISE MEMOIRE DE FORME</t>
  </si>
  <si>
    <t>ACCOUDOIRS 4D</t>
  </si>
  <si>
    <t>MANCHETTES ACCOUDOIRS REMBOURRES</t>
  </si>
  <si>
    <t>SE9</t>
  </si>
  <si>
    <t>SE9-1</t>
  </si>
  <si>
    <t>SE9-2</t>
  </si>
  <si>
    <t>SE9-3</t>
  </si>
  <si>
    <t>SE9-4</t>
  </si>
  <si>
    <t>SE9-5</t>
  </si>
  <si>
    <t xml:space="preserve">SIEGE ASSIS DEBOUT </t>
  </si>
  <si>
    <t>SIEGE ASSIS DEBOUT n°9</t>
  </si>
  <si>
    <t>Assise en forme de selle de cheval  avec dossier 
Réglages de la hauteur et de l'inclinaison d'assise vers l'avant et vers l’arrière.
Réglages de la hauteur et de l'inclinaison du dossier.
Revêtement PVC
Piètement 5 Branches
Roulettes libres</t>
  </si>
  <si>
    <t>OPTION SIEGE 9</t>
  </si>
  <si>
    <t>PLUS 2 CM D EPAISSEUR AU NIVEAU DE LA MOUSSE</t>
  </si>
  <si>
    <t>ACCOUDOIRS 2 D</t>
  </si>
  <si>
    <t>ACCOUDOIR  360 °</t>
  </si>
  <si>
    <t>PEDALE POUR REGLAGE DE HAUTEUR</t>
  </si>
  <si>
    <t>SIEGE ASSIS DEBOUT n°10</t>
  </si>
  <si>
    <t>SE10</t>
  </si>
  <si>
    <t>SE10-1</t>
  </si>
  <si>
    <t>SE10-2</t>
  </si>
  <si>
    <t>SE10-3</t>
  </si>
  <si>
    <t>SE10-4</t>
  </si>
  <si>
    <t>SE10-5</t>
  </si>
  <si>
    <t>Assise plate biseautée avec dossier
Réglages de la hauteur et de l'inclinaison d'assise vers l'avant et vers l’arrière.
Réglages de la hauteur et de l'inclinaison du dossier.
Revêtement PVC
Piètement 5 Branches
Roulettes libres</t>
  </si>
  <si>
    <t>OPTION SIEGE 10</t>
  </si>
  <si>
    <t>SIEGE ASSIS DEBOUT n°11</t>
  </si>
  <si>
    <t>SE11-1</t>
  </si>
  <si>
    <t>SE11</t>
  </si>
  <si>
    <t>SE11-2</t>
  </si>
  <si>
    <t>SE11-3</t>
  </si>
  <si>
    <t xml:space="preserve">ACCOUDOIRS 4D  </t>
  </si>
  <si>
    <t>ACCOUDOIRS RABATTABLES</t>
  </si>
  <si>
    <t>REPOSE TETE AJUSTABLE</t>
  </si>
  <si>
    <t>OPTION SIEGE 11</t>
  </si>
  <si>
    <t>SIEGE 24H/24 (MECANIQUE DYNAMIQUE A BASCULE)</t>
  </si>
  <si>
    <t>réglages possibles de l'assise en hauteur de 41 à 53 cm environ pour s'adapter à différentes situations de travail 
Profondeur d'assise ajustable (minimum 10cm d'amplitude)
Assise inclinable 
Dossier plein en mousse.
Revêtement robuste et résistant à l'abrasion 
Les sièges seront dotés d'une mécanique dynamique de type bascule réglable en intensité
Angle d'ouverture cumulé ( assise+ dossier ) supérieur à 120°
Différents types de roulettes devront être proposés pour s’adapter à la nature du sol (mou, dur)
Maintien lombaire ajustable
Poids utilisateur max: 230Kg
Garantie requise pour ces sièges : 5 ans minimum</t>
  </si>
  <si>
    <t>SIEGE ASSIS DEBOUT n°12</t>
  </si>
  <si>
    <t>SE12</t>
  </si>
  <si>
    <t>SE12-1</t>
  </si>
  <si>
    <t>SE12-2</t>
  </si>
  <si>
    <t>SE12-3</t>
  </si>
  <si>
    <t>SE12-4</t>
  </si>
  <si>
    <t>réglages possibles de l'assise en hauteur de 44 à 55 cm environ pour s'adapter à différentes situations de travail 
Profondeur d'assise ajustable (minimum 10cm d'amplitude)
Assise inclinable 
Dossier plein en mousse.
Revêtement robuste et résistant à l'abrasion 
Les sièges seront dotés d'une mécanique dynamique de type bascule réglable en intensité.
Différents types de roulettes devront être proposés pour s’adapter à la nature du sol (mou, dur). 
Angle d'ouverture cumulé (assise + dossier) supérieur à 120°
Poids utilisateur max: 200Kg
Garantie requise pour ces sièges : 10 ans minimum</t>
  </si>
  <si>
    <t>REGLAGE LOMBAIRE DOUBLE</t>
  </si>
  <si>
    <t>REPOSE TETE AJUSTABLE EN 3D</t>
  </si>
  <si>
    <t xml:space="preserve">TABOURET OSCILLANT </t>
  </si>
  <si>
    <t>SE13</t>
  </si>
  <si>
    <t xml:space="preserve">Assise en forme ronde
Réglages de la hauteur
Rotule mobile sur la base du siège  pour une assise dynamique 
Base lesté 
jusquà 110 kg </t>
  </si>
  <si>
    <t>SE14</t>
  </si>
  <si>
    <t>SE13-1</t>
  </si>
  <si>
    <t>OPTION SIEGE 13 ASSISE TRIANGULAIRE</t>
  </si>
  <si>
    <t xml:space="preserve">COUSSIN A MÉMOIRE DE FORME EVIDEE COCCYX </t>
  </si>
  <si>
    <t xml:space="preserve">Coussin disposant d'un evidement en U  au niveau du COCCYX 
Mousse à mémoire de Forme 
Dehoussable pour lavage
Base antidérapante 
Disposant d'un poignet de transport 
Garantie 2 Ans </t>
  </si>
  <si>
    <t>SE15</t>
  </si>
  <si>
    <t>SE16</t>
  </si>
  <si>
    <t>SE17</t>
  </si>
  <si>
    <t xml:space="preserve">Sangle Elastique permettant un installation multi- fauteuil 
Garantie 2 ans </t>
  </si>
  <si>
    <t xml:space="preserve">Inclinaire d'assise 10° vers l'avant
Densité de mousse 140 Kg /m3
Dehoussable pour lavage 
Garantie 2 ans </t>
  </si>
  <si>
    <t>COUSSIN LOMBAIRE</t>
  </si>
  <si>
    <t xml:space="preserve">avec systele de gonglage de 1 à 12 cm 
Attache avec un velcro Elastique 
Dehoussable pour lavage 
Garantie 2 ans </t>
  </si>
  <si>
    <t xml:space="preserve">REPOSE PIEDS </t>
  </si>
  <si>
    <t>Dimensions : 48,5cm*34,5 cm environ. 
Léger et facilement maniable 
Deux positions : dynamiques et fixe
Garantie 2 ans
Caoutchouc antidérapant 
Robuste </t>
  </si>
  <si>
    <t>REPOSE PIEDS LEGER</t>
  </si>
  <si>
    <t>REPOSE PIEDS LOURD</t>
  </si>
  <si>
    <t>Dimensions : 44cm*34,5cm environ.
Lourd et robuste pour une meilleure stabilité environ 5,5 kg
Réglage de l’inclinaison du plateau
Réglage de la hauteur du repose pieds de 8 à 30 cm
Réglable au pied
Garantie 2 ans</t>
  </si>
  <si>
    <t>REPOSE JAMBES</t>
  </si>
  <si>
    <t>REPOSE JAMBES SIMPLE</t>
  </si>
  <si>
    <t>REPOSE JAMBES DOUBLE</t>
  </si>
  <si>
    <t>Une jambe
Réglage de la hauteur de 41 à 57 cm.
Inclinaison du support de +12° /-2°
Base compacte de 54 cm environ
Revêtement simili cuir</t>
  </si>
  <si>
    <t>Deux jambes 
Réglage de la hauteur de 41 à 57 cm.
Inclinaison du support de +12° /-2°
Base compacte de 54 cm environ
Revêtement simili cuir</t>
  </si>
  <si>
    <t>SE18</t>
  </si>
  <si>
    <t>SE19</t>
  </si>
  <si>
    <t>SE20</t>
  </si>
  <si>
    <t>SE21</t>
  </si>
  <si>
    <t>REPOSE BRAS</t>
  </si>
  <si>
    <t>fixation facile par pince de serrage au niveau du plateau pour éviter tout glissement du repose bras.
Forme incurvée
Revêtement simili cuir</t>
  </si>
  <si>
    <t>SE22</t>
  </si>
  <si>
    <t>Lot 5  MOBILIER ERGONOMIQUE</t>
  </si>
  <si>
    <t>Lot 5</t>
  </si>
  <si>
    <t>PRESTATIONS COMPLEMENTAIRES</t>
  </si>
  <si>
    <t>INTERVENTION LOGISTIQUE</t>
  </si>
  <si>
    <t>REMISE ADDITIONNELLE APPLICABLE SUR LE MONTANT D'UNE COMMANDE AVEC DATE UNIQUE DE LIVRAISON D'UNE COMMANDE AVEC DATE UNIQUE DE LIVRAISON</t>
  </si>
  <si>
    <t xml:space="preserve">TAUX DE REMISE POUR UNE LIVRAISON SIMPLE SUR UN SITE SANS MONTAGE </t>
  </si>
  <si>
    <t xml:space="preserve">TAUX MOYEN REMISES CATALOGUES </t>
  </si>
  <si>
    <t>TOTAL TTC DU DEVIS ESTIMATIF SUR LA DURÉE DU CONTRAT  (HORS REMISES)</t>
  </si>
  <si>
    <t>Taux mimimum applicable</t>
  </si>
  <si>
    <t xml:space="preserve"> </t>
  </si>
  <si>
    <t>Volume estimatif en €TTC 
sur la durée du marché</t>
  </si>
  <si>
    <t xml:space="preserve">Offre valorisée en € TTC
CALCUL AUTOMATIQUE </t>
  </si>
  <si>
    <t xml:space="preserve">BORDEREAU DE REMISES SUR CATALOGUE </t>
  </si>
  <si>
    <t>Nom des catalogues - à préciser
Famille de produits, gamme, etc…</t>
  </si>
  <si>
    <t>Taux 
de remise pour les fournitures des catalogues du titulaire prix public</t>
  </si>
  <si>
    <t>RC1</t>
  </si>
  <si>
    <t>Taux</t>
  </si>
  <si>
    <t>RC2</t>
  </si>
  <si>
    <t>RC3</t>
  </si>
  <si>
    <t>RC4</t>
  </si>
  <si>
    <t>RC5</t>
  </si>
  <si>
    <t>RC6</t>
  </si>
  <si>
    <t>RC7</t>
  </si>
  <si>
    <t>RC8</t>
  </si>
  <si>
    <t>RC9</t>
  </si>
  <si>
    <t>RC10</t>
  </si>
  <si>
    <t>RC11</t>
  </si>
  <si>
    <t>RC12</t>
  </si>
  <si>
    <t>RC13</t>
  </si>
  <si>
    <t>RC14</t>
  </si>
  <si>
    <t>RC15</t>
  </si>
  <si>
    <t>RC16</t>
  </si>
  <si>
    <t>RC17</t>
  </si>
  <si>
    <t>RC18</t>
  </si>
  <si>
    <t>RC19</t>
  </si>
  <si>
    <t>RC20</t>
  </si>
  <si>
    <t xml:space="preserve">Fait à            </t>
  </si>
  <si>
    <t>Le</t>
  </si>
  <si>
    <t>Signature et cachet</t>
  </si>
  <si>
    <t>REPOSE TETE REGLABLE EN HAUTEUR, ORIENTATION</t>
  </si>
  <si>
    <t xml:space="preserve">FORFAIT INTERVENTION LOGISTIQUE (REAFFECTATION, MANUTENTION, DEPANNAGE, REPARATION, REGLAGE ...) - FORFAIT  1 HEURE POUR 1 TECHNICIEN </t>
  </si>
  <si>
    <t xml:space="preserve">FORFAIT INTERVENTION LOGISTIQUE (REAFFECTATION, MANUTENTION, DEPANNAGE, REPARATION, REGLAGE ...) - FORFAIT  1/2 JOURNEE POUR 1 TECHNICIEN </t>
  </si>
  <si>
    <t xml:space="preserve">FORFAIT INTERVENTION LOGISTIQUE (REAFFECTATION, MANUTENTION, DEPANNAGE, REPARATION, REGLAGE ...) - FORFAIT  1 JOURNEE POUR 1 TECHNICIEN </t>
  </si>
  <si>
    <t xml:space="preserve">réglages possibles de l'assise en hauteur de 42 à 62cm environ pour s'adapter à différentes situations de travail ; 
réglages de la profondeur d’assise de 39 à 47cm environ.
Conception de l’assise à base de ressorts de différentes compressions en fonction des zones d’appuis pour répartir les appuis.
Dossier haut (montant jusqu’à la base du cou) qui permet de garder les épaules libres (forme de V inversé).
Dossier plein en mousse.
réglages possibles en continu de la hauteur et de l’inclinaison du dossier
réglages possibles de l'angle entre l’assise et le dossier. Inclinaison de l'assise vers l’avant (pour ouvrir le bassin). 
Les sièges seront dotés d'une mécanique dynamique à bascule (angle assise-dossier réglé et tout l’ensemble est mobile) réglable en intensité.
Différents types de roulettes devront être proposés pour s’adapter à la nature du sol (mou, dur). 
Maintien lombaire ajustable et personnalisable sur plusieurs niveaux via un système de tension par sangle pour un maintien optimal du dos.
Garantie requise pour ces sièges : 10 ans minimum. 
Juqu'a 110 kg </t>
  </si>
  <si>
    <t xml:space="preserve">SIEGE POUR PERSONNE DE FORTE CORPULENCE </t>
  </si>
  <si>
    <t xml:space="preserve">Réglages possibles de l'assise en hauteur de 41 à 53cm environ pour s'adapter à différentes situations de travail 
réglages de la profondeur d’assise de 44 à 52 cm environ. 
Dossier haut (montant jusqu’à la base du cou) qui permet de garder les épaules libres
Dossier plein en mousse.
réglages possibles en continu de la hauteur et de l’inclinaison du dossier
réglages possibles de l'angle entre l’assise et le dossier. Inclinaison de l'assise vers l’avant (pour ouvrir le bassin). 
Les sièges seront dotés d'une mécanique à bascule complète décentrée réglable en intensité. Idéal pour accompagner chaque mouvement vers le poste de travail 
Différents types de roulettes devront être proposés pour s’adapter à la nature du sol (mou, dur). 
Maintien lombaire ajustable et personnalisable par système de pompe lombaire
Garantie requise pour ces sièges : 10 ans minimum.
poids supérieur à 130kg  </t>
  </si>
  <si>
    <t>réglages possibles de l'assise en hauteur de à 51 à 66 cm environ pour s'adapter à différentes situations de travail 
réglages de la profondeur d’assise de 44 à 54 cm environ.
Dossier haut (montant jusqu’à la base du cou) qui permet de garder les épaules libres 
Dossier plein en mousse.
réglages possibles en continu de la hauteur et de l’inclinaison du dossier
réglages possibles de l'angle entre l’assise et le dossier. Inclinaison de l'assise vers l’avant (pour ouvrir le bassin). 
Les sièges seront dotés d'une mécanique dynamique à bascule complète (angle assise-dossier réglé et tout l’ensemble est mobile) réglable en 
Base en H , 4 Pietements 
Maintien lombaire ajustable et personnalisable par système de pompe lombaire
Garantie requise pour ces sièges : 2 ans minimum. 
Jusqu'à 150 KG</t>
  </si>
  <si>
    <t>SE23</t>
  </si>
  <si>
    <t>SE24</t>
  </si>
  <si>
    <t>SE25</t>
  </si>
  <si>
    <t>SE26</t>
  </si>
  <si>
    <r>
      <rPr>
        <b/>
        <sz val="12"/>
        <color rgb="FFE30059"/>
        <rFont val="Calibri Light"/>
        <family val="2"/>
      </rPr>
      <t xml:space="preserve">Le BPU/DQE (Bordereau de Prix/Détail Quantitatif Estimatif ) définit les prestations commandées de manière récurrente pour les fournitures et services objets du marché
</t>
    </r>
    <r>
      <rPr>
        <b/>
        <u/>
        <sz val="12"/>
        <rFont val="Calibri Light"/>
        <family val="2"/>
      </rPr>
      <t>Mode d'utilisation du tableau :</t>
    </r>
    <r>
      <rPr>
        <sz val="12"/>
        <color theme="1"/>
        <rFont val="Calibri Light"/>
        <family val="2"/>
      </rPr>
      <t xml:space="preserve">
Mode d'utilisation du tableau : les onglets doivent être complétés avec précision, le candidat complète uniquement les cellules sur fond bleu clair qui ont une valeur contractuelle. En dehors des élements à noter dans les cellules sur fond bleu clair, ce document ne peut en aucun cas être modifié sous peine d’irrégularité de l’offre. Toutes les cases de prix et de remises doivent être renseignées. 
● Onglet Offre : Toutes les cases de prix doivent être renseignées, aucun prix ne peut être égal à zéro et la mention de type "inclus" est interdite. Les taux de remise peuvent être égaux à 0%
Les calculs sont automatisés et aucune cellule ne doit être supprimées ou modifiées (en dehors des cellules en bleu clair) sous peine que l'offre soit écartée. 
Pour établir son offre le candidat prend en compte les estimations de commandes notées dans la rubrique intitulée "Volume estimatif de produits unitaires sur la durée du marché".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 et marges bénéficiaires.
Le candidat est réputé avoir pris connaissance de tout élément afférent à l’exécution des prestations.
Le bordereau des prix unitaires pour les tarifs relatifs au marché concerné doit prendre en compte les estimations des volumes de consommation.
Les montants indiqués dans le tableau ci-dessous sont exprimés en euros HT et TTC.
● Onglet Remisier catalogue : Les établissements pourront commander à titre subsidiaire auprès du titulaire des articles non listés au BPU, sous réserve qu'ils correspondent aux familles de produits objets du présent accord cadre et au(x) catalogue(s) fournis avec l'offre
Les taux de remise peuvent être égaux à 0%
(Par exemple, % de remise différents selon les catalogues pour une même famille, ajout de lignes possible et autant que nécessaire...)
</t>
    </r>
    <r>
      <rPr>
        <sz val="12"/>
        <color rgb="FFE30059"/>
        <rFont val="Calibri Light"/>
        <family val="2"/>
      </rPr>
      <t>Aucune ligne et colonne ne doit être supprimée ou modifiée, la protection des feuilles par mot de passe ne doit pas être ôtée ni désactivée, sous peine que l'offre soit écartée. 
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</si>
  <si>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TOTAL TTC DU DEVIS ESTIMATIF SUR LA DURÉE DU CONTRAT Y COMPRIS REMISE ADDITIONNELLE APPLICABLE SUR LE MONTANT D'UNE COMMANDE AVEC DATE UNIQUE DE LIVRAISON D'UNE COMMANDE AVEC DATE UNIQUE DE LIVRAISON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</si>
</sst>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43" formatCode="_-* #,##0.00\ _€_-;\-* #,##0.00\ _€_-;_-* &quot;-&quot;??\ _€_-;_-@_-"/>
    <numFmt numFmtId="164" formatCode="_-&quot;£&quot;* #,##0.00_-;\-&quot;£&quot;* #,##0.00_-;_-&quot;£&quot;* &quot;-&quot;??_-;_-@_-"/>
    <numFmt numFmtId="165" formatCode="_-* #,##0.00_-;\-* #,##0.00_-;_-* &quot;-&quot;??_-;_-@_-"/>
    <numFmt numFmtId="166" formatCode="#,##0.00&quot; €TTC&quot;"/>
    <numFmt numFmtId="167" formatCode="#,##0&quot; sacs&quot;"/>
    <numFmt numFmtId="168" formatCode="#,##0.00,&quot;€HT&quot;"/>
    <numFmt numFmtId="169" formatCode="#,##0.00&quot; €HT/colis&quot;"/>
    <numFmt numFmtId="170" formatCode="#,##0.00&quot; €TTC/colis&quot;"/>
    <numFmt numFmtId="171" formatCode="#,##0.000&quot; €TTC/sac&quot;"/>
    <numFmt numFmtId="172" formatCode="#,##0.00&quot;€HT&quot;"/>
    <numFmt numFmtId="173" formatCode="#,##0.000&quot; €TTC&quot;"/>
    <numFmt numFmtId="174" formatCode="#,##0.00\ &quot;€&quot;"/>
  </numFmts>
  <fonts count="28"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2"/>
      <color theme="1"/>
      <name val="Calibri"/>
      <family val="2"/>
      <scheme val="minor"/>
    </font>
    <font>
      <sz val="12"/>
      <color theme="1"/>
      <name val="Trebuchet MS"/>
      <family val="2"/>
    </font>
    <font>
      <sz val="12"/>
      <color theme="0"/>
      <name val="Trebuchet MS"/>
      <family val="2"/>
    </font>
    <font>
      <b/>
      <sz val="18"/>
      <color theme="0"/>
      <name val="Trebuchet MS"/>
      <family val="2"/>
    </font>
    <font>
      <sz val="11"/>
      <color theme="1"/>
      <name val="Trebuchet MS"/>
      <family val="2"/>
    </font>
    <font>
      <sz val="12"/>
      <color theme="1"/>
      <name val="Calibri Light"/>
      <family val="2"/>
    </font>
    <font>
      <b/>
      <sz val="18"/>
      <color theme="0"/>
      <name val="Calibri Light"/>
      <family val="2"/>
    </font>
    <font>
      <b/>
      <sz val="12"/>
      <color theme="1"/>
      <name val="Calibri Light"/>
      <family val="2"/>
    </font>
    <font>
      <sz val="12"/>
      <color theme="0"/>
      <name val="Calibri Light"/>
      <family val="2"/>
    </font>
    <font>
      <b/>
      <sz val="12"/>
      <color theme="0"/>
      <name val="Calibri Light"/>
      <family val="2"/>
    </font>
    <font>
      <sz val="10"/>
      <color theme="1"/>
      <name val="Calibri Light"/>
      <family val="2"/>
    </font>
    <font>
      <sz val="10"/>
      <name val="Calibri Light"/>
      <family val="2"/>
    </font>
    <font>
      <sz val="10"/>
      <color theme="0"/>
      <name val="Calibri Light"/>
      <family val="2"/>
    </font>
    <font>
      <b/>
      <sz val="10"/>
      <color theme="0"/>
      <name val="Calibri Light"/>
      <family val="2"/>
    </font>
    <font>
      <sz val="10"/>
      <color rgb="FFE30059"/>
      <name val="Calibri Light"/>
      <family val="2"/>
    </font>
    <font>
      <sz val="11"/>
      <color theme="1"/>
      <name val="Calibri Light"/>
      <family val="2"/>
    </font>
    <font>
      <sz val="10"/>
      <color rgb="FF000000"/>
      <name val="Calibri Light"/>
      <family val="2"/>
    </font>
    <font>
      <sz val="12"/>
      <color rgb="FFE30059"/>
      <name val="Calibri Light"/>
      <family val="2"/>
    </font>
    <font>
      <b/>
      <sz val="12"/>
      <color rgb="FFE30059"/>
      <name val="Calibri Light"/>
      <family val="2"/>
    </font>
    <font>
      <sz val="10"/>
      <name val="Cambria"/>
      <family val="1"/>
    </font>
    <font>
      <b/>
      <sz val="14"/>
      <color theme="0"/>
      <name val="Arial"/>
      <family val="2"/>
    </font>
    <font>
      <sz val="10"/>
      <color theme="1"/>
      <name val="Cambria"/>
      <family val="1"/>
    </font>
    <font>
      <b/>
      <u/>
      <sz val="12"/>
      <name val="Calibri Light"/>
      <family val="2"/>
    </font>
  </fonts>
  <fills count="9">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30059"/>
        <bgColor indexed="64"/>
      </patternFill>
    </fill>
    <fill>
      <patternFill patternType="solid">
        <fgColor rgb="FFE5F9FB"/>
        <bgColor indexed="64"/>
      </patternFill>
    </fill>
    <fill>
      <patternFill patternType="solid">
        <fgColor theme="9" tint="-0.249977111117893"/>
        <bgColor indexed="64"/>
      </patternFill>
    </fill>
    <fill>
      <patternFill patternType="lightUp">
        <bgColor theme="0"/>
      </patternFill>
    </fill>
    <fill>
      <patternFill patternType="lightUp"/>
    </fill>
  </fills>
  <borders count="41">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bottom style="thin">
        <color rgb="FF1B93A1"/>
      </bottom>
      <diagonal/>
    </border>
    <border>
      <left/>
      <right style="medium">
        <color rgb="FF1B93A1"/>
      </right>
      <top style="medium">
        <color rgb="FF1B93A1"/>
      </top>
      <bottom style="medium">
        <color rgb="FF1B93A1"/>
      </bottom>
      <diagonal/>
    </border>
    <border>
      <left style="medium">
        <color theme="0"/>
      </left>
      <right/>
      <top style="medium">
        <color theme="0"/>
      </top>
      <bottom style="medium">
        <color theme="0"/>
      </bottom>
      <diagonal/>
    </border>
    <border>
      <left style="thin">
        <color rgb="FF1B93A1"/>
      </left>
      <right style="thin">
        <color rgb="FF1B93A1"/>
      </right>
      <top/>
      <bottom/>
      <diagonal/>
    </border>
    <border>
      <left style="thin">
        <color rgb="FF1B93A1"/>
      </left>
      <right/>
      <top/>
      <bottom style="thin">
        <color rgb="FF1B93A1"/>
      </bottom>
      <diagonal/>
    </border>
    <border>
      <left/>
      <right style="thin">
        <color rgb="FF1B93A1"/>
      </right>
      <top style="thin">
        <color rgb="FF1B93A1"/>
      </top>
      <bottom style="thin">
        <color rgb="FF1B93A1"/>
      </bottom>
      <diagonal/>
    </border>
    <border>
      <left style="thin">
        <color rgb="FF1B93A1"/>
      </left>
      <right style="thin">
        <color rgb="FF1B93A1"/>
      </right>
      <top style="thin">
        <color rgb="FF1B93A1"/>
      </top>
      <bottom/>
      <diagonal/>
    </border>
    <border>
      <left style="medium">
        <color theme="0"/>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medium">
        <color rgb="FF1B93A1"/>
      </left>
      <right/>
      <top style="medium">
        <color rgb="FF1B93A1"/>
      </top>
      <bottom/>
      <diagonal/>
    </border>
    <border>
      <left style="thin">
        <color rgb="FF1B93A1"/>
      </left>
      <right style="thin">
        <color rgb="FF1B93A1"/>
      </right>
      <top style="medium">
        <color theme="0"/>
      </top>
      <bottom style="thin">
        <color rgb="FF1B93A1"/>
      </bottom>
      <diagonal/>
    </border>
    <border>
      <left/>
      <right/>
      <top style="medium">
        <color rgb="FF1B93A1"/>
      </top>
      <bottom/>
      <diagonal/>
    </border>
    <border>
      <left/>
      <right style="medium">
        <color rgb="FF1B93A1"/>
      </right>
      <top/>
      <bottom/>
      <diagonal/>
    </border>
    <border>
      <left style="medium">
        <color rgb="FF1B93A1"/>
      </left>
      <right/>
      <top/>
      <bottom style="medium">
        <color rgb="FF1B93A1"/>
      </bottom>
      <diagonal/>
    </border>
    <border>
      <left style="thin">
        <color rgb="FF1B93A1"/>
      </left>
      <right style="thin">
        <color rgb="FF1B93A1"/>
      </right>
      <top style="thin">
        <color rgb="FF1B93A1"/>
      </top>
      <bottom style="medium">
        <color theme="0"/>
      </bottom>
      <diagonal/>
    </border>
    <border>
      <left style="thin">
        <color rgb="FF1B93A1"/>
      </left>
      <right style="medium">
        <color theme="0"/>
      </right>
      <top style="thin">
        <color rgb="FF1B93A1"/>
      </top>
      <bottom style="thin">
        <color rgb="FF1B93A1"/>
      </bottom>
      <diagonal/>
    </border>
    <border>
      <left style="medium">
        <color theme="0"/>
      </left>
      <right style="thin">
        <color rgb="FF1B93A1"/>
      </right>
      <top style="thin">
        <color rgb="FF1B93A1"/>
      </top>
      <bottom style="thin">
        <color rgb="FF1B93A1"/>
      </bottom>
      <diagonal/>
    </border>
    <border>
      <left style="medium">
        <color rgb="FF1B93A1"/>
      </left>
      <right/>
      <top/>
      <bottom/>
      <diagonal/>
    </border>
    <border>
      <left style="thin">
        <color rgb="FF1FACBB"/>
      </left>
      <right style="thin">
        <color rgb="FF1FACBB"/>
      </right>
      <top style="thin">
        <color rgb="FF1FACBB"/>
      </top>
      <bottom style="thin">
        <color rgb="FF1FACBB"/>
      </bottom>
      <diagonal/>
    </border>
    <border>
      <left/>
      <right style="thin">
        <color rgb="FF1B93A1"/>
      </right>
      <top/>
      <bottom style="thin">
        <color rgb="FF1B93A1"/>
      </bottom>
      <diagonal/>
    </border>
    <border>
      <left style="medium">
        <color rgb="FF1B93A1"/>
      </left>
      <right style="medium">
        <color rgb="FF1B93A1"/>
      </right>
      <top style="medium">
        <color rgb="FF1B93A1"/>
      </top>
      <bottom style="medium">
        <color rgb="FF1B93A1"/>
      </bottom>
      <diagonal/>
    </border>
    <border>
      <left style="thin">
        <color rgb="FF1B93A1"/>
      </left>
      <right/>
      <top style="thin">
        <color rgb="FF1B93A1"/>
      </top>
      <bottom style="thin">
        <color rgb="FF1B93A1"/>
      </bottom>
      <diagonal/>
    </border>
    <border>
      <left/>
      <right/>
      <top style="medium">
        <color theme="0"/>
      </top>
      <bottom style="thin">
        <color rgb="FF1B93A1"/>
      </bottom>
      <diagonal/>
    </border>
    <border>
      <left/>
      <right style="medium">
        <color theme="0"/>
      </right>
      <top style="medium">
        <color theme="0"/>
      </top>
      <bottom style="thin">
        <color rgb="FF1B93A1"/>
      </bottom>
      <diagonal/>
    </border>
    <border>
      <left style="medium">
        <color theme="0"/>
      </left>
      <right style="medium">
        <color theme="0"/>
      </right>
      <top style="medium">
        <color theme="0"/>
      </top>
      <bottom style="thin">
        <color rgb="FF1B93A1"/>
      </bottom>
      <diagonal/>
    </border>
    <border>
      <left/>
      <right/>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rgb="FF1B93A1"/>
      </left>
      <right/>
      <top style="medium">
        <color theme="0"/>
      </top>
      <bottom style="thin">
        <color rgb="FF1B93A1"/>
      </bottom>
      <diagonal/>
    </border>
    <border>
      <left style="medium">
        <color theme="0"/>
      </left>
      <right style="medium">
        <color theme="0"/>
      </right>
      <top/>
      <bottom/>
      <diagonal/>
    </border>
    <border>
      <left/>
      <right/>
      <top style="thin">
        <color rgb="FF1B93A1"/>
      </top>
      <bottom style="thin">
        <color rgb="FF1B93A1"/>
      </bottom>
      <diagonal/>
    </border>
    <border>
      <left/>
      <right style="medium">
        <color rgb="FF1B93A1"/>
      </right>
      <top style="medium">
        <color rgb="FF1B93A1"/>
      </top>
      <bottom/>
      <diagonal/>
    </border>
    <border>
      <left/>
      <right/>
      <top/>
      <bottom style="medium">
        <color rgb="FF1B93A1"/>
      </bottom>
      <diagonal/>
    </border>
    <border>
      <left/>
      <right style="medium">
        <color rgb="FF1B93A1"/>
      </right>
      <top/>
      <bottom style="medium">
        <color rgb="FF1B93A1"/>
      </bottom>
      <diagonal/>
    </border>
    <border>
      <left/>
      <right style="thin">
        <color rgb="FF1B93A1"/>
      </right>
      <top style="medium">
        <color theme="0"/>
      </top>
      <bottom style="thin">
        <color rgb="FF1B93A1"/>
      </bottom>
      <diagonal/>
    </border>
    <border>
      <left style="thin">
        <color rgb="FF1FACBB"/>
      </left>
      <right/>
      <top style="thin">
        <color rgb="FF1FACBB"/>
      </top>
      <bottom style="thin">
        <color rgb="FF1FACBB"/>
      </bottom>
      <diagonal/>
    </border>
    <border>
      <left/>
      <right style="thin">
        <color rgb="FF1B93A1"/>
      </right>
      <top style="thin">
        <color rgb="FF1B93A1"/>
      </top>
      <bottom style="medium">
        <color theme="0"/>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193">
    <xf numFmtId="0" fontId="0" fillId="0" borderId="0" xfId="0"/>
    <xf numFmtId="0" fontId="0" fillId="0" borderId="0" xfId="0"/>
    <xf numFmtId="0" fontId="8" fillId="3" borderId="3"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0" borderId="0" xfId="0" applyFont="1"/>
    <xf numFmtId="0" fontId="7" fillId="3" borderId="12" xfId="1" applyFont="1" applyFill="1" applyBorder="1" applyAlignment="1" applyProtection="1">
      <alignment horizontal="center" vertical="center" wrapText="1"/>
    </xf>
    <xf numFmtId="0" fontId="6" fillId="2" borderId="0" xfId="0" applyFont="1" applyFill="1" applyBorder="1" applyProtection="1">
      <protection locked="0"/>
    </xf>
    <xf numFmtId="0" fontId="5" fillId="2" borderId="0" xfId="0" applyFont="1" applyFill="1" applyProtection="1">
      <protection locked="0"/>
    </xf>
    <xf numFmtId="0" fontId="5" fillId="0" borderId="0" xfId="0" applyFont="1" applyProtection="1">
      <protection locked="0"/>
    </xf>
    <xf numFmtId="0" fontId="6" fillId="2" borderId="0" xfId="0" applyFont="1" applyFill="1" applyProtection="1">
      <protection locked="0"/>
    </xf>
    <xf numFmtId="0" fontId="5" fillId="0" borderId="0" xfId="0" applyFont="1" applyBorder="1" applyProtection="1">
      <protection locked="0"/>
    </xf>
    <xf numFmtId="0" fontId="5" fillId="2" borderId="0" xfId="0" applyFont="1" applyFill="1" applyBorder="1" applyProtection="1">
      <protection locked="0"/>
    </xf>
    <xf numFmtId="0" fontId="10" fillId="2" borderId="0" xfId="0" applyFont="1" applyFill="1" applyProtection="1">
      <protection locked="0"/>
    </xf>
    <xf numFmtId="0" fontId="10" fillId="0" borderId="0" xfId="0" applyFont="1" applyProtection="1">
      <protection locked="0"/>
    </xf>
    <xf numFmtId="0" fontId="11" fillId="2" borderId="13" xfId="0" applyFont="1" applyFill="1" applyBorder="1" applyAlignment="1" applyProtection="1">
      <alignment vertical="center" wrapText="1"/>
      <protection locked="0"/>
    </xf>
    <xf numFmtId="0" fontId="11" fillId="2" borderId="15" xfId="0" applyFont="1" applyFill="1" applyBorder="1" applyAlignment="1" applyProtection="1">
      <alignment vertical="center" wrapText="1"/>
      <protection locked="0"/>
    </xf>
    <xf numFmtId="0" fontId="11" fillId="2" borderId="0" xfId="0" applyFont="1" applyFill="1" applyBorder="1" applyAlignment="1" applyProtection="1">
      <alignment vertical="center" wrapText="1"/>
      <protection locked="0"/>
    </xf>
    <xf numFmtId="0" fontId="10" fillId="2" borderId="0" xfId="0" applyFont="1" applyFill="1" applyAlignment="1" applyProtection="1">
      <alignment vertical="center"/>
      <protection locked="0"/>
    </xf>
    <xf numFmtId="0" fontId="10" fillId="2" borderId="0" xfId="0" applyFont="1" applyFill="1" applyAlignment="1" applyProtection="1">
      <alignment horizontal="center"/>
      <protection locked="0"/>
    </xf>
    <xf numFmtId="0" fontId="10" fillId="2" borderId="0" xfId="0" applyFont="1" applyFill="1" applyBorder="1" applyAlignment="1" applyProtection="1">
      <alignment horizontal="center"/>
      <protection locked="0"/>
    </xf>
    <xf numFmtId="0" fontId="10" fillId="0" borderId="0" xfId="0" applyFont="1" applyAlignment="1" applyProtection="1">
      <alignment vertical="center"/>
      <protection locked="0"/>
    </xf>
    <xf numFmtId="0" fontId="10" fillId="2" borderId="0" xfId="0" applyFont="1" applyFill="1" applyBorder="1" applyAlignment="1" applyProtection="1">
      <alignment horizontal="center" vertical="center" wrapText="1"/>
      <protection locked="0"/>
    </xf>
    <xf numFmtId="0" fontId="13" fillId="2" borderId="0" xfId="0" applyFont="1" applyFill="1" applyBorder="1" applyAlignment="1" applyProtection="1">
      <alignment vertical="center"/>
      <protection locked="0"/>
    </xf>
    <xf numFmtId="0" fontId="14" fillId="2" borderId="0" xfId="0" applyFont="1" applyFill="1" applyBorder="1" applyAlignment="1" applyProtection="1">
      <alignment vertical="center"/>
      <protection locked="0"/>
    </xf>
    <xf numFmtId="0" fontId="10" fillId="2" borderId="6" xfId="0" applyFont="1" applyFill="1" applyBorder="1" applyAlignment="1" applyProtection="1">
      <alignment vertical="center"/>
      <protection locked="0"/>
    </xf>
    <xf numFmtId="0" fontId="13" fillId="3" borderId="19" xfId="1" applyFont="1" applyFill="1" applyBorder="1" applyAlignment="1" applyProtection="1">
      <alignment horizontal="center" vertical="center" wrapText="1"/>
      <protection locked="0"/>
    </xf>
    <xf numFmtId="0" fontId="13" fillId="3" borderId="11" xfId="0" applyFont="1" applyFill="1" applyBorder="1" applyAlignment="1" applyProtection="1">
      <alignment horizontal="center" vertical="center" wrapText="1"/>
      <protection locked="0"/>
    </xf>
    <xf numFmtId="0" fontId="13" fillId="3" borderId="11" xfId="1" applyFont="1" applyFill="1" applyBorder="1" applyAlignment="1" applyProtection="1">
      <alignment horizontal="center" vertical="center" wrapText="1"/>
      <protection locked="0"/>
    </xf>
    <xf numFmtId="0" fontId="13" fillId="3" borderId="19" xfId="0" applyFont="1" applyFill="1" applyBorder="1" applyAlignment="1" applyProtection="1">
      <alignment horizontal="center" vertical="center" wrapText="1"/>
      <protection locked="0"/>
    </xf>
    <xf numFmtId="0" fontId="14" fillId="6" borderId="11" xfId="1" applyFont="1" applyFill="1" applyBorder="1" applyAlignment="1" applyProtection="1">
      <alignment horizontal="center" vertical="center" wrapText="1"/>
      <protection locked="0"/>
    </xf>
    <xf numFmtId="0" fontId="13" fillId="3" borderId="20" xfId="0" applyFont="1" applyFill="1" applyBorder="1" applyAlignment="1" applyProtection="1">
      <alignment horizontal="center" vertical="center" wrapText="1"/>
      <protection locked="0"/>
    </xf>
    <xf numFmtId="0" fontId="15" fillId="2" borderId="0" xfId="0" applyFont="1" applyFill="1" applyAlignment="1" applyProtection="1">
      <alignment vertical="center"/>
      <protection locked="0"/>
    </xf>
    <xf numFmtId="0" fontId="16" fillId="0" borderId="3" xfId="0" applyFont="1" applyFill="1" applyBorder="1" applyAlignment="1" applyProtection="1">
      <alignment horizontal="left" vertical="center" wrapText="1"/>
      <protection locked="0"/>
    </xf>
    <xf numFmtId="169" fontId="16" fillId="0" borderId="4" xfId="0" applyNumberFormat="1" applyFont="1" applyFill="1" applyBorder="1" applyAlignment="1" applyProtection="1">
      <alignment horizontal="right" vertical="center" wrapText="1"/>
      <protection locked="0"/>
    </xf>
    <xf numFmtId="10" fontId="16" fillId="0" borderId="4" xfId="1"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protection locked="0"/>
    </xf>
    <xf numFmtId="0" fontId="17" fillId="3" borderId="3" xfId="1" applyFont="1" applyFill="1" applyBorder="1" applyAlignment="1" applyProtection="1">
      <alignment horizontal="center" vertical="center" wrapText="1"/>
    </xf>
    <xf numFmtId="1" fontId="18" fillId="3" borderId="10" xfId="1" applyNumberFormat="1" applyFont="1" applyFill="1" applyBorder="1" applyAlignment="1" applyProtection="1">
      <alignment horizontal="center" vertical="center" wrapText="1"/>
    </xf>
    <xf numFmtId="0" fontId="13" fillId="3" borderId="0" xfId="1" applyFont="1" applyFill="1" applyBorder="1" applyAlignment="1" applyProtection="1">
      <alignment horizontal="left" vertical="center" wrapText="1"/>
    </xf>
    <xf numFmtId="0" fontId="15" fillId="2" borderId="0" xfId="0" applyFont="1" applyFill="1" applyAlignment="1" applyProtection="1">
      <alignment vertical="center" wrapText="1"/>
      <protection locked="0"/>
    </xf>
    <xf numFmtId="0" fontId="16" fillId="0" borderId="3" xfId="1" applyFont="1" applyFill="1" applyBorder="1" applyAlignment="1" applyProtection="1">
      <alignment horizontal="center" vertical="center" wrapText="1"/>
    </xf>
    <xf numFmtId="1" fontId="16" fillId="0" borderId="3" xfId="1" applyNumberFormat="1" applyFont="1" applyFill="1" applyBorder="1" applyAlignment="1" applyProtection="1">
      <alignment horizontal="center" vertical="center" wrapText="1"/>
    </xf>
    <xf numFmtId="173" fontId="19" fillId="0" borderId="3" xfId="0" applyNumberFormat="1" applyFont="1" applyFill="1" applyBorder="1" applyAlignment="1" applyProtection="1">
      <alignment horizontal="right" vertical="center" wrapText="1"/>
    </xf>
    <xf numFmtId="3" fontId="19" fillId="0" borderId="3" xfId="11" applyNumberFormat="1" applyFont="1" applyFill="1" applyBorder="1" applyAlignment="1" applyProtection="1">
      <alignment horizontal="right" vertical="center"/>
    </xf>
    <xf numFmtId="166" fontId="19" fillId="0" borderId="3" xfId="11" applyNumberFormat="1" applyFont="1" applyFill="1" applyBorder="1" applyAlignment="1" applyProtection="1">
      <alignment horizontal="right" vertical="center" wrapText="1"/>
    </xf>
    <xf numFmtId="0" fontId="15" fillId="0" borderId="0" xfId="0" applyFont="1" applyAlignment="1" applyProtection="1">
      <alignment vertical="center" wrapText="1"/>
      <protection locked="0"/>
    </xf>
    <xf numFmtId="0" fontId="16" fillId="0" borderId="4" xfId="0" applyFont="1" applyFill="1" applyBorder="1" applyAlignment="1" applyProtection="1">
      <alignment horizontal="left" vertical="center" wrapText="1"/>
      <protection locked="0"/>
    </xf>
    <xf numFmtId="0" fontId="15" fillId="0" borderId="3" xfId="0" applyFont="1" applyFill="1" applyBorder="1" applyAlignment="1" applyProtection="1">
      <alignment horizontal="left" vertical="center" wrapText="1"/>
    </xf>
    <xf numFmtId="0" fontId="16" fillId="3" borderId="10" xfId="0" applyFont="1" applyFill="1" applyBorder="1" applyAlignment="1" applyProtection="1">
      <alignment horizontal="center" vertical="center" wrapText="1"/>
      <protection locked="0"/>
    </xf>
    <xf numFmtId="10" fontId="16" fillId="3" borderId="10" xfId="1" applyNumberFormat="1" applyFont="1" applyFill="1" applyBorder="1" applyAlignment="1" applyProtection="1">
      <alignment horizontal="center" vertical="center" wrapText="1"/>
      <protection locked="0"/>
    </xf>
    <xf numFmtId="1" fontId="18" fillId="3" borderId="7" xfId="1" applyNumberFormat="1" applyFont="1" applyFill="1" applyBorder="1" applyAlignment="1" applyProtection="1">
      <alignment horizontal="center" vertical="center" wrapText="1"/>
    </xf>
    <xf numFmtId="0" fontId="16" fillId="3" borderId="3" xfId="0" applyFont="1" applyFill="1" applyBorder="1" applyAlignment="1" applyProtection="1">
      <alignment horizontal="center" vertical="center" wrapText="1"/>
      <protection locked="0"/>
    </xf>
    <xf numFmtId="172" fontId="16" fillId="3" borderId="3" xfId="0" applyNumberFormat="1" applyFont="1" applyFill="1" applyBorder="1" applyAlignment="1" applyProtection="1">
      <alignment horizontal="right" vertical="center" wrapText="1"/>
      <protection locked="0"/>
    </xf>
    <xf numFmtId="10" fontId="16" fillId="3" borderId="3" xfId="1" applyNumberFormat="1" applyFont="1" applyFill="1" applyBorder="1" applyAlignment="1" applyProtection="1">
      <alignment horizontal="center" vertical="center" wrapText="1"/>
      <protection locked="0"/>
    </xf>
    <xf numFmtId="173" fontId="19" fillId="3" borderId="3" xfId="0" applyNumberFormat="1" applyFont="1" applyFill="1" applyBorder="1" applyAlignment="1" applyProtection="1">
      <alignment horizontal="right" vertical="center" wrapText="1"/>
    </xf>
    <xf numFmtId="3" fontId="19" fillId="3" borderId="3" xfId="11" applyNumberFormat="1" applyFont="1" applyFill="1" applyBorder="1" applyAlignment="1" applyProtection="1">
      <alignment horizontal="right" vertical="center"/>
    </xf>
    <xf numFmtId="166" fontId="19" fillId="3" borderId="3" xfId="11" applyNumberFormat="1" applyFont="1" applyFill="1" applyBorder="1" applyAlignment="1" applyProtection="1">
      <alignment horizontal="right" vertical="center" wrapText="1"/>
    </xf>
    <xf numFmtId="0" fontId="17" fillId="3" borderId="7" xfId="1" applyFont="1" applyFill="1" applyBorder="1" applyAlignment="1" applyProtection="1">
      <alignment horizontal="center" vertical="center" wrapText="1"/>
    </xf>
    <xf numFmtId="0" fontId="9" fillId="0" borderId="0" xfId="0" applyFont="1" applyAlignment="1">
      <alignment wrapText="1"/>
    </xf>
    <xf numFmtId="0" fontId="15" fillId="0" borderId="0" xfId="0" applyFont="1" applyFill="1" applyBorder="1" applyAlignment="1">
      <alignment vertical="center" wrapText="1"/>
    </xf>
    <xf numFmtId="0" fontId="16" fillId="0" borderId="22" xfId="1" applyFont="1" applyFill="1" applyBorder="1" applyAlignment="1" applyProtection="1">
      <alignment horizontal="center" vertical="center" wrapText="1"/>
    </xf>
    <xf numFmtId="1" fontId="16" fillId="0" borderId="22" xfId="1" applyNumberFormat="1" applyFont="1" applyFill="1" applyBorder="1" applyAlignment="1" applyProtection="1">
      <alignment horizontal="center" vertical="center" wrapText="1"/>
    </xf>
    <xf numFmtId="0" fontId="16" fillId="0" borderId="10" xfId="1" applyFont="1" applyFill="1" applyBorder="1" applyAlignment="1" applyProtection="1">
      <alignment horizontal="center" vertical="center" wrapText="1"/>
    </xf>
    <xf numFmtId="166" fontId="19" fillId="0" borderId="10" xfId="11" applyNumberFormat="1" applyFont="1" applyFill="1" applyBorder="1" applyAlignment="1" applyProtection="1">
      <alignment horizontal="right" vertical="center" wrapText="1"/>
    </xf>
    <xf numFmtId="0" fontId="17" fillId="4" borderId="3" xfId="1" applyFont="1" applyFill="1" applyBorder="1" applyAlignment="1" applyProtection="1">
      <alignment horizontal="center" vertical="center" wrapText="1"/>
    </xf>
    <xf numFmtId="1" fontId="16" fillId="4" borderId="3" xfId="1" applyNumberFormat="1" applyFont="1" applyFill="1" applyBorder="1" applyAlignment="1" applyProtection="1">
      <alignment horizontal="center" vertical="center" wrapText="1"/>
    </xf>
    <xf numFmtId="0" fontId="13" fillId="4" borderId="0" xfId="1" applyFont="1" applyFill="1" applyBorder="1" applyAlignment="1" applyProtection="1">
      <alignment horizontal="left" vertical="center" wrapText="1"/>
    </xf>
    <xf numFmtId="0" fontId="17" fillId="4" borderId="10" xfId="1" applyFont="1" applyFill="1" applyBorder="1" applyAlignment="1" applyProtection="1">
      <alignment horizontal="center" vertical="center" wrapText="1"/>
    </xf>
    <xf numFmtId="1" fontId="16" fillId="4" borderId="10" xfId="1" applyNumberFormat="1" applyFont="1" applyFill="1" applyBorder="1" applyAlignment="1" applyProtection="1">
      <alignment horizontal="center" vertical="center" wrapText="1"/>
    </xf>
    <xf numFmtId="0" fontId="10" fillId="0" borderId="24" xfId="0" applyFont="1" applyFill="1" applyBorder="1" applyAlignment="1">
      <alignment horizontal="center" vertical="center" wrapText="1"/>
    </xf>
    <xf numFmtId="0" fontId="20" fillId="0" borderId="0" xfId="0" applyFont="1"/>
    <xf numFmtId="0" fontId="20" fillId="0" borderId="0" xfId="0" applyFont="1" applyAlignment="1">
      <alignment wrapText="1"/>
    </xf>
    <xf numFmtId="0" fontId="16" fillId="5" borderId="3" xfId="0" applyFont="1" applyFill="1" applyBorder="1" applyAlignment="1" applyProtection="1">
      <alignment horizontal="left" vertical="center" wrapText="1"/>
      <protection locked="0"/>
    </xf>
    <xf numFmtId="0" fontId="16" fillId="5" borderId="3" xfId="0" applyFont="1" applyFill="1" applyBorder="1" applyAlignment="1" applyProtection="1">
      <alignment horizontal="center" vertical="center" wrapText="1"/>
      <protection locked="0"/>
    </xf>
    <xf numFmtId="172" fontId="16" fillId="5" borderId="3" xfId="0" applyNumberFormat="1" applyFont="1" applyFill="1" applyBorder="1" applyAlignment="1" applyProtection="1">
      <alignment horizontal="right" vertical="center" wrapText="1"/>
      <protection locked="0"/>
    </xf>
    <xf numFmtId="174" fontId="16" fillId="5" borderId="3" xfId="0" applyNumberFormat="1" applyFont="1" applyFill="1" applyBorder="1" applyAlignment="1" applyProtection="1">
      <alignment horizontal="right" vertical="center" wrapText="1"/>
      <protection locked="0"/>
    </xf>
    <xf numFmtId="10" fontId="16" fillId="5" borderId="3" xfId="1" applyNumberFormat="1" applyFont="1" applyFill="1" applyBorder="1" applyAlignment="1" applyProtection="1">
      <alignment horizontal="center" vertical="center" wrapText="1"/>
      <protection locked="0"/>
    </xf>
    <xf numFmtId="0" fontId="16" fillId="3" borderId="3" xfId="0" applyFont="1" applyFill="1" applyBorder="1" applyAlignment="1" applyProtection="1">
      <alignment horizontal="left" vertical="center" wrapText="1"/>
      <protection locked="0"/>
    </xf>
    <xf numFmtId="174" fontId="16" fillId="3" borderId="3" xfId="0" applyNumberFormat="1" applyFont="1" applyFill="1" applyBorder="1" applyAlignment="1" applyProtection="1">
      <alignment horizontal="right" vertical="center" wrapText="1"/>
      <protection locked="0"/>
    </xf>
    <xf numFmtId="0" fontId="16" fillId="4" borderId="3" xfId="0" applyFont="1" applyFill="1" applyBorder="1" applyAlignment="1" applyProtection="1">
      <alignment horizontal="left" vertical="center" wrapText="1"/>
      <protection locked="0"/>
    </xf>
    <xf numFmtId="0" fontId="16" fillId="4" borderId="3" xfId="0" applyFont="1" applyFill="1" applyBorder="1" applyAlignment="1" applyProtection="1">
      <alignment horizontal="center" vertical="center" wrapText="1"/>
      <protection locked="0"/>
    </xf>
    <xf numFmtId="172" fontId="16" fillId="4" borderId="3" xfId="0" applyNumberFormat="1" applyFont="1" applyFill="1" applyBorder="1" applyAlignment="1" applyProtection="1">
      <alignment horizontal="right" vertical="center" wrapText="1"/>
      <protection locked="0"/>
    </xf>
    <xf numFmtId="174" fontId="16" fillId="4" borderId="3" xfId="0" applyNumberFormat="1" applyFont="1" applyFill="1" applyBorder="1" applyAlignment="1" applyProtection="1">
      <alignment horizontal="right" vertical="center" wrapText="1"/>
      <protection locked="0"/>
    </xf>
    <xf numFmtId="10" fontId="16" fillId="4" borderId="3" xfId="1" applyNumberFormat="1" applyFont="1" applyFill="1" applyBorder="1" applyAlignment="1" applyProtection="1">
      <alignment horizontal="center" vertical="center" wrapText="1"/>
      <protection locked="0"/>
    </xf>
    <xf numFmtId="173" fontId="19" fillId="4" borderId="3" xfId="0" applyNumberFormat="1" applyFont="1" applyFill="1" applyBorder="1" applyAlignment="1" applyProtection="1">
      <alignment horizontal="right" vertical="center" wrapText="1"/>
    </xf>
    <xf numFmtId="3" fontId="19" fillId="4" borderId="3" xfId="11" applyNumberFormat="1" applyFont="1" applyFill="1" applyBorder="1" applyAlignment="1" applyProtection="1">
      <alignment horizontal="right" vertical="center"/>
    </xf>
    <xf numFmtId="166" fontId="19" fillId="4" borderId="3" xfId="11" applyNumberFormat="1" applyFont="1" applyFill="1" applyBorder="1" applyAlignment="1" applyProtection="1">
      <alignment horizontal="right" vertical="center" wrapText="1"/>
    </xf>
    <xf numFmtId="1" fontId="16" fillId="0" borderId="25" xfId="1" applyNumberFormat="1" applyFont="1" applyFill="1" applyBorder="1" applyAlignment="1" applyProtection="1">
      <alignment horizontal="center" vertical="center" wrapText="1"/>
    </xf>
    <xf numFmtId="0" fontId="10" fillId="3" borderId="0" xfId="0" applyFont="1" applyFill="1" applyBorder="1" applyProtection="1">
      <protection locked="0"/>
    </xf>
    <xf numFmtId="0" fontId="13" fillId="3" borderId="28" xfId="0" applyFont="1" applyFill="1" applyBorder="1" applyAlignment="1" applyProtection="1">
      <alignment horizontal="center" vertical="center" wrapText="1"/>
      <protection locked="0"/>
    </xf>
    <xf numFmtId="0" fontId="24" fillId="0" borderId="3" xfId="1" applyFont="1" applyFill="1" applyBorder="1" applyAlignment="1" applyProtection="1">
      <alignment horizontal="center" vertical="center" wrapText="1"/>
    </xf>
    <xf numFmtId="0" fontId="16" fillId="0" borderId="0" xfId="1" applyFont="1" applyFill="1" applyBorder="1" applyAlignment="1" applyProtection="1">
      <alignment horizontal="center" vertical="center" wrapText="1"/>
    </xf>
    <xf numFmtId="1" fontId="16" fillId="0" borderId="0" xfId="1" applyNumberFormat="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protection locked="0"/>
    </xf>
    <xf numFmtId="0" fontId="13" fillId="3" borderId="33" xfId="0" applyFont="1" applyFill="1" applyBorder="1" applyAlignment="1" applyProtection="1">
      <alignment horizontal="center" vertical="center" wrapText="1"/>
      <protection locked="0"/>
    </xf>
    <xf numFmtId="10" fontId="26" fillId="5" borderId="3" xfId="0" applyNumberFormat="1" applyFont="1" applyFill="1" applyBorder="1" applyAlignment="1" applyProtection="1">
      <alignment horizontal="right" vertical="center" wrapText="1"/>
      <protection locked="0"/>
    </xf>
    <xf numFmtId="0" fontId="14" fillId="3" borderId="33" xfId="1" applyFont="1" applyFill="1" applyBorder="1" applyAlignment="1" applyProtection="1">
      <alignment horizontal="center" vertical="center" wrapText="1"/>
      <protection locked="0"/>
    </xf>
    <xf numFmtId="0" fontId="13" fillId="3" borderId="33" xfId="1" applyFont="1" applyFill="1" applyBorder="1" applyAlignment="1" applyProtection="1">
      <alignment horizontal="center" vertical="center" wrapText="1"/>
      <protection locked="0"/>
    </xf>
    <xf numFmtId="0" fontId="14" fillId="6" borderId="33" xfId="1" applyFont="1" applyFill="1" applyBorder="1" applyAlignment="1" applyProtection="1">
      <alignment horizontal="center" vertical="center" wrapText="1"/>
      <protection locked="0"/>
    </xf>
    <xf numFmtId="0" fontId="10" fillId="5" borderId="3" xfId="0" applyFont="1" applyFill="1" applyBorder="1" applyProtection="1">
      <protection locked="0"/>
    </xf>
    <xf numFmtId="0" fontId="10" fillId="3" borderId="0" xfId="0" applyFont="1" applyFill="1" applyProtection="1">
      <protection locked="0"/>
    </xf>
    <xf numFmtId="0" fontId="11" fillId="2" borderId="2" xfId="0" applyFont="1" applyFill="1" applyBorder="1" applyAlignment="1" applyProtection="1">
      <alignment vertical="center" wrapText="1"/>
      <protection locked="0"/>
    </xf>
    <xf numFmtId="0" fontId="13" fillId="3" borderId="34" xfId="1" applyFont="1" applyFill="1" applyBorder="1" applyAlignment="1" applyProtection="1">
      <alignment horizontal="center" vertical="center" wrapText="1"/>
      <protection locked="0"/>
    </xf>
    <xf numFmtId="49" fontId="15" fillId="5" borderId="3" xfId="0" applyNumberFormat="1" applyFont="1" applyFill="1" applyBorder="1" applyAlignment="1">
      <alignment vertical="center" wrapText="1"/>
    </xf>
    <xf numFmtId="0" fontId="15" fillId="0" borderId="3" xfId="0" applyFont="1" applyFill="1" applyBorder="1" applyAlignment="1">
      <alignment horizontal="center" vertical="center" wrapText="1"/>
    </xf>
    <xf numFmtId="10" fontId="16" fillId="5" borderId="3" xfId="0" applyNumberFormat="1" applyFont="1" applyFill="1" applyBorder="1" applyAlignment="1" applyProtection="1">
      <alignment horizontal="right" vertical="center" wrapText="1"/>
      <protection locked="0"/>
    </xf>
    <xf numFmtId="0" fontId="16" fillId="0" borderId="0" xfId="0" applyFont="1" applyFill="1" applyBorder="1" applyAlignment="1" applyProtection="1">
      <alignment horizontal="center" vertical="center" wrapText="1"/>
      <protection locked="0"/>
    </xf>
    <xf numFmtId="0" fontId="17" fillId="4" borderId="0" xfId="1" applyFont="1" applyFill="1" applyBorder="1" applyAlignment="1" applyProtection="1">
      <alignment horizontal="center" vertical="center" wrapText="1"/>
    </xf>
    <xf numFmtId="1" fontId="17" fillId="4" borderId="0" xfId="1" applyNumberFormat="1" applyFont="1" applyFill="1" applyBorder="1" applyAlignment="1" applyProtection="1">
      <alignment horizontal="center" vertical="center" wrapText="1"/>
    </xf>
    <xf numFmtId="0" fontId="17" fillId="4" borderId="0" xfId="0" applyFont="1" applyFill="1" applyBorder="1" applyAlignment="1">
      <alignment horizontal="center" vertical="center" wrapText="1"/>
    </xf>
    <xf numFmtId="10" fontId="17" fillId="4" borderId="0" xfId="0" applyNumberFormat="1" applyFont="1" applyFill="1" applyBorder="1" applyAlignment="1" applyProtection="1">
      <alignment horizontal="center" vertical="center" wrapText="1"/>
      <protection locked="0"/>
    </xf>
    <xf numFmtId="0" fontId="16" fillId="3" borderId="4" xfId="0" applyFont="1" applyFill="1" applyBorder="1" applyAlignment="1" applyProtection="1">
      <alignment horizontal="left" vertical="center" wrapText="1"/>
      <protection locked="0"/>
    </xf>
    <xf numFmtId="0" fontId="16" fillId="3" borderId="18" xfId="0" applyFont="1" applyFill="1" applyBorder="1" applyAlignment="1" applyProtection="1">
      <alignment horizontal="left" vertical="center" wrapText="1"/>
      <protection locked="0"/>
    </xf>
    <xf numFmtId="0" fontId="16" fillId="3" borderId="14" xfId="0" applyFont="1" applyFill="1" applyBorder="1" applyAlignment="1" applyProtection="1">
      <alignment horizontal="center" vertical="center" wrapText="1"/>
      <protection locked="0"/>
    </xf>
    <xf numFmtId="172" fontId="16" fillId="3" borderId="4" xfId="0" applyNumberFormat="1" applyFont="1" applyFill="1" applyBorder="1" applyAlignment="1" applyProtection="1">
      <alignment horizontal="right" vertical="center" wrapText="1"/>
      <protection locked="0"/>
    </xf>
    <xf numFmtId="172" fontId="16" fillId="3" borderId="18" xfId="0" applyNumberFormat="1" applyFont="1" applyFill="1" applyBorder="1" applyAlignment="1" applyProtection="1">
      <alignment horizontal="right" vertical="center" wrapText="1"/>
      <protection locked="0"/>
    </xf>
    <xf numFmtId="172" fontId="19" fillId="3" borderId="4" xfId="0" applyNumberFormat="1" applyFont="1" applyFill="1" applyBorder="1" applyAlignment="1" applyProtection="1">
      <alignment horizontal="right" vertical="center" wrapText="1"/>
      <protection locked="0"/>
    </xf>
    <xf numFmtId="172" fontId="19" fillId="3" borderId="18" xfId="0" applyNumberFormat="1" applyFont="1" applyFill="1" applyBorder="1" applyAlignment="1" applyProtection="1">
      <alignment horizontal="right" vertical="center" wrapText="1"/>
      <protection locked="0"/>
    </xf>
    <xf numFmtId="10" fontId="16" fillId="3" borderId="14" xfId="1" applyNumberFormat="1" applyFont="1" applyFill="1" applyBorder="1" applyAlignment="1" applyProtection="1">
      <alignment horizontal="center" vertical="center" wrapText="1"/>
      <protection locked="0"/>
    </xf>
    <xf numFmtId="0" fontId="16" fillId="0" borderId="4" xfId="1" applyFont="1" applyFill="1" applyBorder="1" applyAlignment="1" applyProtection="1">
      <alignment horizontal="center" vertical="center" wrapText="1"/>
      <protection locked="0"/>
    </xf>
    <xf numFmtId="0" fontId="16" fillId="0" borderId="4" xfId="1" applyFont="1" applyFill="1" applyBorder="1" applyAlignment="1" applyProtection="1">
      <alignment horizontal="left" vertical="center" wrapText="1"/>
      <protection locked="0"/>
    </xf>
    <xf numFmtId="170" fontId="16" fillId="0" borderId="4" xfId="0" applyNumberFormat="1" applyFont="1" applyFill="1" applyBorder="1" applyAlignment="1" applyProtection="1">
      <alignment horizontal="right" vertical="center" wrapText="1"/>
      <protection locked="0"/>
    </xf>
    <xf numFmtId="167" fontId="16" fillId="0" borderId="4" xfId="11" applyNumberFormat="1" applyFont="1" applyFill="1" applyBorder="1" applyAlignment="1" applyProtection="1">
      <alignment horizontal="center" vertical="center" wrapText="1"/>
      <protection locked="0"/>
    </xf>
    <xf numFmtId="168" fontId="16" fillId="0" borderId="8" xfId="11" applyNumberFormat="1" applyFont="1" applyFill="1" applyBorder="1" applyAlignment="1" applyProtection="1">
      <alignment horizontal="center" vertical="center" wrapText="1"/>
      <protection locked="0"/>
    </xf>
    <xf numFmtId="0" fontId="17" fillId="3" borderId="3" xfId="1" applyFont="1" applyFill="1" applyBorder="1" applyAlignment="1" applyProtection="1">
      <alignment horizontal="center" vertical="center" wrapText="1"/>
      <protection locked="0"/>
    </xf>
    <xf numFmtId="1" fontId="18" fillId="3" borderId="10" xfId="1" applyNumberFormat="1" applyFont="1" applyFill="1" applyBorder="1" applyAlignment="1" applyProtection="1">
      <alignment horizontal="center" vertical="center" wrapText="1"/>
      <protection locked="0"/>
    </xf>
    <xf numFmtId="0" fontId="13" fillId="3" borderId="0" xfId="1" applyFont="1" applyFill="1" applyBorder="1" applyAlignment="1" applyProtection="1">
      <alignment horizontal="left" vertical="center" wrapText="1"/>
      <protection locked="0"/>
    </xf>
    <xf numFmtId="0" fontId="17" fillId="3" borderId="3" xfId="1" applyFont="1" applyFill="1" applyBorder="1" applyAlignment="1" applyProtection="1">
      <alignment horizontal="left" vertical="center" wrapText="1"/>
      <protection locked="0"/>
    </xf>
    <xf numFmtId="0" fontId="20" fillId="0" borderId="0" xfId="0" applyFont="1" applyAlignment="1" applyProtection="1">
      <alignment vertical="center" wrapText="1"/>
      <protection locked="0"/>
    </xf>
    <xf numFmtId="173" fontId="19" fillId="3" borderId="3" xfId="0" applyNumberFormat="1" applyFont="1" applyFill="1" applyBorder="1" applyAlignment="1" applyProtection="1">
      <alignment horizontal="right" vertical="center" wrapText="1"/>
      <protection locked="0"/>
    </xf>
    <xf numFmtId="3" fontId="19" fillId="3" borderId="3" xfId="11" applyNumberFormat="1" applyFont="1" applyFill="1" applyBorder="1" applyAlignment="1" applyProtection="1">
      <alignment horizontal="right" vertical="center"/>
      <protection locked="0"/>
    </xf>
    <xf numFmtId="166" fontId="19" fillId="3" borderId="3" xfId="11" applyNumberFormat="1" applyFont="1" applyFill="1" applyBorder="1" applyAlignment="1" applyProtection="1">
      <alignment horizontal="right" vertical="center" wrapText="1"/>
      <protection locked="0"/>
    </xf>
    <xf numFmtId="171" fontId="19" fillId="3" borderId="18" xfId="0" applyNumberFormat="1" applyFont="1" applyFill="1" applyBorder="1" applyAlignment="1" applyProtection="1">
      <alignment horizontal="right" vertical="center" wrapText="1"/>
      <protection locked="0"/>
    </xf>
    <xf numFmtId="3" fontId="19" fillId="3" borderId="10" xfId="11" applyNumberFormat="1" applyFont="1" applyFill="1" applyBorder="1" applyAlignment="1" applyProtection="1">
      <alignment horizontal="right" vertical="center"/>
      <protection locked="0"/>
    </xf>
    <xf numFmtId="166" fontId="19" fillId="3" borderId="18" xfId="11" applyNumberFormat="1" applyFont="1" applyFill="1" applyBorder="1" applyAlignment="1" applyProtection="1">
      <alignment horizontal="right" vertical="center" wrapText="1"/>
      <protection locked="0"/>
    </xf>
    <xf numFmtId="173" fontId="19" fillId="3" borderId="4" xfId="0" applyNumberFormat="1" applyFont="1" applyFill="1" applyBorder="1" applyAlignment="1" applyProtection="1">
      <alignment horizontal="right" vertical="center" wrapText="1"/>
      <protection locked="0"/>
    </xf>
    <xf numFmtId="3" fontId="19" fillId="3" borderId="14" xfId="11" applyNumberFormat="1" applyFont="1" applyFill="1" applyBorder="1" applyAlignment="1" applyProtection="1">
      <alignment horizontal="right" vertical="center"/>
      <protection locked="0"/>
    </xf>
    <xf numFmtId="166" fontId="19" fillId="3" borderId="4" xfId="11" applyNumberFormat="1" applyFont="1" applyFill="1" applyBorder="1" applyAlignment="1" applyProtection="1">
      <alignment horizontal="right" vertical="center" wrapText="1"/>
      <protection locked="0"/>
    </xf>
    <xf numFmtId="0" fontId="21" fillId="8" borderId="4" xfId="0" applyFont="1" applyFill="1" applyBorder="1" applyAlignment="1" applyProtection="1">
      <alignment vertical="center" wrapText="1"/>
      <protection locked="0"/>
    </xf>
    <xf numFmtId="0" fontId="21" fillId="8" borderId="3" xfId="0" applyFont="1" applyFill="1" applyBorder="1" applyAlignment="1" applyProtection="1">
      <alignment vertical="center" wrapText="1"/>
      <protection locked="0"/>
    </xf>
    <xf numFmtId="0" fontId="21" fillId="8" borderId="9" xfId="0" applyFont="1" applyFill="1" applyBorder="1" applyAlignment="1" applyProtection="1">
      <alignment vertical="center" wrapText="1"/>
      <protection locked="0"/>
    </xf>
    <xf numFmtId="0" fontId="21" fillId="8" borderId="23" xfId="0" applyFont="1" applyFill="1" applyBorder="1" applyAlignment="1" applyProtection="1">
      <alignment vertical="center" wrapText="1"/>
      <protection locked="0"/>
    </xf>
    <xf numFmtId="0" fontId="15" fillId="0" borderId="3" xfId="0" applyFont="1" applyFill="1" applyBorder="1" applyAlignment="1" applyProtection="1">
      <alignment vertical="center" wrapText="1"/>
    </xf>
    <xf numFmtId="0" fontId="17" fillId="4" borderId="3" xfId="0" applyFont="1" applyFill="1" applyBorder="1" applyAlignment="1" applyProtection="1">
      <alignment vertical="center" wrapText="1"/>
    </xf>
    <xf numFmtId="0" fontId="15" fillId="0" borderId="3" xfId="0" applyFont="1" applyFill="1" applyBorder="1" applyAlignment="1" applyProtection="1">
      <alignment horizontal="justify" vertical="center"/>
    </xf>
    <xf numFmtId="0" fontId="17" fillId="4" borderId="10" xfId="0" applyFont="1" applyFill="1" applyBorder="1" applyAlignment="1" applyProtection="1">
      <alignment vertical="center" wrapText="1"/>
    </xf>
    <xf numFmtId="0" fontId="15" fillId="0" borderId="22" xfId="0" applyFont="1" applyFill="1" applyBorder="1" applyAlignment="1" applyProtection="1">
      <alignment vertical="center" wrapText="1"/>
    </xf>
    <xf numFmtId="0" fontId="15" fillId="0" borderId="39" xfId="0" applyFont="1" applyFill="1" applyBorder="1" applyAlignment="1" applyProtection="1">
      <alignment vertical="center" wrapText="1"/>
    </xf>
    <xf numFmtId="0" fontId="15" fillId="0" borderId="3" xfId="0" applyFont="1" applyBorder="1" applyAlignment="1" applyProtection="1">
      <alignment vertical="center" wrapText="1"/>
    </xf>
    <xf numFmtId="0" fontId="15" fillId="0" borderId="3" xfId="0" applyFont="1" applyFill="1" applyBorder="1" applyAlignment="1" applyProtection="1">
      <alignment horizontal="justify" vertical="center" wrapText="1"/>
    </xf>
    <xf numFmtId="0" fontId="15" fillId="0" borderId="0" xfId="0" applyFont="1" applyFill="1" applyBorder="1" applyAlignment="1" applyProtection="1">
      <alignment vertical="center" wrapText="1"/>
    </xf>
    <xf numFmtId="0" fontId="21" fillId="7" borderId="3"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16" fillId="0" borderId="3" xfId="0" applyFont="1" applyFill="1" applyBorder="1" applyAlignment="1" applyProtection="1">
      <alignment horizontal="center" vertical="center" wrapText="1"/>
    </xf>
    <xf numFmtId="4" fontId="25" fillId="4" borderId="6" xfId="0" applyNumberFormat="1" applyFont="1" applyFill="1" applyBorder="1" applyAlignment="1" applyProtection="1">
      <alignment horizontal="right" vertical="center" wrapText="1" indent="1"/>
    </xf>
    <xf numFmtId="166" fontId="25" fillId="4" borderId="6" xfId="0" applyNumberFormat="1" applyFont="1" applyFill="1" applyBorder="1" applyAlignment="1" applyProtection="1">
      <alignment horizontal="right" vertical="center" wrapText="1" indent="1"/>
    </xf>
    <xf numFmtId="172" fontId="19" fillId="0" borderId="3" xfId="0" applyNumberFormat="1" applyFont="1" applyFill="1" applyBorder="1" applyAlignment="1" applyProtection="1">
      <alignment horizontal="right" vertical="center" wrapText="1"/>
    </xf>
    <xf numFmtId="172" fontId="19" fillId="3" borderId="3" xfId="0" applyNumberFormat="1" applyFont="1" applyFill="1" applyBorder="1" applyAlignment="1" applyProtection="1">
      <alignment horizontal="right" vertical="center" wrapText="1"/>
    </xf>
    <xf numFmtId="0" fontId="16" fillId="3" borderId="3" xfId="0" applyFont="1" applyFill="1" applyBorder="1" applyAlignment="1" applyProtection="1">
      <alignment horizontal="center" vertical="center" wrapText="1"/>
    </xf>
    <xf numFmtId="172" fontId="19" fillId="4" borderId="3" xfId="0" applyNumberFormat="1" applyFont="1" applyFill="1" applyBorder="1" applyAlignment="1" applyProtection="1">
      <alignment horizontal="right" vertical="center" wrapText="1"/>
    </xf>
    <xf numFmtId="0" fontId="16" fillId="4" borderId="3" xfId="0" applyFont="1" applyFill="1" applyBorder="1" applyAlignment="1" applyProtection="1">
      <alignment horizontal="center" vertical="center" wrapText="1"/>
    </xf>
    <xf numFmtId="0" fontId="11" fillId="3" borderId="1" xfId="0" applyFont="1" applyFill="1" applyBorder="1" applyAlignment="1" applyProtection="1">
      <alignment horizontal="center" vertical="center"/>
      <protection locked="0"/>
    </xf>
    <xf numFmtId="0" fontId="11" fillId="3" borderId="2" xfId="0"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wrapText="1"/>
      <protection locked="0"/>
    </xf>
    <xf numFmtId="0" fontId="11" fillId="3" borderId="2" xfId="0" applyFont="1" applyFill="1" applyBorder="1" applyAlignment="1" applyProtection="1">
      <alignment horizontal="center" vertical="center" wrapText="1"/>
      <protection locked="0"/>
    </xf>
    <xf numFmtId="0" fontId="12" fillId="5" borderId="1" xfId="0" applyFont="1" applyFill="1" applyBorder="1" applyAlignment="1" applyProtection="1">
      <alignment horizontal="left" vertical="center"/>
      <protection locked="0"/>
    </xf>
    <xf numFmtId="0" fontId="12" fillId="5" borderId="2" xfId="0" applyFont="1" applyFill="1" applyBorder="1" applyAlignment="1" applyProtection="1">
      <alignment horizontal="left" vertical="center"/>
      <protection locked="0"/>
    </xf>
    <xf numFmtId="0" fontId="12" fillId="5" borderId="5" xfId="0" applyFont="1" applyFill="1" applyBorder="1" applyAlignment="1" applyProtection="1">
      <alignment horizontal="left" vertical="center"/>
      <protection locked="0"/>
    </xf>
    <xf numFmtId="0" fontId="10" fillId="5" borderId="21" xfId="0" applyFont="1" applyFill="1" applyBorder="1" applyAlignment="1" applyProtection="1">
      <alignment horizontal="left" vertical="center"/>
      <protection locked="0"/>
    </xf>
    <xf numFmtId="0" fontId="0" fillId="5" borderId="0" xfId="0" applyFill="1" applyBorder="1" applyAlignment="1">
      <alignment horizontal="left" vertical="center"/>
    </xf>
    <xf numFmtId="0" fontId="0" fillId="5" borderId="16" xfId="0" applyFill="1" applyBorder="1" applyAlignment="1">
      <alignment horizontal="left" vertical="center"/>
    </xf>
    <xf numFmtId="0" fontId="10" fillId="5" borderId="17" xfId="0" applyFont="1" applyFill="1" applyBorder="1" applyAlignment="1" applyProtection="1">
      <alignment horizontal="left" vertical="center"/>
      <protection locked="0"/>
    </xf>
    <xf numFmtId="0" fontId="0" fillId="5" borderId="36" xfId="0" applyFill="1" applyBorder="1" applyAlignment="1">
      <alignment horizontal="left" vertical="center"/>
    </xf>
    <xf numFmtId="0" fontId="0" fillId="5" borderId="37" xfId="0" applyFill="1" applyBorder="1" applyAlignment="1">
      <alignment horizontal="left" vertical="center"/>
    </xf>
    <xf numFmtId="0" fontId="20" fillId="5" borderId="21" xfId="0" applyFont="1" applyFill="1" applyBorder="1" applyAlignment="1">
      <alignment horizontal="left" vertical="center"/>
    </xf>
    <xf numFmtId="0" fontId="20" fillId="5" borderId="13" xfId="0" applyFont="1" applyFill="1" applyBorder="1" applyAlignment="1">
      <alignment horizontal="center" vertical="center"/>
    </xf>
    <xf numFmtId="0" fontId="20" fillId="5" borderId="15" xfId="0" applyFont="1" applyFill="1" applyBorder="1" applyAlignment="1">
      <alignment horizontal="center" vertical="center"/>
    </xf>
    <xf numFmtId="0" fontId="20" fillId="5" borderId="35" xfId="0" applyFont="1" applyFill="1" applyBorder="1" applyAlignment="1">
      <alignment horizontal="center" vertical="center"/>
    </xf>
    <xf numFmtId="0" fontId="20" fillId="5" borderId="0" xfId="0" applyFont="1" applyFill="1" applyBorder="1" applyAlignment="1">
      <alignment horizontal="left" vertical="center"/>
    </xf>
    <xf numFmtId="0" fontId="20" fillId="5" borderId="16" xfId="0" applyFont="1" applyFill="1" applyBorder="1" applyAlignment="1">
      <alignment horizontal="left" vertical="center"/>
    </xf>
    <xf numFmtId="0" fontId="17" fillId="3" borderId="10" xfId="1" applyFont="1" applyFill="1" applyBorder="1" applyAlignment="1" applyProtection="1">
      <alignment horizontal="center" vertical="center" wrapText="1"/>
    </xf>
    <xf numFmtId="1" fontId="16" fillId="3" borderId="10" xfId="1" applyNumberFormat="1" applyFont="1" applyFill="1" applyBorder="1" applyAlignment="1" applyProtection="1">
      <alignment horizontal="center" vertical="center" wrapText="1"/>
    </xf>
    <xf numFmtId="0" fontId="13" fillId="3" borderId="0" xfId="0" applyFont="1" applyFill="1" applyBorder="1" applyAlignment="1" applyProtection="1">
      <alignment horizontal="left" vertical="center" wrapText="1"/>
    </xf>
    <xf numFmtId="0" fontId="13" fillId="3" borderId="40" xfId="0" applyFont="1" applyFill="1" applyBorder="1" applyAlignment="1" applyProtection="1">
      <alignment horizontal="left" vertical="center" wrapText="1"/>
    </xf>
    <xf numFmtId="0" fontId="16" fillId="3" borderId="14" xfId="1" applyFont="1" applyFill="1" applyBorder="1" applyAlignment="1" applyProtection="1">
      <alignment horizontal="center" vertical="center" wrapText="1"/>
    </xf>
    <xf numFmtId="1" fontId="16" fillId="3" borderId="32" xfId="1" applyNumberFormat="1" applyFont="1" applyFill="1" applyBorder="1" applyAlignment="1" applyProtection="1">
      <alignment horizontal="center" vertical="center" wrapText="1"/>
    </xf>
    <xf numFmtId="0" fontId="13" fillId="3" borderId="38" xfId="0" applyFont="1" applyFill="1" applyBorder="1" applyAlignment="1" applyProtection="1">
      <alignment horizontal="left" vertical="center" wrapText="1"/>
    </xf>
    <xf numFmtId="0" fontId="13" fillId="3" borderId="4" xfId="0" applyFont="1" applyFill="1" applyBorder="1" applyAlignment="1" applyProtection="1">
      <alignment vertical="center" wrapText="1"/>
    </xf>
    <xf numFmtId="0" fontId="25" fillId="4" borderId="29" xfId="0" applyFont="1" applyFill="1" applyBorder="1" applyAlignment="1" applyProtection="1">
      <alignment horizontal="right" vertical="center" wrapText="1" indent="1"/>
    </xf>
    <xf numFmtId="0" fontId="25" fillId="4" borderId="30" xfId="0" applyFont="1" applyFill="1" applyBorder="1" applyAlignment="1" applyProtection="1">
      <alignment horizontal="right" vertical="center" wrapText="1" indent="1"/>
    </xf>
    <xf numFmtId="0" fontId="25" fillId="4" borderId="31" xfId="0" applyFont="1" applyFill="1" applyBorder="1" applyAlignment="1" applyProtection="1">
      <alignment horizontal="right" vertical="center" wrapText="1" indent="1"/>
    </xf>
    <xf numFmtId="0" fontId="13" fillId="3" borderId="27" xfId="0" applyFont="1" applyFill="1" applyBorder="1" applyAlignment="1" applyProtection="1">
      <alignment horizontal="left" vertical="center" wrapText="1"/>
    </xf>
    <xf numFmtId="0" fontId="13" fillId="3" borderId="26" xfId="0" applyFont="1" applyFill="1" applyBorder="1" applyAlignment="1" applyProtection="1">
      <alignment horizontal="left" vertical="center" wrapText="1"/>
    </xf>
  </cellXfs>
  <cellStyles count="56">
    <cellStyle name="Euro" xfId="2" xr:uid="{00000000-0005-0000-0000-000000000000}"/>
    <cellStyle name="Euro 2" xfId="19" xr:uid="{00000000-0005-0000-0000-000000000000}"/>
    <cellStyle name="Euro 2 2" xfId="33" xr:uid="{00000000-0005-0000-0000-000000000000}"/>
    <cellStyle name="Euro 3" xfId="27" xr:uid="{00000000-0005-0000-0000-000000000000}"/>
    <cellStyle name="Milliers 2" xfId="11" xr:uid="{00000000-0005-0000-0000-000001000000}"/>
    <cellStyle name="Milliers 2 2" xfId="22" xr:uid="{00000000-0005-0000-0000-000001000000}"/>
    <cellStyle name="Milliers 2 2 2" xfId="36" xr:uid="{00000000-0005-0000-0000-000001000000}"/>
    <cellStyle name="Milliers 2 3" xfId="30" xr:uid="{00000000-0005-0000-0000-000001000000}"/>
    <cellStyle name="Milliers 2 4" xfId="46" xr:uid="{00000000-0005-0000-0000-000001000000}"/>
    <cellStyle name="Milliers 3" xfId="3" xr:uid="{00000000-0005-0000-0000-000002000000}"/>
    <cellStyle name="Milliers 3 2" xfId="20" xr:uid="{00000000-0005-0000-0000-000002000000}"/>
    <cellStyle name="Milliers 3 2 2" xfId="34" xr:uid="{00000000-0005-0000-0000-000002000000}"/>
    <cellStyle name="Milliers 3 3" xfId="28" xr:uid="{00000000-0005-0000-0000-000002000000}"/>
    <cellStyle name="Milliers 4" xfId="16" xr:uid="{00000000-0005-0000-0000-000003000000}"/>
    <cellStyle name="Milliers 5" xfId="39" xr:uid="{00000000-0005-0000-0000-00004C000000}"/>
    <cellStyle name="Milliers 6" xfId="40" xr:uid="{00000000-0005-0000-0000-000058000000}"/>
    <cellStyle name="Monétaire 2" xfId="12" xr:uid="{00000000-0005-0000-0000-000004000000}"/>
    <cellStyle name="Monétaire 2 2" xfId="23" xr:uid="{00000000-0005-0000-0000-000004000000}"/>
    <cellStyle name="Monétaire 2 2 2" xfId="37" xr:uid="{00000000-0005-0000-0000-000004000000}"/>
    <cellStyle name="Monétaire 2 3" xfId="31" xr:uid="{00000000-0005-0000-0000-000004000000}"/>
    <cellStyle name="Monétaire 2 4" xfId="47" xr:uid="{00000000-0005-0000-0000-000003000000}"/>
    <cellStyle name="Monétaire 3" xfId="15" xr:uid="{00000000-0005-0000-0000-000005000000}"/>
    <cellStyle name="Monétaire 3 2" xfId="24" xr:uid="{00000000-0005-0000-0000-000005000000}"/>
    <cellStyle name="Monétaire 3 2 2" xfId="38" xr:uid="{00000000-0005-0000-0000-000005000000}"/>
    <cellStyle name="Monétaire 3 2 3" xfId="52" xr:uid="{00000000-0005-0000-0000-000005000000}"/>
    <cellStyle name="Monétaire 3 3" xfId="32" xr:uid="{00000000-0005-0000-0000-000005000000}"/>
    <cellStyle name="Monétaire 3 4" xfId="42" xr:uid="{00000000-0005-0000-0000-000004000000}"/>
    <cellStyle name="Monétaire 4" xfId="4" xr:uid="{00000000-0005-0000-0000-000006000000}"/>
    <cellStyle name="Monétaire 4 2" xfId="21" xr:uid="{00000000-0005-0000-0000-000006000000}"/>
    <cellStyle name="Monétaire 4 2 2" xfId="35" xr:uid="{00000000-0005-0000-0000-000006000000}"/>
    <cellStyle name="Monétaire 4 3" xfId="29" xr:uid="{00000000-0005-0000-0000-000006000000}"/>
    <cellStyle name="Monétaire 4 4" xfId="54" xr:uid="{00000000-0005-0000-0000-000006000000}"/>
    <cellStyle name="Monétaire 5" xfId="17" xr:uid="{00000000-0005-0000-0000-000007000000}"/>
    <cellStyle name="Monétaire 6" xfId="41" xr:uid="{00000000-0005-0000-0000-00005A000000}"/>
    <cellStyle name="Normal" xfId="0" builtinId="0"/>
    <cellStyle name="Normal 2" xfId="5" xr:uid="{00000000-0005-0000-0000-000009000000}"/>
    <cellStyle name="Normal 2 2" xfId="13" xr:uid="{00000000-0005-0000-0000-00000A000000}"/>
    <cellStyle name="Normal 2 2 2" xfId="53" xr:uid="{00000000-0005-0000-0000-000009000000}"/>
    <cellStyle name="Normal 2 3" xfId="18" xr:uid="{00000000-0005-0000-0000-00000B000000}"/>
    <cellStyle name="Normal 3" xfId="6" xr:uid="{00000000-0005-0000-0000-00000C000000}"/>
    <cellStyle name="Normal 3 2" xfId="50" xr:uid="{00000000-0005-0000-0000-00000B000000}"/>
    <cellStyle name="Normal 3 3" xfId="48" xr:uid="{00000000-0005-0000-0000-00000A000000}"/>
    <cellStyle name="Normal 4" xfId="8" xr:uid="{00000000-0005-0000-0000-00000D000000}"/>
    <cellStyle name="Normal 5" xfId="9" xr:uid="{00000000-0005-0000-0000-00000E000000}"/>
    <cellStyle name="Normal 5 2" xfId="51" xr:uid="{00000000-0005-0000-0000-00000D000000}"/>
    <cellStyle name="Normal 6" xfId="10" xr:uid="{00000000-0005-0000-0000-00000F000000}"/>
    <cellStyle name="Normal 6 2" xfId="44" xr:uid="{00000000-0005-0000-0000-00000F000000}"/>
    <cellStyle name="Normal 6 2 2" xfId="55" xr:uid="{00000000-0005-0000-0000-000010000000}"/>
    <cellStyle name="Normal 6 3" xfId="49" xr:uid="{00000000-0005-0000-0000-000011000000}"/>
    <cellStyle name="Normal 6 4" xfId="43" xr:uid="{00000000-0005-0000-0000-00000E000000}"/>
    <cellStyle name="Normal 7" xfId="1" xr:uid="{00000000-0005-0000-0000-000010000000}"/>
    <cellStyle name="Normal 8" xfId="25" xr:uid="{755FFAD9-011E-4CE2-8E30-FCB64C72ADAE}"/>
    <cellStyle name="Normal 9" xfId="26" xr:uid="{00000000-0005-0000-0000-000048000000}"/>
    <cellStyle name="Pourcentage 2" xfId="14" xr:uid="{00000000-0005-0000-0000-000013000000}"/>
    <cellStyle name="Pourcentage 2 2" xfId="45" xr:uid="{00000000-0005-0000-0000-000014000000}"/>
    <cellStyle name="Pourcentage 3" xfId="7" xr:uid="{00000000-0005-0000-0000-000014000000}"/>
  </cellStyles>
  <dxfs count="0"/>
  <tableStyles count="0" defaultTableStyle="TableStyleMedium2" defaultPivotStyle="PivotStyleLight16"/>
  <colors>
    <mruColors>
      <color rgb="FF1B93A1"/>
      <color rgb="FFE5F9FB"/>
      <color rgb="FFE30059"/>
      <color rgb="FF1FACBB"/>
      <color rgb="FFE9299E"/>
      <color rgb="FF22BCCC"/>
      <color rgb="FFFFEBF3"/>
      <color rgb="FFFFD5D6"/>
      <color rgb="FFFFD9E7"/>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B1568-02D7-4D85-93AA-4EA8E0F7BD29}">
  <sheetPr>
    <tabColor rgb="FFFF0000"/>
  </sheetPr>
  <dimension ref="A1:B8"/>
  <sheetViews>
    <sheetView tabSelected="1" zoomScale="78" zoomScaleNormal="78" zoomScaleSheetLayoutView="87" workbookViewId="0">
      <selection activeCell="B15" sqref="B15"/>
    </sheetView>
  </sheetViews>
  <sheetFormatPr baseColWidth="10" defaultRowHeight="16.5" x14ac:dyDescent="0.3"/>
  <cols>
    <col min="1" max="1" width="0.85546875" style="1" customWidth="1"/>
    <col min="2" max="2" width="254.7109375" style="4" customWidth="1"/>
    <col min="3" max="3" width="0.85546875" customWidth="1"/>
  </cols>
  <sheetData>
    <row r="1" spans="2:2" ht="9" customHeight="1" x14ac:dyDescent="0.3"/>
    <row r="2" spans="2:2" ht="23.25" x14ac:dyDescent="0.25">
      <c r="B2" s="2" t="s">
        <v>216</v>
      </c>
    </row>
    <row r="3" spans="2:2" ht="9" customHeight="1" x14ac:dyDescent="0.3"/>
    <row r="4" spans="2:2" ht="46.5" x14ac:dyDescent="0.25">
      <c r="B4" s="3" t="s">
        <v>2</v>
      </c>
    </row>
    <row r="5" spans="2:2" s="1" customFormat="1" ht="9" customHeight="1" thickBot="1" x14ac:dyDescent="0.3">
      <c r="B5" s="70"/>
    </row>
    <row r="6" spans="2:2" ht="378" customHeight="1" thickBot="1" x14ac:dyDescent="0.3">
      <c r="B6" s="69" t="s">
        <v>266</v>
      </c>
    </row>
    <row r="7" spans="2:2" ht="9" customHeight="1" x14ac:dyDescent="0.25">
      <c r="B7" s="71"/>
    </row>
    <row r="8" spans="2:2" x14ac:dyDescent="0.3">
      <c r="B8" s="58"/>
    </row>
  </sheetData>
  <pageMargins left="0.25" right="0.25"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P135"/>
  <sheetViews>
    <sheetView zoomScale="30" zoomScaleNormal="30" zoomScaleSheetLayoutView="69" workbookViewId="0">
      <selection activeCell="G17" sqref="G17 I17:J17 L17:N17"/>
    </sheetView>
  </sheetViews>
  <sheetFormatPr baseColWidth="10" defaultColWidth="11.42578125" defaultRowHeight="15.75" x14ac:dyDescent="0.25"/>
  <cols>
    <col min="1" max="1" width="1.7109375" style="12" customWidth="1"/>
    <col min="2" max="3" width="12.7109375" style="13" customWidth="1"/>
    <col min="4" max="4" width="128.7109375" style="13" customWidth="1"/>
    <col min="5" max="5" width="138.140625" style="13" customWidth="1"/>
    <col min="6" max="6" width="44.7109375" style="13" customWidth="1"/>
    <col min="7" max="12" width="17.28515625" style="13" customWidth="1"/>
    <col min="13" max="14" width="21.7109375" style="13" customWidth="1"/>
    <col min="15" max="15" width="46.5703125" style="13" customWidth="1"/>
    <col min="16" max="16384" width="11.42578125" style="13"/>
  </cols>
  <sheetData>
    <row r="1" spans="1:16" ht="30" customHeight="1" thickBot="1" x14ac:dyDescent="0.3">
      <c r="B1" s="161" t="s">
        <v>215</v>
      </c>
      <c r="C1" s="162"/>
      <c r="D1" s="162"/>
      <c r="E1" s="162"/>
      <c r="F1" s="162"/>
      <c r="G1" s="162"/>
      <c r="H1" s="162"/>
      <c r="I1" s="162"/>
      <c r="J1" s="162"/>
      <c r="K1" s="162"/>
      <c r="L1" s="162"/>
      <c r="M1" s="162"/>
      <c r="N1" s="162"/>
      <c r="O1" s="162"/>
    </row>
    <row r="2" spans="1:16" s="12" customFormat="1" ht="12" customHeight="1" thickBot="1" x14ac:dyDescent="0.3">
      <c r="B2" s="14"/>
      <c r="C2" s="15"/>
      <c r="D2" s="15"/>
      <c r="E2" s="15"/>
      <c r="F2" s="15"/>
      <c r="G2" s="15"/>
      <c r="H2" s="15"/>
      <c r="I2" s="15"/>
      <c r="J2" s="15"/>
      <c r="K2" s="15"/>
      <c r="L2" s="15"/>
      <c r="M2" s="15"/>
      <c r="N2" s="15"/>
      <c r="O2" s="15"/>
    </row>
    <row r="3" spans="1:16" ht="30" customHeight="1" thickBot="1" x14ac:dyDescent="0.3">
      <c r="B3" s="163" t="s">
        <v>3</v>
      </c>
      <c r="C3" s="164"/>
      <c r="D3" s="164"/>
      <c r="E3" s="164"/>
      <c r="F3" s="164"/>
      <c r="G3" s="164"/>
      <c r="H3" s="164"/>
      <c r="I3" s="164"/>
      <c r="J3" s="164"/>
      <c r="K3" s="164"/>
      <c r="L3" s="164"/>
      <c r="M3" s="164"/>
      <c r="N3" s="164"/>
      <c r="O3" s="164"/>
    </row>
    <row r="4" spans="1:16" s="17" customFormat="1" ht="12" customHeight="1" thickBot="1" x14ac:dyDescent="0.3">
      <c r="B4" s="18"/>
      <c r="C4" s="18"/>
      <c r="D4" s="18"/>
      <c r="E4" s="18"/>
      <c r="F4" s="19"/>
      <c r="G4" s="19"/>
      <c r="H4" s="19"/>
      <c r="I4" s="19"/>
      <c r="J4" s="19"/>
      <c r="K4" s="19"/>
      <c r="L4" s="19"/>
      <c r="M4" s="19"/>
      <c r="N4" s="19"/>
      <c r="O4" s="19"/>
    </row>
    <row r="5" spans="1:16" ht="59.25" customHeight="1" thickBot="1" x14ac:dyDescent="0.3">
      <c r="B5" s="165" t="s">
        <v>1</v>
      </c>
      <c r="C5" s="166"/>
      <c r="D5" s="166"/>
      <c r="E5" s="166"/>
      <c r="F5" s="166"/>
      <c r="G5" s="166"/>
      <c r="H5" s="166"/>
      <c r="I5" s="166"/>
      <c r="J5" s="166"/>
      <c r="K5" s="166"/>
      <c r="L5" s="166"/>
      <c r="M5" s="166"/>
      <c r="N5" s="166"/>
      <c r="O5" s="167"/>
    </row>
    <row r="6" spans="1:16" s="12" customFormat="1" ht="7.5" customHeight="1" thickBot="1" x14ac:dyDescent="0.3">
      <c r="D6" s="22"/>
      <c r="E6" s="22"/>
      <c r="F6" s="23"/>
      <c r="G6" s="23"/>
      <c r="H6" s="23"/>
      <c r="I6" s="23"/>
      <c r="J6" s="23"/>
      <c r="K6" s="23"/>
      <c r="L6" s="23"/>
      <c r="M6" s="23"/>
      <c r="N6" s="23"/>
      <c r="O6" s="23"/>
    </row>
    <row r="7" spans="1:16" s="20" customFormat="1" ht="279" customHeight="1" thickBot="1" x14ac:dyDescent="0.3">
      <c r="A7" s="24"/>
      <c r="B7" s="25" t="s">
        <v>11</v>
      </c>
      <c r="C7" s="26" t="s">
        <v>0</v>
      </c>
      <c r="D7" s="27" t="s">
        <v>13</v>
      </c>
      <c r="E7" s="27" t="s">
        <v>39</v>
      </c>
      <c r="F7" s="28" t="s">
        <v>17</v>
      </c>
      <c r="G7" s="26" t="s">
        <v>18</v>
      </c>
      <c r="H7" s="26" t="s">
        <v>22</v>
      </c>
      <c r="I7" s="27" t="s">
        <v>16</v>
      </c>
      <c r="J7" s="27" t="s">
        <v>14</v>
      </c>
      <c r="K7" s="27" t="s">
        <v>19</v>
      </c>
      <c r="L7" s="26" t="s">
        <v>9</v>
      </c>
      <c r="M7" s="27" t="s">
        <v>20</v>
      </c>
      <c r="N7" s="29" t="s">
        <v>15</v>
      </c>
      <c r="O7" s="30" t="s">
        <v>21</v>
      </c>
    </row>
    <row r="8" spans="1:16" s="35" customFormat="1" ht="7.5" customHeight="1" x14ac:dyDescent="0.25">
      <c r="A8" s="31"/>
      <c r="B8" s="119"/>
      <c r="C8" s="119"/>
      <c r="D8" s="120"/>
      <c r="E8" s="120"/>
      <c r="F8" s="32"/>
      <c r="G8" s="32"/>
      <c r="H8" s="46"/>
      <c r="I8" s="33"/>
      <c r="J8" s="33"/>
      <c r="K8" s="33"/>
      <c r="L8" s="34"/>
      <c r="M8" s="121"/>
      <c r="N8" s="122"/>
      <c r="O8" s="123"/>
    </row>
    <row r="9" spans="1:16" s="35" customFormat="1" ht="49.5" customHeight="1" x14ac:dyDescent="0.25">
      <c r="B9" s="124"/>
      <c r="C9" s="125"/>
      <c r="D9" s="126" t="s">
        <v>38</v>
      </c>
      <c r="E9" s="126"/>
      <c r="F9" s="127"/>
      <c r="G9" s="127"/>
      <c r="H9" s="127"/>
      <c r="I9" s="127"/>
      <c r="J9" s="127"/>
      <c r="K9" s="127"/>
      <c r="L9" s="127"/>
      <c r="M9" s="127"/>
      <c r="N9" s="127"/>
      <c r="O9" s="127"/>
    </row>
    <row r="10" spans="1:16" s="45" customFormat="1" ht="135" customHeight="1" x14ac:dyDescent="0.25">
      <c r="A10" s="39"/>
      <c r="B10" s="40">
        <v>5</v>
      </c>
      <c r="C10" s="41" t="s">
        <v>46</v>
      </c>
      <c r="D10" s="142" t="s">
        <v>112</v>
      </c>
      <c r="E10" s="142" t="s">
        <v>40</v>
      </c>
      <c r="F10" s="72"/>
      <c r="G10" s="73"/>
      <c r="H10" s="153" t="s">
        <v>23</v>
      </c>
      <c r="I10" s="74"/>
      <c r="J10" s="75"/>
      <c r="K10" s="156">
        <f t="shared" ref="K10" si="0">I10+J10</f>
        <v>0</v>
      </c>
      <c r="L10" s="76"/>
      <c r="M10" s="42">
        <f>K10+(K10*L10)</f>
        <v>0</v>
      </c>
      <c r="N10" s="43">
        <v>100</v>
      </c>
      <c r="O10" s="44" t="str">
        <f t="shared" ref="O10" si="1">IF(OR(G10="",I10="",J10="",L10=""),"Information(s) manquante(s) colonnes G-I-J-L",IFERROR(M10*N10,"Erreur de calcul"))</f>
        <v>Information(s) manquante(s) colonnes G-I-J-L</v>
      </c>
      <c r="P10" s="128"/>
    </row>
    <row r="11" spans="1:16" s="45" customFormat="1" ht="20.100000000000001" customHeight="1" x14ac:dyDescent="0.25">
      <c r="A11" s="39"/>
      <c r="B11" s="64"/>
      <c r="C11" s="65"/>
      <c r="D11" s="143" t="s">
        <v>41</v>
      </c>
      <c r="E11" s="66"/>
      <c r="F11" s="79"/>
      <c r="G11" s="80"/>
      <c r="H11" s="160"/>
      <c r="I11" s="81"/>
      <c r="J11" s="82"/>
      <c r="K11" s="159"/>
      <c r="L11" s="83"/>
      <c r="M11" s="84"/>
      <c r="N11" s="85"/>
      <c r="O11" s="86"/>
      <c r="P11" s="128"/>
    </row>
    <row r="12" spans="1:16" s="45" customFormat="1" ht="20.100000000000001" customHeight="1" x14ac:dyDescent="0.25">
      <c r="A12" s="39"/>
      <c r="B12" s="40">
        <v>5</v>
      </c>
      <c r="C12" s="41" t="s">
        <v>47</v>
      </c>
      <c r="D12" s="142" t="s">
        <v>42</v>
      </c>
      <c r="E12" s="142"/>
      <c r="F12" s="72"/>
      <c r="G12" s="73"/>
      <c r="H12" s="153" t="s">
        <v>23</v>
      </c>
      <c r="I12" s="74"/>
      <c r="J12" s="75"/>
      <c r="K12" s="156">
        <f t="shared" ref="K12:K74" si="2">I12+J12</f>
        <v>0</v>
      </c>
      <c r="L12" s="76"/>
      <c r="M12" s="42">
        <f t="shared" ref="M12:M74" si="3">K12+(K12*L12)</f>
        <v>0</v>
      </c>
      <c r="N12" s="43">
        <v>50</v>
      </c>
      <c r="O12" s="44" t="str">
        <f t="shared" ref="O12:O74" si="4">IF(OR(G12="",I12="",J12="",L12=""),"Information(s) manquante(s) colonnes G-I-J-L",IFERROR(M12*N12,"Erreur de calcul"))</f>
        <v>Information(s) manquante(s) colonnes G-I-J-L</v>
      </c>
      <c r="P12" s="128"/>
    </row>
    <row r="13" spans="1:16" s="45" customFormat="1" ht="20.100000000000001" customHeight="1" x14ac:dyDescent="0.25">
      <c r="A13" s="39"/>
      <c r="B13" s="40">
        <v>5</v>
      </c>
      <c r="C13" s="41" t="s">
        <v>48</v>
      </c>
      <c r="D13" s="142" t="s">
        <v>43</v>
      </c>
      <c r="E13" s="142"/>
      <c r="F13" s="72"/>
      <c r="G13" s="73"/>
      <c r="H13" s="153" t="s">
        <v>23</v>
      </c>
      <c r="I13" s="74"/>
      <c r="J13" s="75"/>
      <c r="K13" s="156">
        <f t="shared" si="2"/>
        <v>0</v>
      </c>
      <c r="L13" s="76"/>
      <c r="M13" s="42">
        <f t="shared" si="3"/>
        <v>0</v>
      </c>
      <c r="N13" s="43">
        <v>50</v>
      </c>
      <c r="O13" s="44" t="str">
        <f t="shared" si="4"/>
        <v>Information(s) manquante(s) colonnes G-I-J-L</v>
      </c>
      <c r="P13" s="128"/>
    </row>
    <row r="14" spans="1:16" s="45" customFormat="1" ht="20.100000000000001" customHeight="1" x14ac:dyDescent="0.25">
      <c r="A14" s="39"/>
      <c r="B14" s="40">
        <v>5</v>
      </c>
      <c r="C14" s="41" t="s">
        <v>49</v>
      </c>
      <c r="D14" s="142" t="s">
        <v>44</v>
      </c>
      <c r="E14" s="142"/>
      <c r="F14" s="72"/>
      <c r="G14" s="73"/>
      <c r="H14" s="153" t="s">
        <v>23</v>
      </c>
      <c r="I14" s="74"/>
      <c r="J14" s="75"/>
      <c r="K14" s="156">
        <f t="shared" si="2"/>
        <v>0</v>
      </c>
      <c r="L14" s="76"/>
      <c r="M14" s="42">
        <f t="shared" si="3"/>
        <v>0</v>
      </c>
      <c r="N14" s="43">
        <v>50</v>
      </c>
      <c r="O14" s="44" t="str">
        <f t="shared" si="4"/>
        <v>Information(s) manquante(s) colonnes G-I-J-L</v>
      </c>
      <c r="P14" s="128"/>
    </row>
    <row r="15" spans="1:16" s="45" customFormat="1" ht="20.100000000000001" customHeight="1" x14ac:dyDescent="0.25">
      <c r="A15" s="39"/>
      <c r="B15" s="40">
        <v>5</v>
      </c>
      <c r="C15" s="41" t="s">
        <v>50</v>
      </c>
      <c r="D15" s="142" t="s">
        <v>45</v>
      </c>
      <c r="E15" s="142"/>
      <c r="F15" s="72"/>
      <c r="G15" s="73"/>
      <c r="H15" s="153" t="s">
        <v>23</v>
      </c>
      <c r="I15" s="74"/>
      <c r="J15" s="75"/>
      <c r="K15" s="156">
        <f t="shared" si="2"/>
        <v>0</v>
      </c>
      <c r="L15" s="76"/>
      <c r="M15" s="42">
        <f t="shared" si="3"/>
        <v>0</v>
      </c>
      <c r="N15" s="43">
        <v>10</v>
      </c>
      <c r="O15" s="44" t="str">
        <f t="shared" si="4"/>
        <v>Information(s) manquante(s) colonnes G-I-J-L</v>
      </c>
      <c r="P15" s="128"/>
    </row>
    <row r="16" spans="1:16" s="45" customFormat="1" ht="49.5" customHeight="1" x14ac:dyDescent="0.25">
      <c r="A16" s="39"/>
      <c r="B16" s="36"/>
      <c r="C16" s="37"/>
      <c r="D16" s="38" t="s">
        <v>38</v>
      </c>
      <c r="E16" s="38"/>
      <c r="F16" s="77"/>
      <c r="G16" s="51"/>
      <c r="H16" s="158"/>
      <c r="I16" s="52"/>
      <c r="J16" s="78"/>
      <c r="K16" s="157"/>
      <c r="L16" s="53"/>
      <c r="M16" s="54"/>
      <c r="N16" s="55"/>
      <c r="O16" s="56"/>
      <c r="P16" s="128"/>
    </row>
    <row r="17" spans="1:16" s="45" customFormat="1" ht="147" customHeight="1" x14ac:dyDescent="0.25">
      <c r="A17" s="39"/>
      <c r="B17" s="40">
        <v>5</v>
      </c>
      <c r="C17" s="41" t="s">
        <v>51</v>
      </c>
      <c r="D17" s="142" t="s">
        <v>113</v>
      </c>
      <c r="E17" s="142" t="s">
        <v>57</v>
      </c>
      <c r="F17" s="72"/>
      <c r="G17" s="73"/>
      <c r="H17" s="153" t="s">
        <v>23</v>
      </c>
      <c r="I17" s="74"/>
      <c r="J17" s="75"/>
      <c r="K17" s="156">
        <f t="shared" si="2"/>
        <v>0</v>
      </c>
      <c r="L17" s="76"/>
      <c r="M17" s="42">
        <f t="shared" si="3"/>
        <v>0</v>
      </c>
      <c r="N17" s="43">
        <v>100</v>
      </c>
      <c r="O17" s="44" t="str">
        <f t="shared" si="4"/>
        <v>Information(s) manquante(s) colonnes G-I-J-L</v>
      </c>
      <c r="P17" s="128"/>
    </row>
    <row r="18" spans="1:16" s="45" customFormat="1" ht="20.100000000000001" customHeight="1" x14ac:dyDescent="0.25">
      <c r="A18" s="39"/>
      <c r="B18" s="64"/>
      <c r="C18" s="65"/>
      <c r="D18" s="143"/>
      <c r="E18" s="66"/>
      <c r="F18" s="79"/>
      <c r="G18" s="80"/>
      <c r="H18" s="160"/>
      <c r="I18" s="81"/>
      <c r="J18" s="82"/>
      <c r="K18" s="159"/>
      <c r="L18" s="83"/>
      <c r="M18" s="84"/>
      <c r="N18" s="85"/>
      <c r="O18" s="86"/>
      <c r="P18" s="128"/>
    </row>
    <row r="19" spans="1:16" s="45" customFormat="1" ht="20.100000000000001" customHeight="1" x14ac:dyDescent="0.25">
      <c r="A19" s="39"/>
      <c r="B19" s="40">
        <v>5</v>
      </c>
      <c r="C19" s="41" t="s">
        <v>53</v>
      </c>
      <c r="D19" s="142" t="s">
        <v>43</v>
      </c>
      <c r="E19" s="142"/>
      <c r="F19" s="72"/>
      <c r="G19" s="73"/>
      <c r="H19" s="153" t="s">
        <v>23</v>
      </c>
      <c r="I19" s="74"/>
      <c r="J19" s="75"/>
      <c r="K19" s="156">
        <f t="shared" si="2"/>
        <v>0</v>
      </c>
      <c r="L19" s="76"/>
      <c r="M19" s="42">
        <f t="shared" si="3"/>
        <v>0</v>
      </c>
      <c r="N19" s="43">
        <v>50</v>
      </c>
      <c r="O19" s="44" t="str">
        <f t="shared" si="4"/>
        <v>Information(s) manquante(s) colonnes G-I-J-L</v>
      </c>
      <c r="P19" s="128"/>
    </row>
    <row r="20" spans="1:16" s="45" customFormat="1" ht="20.100000000000001" customHeight="1" x14ac:dyDescent="0.25">
      <c r="A20" s="39"/>
      <c r="B20" s="40">
        <v>5</v>
      </c>
      <c r="C20" s="41" t="s">
        <v>54</v>
      </c>
      <c r="D20" s="142" t="s">
        <v>60</v>
      </c>
      <c r="E20" s="142"/>
      <c r="F20" s="72"/>
      <c r="G20" s="73"/>
      <c r="H20" s="153" t="s">
        <v>23</v>
      </c>
      <c r="I20" s="74"/>
      <c r="J20" s="75"/>
      <c r="K20" s="156">
        <f t="shared" si="2"/>
        <v>0</v>
      </c>
      <c r="L20" s="76"/>
      <c r="M20" s="42">
        <f t="shared" si="3"/>
        <v>0</v>
      </c>
      <c r="N20" s="43">
        <v>50</v>
      </c>
      <c r="O20" s="44" t="str">
        <f t="shared" si="4"/>
        <v>Information(s) manquante(s) colonnes G-I-J-L</v>
      </c>
      <c r="P20" s="128"/>
    </row>
    <row r="21" spans="1:16" s="45" customFormat="1" ht="20.100000000000001" customHeight="1" x14ac:dyDescent="0.25">
      <c r="A21" s="39"/>
      <c r="B21" s="40">
        <v>5</v>
      </c>
      <c r="C21" s="41" t="s">
        <v>55</v>
      </c>
      <c r="D21" s="142" t="s">
        <v>42</v>
      </c>
      <c r="E21" s="142"/>
      <c r="F21" s="72"/>
      <c r="G21" s="73"/>
      <c r="H21" s="153" t="s">
        <v>23</v>
      </c>
      <c r="I21" s="74"/>
      <c r="J21" s="75"/>
      <c r="K21" s="156">
        <f t="shared" si="2"/>
        <v>0</v>
      </c>
      <c r="L21" s="76"/>
      <c r="M21" s="42">
        <f t="shared" si="3"/>
        <v>0</v>
      </c>
      <c r="N21" s="43">
        <v>50</v>
      </c>
      <c r="O21" s="44" t="str">
        <f t="shared" si="4"/>
        <v>Information(s) manquante(s) colonnes G-I-J-L</v>
      </c>
      <c r="P21" s="128"/>
    </row>
    <row r="22" spans="1:16" s="45" customFormat="1" ht="20.100000000000001" customHeight="1" x14ac:dyDescent="0.25">
      <c r="A22" s="39"/>
      <c r="B22" s="40">
        <v>5</v>
      </c>
      <c r="C22" s="41" t="s">
        <v>56</v>
      </c>
      <c r="D22" s="142" t="s">
        <v>45</v>
      </c>
      <c r="E22" s="142"/>
      <c r="F22" s="72"/>
      <c r="G22" s="73"/>
      <c r="H22" s="153" t="s">
        <v>23</v>
      </c>
      <c r="I22" s="74"/>
      <c r="J22" s="75"/>
      <c r="K22" s="156">
        <f t="shared" si="2"/>
        <v>0</v>
      </c>
      <c r="L22" s="76"/>
      <c r="M22" s="42">
        <f t="shared" si="3"/>
        <v>0</v>
      </c>
      <c r="N22" s="43">
        <v>10</v>
      </c>
      <c r="O22" s="44" t="str">
        <f t="shared" si="4"/>
        <v>Information(s) manquante(s) colonnes G-I-J-L</v>
      </c>
      <c r="P22" s="128"/>
    </row>
    <row r="23" spans="1:16" s="45" customFormat="1" ht="20.100000000000001" customHeight="1" x14ac:dyDescent="0.25">
      <c r="A23" s="39"/>
      <c r="B23" s="40">
        <v>5</v>
      </c>
      <c r="C23" s="41" t="s">
        <v>58</v>
      </c>
      <c r="D23" s="144" t="s">
        <v>61</v>
      </c>
      <c r="E23" s="144"/>
      <c r="F23" s="72"/>
      <c r="G23" s="73"/>
      <c r="H23" s="153" t="s">
        <v>23</v>
      </c>
      <c r="I23" s="74"/>
      <c r="J23" s="75"/>
      <c r="K23" s="156">
        <f t="shared" si="2"/>
        <v>0</v>
      </c>
      <c r="L23" s="76"/>
      <c r="M23" s="42">
        <f t="shared" si="3"/>
        <v>0</v>
      </c>
      <c r="N23" s="43">
        <v>10</v>
      </c>
      <c r="O23" s="44" t="str">
        <f t="shared" si="4"/>
        <v>Information(s) manquante(s) colonnes G-I-J-L</v>
      </c>
      <c r="P23" s="128"/>
    </row>
    <row r="24" spans="1:16" s="45" customFormat="1" ht="20.100000000000001" customHeight="1" x14ac:dyDescent="0.25">
      <c r="A24" s="39"/>
      <c r="B24" s="40">
        <v>5</v>
      </c>
      <c r="C24" s="41" t="s">
        <v>59</v>
      </c>
      <c r="D24" s="144" t="s">
        <v>32</v>
      </c>
      <c r="E24" s="144"/>
      <c r="F24" s="72"/>
      <c r="G24" s="73"/>
      <c r="H24" s="153" t="s">
        <v>23</v>
      </c>
      <c r="I24" s="74"/>
      <c r="J24" s="75"/>
      <c r="K24" s="156">
        <f t="shared" si="2"/>
        <v>0</v>
      </c>
      <c r="L24" s="76"/>
      <c r="M24" s="42">
        <f t="shared" si="3"/>
        <v>0</v>
      </c>
      <c r="N24" s="43">
        <v>10</v>
      </c>
      <c r="O24" s="44" t="str">
        <f t="shared" si="4"/>
        <v>Information(s) manquante(s) colonnes G-I-J-L</v>
      </c>
      <c r="P24" s="128"/>
    </row>
    <row r="25" spans="1:16" s="45" customFormat="1" ht="20.100000000000001" customHeight="1" x14ac:dyDescent="0.25">
      <c r="A25" s="39"/>
      <c r="B25" s="40">
        <v>5</v>
      </c>
      <c r="C25" s="41" t="s">
        <v>63</v>
      </c>
      <c r="D25" s="144" t="s">
        <v>62</v>
      </c>
      <c r="E25" s="144"/>
      <c r="F25" s="72"/>
      <c r="G25" s="73"/>
      <c r="H25" s="153" t="s">
        <v>23</v>
      </c>
      <c r="I25" s="74"/>
      <c r="J25" s="75"/>
      <c r="K25" s="156">
        <f t="shared" si="2"/>
        <v>0</v>
      </c>
      <c r="L25" s="76"/>
      <c r="M25" s="42">
        <f t="shared" si="3"/>
        <v>0</v>
      </c>
      <c r="N25" s="43">
        <v>10</v>
      </c>
      <c r="O25" s="44" t="str">
        <f t="shared" si="4"/>
        <v>Information(s) manquante(s) colonnes G-I-J-L</v>
      </c>
      <c r="P25" s="128"/>
    </row>
    <row r="26" spans="1:16" s="45" customFormat="1" ht="49.5" customHeight="1" x14ac:dyDescent="0.25">
      <c r="A26" s="39"/>
      <c r="B26" s="36"/>
      <c r="C26" s="37"/>
      <c r="D26" s="38" t="s">
        <v>64</v>
      </c>
      <c r="E26" s="38"/>
      <c r="F26" s="77"/>
      <c r="G26" s="51"/>
      <c r="H26" s="158"/>
      <c r="I26" s="52"/>
      <c r="J26" s="78"/>
      <c r="K26" s="157"/>
      <c r="L26" s="53"/>
      <c r="M26" s="54"/>
      <c r="N26" s="55"/>
      <c r="O26" s="56"/>
      <c r="P26" s="128"/>
    </row>
    <row r="27" spans="1:16" s="45" customFormat="1" ht="200.25" customHeight="1" x14ac:dyDescent="0.25">
      <c r="A27" s="39"/>
      <c r="B27" s="40">
        <v>5</v>
      </c>
      <c r="C27" s="41" t="s">
        <v>65</v>
      </c>
      <c r="D27" s="142" t="s">
        <v>114</v>
      </c>
      <c r="E27" s="142" t="s">
        <v>258</v>
      </c>
      <c r="F27" s="72"/>
      <c r="G27" s="73"/>
      <c r="H27" s="153" t="s">
        <v>23</v>
      </c>
      <c r="I27" s="74"/>
      <c r="J27" s="75"/>
      <c r="K27" s="156">
        <f t="shared" si="2"/>
        <v>0</v>
      </c>
      <c r="L27" s="76"/>
      <c r="M27" s="42">
        <f t="shared" si="3"/>
        <v>0</v>
      </c>
      <c r="N27" s="43">
        <v>100</v>
      </c>
      <c r="O27" s="44" t="str">
        <f t="shared" si="4"/>
        <v>Information(s) manquante(s) colonnes G-I-J-L</v>
      </c>
      <c r="P27" s="128"/>
    </row>
    <row r="28" spans="1:16" s="45" customFormat="1" ht="20.100000000000001" customHeight="1" x14ac:dyDescent="0.25">
      <c r="A28" s="39"/>
      <c r="B28" s="64"/>
      <c r="C28" s="65"/>
      <c r="D28" s="143" t="s">
        <v>74</v>
      </c>
      <c r="E28" s="66"/>
      <c r="F28" s="79"/>
      <c r="G28" s="80"/>
      <c r="H28" s="160"/>
      <c r="I28" s="81"/>
      <c r="J28" s="82"/>
      <c r="K28" s="159"/>
      <c r="L28" s="83"/>
      <c r="M28" s="84"/>
      <c r="N28" s="85"/>
      <c r="O28" s="86"/>
      <c r="P28" s="128"/>
    </row>
    <row r="29" spans="1:16" s="45" customFormat="1" ht="20.100000000000001" customHeight="1" x14ac:dyDescent="0.25">
      <c r="A29" s="39"/>
      <c r="B29" s="40">
        <v>5</v>
      </c>
      <c r="C29" s="41" t="s">
        <v>66</v>
      </c>
      <c r="D29" s="142" t="s">
        <v>31</v>
      </c>
      <c r="E29" s="142"/>
      <c r="F29" s="72"/>
      <c r="G29" s="73"/>
      <c r="H29" s="153" t="s">
        <v>23</v>
      </c>
      <c r="I29" s="74"/>
      <c r="J29" s="75"/>
      <c r="K29" s="156">
        <f t="shared" si="2"/>
        <v>0</v>
      </c>
      <c r="L29" s="76"/>
      <c r="M29" s="42">
        <f t="shared" si="3"/>
        <v>0</v>
      </c>
      <c r="N29" s="43">
        <v>25</v>
      </c>
      <c r="O29" s="44" t="str">
        <f t="shared" si="4"/>
        <v>Information(s) manquante(s) colonnes G-I-J-L</v>
      </c>
      <c r="P29" s="128"/>
    </row>
    <row r="30" spans="1:16" s="45" customFormat="1" ht="20.100000000000001" customHeight="1" x14ac:dyDescent="0.25">
      <c r="A30" s="39"/>
      <c r="B30" s="40">
        <v>5</v>
      </c>
      <c r="C30" s="41" t="s">
        <v>67</v>
      </c>
      <c r="D30" s="142" t="s">
        <v>62</v>
      </c>
      <c r="E30" s="142"/>
      <c r="F30" s="72"/>
      <c r="G30" s="73"/>
      <c r="H30" s="153" t="s">
        <v>23</v>
      </c>
      <c r="I30" s="74"/>
      <c r="J30" s="75"/>
      <c r="K30" s="156">
        <f t="shared" si="2"/>
        <v>0</v>
      </c>
      <c r="L30" s="76"/>
      <c r="M30" s="42">
        <f t="shared" si="3"/>
        <v>0</v>
      </c>
      <c r="N30" s="43">
        <v>10</v>
      </c>
      <c r="O30" s="44" t="str">
        <f t="shared" si="4"/>
        <v>Information(s) manquante(s) colonnes G-I-J-L</v>
      </c>
      <c r="P30" s="128"/>
    </row>
    <row r="31" spans="1:16" s="45" customFormat="1" ht="20.100000000000001" customHeight="1" x14ac:dyDescent="0.25">
      <c r="A31" s="39"/>
      <c r="B31" s="40">
        <v>5</v>
      </c>
      <c r="C31" s="41" t="s">
        <v>68</v>
      </c>
      <c r="D31" s="142" t="s">
        <v>43</v>
      </c>
      <c r="E31" s="142"/>
      <c r="F31" s="72"/>
      <c r="G31" s="73"/>
      <c r="H31" s="153" t="s">
        <v>23</v>
      </c>
      <c r="I31" s="74"/>
      <c r="J31" s="75"/>
      <c r="K31" s="156">
        <f t="shared" si="2"/>
        <v>0</v>
      </c>
      <c r="L31" s="76"/>
      <c r="M31" s="42">
        <f t="shared" si="3"/>
        <v>0</v>
      </c>
      <c r="N31" s="43">
        <v>50</v>
      </c>
      <c r="O31" s="44" t="str">
        <f t="shared" si="4"/>
        <v>Information(s) manquante(s) colonnes G-I-J-L</v>
      </c>
      <c r="P31" s="128"/>
    </row>
    <row r="32" spans="1:16" s="45" customFormat="1" ht="20.100000000000001" customHeight="1" x14ac:dyDescent="0.25">
      <c r="A32" s="39"/>
      <c r="B32" s="40">
        <v>5</v>
      </c>
      <c r="C32" s="41" t="s">
        <v>69</v>
      </c>
      <c r="D32" s="142" t="s">
        <v>44</v>
      </c>
      <c r="E32" s="142"/>
      <c r="F32" s="72"/>
      <c r="G32" s="73"/>
      <c r="H32" s="153" t="s">
        <v>23</v>
      </c>
      <c r="I32" s="74"/>
      <c r="J32" s="75"/>
      <c r="K32" s="156">
        <f t="shared" si="2"/>
        <v>0</v>
      </c>
      <c r="L32" s="76"/>
      <c r="M32" s="42">
        <f t="shared" si="3"/>
        <v>0</v>
      </c>
      <c r="N32" s="43">
        <v>50</v>
      </c>
      <c r="O32" s="44" t="str">
        <f t="shared" si="4"/>
        <v>Information(s) manquante(s) colonnes G-I-J-L</v>
      </c>
      <c r="P32" s="128"/>
    </row>
    <row r="33" spans="1:16" s="45" customFormat="1" ht="20.100000000000001" customHeight="1" x14ac:dyDescent="0.25">
      <c r="A33" s="39"/>
      <c r="B33" s="40">
        <v>5</v>
      </c>
      <c r="C33" s="41" t="s">
        <v>70</v>
      </c>
      <c r="D33" s="144" t="s">
        <v>72</v>
      </c>
      <c r="E33" s="144"/>
      <c r="F33" s="72"/>
      <c r="G33" s="73"/>
      <c r="H33" s="153" t="s">
        <v>23</v>
      </c>
      <c r="I33" s="74"/>
      <c r="J33" s="75"/>
      <c r="K33" s="156">
        <f t="shared" si="2"/>
        <v>0</v>
      </c>
      <c r="L33" s="76"/>
      <c r="M33" s="42">
        <f t="shared" si="3"/>
        <v>0</v>
      </c>
      <c r="N33" s="43">
        <v>10</v>
      </c>
      <c r="O33" s="44" t="str">
        <f t="shared" si="4"/>
        <v>Information(s) manquante(s) colonnes G-I-J-L</v>
      </c>
      <c r="P33" s="128"/>
    </row>
    <row r="34" spans="1:16" s="45" customFormat="1" ht="20.100000000000001" customHeight="1" x14ac:dyDescent="0.25">
      <c r="A34" s="39"/>
      <c r="B34" s="40">
        <v>5</v>
      </c>
      <c r="C34" s="41" t="s">
        <v>71</v>
      </c>
      <c r="D34" s="144" t="s">
        <v>73</v>
      </c>
      <c r="E34" s="144"/>
      <c r="F34" s="72"/>
      <c r="G34" s="73"/>
      <c r="H34" s="153" t="s">
        <v>23</v>
      </c>
      <c r="I34" s="74"/>
      <c r="J34" s="75"/>
      <c r="K34" s="156">
        <f t="shared" si="2"/>
        <v>0</v>
      </c>
      <c r="L34" s="76"/>
      <c r="M34" s="42">
        <f t="shared" si="3"/>
        <v>0</v>
      </c>
      <c r="N34" s="43">
        <v>50</v>
      </c>
      <c r="O34" s="44" t="str">
        <f t="shared" si="4"/>
        <v>Information(s) manquante(s) colonnes G-I-J-L</v>
      </c>
      <c r="P34" s="128"/>
    </row>
    <row r="35" spans="1:16" s="45" customFormat="1" ht="49.5" customHeight="1" x14ac:dyDescent="0.25">
      <c r="A35" s="39"/>
      <c r="B35" s="36"/>
      <c r="C35" s="37"/>
      <c r="D35" s="38" t="s">
        <v>259</v>
      </c>
      <c r="E35" s="38"/>
      <c r="F35" s="77"/>
      <c r="G35" s="51"/>
      <c r="H35" s="158"/>
      <c r="I35" s="52"/>
      <c r="J35" s="78"/>
      <c r="K35" s="157"/>
      <c r="L35" s="53"/>
      <c r="M35" s="54"/>
      <c r="N35" s="55"/>
      <c r="O35" s="56"/>
      <c r="P35" s="128"/>
    </row>
    <row r="36" spans="1:16" s="45" customFormat="1" ht="150" customHeight="1" x14ac:dyDescent="0.25">
      <c r="A36" s="39"/>
      <c r="B36" s="40">
        <v>5</v>
      </c>
      <c r="C36" s="41" t="s">
        <v>75</v>
      </c>
      <c r="D36" s="142" t="s">
        <v>115</v>
      </c>
      <c r="E36" s="142" t="s">
        <v>260</v>
      </c>
      <c r="F36" s="72"/>
      <c r="G36" s="73"/>
      <c r="H36" s="153" t="s">
        <v>23</v>
      </c>
      <c r="I36" s="74"/>
      <c r="J36" s="75"/>
      <c r="K36" s="156">
        <f t="shared" si="2"/>
        <v>0</v>
      </c>
      <c r="L36" s="76"/>
      <c r="M36" s="42">
        <f t="shared" si="3"/>
        <v>0</v>
      </c>
      <c r="N36" s="43">
        <v>100</v>
      </c>
      <c r="O36" s="44" t="str">
        <f t="shared" si="4"/>
        <v>Information(s) manquante(s) colonnes G-I-J-L</v>
      </c>
      <c r="P36" s="128"/>
    </row>
    <row r="37" spans="1:16" s="45" customFormat="1" ht="20.100000000000001" customHeight="1" x14ac:dyDescent="0.25">
      <c r="A37" s="39"/>
      <c r="B37" s="64"/>
      <c r="C37" s="65"/>
      <c r="D37" s="143" t="s">
        <v>76</v>
      </c>
      <c r="E37" s="66"/>
      <c r="F37" s="79"/>
      <c r="G37" s="80"/>
      <c r="H37" s="160"/>
      <c r="I37" s="81"/>
      <c r="J37" s="82"/>
      <c r="K37" s="159"/>
      <c r="L37" s="83"/>
      <c r="M37" s="84"/>
      <c r="N37" s="85"/>
      <c r="O37" s="86"/>
      <c r="P37" s="128"/>
    </row>
    <row r="38" spans="1:16" s="45" customFormat="1" ht="20.100000000000001" customHeight="1" x14ac:dyDescent="0.25">
      <c r="A38" s="39"/>
      <c r="B38" s="40">
        <v>5</v>
      </c>
      <c r="C38" s="41" t="s">
        <v>82</v>
      </c>
      <c r="D38" s="142" t="s">
        <v>43</v>
      </c>
      <c r="E38" s="142"/>
      <c r="F38" s="72"/>
      <c r="G38" s="73"/>
      <c r="H38" s="153" t="s">
        <v>23</v>
      </c>
      <c r="I38" s="74"/>
      <c r="J38" s="75"/>
      <c r="K38" s="156">
        <f t="shared" si="2"/>
        <v>0</v>
      </c>
      <c r="L38" s="76"/>
      <c r="M38" s="42">
        <f t="shared" si="3"/>
        <v>0</v>
      </c>
      <c r="N38" s="43">
        <v>25</v>
      </c>
      <c r="O38" s="44" t="str">
        <f t="shared" si="4"/>
        <v>Information(s) manquante(s) colonnes G-I-J-L</v>
      </c>
      <c r="P38" s="128"/>
    </row>
    <row r="39" spans="1:16" s="45" customFormat="1" ht="20.100000000000001" customHeight="1" x14ac:dyDescent="0.25">
      <c r="A39" s="39"/>
      <c r="B39" s="40">
        <v>5</v>
      </c>
      <c r="C39" s="41" t="s">
        <v>83</v>
      </c>
      <c r="D39" s="142" t="s">
        <v>44</v>
      </c>
      <c r="E39" s="142"/>
      <c r="F39" s="72"/>
      <c r="G39" s="73"/>
      <c r="H39" s="153" t="s">
        <v>23</v>
      </c>
      <c r="I39" s="74"/>
      <c r="J39" s="75"/>
      <c r="K39" s="156">
        <f t="shared" si="2"/>
        <v>0</v>
      </c>
      <c r="L39" s="76"/>
      <c r="M39" s="42">
        <f t="shared" si="3"/>
        <v>0</v>
      </c>
      <c r="N39" s="43">
        <v>25</v>
      </c>
      <c r="O39" s="44" t="str">
        <f t="shared" si="4"/>
        <v>Information(s) manquante(s) colonnes G-I-J-L</v>
      </c>
      <c r="P39" s="128"/>
    </row>
    <row r="40" spans="1:16" s="45" customFormat="1" ht="20.100000000000001" customHeight="1" x14ac:dyDescent="0.25">
      <c r="A40" s="39"/>
      <c r="B40" s="40">
        <v>5</v>
      </c>
      <c r="C40" s="41" t="s">
        <v>84</v>
      </c>
      <c r="D40" s="142" t="s">
        <v>77</v>
      </c>
      <c r="E40" s="142"/>
      <c r="F40" s="72"/>
      <c r="G40" s="73"/>
      <c r="H40" s="153" t="s">
        <v>23</v>
      </c>
      <c r="I40" s="74"/>
      <c r="J40" s="75"/>
      <c r="K40" s="156">
        <f t="shared" si="2"/>
        <v>0</v>
      </c>
      <c r="L40" s="76"/>
      <c r="M40" s="42">
        <f t="shared" si="3"/>
        <v>0</v>
      </c>
      <c r="N40" s="43">
        <v>25</v>
      </c>
      <c r="O40" s="44" t="str">
        <f t="shared" si="4"/>
        <v>Information(s) manquante(s) colonnes G-I-J-L</v>
      </c>
      <c r="P40" s="128"/>
    </row>
    <row r="41" spans="1:16" s="45" customFormat="1" ht="20.100000000000001" customHeight="1" x14ac:dyDescent="0.25">
      <c r="A41" s="39"/>
      <c r="B41" s="40">
        <v>5</v>
      </c>
      <c r="C41" s="41" t="s">
        <v>85</v>
      </c>
      <c r="D41" s="142" t="s">
        <v>31</v>
      </c>
      <c r="E41" s="142"/>
      <c r="F41" s="72"/>
      <c r="G41" s="73"/>
      <c r="H41" s="153" t="s">
        <v>23</v>
      </c>
      <c r="I41" s="74"/>
      <c r="J41" s="75"/>
      <c r="K41" s="156">
        <f t="shared" si="2"/>
        <v>0</v>
      </c>
      <c r="L41" s="76"/>
      <c r="M41" s="42">
        <f t="shared" si="3"/>
        <v>0</v>
      </c>
      <c r="N41" s="43">
        <v>25</v>
      </c>
      <c r="O41" s="44" t="str">
        <f t="shared" si="4"/>
        <v>Information(s) manquante(s) colonnes G-I-J-L</v>
      </c>
      <c r="P41" s="128"/>
    </row>
    <row r="42" spans="1:16" s="45" customFormat="1" ht="20.100000000000001" customHeight="1" x14ac:dyDescent="0.25">
      <c r="A42" s="39"/>
      <c r="B42" s="40">
        <v>5</v>
      </c>
      <c r="C42" s="41" t="s">
        <v>86</v>
      </c>
      <c r="D42" s="144" t="s">
        <v>78</v>
      </c>
      <c r="E42" s="144"/>
      <c r="F42" s="72"/>
      <c r="G42" s="73"/>
      <c r="H42" s="153" t="s">
        <v>23</v>
      </c>
      <c r="I42" s="74"/>
      <c r="J42" s="75"/>
      <c r="K42" s="156">
        <f t="shared" si="2"/>
        <v>0</v>
      </c>
      <c r="L42" s="76"/>
      <c r="M42" s="42">
        <f t="shared" si="3"/>
        <v>0</v>
      </c>
      <c r="N42" s="43">
        <v>25</v>
      </c>
      <c r="O42" s="44" t="str">
        <f t="shared" si="4"/>
        <v>Information(s) manquante(s) colonnes G-I-J-L</v>
      </c>
      <c r="P42" s="128"/>
    </row>
    <row r="43" spans="1:16" s="45" customFormat="1" ht="20.100000000000001" customHeight="1" x14ac:dyDescent="0.25">
      <c r="A43" s="39"/>
      <c r="B43" s="40">
        <v>5</v>
      </c>
      <c r="C43" s="41" t="s">
        <v>87</v>
      </c>
      <c r="D43" s="144" t="s">
        <v>79</v>
      </c>
      <c r="E43" s="144"/>
      <c r="F43" s="72"/>
      <c r="G43" s="73"/>
      <c r="H43" s="153" t="s">
        <v>23</v>
      </c>
      <c r="I43" s="74"/>
      <c r="J43" s="75"/>
      <c r="K43" s="156">
        <f t="shared" si="2"/>
        <v>0</v>
      </c>
      <c r="L43" s="76"/>
      <c r="M43" s="42">
        <f t="shared" si="3"/>
        <v>0</v>
      </c>
      <c r="N43" s="43">
        <v>25</v>
      </c>
      <c r="O43" s="44" t="str">
        <f t="shared" si="4"/>
        <v>Information(s) manquante(s) colonnes G-I-J-L</v>
      </c>
      <c r="P43" s="128"/>
    </row>
    <row r="44" spans="1:16" s="45" customFormat="1" ht="20.100000000000001" customHeight="1" x14ac:dyDescent="0.25">
      <c r="A44" s="39"/>
      <c r="B44" s="40">
        <v>5</v>
      </c>
      <c r="C44" s="41" t="s">
        <v>88</v>
      </c>
      <c r="D44" s="144" t="s">
        <v>80</v>
      </c>
      <c r="E44" s="144"/>
      <c r="F44" s="72"/>
      <c r="G44" s="73"/>
      <c r="H44" s="153" t="s">
        <v>23</v>
      </c>
      <c r="I44" s="74"/>
      <c r="J44" s="75"/>
      <c r="K44" s="156">
        <f t="shared" si="2"/>
        <v>0</v>
      </c>
      <c r="L44" s="76"/>
      <c r="M44" s="42">
        <f t="shared" si="3"/>
        <v>0</v>
      </c>
      <c r="N44" s="43">
        <v>50</v>
      </c>
      <c r="O44" s="44" t="str">
        <f t="shared" si="4"/>
        <v>Information(s) manquante(s) colonnes G-I-J-L</v>
      </c>
      <c r="P44" s="128"/>
    </row>
    <row r="45" spans="1:16" s="45" customFormat="1" ht="49.5" customHeight="1" x14ac:dyDescent="0.25">
      <c r="A45" s="39"/>
      <c r="B45" s="36"/>
      <c r="C45" s="37"/>
      <c r="D45" s="38" t="s">
        <v>110</v>
      </c>
      <c r="E45" s="38"/>
      <c r="F45" s="77"/>
      <c r="G45" s="51"/>
      <c r="H45" s="158"/>
      <c r="I45" s="52"/>
      <c r="J45" s="78"/>
      <c r="K45" s="157"/>
      <c r="L45" s="53"/>
      <c r="M45" s="54"/>
      <c r="N45" s="55"/>
      <c r="O45" s="56"/>
      <c r="P45" s="128"/>
    </row>
    <row r="46" spans="1:16" s="45" customFormat="1" ht="150" customHeight="1" x14ac:dyDescent="0.25">
      <c r="A46" s="39"/>
      <c r="B46" s="40">
        <v>5</v>
      </c>
      <c r="C46" s="41" t="s">
        <v>81</v>
      </c>
      <c r="D46" s="142" t="s">
        <v>116</v>
      </c>
      <c r="E46" s="142" t="s">
        <v>261</v>
      </c>
      <c r="F46" s="72"/>
      <c r="G46" s="73"/>
      <c r="H46" s="153" t="s">
        <v>23</v>
      </c>
      <c r="I46" s="74"/>
      <c r="J46" s="75"/>
      <c r="K46" s="156">
        <f t="shared" si="2"/>
        <v>0</v>
      </c>
      <c r="L46" s="76"/>
      <c r="M46" s="42">
        <f t="shared" si="3"/>
        <v>0</v>
      </c>
      <c r="N46" s="43">
        <v>50</v>
      </c>
      <c r="O46" s="44" t="str">
        <f t="shared" si="4"/>
        <v>Information(s) manquante(s) colonnes G-I-J-L</v>
      </c>
      <c r="P46" s="128"/>
    </row>
    <row r="47" spans="1:16" s="45" customFormat="1" ht="20.100000000000001" customHeight="1" x14ac:dyDescent="0.25">
      <c r="A47" s="39"/>
      <c r="B47" s="64"/>
      <c r="C47" s="65"/>
      <c r="D47" s="143" t="s">
        <v>93</v>
      </c>
      <c r="E47" s="66"/>
      <c r="F47" s="79"/>
      <c r="G47" s="80"/>
      <c r="H47" s="160"/>
      <c r="I47" s="81"/>
      <c r="J47" s="82"/>
      <c r="K47" s="159"/>
      <c r="L47" s="83"/>
      <c r="M47" s="84"/>
      <c r="N47" s="85"/>
      <c r="O47" s="86"/>
      <c r="P47" s="128"/>
    </row>
    <row r="48" spans="1:16" s="45" customFormat="1" ht="20.100000000000001" customHeight="1" x14ac:dyDescent="0.25">
      <c r="A48" s="39"/>
      <c r="B48" s="40">
        <v>5</v>
      </c>
      <c r="C48" s="41" t="s">
        <v>89</v>
      </c>
      <c r="D48" s="142" t="s">
        <v>254</v>
      </c>
      <c r="E48" s="142"/>
      <c r="F48" s="72"/>
      <c r="G48" s="73"/>
      <c r="H48" s="153" t="s">
        <v>23</v>
      </c>
      <c r="I48" s="74"/>
      <c r="J48" s="75"/>
      <c r="K48" s="156">
        <f t="shared" si="2"/>
        <v>0</v>
      </c>
      <c r="L48" s="76"/>
      <c r="M48" s="42">
        <f t="shared" si="3"/>
        <v>0</v>
      </c>
      <c r="N48" s="43">
        <v>25</v>
      </c>
      <c r="O48" s="44" t="str">
        <f t="shared" si="4"/>
        <v>Information(s) manquante(s) colonnes G-I-J-L</v>
      </c>
      <c r="P48" s="128"/>
    </row>
    <row r="49" spans="1:16" s="45" customFormat="1" ht="20.100000000000001" customHeight="1" x14ac:dyDescent="0.25">
      <c r="A49" s="39"/>
      <c r="B49" s="40">
        <v>5</v>
      </c>
      <c r="C49" s="41" t="s">
        <v>90</v>
      </c>
      <c r="D49" s="142" t="s">
        <v>32</v>
      </c>
      <c r="E49" s="142"/>
      <c r="F49" s="72"/>
      <c r="G49" s="73"/>
      <c r="H49" s="153" t="s">
        <v>23</v>
      </c>
      <c r="I49" s="74"/>
      <c r="J49" s="75"/>
      <c r="K49" s="156">
        <f t="shared" si="2"/>
        <v>0</v>
      </c>
      <c r="L49" s="76"/>
      <c r="M49" s="42">
        <f t="shared" si="3"/>
        <v>0</v>
      </c>
      <c r="N49" s="43">
        <v>10</v>
      </c>
      <c r="O49" s="44" t="str">
        <f t="shared" si="4"/>
        <v>Information(s) manquante(s) colonnes G-I-J-L</v>
      </c>
      <c r="P49" s="128"/>
    </row>
    <row r="50" spans="1:16" s="45" customFormat="1" ht="20.100000000000001" customHeight="1" x14ac:dyDescent="0.25">
      <c r="A50" s="39"/>
      <c r="B50" s="40">
        <v>5</v>
      </c>
      <c r="C50" s="41" t="s">
        <v>91</v>
      </c>
      <c r="D50" s="142" t="s">
        <v>33</v>
      </c>
      <c r="E50" s="142"/>
      <c r="F50" s="72"/>
      <c r="G50" s="73"/>
      <c r="H50" s="153" t="s">
        <v>23</v>
      </c>
      <c r="I50" s="74"/>
      <c r="J50" s="75"/>
      <c r="K50" s="156">
        <f t="shared" si="2"/>
        <v>0</v>
      </c>
      <c r="L50" s="76"/>
      <c r="M50" s="42">
        <f t="shared" si="3"/>
        <v>0</v>
      </c>
      <c r="N50" s="43">
        <v>10</v>
      </c>
      <c r="O50" s="44" t="str">
        <f t="shared" si="4"/>
        <v>Information(s) manquante(s) colonnes G-I-J-L</v>
      </c>
      <c r="P50" s="128"/>
    </row>
    <row r="51" spans="1:16" s="45" customFormat="1" ht="20.100000000000001" customHeight="1" x14ac:dyDescent="0.25">
      <c r="A51" s="39"/>
      <c r="B51" s="40">
        <v>5</v>
      </c>
      <c r="C51" s="41" t="s">
        <v>92</v>
      </c>
      <c r="D51" s="142" t="s">
        <v>94</v>
      </c>
      <c r="E51" s="142"/>
      <c r="F51" s="72"/>
      <c r="G51" s="73"/>
      <c r="H51" s="153" t="s">
        <v>23</v>
      </c>
      <c r="I51" s="74"/>
      <c r="J51" s="75"/>
      <c r="K51" s="156">
        <f t="shared" si="2"/>
        <v>0</v>
      </c>
      <c r="L51" s="76"/>
      <c r="M51" s="42">
        <f t="shared" si="3"/>
        <v>0</v>
      </c>
      <c r="N51" s="43">
        <v>10</v>
      </c>
      <c r="O51" s="44" t="str">
        <f t="shared" si="4"/>
        <v>Information(s) manquante(s) colonnes G-I-J-L</v>
      </c>
      <c r="P51" s="128"/>
    </row>
    <row r="52" spans="1:16" s="45" customFormat="1" ht="49.5" customHeight="1" x14ac:dyDescent="0.25">
      <c r="A52" s="39"/>
      <c r="B52" s="36"/>
      <c r="C52" s="37"/>
      <c r="D52" s="38" t="s">
        <v>110</v>
      </c>
      <c r="E52" s="38"/>
      <c r="F52" s="77"/>
      <c r="G52" s="51"/>
      <c r="H52" s="158"/>
      <c r="I52" s="52"/>
      <c r="J52" s="78"/>
      <c r="K52" s="157"/>
      <c r="L52" s="53"/>
      <c r="M52" s="54"/>
      <c r="N52" s="55"/>
      <c r="O52" s="56"/>
      <c r="P52" s="128"/>
    </row>
    <row r="53" spans="1:16" s="45" customFormat="1" ht="150" customHeight="1" x14ac:dyDescent="0.25">
      <c r="A53" s="39"/>
      <c r="B53" s="40">
        <v>5</v>
      </c>
      <c r="C53" s="41" t="s">
        <v>96</v>
      </c>
      <c r="D53" s="142" t="s">
        <v>117</v>
      </c>
      <c r="E53" s="142" t="s">
        <v>101</v>
      </c>
      <c r="F53" s="72"/>
      <c r="G53" s="73"/>
      <c r="H53" s="153" t="s">
        <v>23</v>
      </c>
      <c r="I53" s="74"/>
      <c r="J53" s="75"/>
      <c r="K53" s="156">
        <f t="shared" si="2"/>
        <v>0</v>
      </c>
      <c r="L53" s="76"/>
      <c r="M53" s="42">
        <f t="shared" si="3"/>
        <v>0</v>
      </c>
      <c r="N53" s="43">
        <v>50</v>
      </c>
      <c r="O53" s="44" t="str">
        <f t="shared" si="4"/>
        <v>Information(s) manquante(s) colonnes G-I-J-L</v>
      </c>
      <c r="P53" s="128"/>
    </row>
    <row r="54" spans="1:16" s="45" customFormat="1" ht="20.100000000000001" customHeight="1" x14ac:dyDescent="0.25">
      <c r="A54" s="39"/>
      <c r="B54" s="64"/>
      <c r="C54" s="65"/>
      <c r="D54" s="143" t="s">
        <v>95</v>
      </c>
      <c r="E54" s="66"/>
      <c r="F54" s="79"/>
      <c r="G54" s="80"/>
      <c r="H54" s="160"/>
      <c r="I54" s="81"/>
      <c r="J54" s="82"/>
      <c r="K54" s="159"/>
      <c r="L54" s="83"/>
      <c r="M54" s="84"/>
      <c r="N54" s="85"/>
      <c r="O54" s="86"/>
      <c r="P54" s="128"/>
    </row>
    <row r="55" spans="1:16" s="45" customFormat="1" ht="20.100000000000001" customHeight="1" x14ac:dyDescent="0.25">
      <c r="A55" s="39"/>
      <c r="B55" s="40">
        <v>5</v>
      </c>
      <c r="C55" s="41" t="s">
        <v>97</v>
      </c>
      <c r="D55" s="142" t="s">
        <v>254</v>
      </c>
      <c r="E55" s="142"/>
      <c r="F55" s="72"/>
      <c r="G55" s="73"/>
      <c r="H55" s="153" t="s">
        <v>23</v>
      </c>
      <c r="I55" s="74"/>
      <c r="J55" s="75"/>
      <c r="K55" s="156">
        <f t="shared" si="2"/>
        <v>0</v>
      </c>
      <c r="L55" s="76"/>
      <c r="M55" s="42">
        <f t="shared" si="3"/>
        <v>0</v>
      </c>
      <c r="N55" s="43">
        <v>25</v>
      </c>
      <c r="O55" s="44" t="str">
        <f t="shared" si="4"/>
        <v>Information(s) manquante(s) colonnes G-I-J-L</v>
      </c>
      <c r="P55" s="128"/>
    </row>
    <row r="56" spans="1:16" s="45" customFormat="1" ht="20.100000000000001" customHeight="1" x14ac:dyDescent="0.25">
      <c r="A56" s="39"/>
      <c r="B56" s="40">
        <v>5</v>
      </c>
      <c r="C56" s="41" t="s">
        <v>98</v>
      </c>
      <c r="D56" s="142" t="s">
        <v>32</v>
      </c>
      <c r="E56" s="142"/>
      <c r="F56" s="72"/>
      <c r="G56" s="73"/>
      <c r="H56" s="153" t="s">
        <v>23</v>
      </c>
      <c r="I56" s="74"/>
      <c r="J56" s="75"/>
      <c r="K56" s="156">
        <f t="shared" si="2"/>
        <v>0</v>
      </c>
      <c r="L56" s="76"/>
      <c r="M56" s="42">
        <f t="shared" si="3"/>
        <v>0</v>
      </c>
      <c r="N56" s="43">
        <v>10</v>
      </c>
      <c r="O56" s="44" t="str">
        <f t="shared" si="4"/>
        <v>Information(s) manquante(s) colonnes G-I-J-L</v>
      </c>
      <c r="P56" s="128"/>
    </row>
    <row r="57" spans="1:16" s="45" customFormat="1" ht="20.100000000000001" customHeight="1" x14ac:dyDescent="0.25">
      <c r="A57" s="39"/>
      <c r="B57" s="40">
        <v>5</v>
      </c>
      <c r="C57" s="41" t="s">
        <v>99</v>
      </c>
      <c r="D57" s="142" t="s">
        <v>33</v>
      </c>
      <c r="E57" s="142"/>
      <c r="F57" s="72"/>
      <c r="G57" s="73"/>
      <c r="H57" s="153" t="s">
        <v>23</v>
      </c>
      <c r="I57" s="74"/>
      <c r="J57" s="75"/>
      <c r="K57" s="156">
        <f t="shared" si="2"/>
        <v>0</v>
      </c>
      <c r="L57" s="76"/>
      <c r="M57" s="42">
        <f t="shared" si="3"/>
        <v>0</v>
      </c>
      <c r="N57" s="43">
        <v>10</v>
      </c>
      <c r="O57" s="44" t="str">
        <f t="shared" si="4"/>
        <v>Information(s) manquante(s) colonnes G-I-J-L</v>
      </c>
      <c r="P57" s="128"/>
    </row>
    <row r="58" spans="1:16" s="45" customFormat="1" ht="20.100000000000001" customHeight="1" x14ac:dyDescent="0.25">
      <c r="A58" s="39"/>
      <c r="B58" s="40">
        <v>5</v>
      </c>
      <c r="C58" s="41" t="s">
        <v>100</v>
      </c>
      <c r="D58" s="142" t="s">
        <v>94</v>
      </c>
      <c r="E58" s="142"/>
      <c r="F58" s="72"/>
      <c r="G58" s="73"/>
      <c r="H58" s="153" t="s">
        <v>23</v>
      </c>
      <c r="I58" s="74"/>
      <c r="J58" s="75"/>
      <c r="K58" s="156">
        <f t="shared" si="2"/>
        <v>0</v>
      </c>
      <c r="L58" s="76"/>
      <c r="M58" s="42">
        <f t="shared" si="3"/>
        <v>0</v>
      </c>
      <c r="N58" s="43">
        <v>10</v>
      </c>
      <c r="O58" s="44" t="str">
        <f t="shared" si="4"/>
        <v>Information(s) manquante(s) colonnes G-I-J-L</v>
      </c>
      <c r="P58" s="128"/>
    </row>
    <row r="59" spans="1:16" s="45" customFormat="1" ht="49.5" customHeight="1" x14ac:dyDescent="0.25">
      <c r="A59" s="39"/>
      <c r="B59" s="36"/>
      <c r="C59" s="37"/>
      <c r="D59" s="38" t="s">
        <v>111</v>
      </c>
      <c r="E59" s="38"/>
      <c r="F59" s="77"/>
      <c r="G59" s="51"/>
      <c r="H59" s="158"/>
      <c r="I59" s="52"/>
      <c r="J59" s="78"/>
      <c r="K59" s="157"/>
      <c r="L59" s="53"/>
      <c r="M59" s="54"/>
      <c r="N59" s="55"/>
      <c r="O59" s="56"/>
      <c r="P59" s="128"/>
    </row>
    <row r="60" spans="1:16" s="45" customFormat="1" ht="162.75" customHeight="1" x14ac:dyDescent="0.25">
      <c r="A60" s="39"/>
      <c r="B60" s="40">
        <v>5</v>
      </c>
      <c r="C60" s="41" t="s">
        <v>102</v>
      </c>
      <c r="D60" s="142" t="s">
        <v>118</v>
      </c>
      <c r="E60" s="142" t="s">
        <v>109</v>
      </c>
      <c r="F60" s="72"/>
      <c r="G60" s="73"/>
      <c r="H60" s="153" t="s">
        <v>23</v>
      </c>
      <c r="I60" s="74"/>
      <c r="J60" s="75"/>
      <c r="K60" s="156">
        <f t="shared" si="2"/>
        <v>0</v>
      </c>
      <c r="L60" s="76"/>
      <c r="M60" s="42">
        <f t="shared" si="3"/>
        <v>0</v>
      </c>
      <c r="N60" s="43">
        <v>50</v>
      </c>
      <c r="O60" s="44" t="str">
        <f t="shared" si="4"/>
        <v>Information(s) manquante(s) colonnes G-I-J-L</v>
      </c>
      <c r="P60" s="128"/>
    </row>
    <row r="61" spans="1:16" s="45" customFormat="1" ht="20.100000000000001" customHeight="1" x14ac:dyDescent="0.25">
      <c r="A61" s="39"/>
      <c r="B61" s="67"/>
      <c r="C61" s="68"/>
      <c r="D61" s="145" t="s">
        <v>119</v>
      </c>
      <c r="E61" s="66"/>
      <c r="F61" s="79"/>
      <c r="G61" s="80"/>
      <c r="H61" s="160"/>
      <c r="I61" s="81"/>
      <c r="J61" s="82"/>
      <c r="K61" s="159"/>
      <c r="L61" s="83"/>
      <c r="M61" s="84"/>
      <c r="N61" s="85"/>
      <c r="O61" s="86"/>
      <c r="P61" s="128"/>
    </row>
    <row r="62" spans="1:16" s="45" customFormat="1" ht="20.100000000000001" customHeight="1" x14ac:dyDescent="0.25">
      <c r="A62" s="39"/>
      <c r="B62" s="60">
        <v>5</v>
      </c>
      <c r="C62" s="61" t="s">
        <v>103</v>
      </c>
      <c r="D62" s="146" t="s">
        <v>120</v>
      </c>
      <c r="E62" s="146"/>
      <c r="F62" s="72"/>
      <c r="G62" s="73"/>
      <c r="H62" s="153" t="s">
        <v>23</v>
      </c>
      <c r="I62" s="74"/>
      <c r="J62" s="75"/>
      <c r="K62" s="156">
        <f t="shared" si="2"/>
        <v>0</v>
      </c>
      <c r="L62" s="76"/>
      <c r="M62" s="42">
        <f t="shared" si="3"/>
        <v>0</v>
      </c>
      <c r="N62" s="43">
        <v>25</v>
      </c>
      <c r="O62" s="44" t="str">
        <f t="shared" si="4"/>
        <v>Information(s) manquante(s) colonnes G-I-J-L</v>
      </c>
      <c r="P62" s="128"/>
    </row>
    <row r="63" spans="1:16" s="45" customFormat="1" ht="20.100000000000001" customHeight="1" x14ac:dyDescent="0.25">
      <c r="A63" s="39"/>
      <c r="B63" s="60">
        <v>5</v>
      </c>
      <c r="C63" s="61" t="s">
        <v>104</v>
      </c>
      <c r="D63" s="146" t="s">
        <v>31</v>
      </c>
      <c r="E63" s="146"/>
      <c r="F63" s="72"/>
      <c r="G63" s="73"/>
      <c r="H63" s="153" t="s">
        <v>23</v>
      </c>
      <c r="I63" s="74"/>
      <c r="J63" s="75"/>
      <c r="K63" s="156">
        <f t="shared" si="2"/>
        <v>0</v>
      </c>
      <c r="L63" s="76"/>
      <c r="M63" s="42">
        <f t="shared" si="3"/>
        <v>0</v>
      </c>
      <c r="N63" s="43">
        <v>10</v>
      </c>
      <c r="O63" s="44" t="str">
        <f t="shared" si="4"/>
        <v>Information(s) manquante(s) colonnes G-I-J-L</v>
      </c>
      <c r="P63" s="128"/>
    </row>
    <row r="64" spans="1:16" s="45" customFormat="1" ht="20.100000000000001" customHeight="1" x14ac:dyDescent="0.25">
      <c r="A64" s="39"/>
      <c r="B64" s="60">
        <v>5</v>
      </c>
      <c r="C64" s="61" t="s">
        <v>105</v>
      </c>
      <c r="D64" s="146" t="s">
        <v>62</v>
      </c>
      <c r="E64" s="146"/>
      <c r="F64" s="72"/>
      <c r="G64" s="73"/>
      <c r="H64" s="153" t="s">
        <v>23</v>
      </c>
      <c r="I64" s="74"/>
      <c r="J64" s="75"/>
      <c r="K64" s="156">
        <f t="shared" si="2"/>
        <v>0</v>
      </c>
      <c r="L64" s="76"/>
      <c r="M64" s="42">
        <f t="shared" si="3"/>
        <v>0</v>
      </c>
      <c r="N64" s="43">
        <v>5</v>
      </c>
      <c r="O64" s="44" t="str">
        <f t="shared" si="4"/>
        <v>Information(s) manquante(s) colonnes G-I-J-L</v>
      </c>
      <c r="P64" s="128"/>
    </row>
    <row r="65" spans="1:16" s="45" customFormat="1" ht="20.100000000000001" customHeight="1" x14ac:dyDescent="0.25">
      <c r="A65" s="39"/>
      <c r="B65" s="60">
        <v>5</v>
      </c>
      <c r="C65" s="61" t="s">
        <v>106</v>
      </c>
      <c r="D65" s="146" t="s">
        <v>34</v>
      </c>
      <c r="E65" s="146"/>
      <c r="F65" s="72"/>
      <c r="G65" s="73"/>
      <c r="H65" s="153" t="s">
        <v>23</v>
      </c>
      <c r="I65" s="74"/>
      <c r="J65" s="75"/>
      <c r="K65" s="156">
        <f t="shared" si="2"/>
        <v>0</v>
      </c>
      <c r="L65" s="76"/>
      <c r="M65" s="42">
        <f t="shared" si="3"/>
        <v>0</v>
      </c>
      <c r="N65" s="43">
        <v>20</v>
      </c>
      <c r="O65" s="44" t="str">
        <f t="shared" si="4"/>
        <v>Information(s) manquante(s) colonnes G-I-J-L</v>
      </c>
      <c r="P65" s="128"/>
    </row>
    <row r="66" spans="1:16" s="45" customFormat="1" ht="20.100000000000001" customHeight="1" x14ac:dyDescent="0.25">
      <c r="A66" s="39"/>
      <c r="B66" s="60">
        <v>5</v>
      </c>
      <c r="C66" s="61" t="s">
        <v>107</v>
      </c>
      <c r="D66" s="146" t="s">
        <v>43</v>
      </c>
      <c r="E66" s="146"/>
      <c r="F66" s="72"/>
      <c r="G66" s="73"/>
      <c r="H66" s="153" t="s">
        <v>23</v>
      </c>
      <c r="I66" s="74"/>
      <c r="J66" s="75"/>
      <c r="K66" s="156">
        <f t="shared" si="2"/>
        <v>0</v>
      </c>
      <c r="L66" s="76"/>
      <c r="M66" s="42">
        <f t="shared" si="3"/>
        <v>0</v>
      </c>
      <c r="N66" s="43">
        <v>25</v>
      </c>
      <c r="O66" s="44" t="str">
        <f t="shared" si="4"/>
        <v>Information(s) manquante(s) colonnes G-I-J-L</v>
      </c>
      <c r="P66" s="128"/>
    </row>
    <row r="67" spans="1:16" s="45" customFormat="1" ht="20.100000000000001" customHeight="1" x14ac:dyDescent="0.25">
      <c r="A67" s="39"/>
      <c r="B67" s="60">
        <v>5</v>
      </c>
      <c r="C67" s="61" t="s">
        <v>108</v>
      </c>
      <c r="D67" s="146" t="s">
        <v>44</v>
      </c>
      <c r="E67" s="146"/>
      <c r="F67" s="72"/>
      <c r="G67" s="73"/>
      <c r="H67" s="153" t="s">
        <v>23</v>
      </c>
      <c r="I67" s="74"/>
      <c r="J67" s="75"/>
      <c r="K67" s="156">
        <f t="shared" si="2"/>
        <v>0</v>
      </c>
      <c r="L67" s="76"/>
      <c r="M67" s="42">
        <f t="shared" si="3"/>
        <v>0</v>
      </c>
      <c r="N67" s="43">
        <v>25</v>
      </c>
      <c r="O67" s="44" t="str">
        <f t="shared" si="4"/>
        <v>Information(s) manquante(s) colonnes G-I-J-L</v>
      </c>
      <c r="P67" s="128"/>
    </row>
    <row r="68" spans="1:16" s="45" customFormat="1" ht="20.100000000000001" customHeight="1" x14ac:dyDescent="0.25">
      <c r="A68" s="39"/>
      <c r="B68" s="60">
        <v>5</v>
      </c>
      <c r="C68" s="61" t="s">
        <v>121</v>
      </c>
      <c r="D68" s="146" t="s">
        <v>72</v>
      </c>
      <c r="E68" s="146"/>
      <c r="F68" s="72"/>
      <c r="G68" s="73"/>
      <c r="H68" s="153" t="s">
        <v>23</v>
      </c>
      <c r="I68" s="74"/>
      <c r="J68" s="75"/>
      <c r="K68" s="156">
        <f t="shared" si="2"/>
        <v>0</v>
      </c>
      <c r="L68" s="76"/>
      <c r="M68" s="42">
        <f t="shared" si="3"/>
        <v>0</v>
      </c>
      <c r="N68" s="43">
        <v>10</v>
      </c>
      <c r="O68" s="44" t="str">
        <f t="shared" si="4"/>
        <v>Information(s) manquante(s) colonnes G-I-J-L</v>
      </c>
      <c r="P68" s="128"/>
    </row>
    <row r="69" spans="1:16" s="45" customFormat="1" ht="20.100000000000001" customHeight="1" x14ac:dyDescent="0.25">
      <c r="A69" s="39"/>
      <c r="B69" s="60">
        <v>5</v>
      </c>
      <c r="C69" s="61" t="s">
        <v>122</v>
      </c>
      <c r="D69" s="146" t="s">
        <v>73</v>
      </c>
      <c r="E69" s="146"/>
      <c r="F69" s="72"/>
      <c r="G69" s="73"/>
      <c r="H69" s="153" t="s">
        <v>23</v>
      </c>
      <c r="I69" s="74"/>
      <c r="J69" s="75"/>
      <c r="K69" s="156">
        <f t="shared" si="2"/>
        <v>0</v>
      </c>
      <c r="L69" s="76"/>
      <c r="M69" s="42">
        <f t="shared" si="3"/>
        <v>0</v>
      </c>
      <c r="N69" s="43">
        <v>10</v>
      </c>
      <c r="O69" s="44" t="str">
        <f t="shared" si="4"/>
        <v>Information(s) manquante(s) colonnes G-I-J-L</v>
      </c>
      <c r="P69" s="128"/>
    </row>
    <row r="70" spans="1:16" s="45" customFormat="1" ht="20.100000000000001" customHeight="1" x14ac:dyDescent="0.25">
      <c r="A70" s="39"/>
      <c r="B70" s="60">
        <v>5</v>
      </c>
      <c r="C70" s="61" t="s">
        <v>123</v>
      </c>
      <c r="D70" s="146" t="s">
        <v>35</v>
      </c>
      <c r="E70" s="146"/>
      <c r="F70" s="72"/>
      <c r="G70" s="73"/>
      <c r="H70" s="153" t="s">
        <v>23</v>
      </c>
      <c r="I70" s="74"/>
      <c r="J70" s="75"/>
      <c r="K70" s="156">
        <f t="shared" si="2"/>
        <v>0</v>
      </c>
      <c r="L70" s="76"/>
      <c r="M70" s="42">
        <f t="shared" si="3"/>
        <v>0</v>
      </c>
      <c r="N70" s="43">
        <v>10</v>
      </c>
      <c r="O70" s="44" t="str">
        <f t="shared" si="4"/>
        <v>Information(s) manquante(s) colonnes G-I-J-L</v>
      </c>
      <c r="P70" s="128"/>
    </row>
    <row r="71" spans="1:16" s="45" customFormat="1" ht="49.5" customHeight="1" x14ac:dyDescent="0.25">
      <c r="A71" s="39"/>
      <c r="B71" s="36"/>
      <c r="C71" s="37"/>
      <c r="D71" s="38" t="s">
        <v>111</v>
      </c>
      <c r="E71" s="38"/>
      <c r="F71" s="77"/>
      <c r="G71" s="51"/>
      <c r="H71" s="158"/>
      <c r="I71" s="52"/>
      <c r="J71" s="78"/>
      <c r="K71" s="157"/>
      <c r="L71" s="53"/>
      <c r="M71" s="54"/>
      <c r="N71" s="55"/>
      <c r="O71" s="56"/>
      <c r="P71" s="128"/>
    </row>
    <row r="72" spans="1:16" s="45" customFormat="1" ht="150" customHeight="1" x14ac:dyDescent="0.25">
      <c r="A72" s="39"/>
      <c r="B72" s="40">
        <v>5</v>
      </c>
      <c r="C72" s="41" t="s">
        <v>126</v>
      </c>
      <c r="D72" s="142" t="s">
        <v>124</v>
      </c>
      <c r="E72" s="142" t="s">
        <v>135</v>
      </c>
      <c r="F72" s="72"/>
      <c r="G72" s="73"/>
      <c r="H72" s="153" t="s">
        <v>23</v>
      </c>
      <c r="I72" s="74"/>
      <c r="J72" s="75"/>
      <c r="K72" s="156">
        <f t="shared" si="2"/>
        <v>0</v>
      </c>
      <c r="L72" s="76"/>
      <c r="M72" s="42">
        <f t="shared" si="3"/>
        <v>0</v>
      </c>
      <c r="N72" s="43">
        <v>50</v>
      </c>
      <c r="O72" s="44" t="str">
        <f t="shared" si="4"/>
        <v>Information(s) manquante(s) colonnes G-I-J-L</v>
      </c>
      <c r="P72" s="128"/>
    </row>
    <row r="73" spans="1:16" s="45" customFormat="1" ht="20.100000000000001" customHeight="1" x14ac:dyDescent="0.25">
      <c r="A73" s="39"/>
      <c r="B73" s="67"/>
      <c r="C73" s="68"/>
      <c r="D73" s="145" t="s">
        <v>125</v>
      </c>
      <c r="E73" s="66"/>
      <c r="F73" s="79"/>
      <c r="G73" s="80"/>
      <c r="H73" s="160"/>
      <c r="I73" s="81"/>
      <c r="J73" s="82"/>
      <c r="K73" s="159"/>
      <c r="L73" s="83"/>
      <c r="M73" s="84"/>
      <c r="N73" s="85"/>
      <c r="O73" s="86"/>
      <c r="P73" s="128"/>
    </row>
    <row r="74" spans="1:16" s="45" customFormat="1" ht="20.100000000000001" customHeight="1" x14ac:dyDescent="0.25">
      <c r="A74" s="39"/>
      <c r="B74" s="60">
        <v>5</v>
      </c>
      <c r="C74" s="61" t="s">
        <v>127</v>
      </c>
      <c r="D74" s="146" t="s">
        <v>36</v>
      </c>
      <c r="E74" s="146"/>
      <c r="F74" s="72"/>
      <c r="G74" s="73"/>
      <c r="H74" s="153" t="s">
        <v>23</v>
      </c>
      <c r="I74" s="74"/>
      <c r="J74" s="75"/>
      <c r="K74" s="156">
        <f t="shared" si="2"/>
        <v>0</v>
      </c>
      <c r="L74" s="76"/>
      <c r="M74" s="42">
        <f t="shared" si="3"/>
        <v>0</v>
      </c>
      <c r="N74" s="43">
        <v>25</v>
      </c>
      <c r="O74" s="44" t="str">
        <f t="shared" si="4"/>
        <v>Information(s) manquante(s) colonnes G-I-J-L</v>
      </c>
      <c r="P74" s="128"/>
    </row>
    <row r="75" spans="1:16" s="45" customFormat="1" ht="20.100000000000001" customHeight="1" x14ac:dyDescent="0.25">
      <c r="A75" s="39"/>
      <c r="B75" s="60">
        <v>5</v>
      </c>
      <c r="C75" s="61" t="s">
        <v>128</v>
      </c>
      <c r="D75" s="146" t="s">
        <v>136</v>
      </c>
      <c r="E75" s="146"/>
      <c r="F75" s="72"/>
      <c r="G75" s="73"/>
      <c r="H75" s="153" t="s">
        <v>23</v>
      </c>
      <c r="I75" s="74"/>
      <c r="J75" s="75"/>
      <c r="K75" s="156">
        <f t="shared" ref="K75:K126" si="5">I75+J75</f>
        <v>0</v>
      </c>
      <c r="L75" s="76"/>
      <c r="M75" s="42">
        <f t="shared" ref="M75:M126" si="6">K75+(K75*L75)</f>
        <v>0</v>
      </c>
      <c r="N75" s="43">
        <v>25</v>
      </c>
      <c r="O75" s="44" t="str">
        <f t="shared" ref="O75:O126" si="7">IF(OR(G75="",I75="",J75="",L75=""),"Information(s) manquante(s) colonnes G-I-J-L",IFERROR(M75*N75,"Erreur de calcul"))</f>
        <v>Information(s) manquante(s) colonnes G-I-J-L</v>
      </c>
      <c r="P75" s="128"/>
    </row>
    <row r="76" spans="1:16" s="45" customFormat="1" ht="20.100000000000001" customHeight="1" x14ac:dyDescent="0.25">
      <c r="A76" s="39"/>
      <c r="B76" s="60">
        <v>5</v>
      </c>
      <c r="C76" s="61" t="s">
        <v>129</v>
      </c>
      <c r="D76" s="146" t="s">
        <v>137</v>
      </c>
      <c r="E76" s="146"/>
      <c r="F76" s="72"/>
      <c r="G76" s="73"/>
      <c r="H76" s="153" t="s">
        <v>23</v>
      </c>
      <c r="I76" s="74"/>
      <c r="J76" s="75"/>
      <c r="K76" s="156">
        <f t="shared" si="5"/>
        <v>0</v>
      </c>
      <c r="L76" s="76"/>
      <c r="M76" s="42">
        <f t="shared" si="6"/>
        <v>0</v>
      </c>
      <c r="N76" s="43">
        <v>10</v>
      </c>
      <c r="O76" s="44" t="str">
        <f t="shared" si="7"/>
        <v>Information(s) manquante(s) colonnes G-I-J-L</v>
      </c>
      <c r="P76" s="128"/>
    </row>
    <row r="77" spans="1:16" s="45" customFormat="1" ht="20.100000000000001" customHeight="1" x14ac:dyDescent="0.25">
      <c r="A77" s="39"/>
      <c r="B77" s="60">
        <v>5</v>
      </c>
      <c r="C77" s="61" t="s">
        <v>130</v>
      </c>
      <c r="D77" s="146" t="s">
        <v>138</v>
      </c>
      <c r="E77" s="146"/>
      <c r="F77" s="72"/>
      <c r="G77" s="73"/>
      <c r="H77" s="153" t="s">
        <v>23</v>
      </c>
      <c r="I77" s="74"/>
      <c r="J77" s="75"/>
      <c r="K77" s="156">
        <f t="shared" si="5"/>
        <v>0</v>
      </c>
      <c r="L77" s="76"/>
      <c r="M77" s="42">
        <f t="shared" si="6"/>
        <v>0</v>
      </c>
      <c r="N77" s="43">
        <v>25</v>
      </c>
      <c r="O77" s="44" t="str">
        <f t="shared" si="7"/>
        <v>Information(s) manquante(s) colonnes G-I-J-L</v>
      </c>
      <c r="P77" s="128"/>
    </row>
    <row r="78" spans="1:16" s="45" customFormat="1" ht="20.100000000000001" customHeight="1" x14ac:dyDescent="0.25">
      <c r="A78" s="39"/>
      <c r="B78" s="60">
        <v>5</v>
      </c>
      <c r="C78" s="61" t="s">
        <v>131</v>
      </c>
      <c r="D78" s="146" t="s">
        <v>61</v>
      </c>
      <c r="E78" s="146"/>
      <c r="F78" s="72"/>
      <c r="G78" s="73"/>
      <c r="H78" s="153" t="s">
        <v>23</v>
      </c>
      <c r="I78" s="74"/>
      <c r="J78" s="75"/>
      <c r="K78" s="156">
        <f t="shared" si="5"/>
        <v>0</v>
      </c>
      <c r="L78" s="76"/>
      <c r="M78" s="42">
        <f t="shared" si="6"/>
        <v>0</v>
      </c>
      <c r="N78" s="43">
        <v>10</v>
      </c>
      <c r="O78" s="44" t="str">
        <f t="shared" si="7"/>
        <v>Information(s) manquante(s) colonnes G-I-J-L</v>
      </c>
      <c r="P78" s="128"/>
    </row>
    <row r="79" spans="1:16" s="45" customFormat="1" ht="20.100000000000001" customHeight="1" x14ac:dyDescent="0.25">
      <c r="A79" s="39"/>
      <c r="B79" s="60">
        <v>5</v>
      </c>
      <c r="C79" s="61" t="s">
        <v>132</v>
      </c>
      <c r="D79" s="146" t="s">
        <v>139</v>
      </c>
      <c r="E79" s="146"/>
      <c r="F79" s="72"/>
      <c r="G79" s="73"/>
      <c r="H79" s="153" t="s">
        <v>23</v>
      </c>
      <c r="I79" s="74"/>
      <c r="J79" s="75"/>
      <c r="K79" s="156">
        <f t="shared" si="5"/>
        <v>0</v>
      </c>
      <c r="L79" s="76"/>
      <c r="M79" s="42">
        <f t="shared" si="6"/>
        <v>0</v>
      </c>
      <c r="N79" s="43">
        <v>10</v>
      </c>
      <c r="O79" s="44" t="str">
        <f t="shared" si="7"/>
        <v>Information(s) manquante(s) colonnes G-I-J-L</v>
      </c>
      <c r="P79" s="128"/>
    </row>
    <row r="80" spans="1:16" s="45" customFormat="1" ht="20.100000000000001" customHeight="1" x14ac:dyDescent="0.25">
      <c r="A80" s="39"/>
      <c r="B80" s="60">
        <v>5</v>
      </c>
      <c r="C80" s="61" t="s">
        <v>133</v>
      </c>
      <c r="D80" s="146" t="s">
        <v>34</v>
      </c>
      <c r="E80" s="146"/>
      <c r="F80" s="72"/>
      <c r="G80" s="73"/>
      <c r="H80" s="153" t="s">
        <v>23</v>
      </c>
      <c r="I80" s="74"/>
      <c r="J80" s="75"/>
      <c r="K80" s="156">
        <f t="shared" si="5"/>
        <v>0</v>
      </c>
      <c r="L80" s="76"/>
      <c r="M80" s="42">
        <f t="shared" si="6"/>
        <v>0</v>
      </c>
      <c r="N80" s="43">
        <v>20</v>
      </c>
      <c r="O80" s="44" t="str">
        <f t="shared" si="7"/>
        <v>Information(s) manquante(s) colonnes G-I-J-L</v>
      </c>
      <c r="P80" s="128"/>
    </row>
    <row r="81" spans="1:16" s="45" customFormat="1" ht="20.100000000000001" customHeight="1" x14ac:dyDescent="0.25">
      <c r="A81" s="39"/>
      <c r="B81" s="60">
        <v>5</v>
      </c>
      <c r="C81" s="61" t="s">
        <v>134</v>
      </c>
      <c r="D81" s="146" t="s">
        <v>37</v>
      </c>
      <c r="E81" s="146"/>
      <c r="F81" s="72"/>
      <c r="G81" s="73"/>
      <c r="H81" s="153" t="s">
        <v>23</v>
      </c>
      <c r="I81" s="74"/>
      <c r="J81" s="75"/>
      <c r="K81" s="156">
        <f t="shared" si="5"/>
        <v>0</v>
      </c>
      <c r="L81" s="76"/>
      <c r="M81" s="42">
        <f t="shared" si="6"/>
        <v>0</v>
      </c>
      <c r="N81" s="43">
        <v>10</v>
      </c>
      <c r="O81" s="44" t="str">
        <f t="shared" si="7"/>
        <v>Information(s) manquante(s) colonnes G-I-J-L</v>
      </c>
      <c r="P81" s="128"/>
    </row>
    <row r="82" spans="1:16" s="45" customFormat="1" ht="49.5" customHeight="1" x14ac:dyDescent="0.25">
      <c r="A82" s="39"/>
      <c r="B82" s="36"/>
      <c r="C82" s="37"/>
      <c r="D82" s="38" t="s">
        <v>146</v>
      </c>
      <c r="E82" s="38"/>
      <c r="F82" s="77"/>
      <c r="G82" s="51"/>
      <c r="H82" s="158"/>
      <c r="I82" s="52"/>
      <c r="J82" s="78"/>
      <c r="K82" s="157"/>
      <c r="L82" s="53"/>
      <c r="M82" s="54"/>
      <c r="N82" s="55"/>
      <c r="O82" s="56"/>
      <c r="P82" s="128"/>
    </row>
    <row r="83" spans="1:16" s="45" customFormat="1" ht="80.25" customHeight="1" x14ac:dyDescent="0.25">
      <c r="A83" s="39"/>
      <c r="B83" s="40">
        <v>5</v>
      </c>
      <c r="C83" s="41" t="s">
        <v>140</v>
      </c>
      <c r="D83" s="142" t="s">
        <v>147</v>
      </c>
      <c r="E83" s="142" t="s">
        <v>148</v>
      </c>
      <c r="F83" s="72"/>
      <c r="G83" s="73"/>
      <c r="H83" s="153" t="s">
        <v>23</v>
      </c>
      <c r="I83" s="74"/>
      <c r="J83" s="75"/>
      <c r="K83" s="156">
        <f t="shared" si="5"/>
        <v>0</v>
      </c>
      <c r="L83" s="76"/>
      <c r="M83" s="42">
        <f t="shared" si="6"/>
        <v>0</v>
      </c>
      <c r="N83" s="43">
        <v>50</v>
      </c>
      <c r="O83" s="44" t="str">
        <f t="shared" si="7"/>
        <v>Information(s) manquante(s) colonnes G-I-J-L</v>
      </c>
      <c r="P83" s="128"/>
    </row>
    <row r="84" spans="1:16" s="45" customFormat="1" ht="20.100000000000001" customHeight="1" x14ac:dyDescent="0.25">
      <c r="A84" s="39"/>
      <c r="B84" s="67"/>
      <c r="C84" s="68"/>
      <c r="D84" s="145" t="s">
        <v>149</v>
      </c>
      <c r="E84" s="66"/>
      <c r="F84" s="79"/>
      <c r="G84" s="80"/>
      <c r="H84" s="160"/>
      <c r="I84" s="81"/>
      <c r="J84" s="82"/>
      <c r="K84" s="159"/>
      <c r="L84" s="83"/>
      <c r="M84" s="84"/>
      <c r="N84" s="85"/>
      <c r="O84" s="86"/>
      <c r="P84" s="128"/>
    </row>
    <row r="85" spans="1:16" s="45" customFormat="1" ht="20.100000000000001" customHeight="1" x14ac:dyDescent="0.25">
      <c r="A85" s="39"/>
      <c r="B85" s="60">
        <v>5</v>
      </c>
      <c r="C85" s="61" t="s">
        <v>141</v>
      </c>
      <c r="D85" s="146" t="s">
        <v>150</v>
      </c>
      <c r="E85" s="146"/>
      <c r="F85" s="72"/>
      <c r="G85" s="73"/>
      <c r="H85" s="153" t="s">
        <v>23</v>
      </c>
      <c r="I85" s="74"/>
      <c r="J85" s="75"/>
      <c r="K85" s="156">
        <f t="shared" si="5"/>
        <v>0</v>
      </c>
      <c r="L85" s="76"/>
      <c r="M85" s="42">
        <f t="shared" si="6"/>
        <v>0</v>
      </c>
      <c r="N85" s="43">
        <v>10</v>
      </c>
      <c r="O85" s="44" t="str">
        <f t="shared" si="7"/>
        <v>Information(s) manquante(s) colonnes G-I-J-L</v>
      </c>
      <c r="P85" s="128"/>
    </row>
    <row r="86" spans="1:16" s="45" customFormat="1" ht="20.100000000000001" customHeight="1" x14ac:dyDescent="0.25">
      <c r="A86" s="39"/>
      <c r="B86" s="60">
        <v>5</v>
      </c>
      <c r="C86" s="61" t="s">
        <v>142</v>
      </c>
      <c r="D86" s="146" t="s">
        <v>151</v>
      </c>
      <c r="E86" s="146"/>
      <c r="F86" s="72"/>
      <c r="G86" s="73"/>
      <c r="H86" s="153" t="s">
        <v>23</v>
      </c>
      <c r="I86" s="74"/>
      <c r="J86" s="75"/>
      <c r="K86" s="156">
        <f t="shared" si="5"/>
        <v>0</v>
      </c>
      <c r="L86" s="76"/>
      <c r="M86" s="42">
        <f t="shared" si="6"/>
        <v>0</v>
      </c>
      <c r="N86" s="43">
        <v>25</v>
      </c>
      <c r="O86" s="44" t="str">
        <f t="shared" si="7"/>
        <v>Information(s) manquante(s) colonnes G-I-J-L</v>
      </c>
      <c r="P86" s="128"/>
    </row>
    <row r="87" spans="1:16" s="45" customFormat="1" ht="20.100000000000001" customHeight="1" x14ac:dyDescent="0.25">
      <c r="A87" s="39"/>
      <c r="B87" s="60">
        <v>5</v>
      </c>
      <c r="C87" s="61" t="s">
        <v>143</v>
      </c>
      <c r="D87" s="146" t="s">
        <v>136</v>
      </c>
      <c r="E87" s="146"/>
      <c r="F87" s="72"/>
      <c r="G87" s="73"/>
      <c r="H87" s="153" t="s">
        <v>23</v>
      </c>
      <c r="I87" s="74"/>
      <c r="J87" s="75"/>
      <c r="K87" s="156">
        <f t="shared" si="5"/>
        <v>0</v>
      </c>
      <c r="L87" s="76"/>
      <c r="M87" s="42">
        <f t="shared" si="6"/>
        <v>0</v>
      </c>
      <c r="N87" s="43">
        <v>15</v>
      </c>
      <c r="O87" s="44" t="str">
        <f t="shared" si="7"/>
        <v>Information(s) manquante(s) colonnes G-I-J-L</v>
      </c>
      <c r="P87" s="128"/>
    </row>
    <row r="88" spans="1:16" s="45" customFormat="1" ht="20.100000000000001" customHeight="1" x14ac:dyDescent="0.25">
      <c r="A88" s="39"/>
      <c r="B88" s="60">
        <v>5</v>
      </c>
      <c r="C88" s="61" t="s">
        <v>144</v>
      </c>
      <c r="D88" s="146" t="s">
        <v>152</v>
      </c>
      <c r="E88" s="146"/>
      <c r="F88" s="72"/>
      <c r="G88" s="73"/>
      <c r="H88" s="153" t="s">
        <v>23</v>
      </c>
      <c r="I88" s="74"/>
      <c r="J88" s="75"/>
      <c r="K88" s="156">
        <f t="shared" si="5"/>
        <v>0</v>
      </c>
      <c r="L88" s="76"/>
      <c r="M88" s="42">
        <f t="shared" si="6"/>
        <v>0</v>
      </c>
      <c r="N88" s="43">
        <v>10</v>
      </c>
      <c r="O88" s="44" t="str">
        <f t="shared" si="7"/>
        <v>Information(s) manquante(s) colonnes G-I-J-L</v>
      </c>
      <c r="P88" s="128"/>
    </row>
    <row r="89" spans="1:16" s="45" customFormat="1" ht="20.100000000000001" customHeight="1" x14ac:dyDescent="0.25">
      <c r="A89" s="39"/>
      <c r="B89" s="60">
        <v>5</v>
      </c>
      <c r="C89" s="61" t="s">
        <v>145</v>
      </c>
      <c r="D89" s="146" t="s">
        <v>153</v>
      </c>
      <c r="E89" s="146"/>
      <c r="F89" s="72"/>
      <c r="G89" s="73"/>
      <c r="H89" s="153" t="s">
        <v>23</v>
      </c>
      <c r="I89" s="74"/>
      <c r="J89" s="75"/>
      <c r="K89" s="156">
        <f t="shared" si="5"/>
        <v>0</v>
      </c>
      <c r="L89" s="76"/>
      <c r="M89" s="42">
        <f t="shared" si="6"/>
        <v>0</v>
      </c>
      <c r="N89" s="43">
        <v>10</v>
      </c>
      <c r="O89" s="44" t="str">
        <f t="shared" si="7"/>
        <v>Information(s) manquante(s) colonnes G-I-J-L</v>
      </c>
      <c r="P89" s="128"/>
    </row>
    <row r="90" spans="1:16" s="45" customFormat="1" ht="49.5" customHeight="1" x14ac:dyDescent="0.25">
      <c r="A90" s="39"/>
      <c r="B90" s="36"/>
      <c r="C90" s="37"/>
      <c r="D90" s="38" t="s">
        <v>146</v>
      </c>
      <c r="E90" s="38"/>
      <c r="F90" s="77"/>
      <c r="G90" s="51"/>
      <c r="H90" s="158"/>
      <c r="I90" s="52"/>
      <c r="J90" s="78"/>
      <c r="K90" s="157"/>
      <c r="L90" s="53"/>
      <c r="M90" s="54"/>
      <c r="N90" s="55"/>
      <c r="O90" s="56"/>
      <c r="P90" s="128"/>
    </row>
    <row r="91" spans="1:16" s="45" customFormat="1" ht="80.099999999999994" customHeight="1" x14ac:dyDescent="0.25">
      <c r="A91" s="39"/>
      <c r="B91" s="40">
        <v>5</v>
      </c>
      <c r="C91" s="41" t="s">
        <v>155</v>
      </c>
      <c r="D91" s="142" t="s">
        <v>154</v>
      </c>
      <c r="E91" s="142" t="s">
        <v>161</v>
      </c>
      <c r="F91" s="72"/>
      <c r="G91" s="73"/>
      <c r="H91" s="153" t="s">
        <v>23</v>
      </c>
      <c r="I91" s="74"/>
      <c r="J91" s="75"/>
      <c r="K91" s="156">
        <f t="shared" si="5"/>
        <v>0</v>
      </c>
      <c r="L91" s="76"/>
      <c r="M91" s="42">
        <f t="shared" si="6"/>
        <v>0</v>
      </c>
      <c r="N91" s="43">
        <v>50</v>
      </c>
      <c r="O91" s="44" t="str">
        <f t="shared" si="7"/>
        <v>Information(s) manquante(s) colonnes G-I-J-L</v>
      </c>
      <c r="P91" s="128"/>
    </row>
    <row r="92" spans="1:16" s="45" customFormat="1" ht="20.100000000000001" customHeight="1" x14ac:dyDescent="0.25">
      <c r="A92" s="39"/>
      <c r="B92" s="67"/>
      <c r="C92" s="68"/>
      <c r="D92" s="145" t="s">
        <v>162</v>
      </c>
      <c r="E92" s="66"/>
      <c r="F92" s="79"/>
      <c r="G92" s="80"/>
      <c r="H92" s="160"/>
      <c r="I92" s="81"/>
      <c r="J92" s="82"/>
      <c r="K92" s="159"/>
      <c r="L92" s="83"/>
      <c r="M92" s="84"/>
      <c r="N92" s="85"/>
      <c r="O92" s="86"/>
      <c r="P92" s="128"/>
    </row>
    <row r="93" spans="1:16" s="45" customFormat="1" ht="20.100000000000001" customHeight="1" x14ac:dyDescent="0.25">
      <c r="A93" s="39"/>
      <c r="B93" s="60">
        <v>5</v>
      </c>
      <c r="C93" s="61" t="s">
        <v>156</v>
      </c>
      <c r="D93" s="146" t="s">
        <v>150</v>
      </c>
      <c r="E93" s="146"/>
      <c r="F93" s="72"/>
      <c r="G93" s="73"/>
      <c r="H93" s="153" t="s">
        <v>23</v>
      </c>
      <c r="I93" s="74"/>
      <c r="J93" s="75"/>
      <c r="K93" s="156">
        <f t="shared" si="5"/>
        <v>0</v>
      </c>
      <c r="L93" s="76"/>
      <c r="M93" s="42">
        <f t="shared" si="6"/>
        <v>0</v>
      </c>
      <c r="N93" s="43">
        <v>10</v>
      </c>
      <c r="O93" s="44" t="str">
        <f t="shared" si="7"/>
        <v>Information(s) manquante(s) colonnes G-I-J-L</v>
      </c>
      <c r="P93" s="128"/>
    </row>
    <row r="94" spans="1:16" s="45" customFormat="1" ht="20.100000000000001" customHeight="1" x14ac:dyDescent="0.25">
      <c r="A94" s="39"/>
      <c r="B94" s="60">
        <v>5</v>
      </c>
      <c r="C94" s="61" t="s">
        <v>157</v>
      </c>
      <c r="D94" s="146" t="s">
        <v>151</v>
      </c>
      <c r="E94" s="146"/>
      <c r="F94" s="72"/>
      <c r="G94" s="73"/>
      <c r="H94" s="153" t="s">
        <v>23</v>
      </c>
      <c r="I94" s="74"/>
      <c r="J94" s="75"/>
      <c r="K94" s="156">
        <f t="shared" si="5"/>
        <v>0</v>
      </c>
      <c r="L94" s="76"/>
      <c r="M94" s="42">
        <f t="shared" si="6"/>
        <v>0</v>
      </c>
      <c r="N94" s="43">
        <v>25</v>
      </c>
      <c r="O94" s="44" t="str">
        <f t="shared" si="7"/>
        <v>Information(s) manquante(s) colonnes G-I-J-L</v>
      </c>
      <c r="P94" s="128"/>
    </row>
    <row r="95" spans="1:16" s="45" customFormat="1" ht="20.100000000000001" customHeight="1" x14ac:dyDescent="0.25">
      <c r="A95" s="39"/>
      <c r="B95" s="60">
        <v>5</v>
      </c>
      <c r="C95" s="61" t="s">
        <v>158</v>
      </c>
      <c r="D95" s="146" t="s">
        <v>136</v>
      </c>
      <c r="E95" s="146"/>
      <c r="F95" s="72"/>
      <c r="G95" s="73"/>
      <c r="H95" s="153" t="s">
        <v>23</v>
      </c>
      <c r="I95" s="74"/>
      <c r="J95" s="75"/>
      <c r="K95" s="156">
        <f t="shared" si="5"/>
        <v>0</v>
      </c>
      <c r="L95" s="76"/>
      <c r="M95" s="42">
        <f t="shared" si="6"/>
        <v>0</v>
      </c>
      <c r="N95" s="43">
        <v>15</v>
      </c>
      <c r="O95" s="44" t="str">
        <f t="shared" si="7"/>
        <v>Information(s) manquante(s) colonnes G-I-J-L</v>
      </c>
      <c r="P95" s="128"/>
    </row>
    <row r="96" spans="1:16" s="45" customFormat="1" ht="20.100000000000001" customHeight="1" x14ac:dyDescent="0.25">
      <c r="A96" s="39"/>
      <c r="B96" s="60">
        <v>5</v>
      </c>
      <c r="C96" s="61" t="s">
        <v>159</v>
      </c>
      <c r="D96" s="146" t="s">
        <v>152</v>
      </c>
      <c r="E96" s="146"/>
      <c r="F96" s="72"/>
      <c r="G96" s="73"/>
      <c r="H96" s="153" t="s">
        <v>23</v>
      </c>
      <c r="I96" s="74"/>
      <c r="J96" s="75"/>
      <c r="K96" s="156">
        <f t="shared" si="5"/>
        <v>0</v>
      </c>
      <c r="L96" s="76"/>
      <c r="M96" s="42">
        <f t="shared" si="6"/>
        <v>0</v>
      </c>
      <c r="N96" s="43">
        <v>10</v>
      </c>
      <c r="O96" s="44" t="str">
        <f t="shared" si="7"/>
        <v>Information(s) manquante(s) colonnes G-I-J-L</v>
      </c>
      <c r="P96" s="128"/>
    </row>
    <row r="97" spans="1:16" s="45" customFormat="1" ht="20.100000000000001" customHeight="1" x14ac:dyDescent="0.25">
      <c r="A97" s="39"/>
      <c r="B97" s="60">
        <v>5</v>
      </c>
      <c r="C97" s="61" t="s">
        <v>160</v>
      </c>
      <c r="D97" s="146" t="s">
        <v>153</v>
      </c>
      <c r="E97" s="146"/>
      <c r="F97" s="72"/>
      <c r="G97" s="73"/>
      <c r="H97" s="153" t="s">
        <v>23</v>
      </c>
      <c r="I97" s="74"/>
      <c r="J97" s="75"/>
      <c r="K97" s="156">
        <f t="shared" si="5"/>
        <v>0</v>
      </c>
      <c r="L97" s="76"/>
      <c r="M97" s="42">
        <f t="shared" si="6"/>
        <v>0</v>
      </c>
      <c r="N97" s="43">
        <v>10</v>
      </c>
      <c r="O97" s="44" t="str">
        <f t="shared" si="7"/>
        <v>Information(s) manquante(s) colonnes G-I-J-L</v>
      </c>
      <c r="P97" s="128"/>
    </row>
    <row r="98" spans="1:16" s="45" customFormat="1" ht="49.5" customHeight="1" x14ac:dyDescent="0.25">
      <c r="A98" s="39"/>
      <c r="B98" s="36"/>
      <c r="C98" s="37"/>
      <c r="D98" s="38" t="s">
        <v>172</v>
      </c>
      <c r="E98" s="38"/>
      <c r="F98" s="77"/>
      <c r="G98" s="51"/>
      <c r="H98" s="158"/>
      <c r="I98" s="52"/>
      <c r="J98" s="78"/>
      <c r="K98" s="157"/>
      <c r="L98" s="53"/>
      <c r="M98" s="54"/>
      <c r="N98" s="55"/>
      <c r="O98" s="56"/>
      <c r="P98" s="128"/>
    </row>
    <row r="99" spans="1:16" s="45" customFormat="1" ht="147.75" customHeight="1" x14ac:dyDescent="0.25">
      <c r="A99" s="39"/>
      <c r="B99" s="40">
        <v>5</v>
      </c>
      <c r="C99" s="41" t="s">
        <v>165</v>
      </c>
      <c r="D99" s="142" t="s">
        <v>163</v>
      </c>
      <c r="E99" s="142" t="s">
        <v>173</v>
      </c>
      <c r="F99" s="72"/>
      <c r="G99" s="73"/>
      <c r="H99" s="153" t="s">
        <v>23</v>
      </c>
      <c r="I99" s="74"/>
      <c r="J99" s="75"/>
      <c r="K99" s="156">
        <f t="shared" si="5"/>
        <v>0</v>
      </c>
      <c r="L99" s="76"/>
      <c r="M99" s="42">
        <f t="shared" si="6"/>
        <v>0</v>
      </c>
      <c r="N99" s="43">
        <v>50</v>
      </c>
      <c r="O99" s="44" t="str">
        <f t="shared" si="7"/>
        <v>Information(s) manquante(s) colonnes G-I-J-L</v>
      </c>
      <c r="P99" s="128"/>
    </row>
    <row r="100" spans="1:16" s="45" customFormat="1" ht="20.100000000000001" customHeight="1" x14ac:dyDescent="0.25">
      <c r="A100" s="39"/>
      <c r="B100" s="67"/>
      <c r="C100" s="68"/>
      <c r="D100" s="145" t="s">
        <v>171</v>
      </c>
      <c r="E100" s="66"/>
      <c r="F100" s="79"/>
      <c r="G100" s="80"/>
      <c r="H100" s="160"/>
      <c r="I100" s="81"/>
      <c r="J100" s="82"/>
      <c r="K100" s="159"/>
      <c r="L100" s="83"/>
      <c r="M100" s="84"/>
      <c r="N100" s="85"/>
      <c r="O100" s="86"/>
      <c r="P100" s="128"/>
    </row>
    <row r="101" spans="1:16" s="45" customFormat="1" ht="20.100000000000001" customHeight="1" x14ac:dyDescent="0.25">
      <c r="A101" s="39"/>
      <c r="B101" s="60">
        <v>5</v>
      </c>
      <c r="C101" s="61" t="s">
        <v>164</v>
      </c>
      <c r="D101" s="146" t="s">
        <v>168</v>
      </c>
      <c r="E101" s="146"/>
      <c r="F101" s="72"/>
      <c r="G101" s="73"/>
      <c r="H101" s="153" t="s">
        <v>23</v>
      </c>
      <c r="I101" s="74"/>
      <c r="J101" s="75"/>
      <c r="K101" s="156">
        <f t="shared" si="5"/>
        <v>0</v>
      </c>
      <c r="L101" s="76"/>
      <c r="M101" s="42">
        <f t="shared" si="6"/>
        <v>0</v>
      </c>
      <c r="N101" s="43">
        <v>25</v>
      </c>
      <c r="O101" s="44" t="str">
        <f t="shared" si="7"/>
        <v>Information(s) manquante(s) colonnes G-I-J-L</v>
      </c>
      <c r="P101" s="128"/>
    </row>
    <row r="102" spans="1:16" s="45" customFormat="1" ht="20.100000000000001" customHeight="1" x14ac:dyDescent="0.25">
      <c r="A102" s="39"/>
      <c r="B102" s="60">
        <v>5</v>
      </c>
      <c r="C102" s="61" t="s">
        <v>166</v>
      </c>
      <c r="D102" s="146" t="s">
        <v>169</v>
      </c>
      <c r="E102" s="146"/>
      <c r="F102" s="72"/>
      <c r="G102" s="73"/>
      <c r="H102" s="153" t="s">
        <v>23</v>
      </c>
      <c r="I102" s="74"/>
      <c r="J102" s="75"/>
      <c r="K102" s="156">
        <f t="shared" si="5"/>
        <v>0</v>
      </c>
      <c r="L102" s="76"/>
      <c r="M102" s="42">
        <f t="shared" si="6"/>
        <v>0</v>
      </c>
      <c r="N102" s="43">
        <v>25</v>
      </c>
      <c r="O102" s="44" t="str">
        <f t="shared" si="7"/>
        <v>Information(s) manquante(s) colonnes G-I-J-L</v>
      </c>
      <c r="P102" s="128"/>
    </row>
    <row r="103" spans="1:16" s="45" customFormat="1" ht="20.100000000000001" customHeight="1" x14ac:dyDescent="0.25">
      <c r="A103" s="39"/>
      <c r="B103" s="60">
        <v>5</v>
      </c>
      <c r="C103" s="61" t="s">
        <v>167</v>
      </c>
      <c r="D103" s="146" t="s">
        <v>170</v>
      </c>
      <c r="E103" s="146"/>
      <c r="F103" s="72"/>
      <c r="G103" s="73"/>
      <c r="H103" s="153" t="s">
        <v>23</v>
      </c>
      <c r="I103" s="74"/>
      <c r="J103" s="75"/>
      <c r="K103" s="156">
        <f t="shared" si="5"/>
        <v>0</v>
      </c>
      <c r="L103" s="76"/>
      <c r="M103" s="42">
        <f t="shared" si="6"/>
        <v>0</v>
      </c>
      <c r="N103" s="43">
        <v>25</v>
      </c>
      <c r="O103" s="44" t="str">
        <f t="shared" si="7"/>
        <v>Information(s) manquante(s) colonnes G-I-J-L</v>
      </c>
      <c r="P103" s="128"/>
    </row>
    <row r="104" spans="1:16" s="45" customFormat="1" ht="49.5" customHeight="1" x14ac:dyDescent="0.25">
      <c r="A104" s="39"/>
      <c r="B104" s="36"/>
      <c r="C104" s="37"/>
      <c r="D104" s="38" t="s">
        <v>172</v>
      </c>
      <c r="E104" s="38"/>
      <c r="F104" s="77"/>
      <c r="G104" s="51"/>
      <c r="H104" s="158"/>
      <c r="I104" s="52"/>
      <c r="J104" s="78"/>
      <c r="K104" s="157"/>
      <c r="L104" s="53"/>
      <c r="M104" s="54"/>
      <c r="N104" s="55"/>
      <c r="O104" s="56"/>
      <c r="P104" s="128"/>
    </row>
    <row r="105" spans="1:16" s="45" customFormat="1" ht="147.94999999999999" customHeight="1" x14ac:dyDescent="0.25">
      <c r="A105" s="39"/>
      <c r="B105" s="40">
        <v>5</v>
      </c>
      <c r="C105" s="41" t="s">
        <v>175</v>
      </c>
      <c r="D105" s="142" t="s">
        <v>174</v>
      </c>
      <c r="E105" s="142" t="s">
        <v>180</v>
      </c>
      <c r="F105" s="72"/>
      <c r="G105" s="73"/>
      <c r="H105" s="153" t="s">
        <v>23</v>
      </c>
      <c r="I105" s="74"/>
      <c r="J105" s="75"/>
      <c r="K105" s="156">
        <f t="shared" si="5"/>
        <v>0</v>
      </c>
      <c r="L105" s="76"/>
      <c r="M105" s="42">
        <f t="shared" si="6"/>
        <v>0</v>
      </c>
      <c r="N105" s="43">
        <v>50</v>
      </c>
      <c r="O105" s="44" t="str">
        <f t="shared" si="7"/>
        <v>Information(s) manquante(s) colonnes G-I-J-L</v>
      </c>
      <c r="P105" s="128"/>
    </row>
    <row r="106" spans="1:16" s="45" customFormat="1" ht="20.100000000000001" customHeight="1" x14ac:dyDescent="0.25">
      <c r="A106" s="39"/>
      <c r="B106" s="67"/>
      <c r="C106" s="68"/>
      <c r="D106" s="145" t="s">
        <v>52</v>
      </c>
      <c r="E106" s="66"/>
      <c r="F106" s="79"/>
      <c r="G106" s="80"/>
      <c r="H106" s="160"/>
      <c r="I106" s="81"/>
      <c r="J106" s="82"/>
      <c r="K106" s="159"/>
      <c r="L106" s="83"/>
      <c r="M106" s="84"/>
      <c r="N106" s="85"/>
      <c r="O106" s="86"/>
      <c r="P106" s="128"/>
    </row>
    <row r="107" spans="1:16" s="45" customFormat="1" ht="20.100000000000001" customHeight="1" x14ac:dyDescent="0.25">
      <c r="A107" s="39"/>
      <c r="B107" s="60">
        <v>5</v>
      </c>
      <c r="C107" s="61" t="s">
        <v>176</v>
      </c>
      <c r="D107" s="147" t="s">
        <v>181</v>
      </c>
      <c r="E107" s="148"/>
      <c r="F107" s="72"/>
      <c r="G107" s="73"/>
      <c r="H107" s="153" t="s">
        <v>23</v>
      </c>
      <c r="I107" s="74"/>
      <c r="J107" s="75"/>
      <c r="K107" s="156">
        <f t="shared" si="5"/>
        <v>0</v>
      </c>
      <c r="L107" s="76"/>
      <c r="M107" s="42">
        <f t="shared" si="6"/>
        <v>0</v>
      </c>
      <c r="N107" s="43">
        <v>10</v>
      </c>
      <c r="O107" s="44" t="str">
        <f t="shared" si="7"/>
        <v>Information(s) manquante(s) colonnes G-I-J-L</v>
      </c>
      <c r="P107" s="128"/>
    </row>
    <row r="108" spans="1:16" s="45" customFormat="1" ht="20.100000000000001" customHeight="1" x14ac:dyDescent="0.25">
      <c r="A108" s="39"/>
      <c r="B108" s="60">
        <v>5</v>
      </c>
      <c r="C108" s="61" t="s">
        <v>177</v>
      </c>
      <c r="D108" s="147" t="s">
        <v>138</v>
      </c>
      <c r="E108" s="148"/>
      <c r="F108" s="72"/>
      <c r="G108" s="73"/>
      <c r="H108" s="153" t="s">
        <v>23</v>
      </c>
      <c r="I108" s="74"/>
      <c r="J108" s="75"/>
      <c r="K108" s="156">
        <f t="shared" si="5"/>
        <v>0</v>
      </c>
      <c r="L108" s="76"/>
      <c r="M108" s="42">
        <f t="shared" si="6"/>
        <v>0</v>
      </c>
      <c r="N108" s="43">
        <v>25</v>
      </c>
      <c r="O108" s="44" t="str">
        <f t="shared" si="7"/>
        <v>Information(s) manquante(s) colonnes G-I-J-L</v>
      </c>
      <c r="P108" s="128"/>
    </row>
    <row r="109" spans="1:16" s="45" customFormat="1" ht="20.100000000000001" customHeight="1" x14ac:dyDescent="0.25">
      <c r="A109" s="39"/>
      <c r="B109" s="60">
        <v>5</v>
      </c>
      <c r="C109" s="61" t="s">
        <v>178</v>
      </c>
      <c r="D109" s="147" t="s">
        <v>169</v>
      </c>
      <c r="E109" s="148"/>
      <c r="F109" s="72"/>
      <c r="G109" s="73"/>
      <c r="H109" s="153" t="s">
        <v>23</v>
      </c>
      <c r="I109" s="74"/>
      <c r="J109" s="75"/>
      <c r="K109" s="156">
        <f t="shared" si="5"/>
        <v>0</v>
      </c>
      <c r="L109" s="76"/>
      <c r="M109" s="42">
        <f t="shared" si="6"/>
        <v>0</v>
      </c>
      <c r="N109" s="43">
        <v>15</v>
      </c>
      <c r="O109" s="44" t="str">
        <f t="shared" si="7"/>
        <v>Information(s) manquante(s) colonnes G-I-J-L</v>
      </c>
      <c r="P109" s="128"/>
    </row>
    <row r="110" spans="1:16" s="45" customFormat="1" ht="20.100000000000001" customHeight="1" x14ac:dyDescent="0.25">
      <c r="A110" s="39"/>
      <c r="B110" s="60">
        <v>5</v>
      </c>
      <c r="C110" s="61" t="s">
        <v>179</v>
      </c>
      <c r="D110" s="147" t="s">
        <v>182</v>
      </c>
      <c r="E110" s="148"/>
      <c r="F110" s="72"/>
      <c r="G110" s="73"/>
      <c r="H110" s="153" t="s">
        <v>23</v>
      </c>
      <c r="I110" s="74"/>
      <c r="J110" s="75"/>
      <c r="K110" s="156">
        <f t="shared" si="5"/>
        <v>0</v>
      </c>
      <c r="L110" s="76"/>
      <c r="M110" s="42">
        <f t="shared" si="6"/>
        <v>0</v>
      </c>
      <c r="N110" s="43">
        <v>10</v>
      </c>
      <c r="O110" s="44" t="str">
        <f t="shared" si="7"/>
        <v>Information(s) manquante(s) colonnes G-I-J-L</v>
      </c>
      <c r="P110" s="128"/>
    </row>
    <row r="111" spans="1:16" s="45" customFormat="1" ht="49.5" customHeight="1" x14ac:dyDescent="0.25">
      <c r="A111" s="39"/>
      <c r="B111" s="36"/>
      <c r="C111" s="37"/>
      <c r="D111" s="38" t="s">
        <v>183</v>
      </c>
      <c r="E111" s="38"/>
      <c r="F111" s="77"/>
      <c r="G111" s="51"/>
      <c r="H111" s="51"/>
      <c r="I111" s="52"/>
      <c r="J111" s="78"/>
      <c r="K111" s="157"/>
      <c r="L111" s="53"/>
      <c r="M111" s="129"/>
      <c r="N111" s="130"/>
      <c r="O111" s="131"/>
      <c r="P111" s="128"/>
    </row>
    <row r="112" spans="1:16" s="45" customFormat="1" ht="74.25" customHeight="1" x14ac:dyDescent="0.25">
      <c r="A112" s="39"/>
      <c r="B112" s="60">
        <v>5</v>
      </c>
      <c r="C112" s="61" t="s">
        <v>184</v>
      </c>
      <c r="D112" s="146" t="s">
        <v>183</v>
      </c>
      <c r="E112" s="146" t="s">
        <v>185</v>
      </c>
      <c r="F112" s="72"/>
      <c r="G112" s="73"/>
      <c r="H112" s="153" t="s">
        <v>23</v>
      </c>
      <c r="I112" s="74"/>
      <c r="J112" s="75"/>
      <c r="K112" s="156">
        <f t="shared" si="5"/>
        <v>0</v>
      </c>
      <c r="L112" s="76"/>
      <c r="M112" s="42">
        <f t="shared" si="6"/>
        <v>0</v>
      </c>
      <c r="N112" s="43">
        <v>25</v>
      </c>
      <c r="O112" s="44" t="str">
        <f t="shared" si="7"/>
        <v>Information(s) manquante(s) colonnes G-I-J-L</v>
      </c>
      <c r="P112" s="128"/>
    </row>
    <row r="113" spans="1:16" s="45" customFormat="1" ht="20.100000000000001" customHeight="1" x14ac:dyDescent="0.25">
      <c r="A113" s="39"/>
      <c r="B113" s="60">
        <v>5</v>
      </c>
      <c r="C113" s="61" t="s">
        <v>187</v>
      </c>
      <c r="D113" s="146" t="s">
        <v>188</v>
      </c>
      <c r="E113" s="146"/>
      <c r="F113" s="72"/>
      <c r="G113" s="73"/>
      <c r="H113" s="153" t="s">
        <v>23</v>
      </c>
      <c r="I113" s="74"/>
      <c r="J113" s="75"/>
      <c r="K113" s="156">
        <f t="shared" si="5"/>
        <v>0</v>
      </c>
      <c r="L113" s="76"/>
      <c r="M113" s="42">
        <f t="shared" si="6"/>
        <v>0</v>
      </c>
      <c r="N113" s="43">
        <v>10</v>
      </c>
      <c r="O113" s="44" t="str">
        <f t="shared" si="7"/>
        <v>Information(s) manquante(s) colonnes G-I-J-L</v>
      </c>
      <c r="P113" s="128"/>
    </row>
    <row r="114" spans="1:16" s="45" customFormat="1" ht="49.5" customHeight="1" x14ac:dyDescent="0.25">
      <c r="A114" s="39"/>
      <c r="B114" s="57"/>
      <c r="C114" s="50"/>
      <c r="D114" s="38" t="s">
        <v>24</v>
      </c>
      <c r="E114" s="38"/>
      <c r="F114" s="77"/>
      <c r="G114" s="51"/>
      <c r="H114" s="158"/>
      <c r="I114" s="52"/>
      <c r="J114" s="78"/>
      <c r="K114" s="157"/>
      <c r="L114" s="53"/>
      <c r="M114" s="129"/>
      <c r="N114" s="130"/>
      <c r="O114" s="131"/>
      <c r="P114" s="128"/>
    </row>
    <row r="115" spans="1:16" s="45" customFormat="1" ht="84.95" customHeight="1" x14ac:dyDescent="0.25">
      <c r="A115" s="39"/>
      <c r="B115" s="40">
        <v>5</v>
      </c>
      <c r="C115" s="41" t="s">
        <v>186</v>
      </c>
      <c r="D115" s="144" t="s">
        <v>189</v>
      </c>
      <c r="E115" s="149" t="s">
        <v>190</v>
      </c>
      <c r="F115" s="72"/>
      <c r="G115" s="73"/>
      <c r="H115" s="153" t="s">
        <v>23</v>
      </c>
      <c r="I115" s="74"/>
      <c r="J115" s="75"/>
      <c r="K115" s="156">
        <f t="shared" si="5"/>
        <v>0</v>
      </c>
      <c r="L115" s="76"/>
      <c r="M115" s="42">
        <f t="shared" si="6"/>
        <v>0</v>
      </c>
      <c r="N115" s="43">
        <v>25</v>
      </c>
      <c r="O115" s="44" t="str">
        <f t="shared" si="7"/>
        <v>Information(s) manquante(s) colonnes G-I-J-L</v>
      </c>
      <c r="P115" s="128"/>
    </row>
    <row r="116" spans="1:16" s="45" customFormat="1" ht="84.95" customHeight="1" x14ac:dyDescent="0.25">
      <c r="A116" s="39"/>
      <c r="B116" s="40">
        <v>5</v>
      </c>
      <c r="C116" s="41" t="s">
        <v>191</v>
      </c>
      <c r="D116" s="144" t="s">
        <v>25</v>
      </c>
      <c r="E116" s="149" t="s">
        <v>194</v>
      </c>
      <c r="F116" s="72"/>
      <c r="G116" s="73"/>
      <c r="H116" s="153" t="s">
        <v>23</v>
      </c>
      <c r="I116" s="74"/>
      <c r="J116" s="75"/>
      <c r="K116" s="156">
        <f t="shared" si="5"/>
        <v>0</v>
      </c>
      <c r="L116" s="76"/>
      <c r="M116" s="42">
        <f t="shared" si="6"/>
        <v>0</v>
      </c>
      <c r="N116" s="43">
        <v>25</v>
      </c>
      <c r="O116" s="44" t="str">
        <f t="shared" si="7"/>
        <v>Information(s) manquante(s) colonnes G-I-J-L</v>
      </c>
      <c r="P116" s="128"/>
    </row>
    <row r="117" spans="1:16" s="45" customFormat="1" ht="84.95" customHeight="1" x14ac:dyDescent="0.25">
      <c r="A117" s="39"/>
      <c r="B117" s="40">
        <v>5</v>
      </c>
      <c r="C117" s="41" t="s">
        <v>192</v>
      </c>
      <c r="D117" s="144" t="s">
        <v>26</v>
      </c>
      <c r="E117" s="149" t="s">
        <v>195</v>
      </c>
      <c r="F117" s="72"/>
      <c r="G117" s="73"/>
      <c r="H117" s="153" t="s">
        <v>23</v>
      </c>
      <c r="I117" s="74"/>
      <c r="J117" s="75"/>
      <c r="K117" s="156">
        <f t="shared" si="5"/>
        <v>0</v>
      </c>
      <c r="L117" s="76"/>
      <c r="M117" s="42">
        <f t="shared" si="6"/>
        <v>0</v>
      </c>
      <c r="N117" s="43">
        <v>25</v>
      </c>
      <c r="O117" s="44" t="str">
        <f t="shared" si="7"/>
        <v>Information(s) manquante(s) colonnes G-I-J-L</v>
      </c>
      <c r="P117" s="128"/>
    </row>
    <row r="118" spans="1:16" s="45" customFormat="1" ht="84.95" customHeight="1" x14ac:dyDescent="0.25">
      <c r="A118" s="39"/>
      <c r="B118" s="40">
        <v>5</v>
      </c>
      <c r="C118" s="41" t="s">
        <v>193</v>
      </c>
      <c r="D118" s="144" t="s">
        <v>196</v>
      </c>
      <c r="E118" s="149" t="s">
        <v>197</v>
      </c>
      <c r="F118" s="72"/>
      <c r="G118" s="73"/>
      <c r="H118" s="153" t="s">
        <v>23</v>
      </c>
      <c r="I118" s="74"/>
      <c r="J118" s="75"/>
      <c r="K118" s="156">
        <f t="shared" si="5"/>
        <v>0</v>
      </c>
      <c r="L118" s="76"/>
      <c r="M118" s="42">
        <f t="shared" si="6"/>
        <v>0</v>
      </c>
      <c r="N118" s="43">
        <v>25</v>
      </c>
      <c r="O118" s="44" t="str">
        <f t="shared" si="7"/>
        <v>Information(s) manquante(s) colonnes G-I-J-L</v>
      </c>
      <c r="P118" s="128"/>
    </row>
    <row r="119" spans="1:16" s="45" customFormat="1" ht="20.100000000000001" customHeight="1" x14ac:dyDescent="0.25">
      <c r="A119" s="39"/>
      <c r="B119" s="36"/>
      <c r="C119" s="37"/>
      <c r="D119" s="38" t="s">
        <v>198</v>
      </c>
      <c r="E119" s="38"/>
      <c r="F119" s="77"/>
      <c r="G119" s="51"/>
      <c r="H119" s="158"/>
      <c r="I119" s="52"/>
      <c r="J119" s="78"/>
      <c r="K119" s="157"/>
      <c r="L119" s="53"/>
      <c r="M119" s="129"/>
      <c r="N119" s="130"/>
      <c r="O119" s="131"/>
      <c r="P119" s="128"/>
    </row>
    <row r="120" spans="1:16" s="45" customFormat="1" ht="84.95" customHeight="1" x14ac:dyDescent="0.25">
      <c r="A120" s="39"/>
      <c r="B120" s="40">
        <v>5</v>
      </c>
      <c r="C120" s="41" t="s">
        <v>208</v>
      </c>
      <c r="D120" s="142" t="s">
        <v>200</v>
      </c>
      <c r="E120" s="142" t="s">
        <v>199</v>
      </c>
      <c r="F120" s="72"/>
      <c r="G120" s="73"/>
      <c r="H120" s="153" t="s">
        <v>23</v>
      </c>
      <c r="I120" s="74"/>
      <c r="J120" s="75"/>
      <c r="K120" s="156">
        <f t="shared" si="5"/>
        <v>0</v>
      </c>
      <c r="L120" s="76"/>
      <c r="M120" s="42">
        <f t="shared" si="6"/>
        <v>0</v>
      </c>
      <c r="N120" s="43">
        <v>250</v>
      </c>
      <c r="O120" s="44" t="str">
        <f t="shared" si="7"/>
        <v>Information(s) manquante(s) colonnes G-I-J-L</v>
      </c>
      <c r="P120" s="128"/>
    </row>
    <row r="121" spans="1:16" s="45" customFormat="1" ht="84.95" customHeight="1" x14ac:dyDescent="0.25">
      <c r="A121" s="39"/>
      <c r="B121" s="40">
        <v>5</v>
      </c>
      <c r="C121" s="41" t="s">
        <v>209</v>
      </c>
      <c r="D121" s="142" t="s">
        <v>201</v>
      </c>
      <c r="E121" s="142" t="s">
        <v>202</v>
      </c>
      <c r="F121" s="72"/>
      <c r="G121" s="73"/>
      <c r="H121" s="153" t="s">
        <v>23</v>
      </c>
      <c r="I121" s="74"/>
      <c r="J121" s="75"/>
      <c r="K121" s="156">
        <f t="shared" si="5"/>
        <v>0</v>
      </c>
      <c r="L121" s="76"/>
      <c r="M121" s="42">
        <f t="shared" si="6"/>
        <v>0</v>
      </c>
      <c r="N121" s="43">
        <v>100</v>
      </c>
      <c r="O121" s="44" t="str">
        <f t="shared" si="7"/>
        <v>Information(s) manquante(s) colonnes G-I-J-L</v>
      </c>
      <c r="P121" s="128"/>
    </row>
    <row r="122" spans="1:16" s="45" customFormat="1" ht="49.5" customHeight="1" x14ac:dyDescent="0.25">
      <c r="A122" s="39"/>
      <c r="B122" s="36"/>
      <c r="C122" s="37"/>
      <c r="D122" s="38" t="s">
        <v>203</v>
      </c>
      <c r="E122" s="38"/>
      <c r="F122" s="77"/>
      <c r="G122" s="51"/>
      <c r="H122" s="51"/>
      <c r="I122" s="52"/>
      <c r="J122" s="78"/>
      <c r="K122" s="157"/>
      <c r="L122" s="53"/>
      <c r="M122" s="129"/>
      <c r="N122" s="130"/>
      <c r="O122" s="131"/>
      <c r="P122" s="128"/>
    </row>
    <row r="123" spans="1:16" s="45" customFormat="1" ht="75.75" customHeight="1" x14ac:dyDescent="0.25">
      <c r="A123" s="39"/>
      <c r="B123" s="40">
        <v>5</v>
      </c>
      <c r="C123" s="41" t="s">
        <v>210</v>
      </c>
      <c r="D123" s="142" t="s">
        <v>204</v>
      </c>
      <c r="E123" s="142" t="s">
        <v>206</v>
      </c>
      <c r="F123" s="72"/>
      <c r="G123" s="73"/>
      <c r="H123" s="153" t="s">
        <v>23</v>
      </c>
      <c r="I123" s="74"/>
      <c r="J123" s="75"/>
      <c r="K123" s="156">
        <f t="shared" si="5"/>
        <v>0</v>
      </c>
      <c r="L123" s="76"/>
      <c r="M123" s="42">
        <f t="shared" si="6"/>
        <v>0</v>
      </c>
      <c r="N123" s="43">
        <v>10</v>
      </c>
      <c r="O123" s="44" t="str">
        <f t="shared" si="7"/>
        <v>Information(s) manquante(s) colonnes G-I-J-L</v>
      </c>
      <c r="P123" s="128"/>
    </row>
    <row r="124" spans="1:16" s="45" customFormat="1" ht="74.25" customHeight="1" x14ac:dyDescent="0.25">
      <c r="A124" s="39"/>
      <c r="B124" s="62">
        <v>5</v>
      </c>
      <c r="C124" s="41" t="s">
        <v>211</v>
      </c>
      <c r="D124" s="142" t="s">
        <v>205</v>
      </c>
      <c r="E124" s="150" t="s">
        <v>207</v>
      </c>
      <c r="F124" s="72"/>
      <c r="G124" s="73"/>
      <c r="H124" s="153" t="s">
        <v>23</v>
      </c>
      <c r="I124" s="74"/>
      <c r="J124" s="75"/>
      <c r="K124" s="156">
        <f t="shared" si="5"/>
        <v>0</v>
      </c>
      <c r="L124" s="76"/>
      <c r="M124" s="42">
        <f t="shared" si="6"/>
        <v>0</v>
      </c>
      <c r="N124" s="43">
        <v>50</v>
      </c>
      <c r="O124" s="44" t="str">
        <f t="shared" si="7"/>
        <v>Information(s) manquante(s) colonnes G-I-J-L</v>
      </c>
      <c r="P124" s="128"/>
    </row>
    <row r="125" spans="1:16" s="45" customFormat="1" ht="49.5" customHeight="1" x14ac:dyDescent="0.25">
      <c r="A125" s="39"/>
      <c r="B125" s="36"/>
      <c r="C125" s="37"/>
      <c r="D125" s="38" t="s">
        <v>212</v>
      </c>
      <c r="E125" s="38"/>
      <c r="F125" s="77"/>
      <c r="G125" s="51"/>
      <c r="H125" s="51"/>
      <c r="I125" s="52"/>
      <c r="J125" s="78"/>
      <c r="K125" s="157"/>
      <c r="L125" s="53"/>
      <c r="M125" s="129"/>
      <c r="N125" s="130"/>
      <c r="O125" s="131"/>
      <c r="P125" s="128"/>
    </row>
    <row r="126" spans="1:16" s="45" customFormat="1" ht="74.25" customHeight="1" x14ac:dyDescent="0.25">
      <c r="A126" s="39"/>
      <c r="B126" s="40">
        <v>5</v>
      </c>
      <c r="C126" s="41" t="s">
        <v>214</v>
      </c>
      <c r="D126" s="142" t="s">
        <v>212</v>
      </c>
      <c r="E126" s="142" t="s">
        <v>213</v>
      </c>
      <c r="F126" s="72"/>
      <c r="G126" s="73"/>
      <c r="H126" s="153" t="s">
        <v>23</v>
      </c>
      <c r="I126" s="74"/>
      <c r="J126" s="75"/>
      <c r="K126" s="156">
        <f t="shared" si="5"/>
        <v>0</v>
      </c>
      <c r="L126" s="76"/>
      <c r="M126" s="42">
        <f t="shared" si="6"/>
        <v>0</v>
      </c>
      <c r="N126" s="43">
        <v>20</v>
      </c>
      <c r="O126" s="44" t="str">
        <f t="shared" si="7"/>
        <v>Information(s) manquante(s) colonnes G-I-J-L</v>
      </c>
      <c r="P126" s="128"/>
    </row>
    <row r="127" spans="1:16" s="45" customFormat="1" ht="62.45" customHeight="1" thickBot="1" x14ac:dyDescent="0.3">
      <c r="A127" s="39"/>
      <c r="B127" s="180"/>
      <c r="C127" s="181"/>
      <c r="D127" s="182" t="s">
        <v>217</v>
      </c>
      <c r="E127" s="183"/>
      <c r="F127" s="112"/>
      <c r="G127" s="48"/>
      <c r="H127" s="48"/>
      <c r="I127" s="115"/>
      <c r="J127" s="115"/>
      <c r="K127" s="117"/>
      <c r="L127" s="49"/>
      <c r="M127" s="132"/>
      <c r="N127" s="133"/>
      <c r="O127" s="134"/>
      <c r="P127" s="128"/>
    </row>
    <row r="128" spans="1:16" s="45" customFormat="1" ht="30" customHeight="1" x14ac:dyDescent="0.25">
      <c r="A128" s="39"/>
      <c r="B128" s="184"/>
      <c r="C128" s="185"/>
      <c r="D128" s="186" t="s">
        <v>218</v>
      </c>
      <c r="E128" s="187"/>
      <c r="F128" s="111"/>
      <c r="G128" s="113"/>
      <c r="H128" s="113"/>
      <c r="I128" s="114"/>
      <c r="J128" s="114"/>
      <c r="K128" s="116"/>
      <c r="L128" s="118"/>
      <c r="M128" s="135"/>
      <c r="N128" s="136"/>
      <c r="O128" s="137"/>
      <c r="P128" s="128"/>
    </row>
    <row r="129" spans="1:16" s="45" customFormat="1" ht="30" customHeight="1" x14ac:dyDescent="0.25">
      <c r="A129" s="39"/>
      <c r="B129" s="40">
        <v>5</v>
      </c>
      <c r="C129" s="87" t="s">
        <v>262</v>
      </c>
      <c r="D129" s="47" t="s">
        <v>255</v>
      </c>
      <c r="E129" s="151"/>
      <c r="F129" s="138"/>
      <c r="G129" s="73"/>
      <c r="H129" s="153" t="s">
        <v>27</v>
      </c>
      <c r="I129" s="74"/>
      <c r="J129" s="138"/>
      <c r="K129" s="138"/>
      <c r="L129" s="76"/>
      <c r="M129" s="42">
        <f t="shared" ref="M129:M131" si="8">I129+(I129*L129)</f>
        <v>0</v>
      </c>
      <c r="N129" s="43">
        <v>100</v>
      </c>
      <c r="O129" s="44" t="str">
        <f t="shared" ref="O129:O131" si="9">IF(OR(G129="",I129="",L129=""),"Information(s) manquante(s) colonnes G-I-L",IFERROR(M129*N129,"Erreur de calcul"))</f>
        <v>Information(s) manquante(s) colonnes G-I-L</v>
      </c>
      <c r="P129" s="128"/>
    </row>
    <row r="130" spans="1:16" ht="30" customHeight="1" x14ac:dyDescent="0.25">
      <c r="B130" s="40">
        <v>5</v>
      </c>
      <c r="C130" s="87" t="s">
        <v>263</v>
      </c>
      <c r="D130" s="47" t="s">
        <v>256</v>
      </c>
      <c r="E130" s="151"/>
      <c r="F130" s="139"/>
      <c r="G130" s="99"/>
      <c r="H130" s="153" t="s">
        <v>28</v>
      </c>
      <c r="I130" s="74"/>
      <c r="J130" s="139"/>
      <c r="K130" s="139"/>
      <c r="L130" s="76"/>
      <c r="M130" s="42">
        <f t="shared" si="8"/>
        <v>0</v>
      </c>
      <c r="N130" s="43">
        <v>100</v>
      </c>
      <c r="O130" s="44" t="str">
        <f t="shared" si="9"/>
        <v>Information(s) manquante(s) colonnes G-I-L</v>
      </c>
    </row>
    <row r="131" spans="1:16" ht="30" customHeight="1" thickBot="1" x14ac:dyDescent="0.3">
      <c r="B131" s="40">
        <v>5</v>
      </c>
      <c r="C131" s="87" t="s">
        <v>264</v>
      </c>
      <c r="D131" s="47" t="s">
        <v>257</v>
      </c>
      <c r="E131" s="151"/>
      <c r="F131" s="140"/>
      <c r="G131" s="99"/>
      <c r="H131" s="153" t="s">
        <v>29</v>
      </c>
      <c r="I131" s="74"/>
      <c r="J131" s="140"/>
      <c r="K131" s="140"/>
      <c r="L131" s="76"/>
      <c r="M131" s="42">
        <f t="shared" si="8"/>
        <v>0</v>
      </c>
      <c r="N131" s="43">
        <v>25</v>
      </c>
      <c r="O131" s="44" t="str">
        <f t="shared" si="9"/>
        <v>Information(s) manquante(s) colonnes G-I-L</v>
      </c>
    </row>
    <row r="132" spans="1:16" ht="30" customHeight="1" thickBot="1" x14ac:dyDescent="0.3">
      <c r="B132" s="188" t="s">
        <v>222</v>
      </c>
      <c r="C132" s="188"/>
      <c r="D132" s="188"/>
      <c r="E132" s="189"/>
      <c r="F132" s="189"/>
      <c r="G132" s="189"/>
      <c r="H132" s="189"/>
      <c r="I132" s="189"/>
      <c r="J132" s="189"/>
      <c r="K132" s="189"/>
      <c r="L132" s="189"/>
      <c r="M132" s="189"/>
      <c r="N132" s="190"/>
      <c r="O132" s="155">
        <f>SUM(O10:O131)</f>
        <v>0</v>
      </c>
    </row>
    <row r="133" spans="1:16" ht="63.75" customHeight="1" x14ac:dyDescent="0.25">
      <c r="B133" s="88"/>
      <c r="C133" s="88"/>
      <c r="D133" s="192" t="s">
        <v>219</v>
      </c>
      <c r="E133" s="191"/>
      <c r="F133" s="89"/>
      <c r="G133" s="100"/>
      <c r="H133" s="94" t="s">
        <v>22</v>
      </c>
      <c r="I133" s="93" t="s">
        <v>223</v>
      </c>
      <c r="J133" s="96"/>
      <c r="K133" s="97" t="s">
        <v>224</v>
      </c>
      <c r="L133" s="94"/>
      <c r="M133" s="93"/>
      <c r="N133" s="98" t="s">
        <v>225</v>
      </c>
      <c r="O133" s="30" t="s">
        <v>226</v>
      </c>
    </row>
    <row r="134" spans="1:16" ht="30" customHeight="1" thickBot="1" x14ac:dyDescent="0.3">
      <c r="B134" s="90">
        <v>5</v>
      </c>
      <c r="C134" s="41" t="s">
        <v>265</v>
      </c>
      <c r="D134" s="152" t="s">
        <v>220</v>
      </c>
      <c r="E134" s="151"/>
      <c r="F134" s="141"/>
      <c r="G134" s="141"/>
      <c r="H134" s="153" t="s">
        <v>30</v>
      </c>
      <c r="I134" s="95"/>
      <c r="J134" s="140"/>
      <c r="K134" s="140"/>
      <c r="L134" s="140"/>
      <c r="M134" s="140"/>
      <c r="N134" s="43">
        <v>10000</v>
      </c>
      <c r="O134" s="63" t="str">
        <f>IF(OR(I134="",ISBLANK(I134)),"Information(s) manquante(s) colonnes I",IFERROR(N134*I134,"Erreur de calcul"))</f>
        <v>Information(s) manquante(s) colonnes I</v>
      </c>
    </row>
    <row r="135" spans="1:16" ht="30" customHeight="1" thickBot="1" x14ac:dyDescent="0.3">
      <c r="B135" s="189" t="s">
        <v>267</v>
      </c>
      <c r="C135" s="189"/>
      <c r="D135" s="189"/>
      <c r="E135" s="189"/>
      <c r="F135" s="189"/>
      <c r="G135" s="189"/>
      <c r="H135" s="189"/>
      <c r="I135" s="189"/>
      <c r="J135" s="189"/>
      <c r="K135" s="189"/>
      <c r="L135" s="189"/>
      <c r="M135" s="189"/>
      <c r="N135" s="190"/>
      <c r="O135" s="154" t="e">
        <f>O132-O134</f>
        <v>#VALUE!</v>
      </c>
    </row>
  </sheetData>
  <sheetProtection algorithmName="SHA-512" hashValue="14dLXRj3YRdP044+TOcMKhWQGy+4QilbLMNikBbXTISm8H27D1fz1fy/pvPpITX3dvZmk5uOORnOv1b1CkOhFw==" saltValue="0JzVN3nCcvvH3iI4kzXqvA==" spinCount="100000" sheet="1" objects="1" scenarios="1"/>
  <mergeCells count="5">
    <mergeCell ref="B135:N135"/>
    <mergeCell ref="B1:O1"/>
    <mergeCell ref="B3:O3"/>
    <mergeCell ref="B5:O5"/>
    <mergeCell ref="B132:N132"/>
  </mergeCells>
  <pageMargins left="0.25" right="0.25" top="0.75" bottom="0.75" header="0.3" footer="0.3"/>
  <pageSetup paperSize="8" scale="8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BH41"/>
  <sheetViews>
    <sheetView zoomScale="84" zoomScaleNormal="84" zoomScalePageLayoutView="66" workbookViewId="0">
      <selection activeCell="I9" sqref="I9"/>
    </sheetView>
  </sheetViews>
  <sheetFormatPr baseColWidth="10" defaultColWidth="11.42578125" defaultRowHeight="30.75" customHeight="1" x14ac:dyDescent="0.25"/>
  <cols>
    <col min="1" max="1" width="1.7109375" style="8" customWidth="1"/>
    <col min="2" max="3" width="12.7109375" style="8" customWidth="1"/>
    <col min="4" max="4" width="41.140625" style="8" customWidth="1"/>
    <col min="5" max="5" width="12.7109375" style="8" customWidth="1"/>
    <col min="6" max="6" width="16.7109375" style="8" customWidth="1"/>
    <col min="7" max="16384" width="11.42578125" style="8"/>
  </cols>
  <sheetData>
    <row r="1" spans="1:60" ht="30" customHeight="1" thickBot="1" x14ac:dyDescent="0.4">
      <c r="A1" s="6"/>
      <c r="B1" s="161" t="s">
        <v>216</v>
      </c>
      <c r="C1" s="162"/>
      <c r="D1" s="162"/>
      <c r="E1" s="162"/>
      <c r="F1" s="162"/>
    </row>
    <row r="2" spans="1:60" ht="9" customHeight="1" thickBot="1" x14ac:dyDescent="0.4">
      <c r="A2" s="9"/>
      <c r="B2" s="101"/>
      <c r="C2" s="16"/>
      <c r="D2" s="16"/>
      <c r="E2" s="16"/>
      <c r="F2" s="16"/>
    </row>
    <row r="3" spans="1:60" ht="30" customHeight="1" thickBot="1" x14ac:dyDescent="0.4">
      <c r="A3" s="9"/>
      <c r="B3" s="163" t="s">
        <v>227</v>
      </c>
      <c r="C3" s="164"/>
      <c r="D3" s="164"/>
      <c r="E3" s="164"/>
      <c r="F3" s="164"/>
    </row>
    <row r="4" spans="1:60" ht="9" customHeight="1" thickBot="1" x14ac:dyDescent="0.4">
      <c r="A4" s="9"/>
      <c r="B4" s="21"/>
      <c r="C4" s="21"/>
      <c r="D4" s="21"/>
      <c r="E4" s="21"/>
      <c r="F4" s="21"/>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row>
    <row r="5" spans="1:60" ht="30" customHeight="1" thickBot="1" x14ac:dyDescent="0.4">
      <c r="A5" s="9"/>
      <c r="B5" s="165" t="s">
        <v>1</v>
      </c>
      <c r="C5" s="166"/>
      <c r="D5" s="166"/>
      <c r="E5" s="166"/>
      <c r="F5" s="167"/>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row>
    <row r="6" spans="1:60" ht="9" customHeight="1" x14ac:dyDescent="0.35">
      <c r="A6" s="9"/>
      <c r="B6" s="12"/>
      <c r="C6" s="12"/>
      <c r="D6" s="22"/>
      <c r="E6" s="22"/>
      <c r="F6" s="23"/>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row>
    <row r="7" spans="1:60" ht="94.5" customHeight="1" x14ac:dyDescent="0.35">
      <c r="A7" s="9"/>
      <c r="B7" s="25" t="s">
        <v>11</v>
      </c>
      <c r="C7" s="26" t="s">
        <v>0</v>
      </c>
      <c r="D7" s="27" t="s">
        <v>228</v>
      </c>
      <c r="E7" s="102" t="s">
        <v>22</v>
      </c>
      <c r="F7" s="30" t="s">
        <v>229</v>
      </c>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row>
    <row r="8" spans="1:60" ht="20.25" customHeight="1" x14ac:dyDescent="0.35">
      <c r="A8" s="9"/>
      <c r="B8" s="40">
        <v>1</v>
      </c>
      <c r="C8" s="41" t="s">
        <v>230</v>
      </c>
      <c r="D8" s="103" t="s">
        <v>224</v>
      </c>
      <c r="E8" s="104" t="s">
        <v>231</v>
      </c>
      <c r="F8" s="105"/>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row>
    <row r="9" spans="1:60" ht="20.25" customHeight="1" x14ac:dyDescent="0.35">
      <c r="A9" s="9"/>
      <c r="B9" s="40">
        <v>1</v>
      </c>
      <c r="C9" s="41" t="s">
        <v>232</v>
      </c>
      <c r="D9" s="103"/>
      <c r="E9" s="104" t="s">
        <v>231</v>
      </c>
      <c r="F9" s="105"/>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row>
    <row r="10" spans="1:60" ht="20.25" customHeight="1" x14ac:dyDescent="0.35">
      <c r="A10" s="9"/>
      <c r="B10" s="40">
        <v>1</v>
      </c>
      <c r="C10" s="41" t="s">
        <v>233</v>
      </c>
      <c r="D10" s="103"/>
      <c r="E10" s="104" t="s">
        <v>231</v>
      </c>
      <c r="F10" s="105"/>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row>
    <row r="11" spans="1:60" ht="20.25" customHeight="1" x14ac:dyDescent="0.35">
      <c r="A11" s="9"/>
      <c r="B11" s="40">
        <v>1</v>
      </c>
      <c r="C11" s="41" t="s">
        <v>234</v>
      </c>
      <c r="D11" s="103"/>
      <c r="E11" s="104" t="s">
        <v>231</v>
      </c>
      <c r="F11" s="105"/>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row>
    <row r="12" spans="1:60" ht="20.25" customHeight="1" x14ac:dyDescent="0.25">
      <c r="B12" s="40">
        <v>1</v>
      </c>
      <c r="C12" s="41" t="s">
        <v>235</v>
      </c>
      <c r="D12" s="103"/>
      <c r="E12" s="104" t="s">
        <v>231</v>
      </c>
      <c r="F12" s="105"/>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row>
    <row r="13" spans="1:60" ht="20.25" customHeight="1" x14ac:dyDescent="0.25">
      <c r="A13" s="10"/>
      <c r="B13" s="40">
        <v>1</v>
      </c>
      <c r="C13" s="41" t="s">
        <v>236</v>
      </c>
      <c r="D13" s="103"/>
      <c r="E13" s="104" t="s">
        <v>231</v>
      </c>
      <c r="F13" s="105"/>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row>
    <row r="14" spans="1:60" s="7" customFormat="1" ht="20.25" customHeight="1" x14ac:dyDescent="0.25">
      <c r="A14" s="11"/>
      <c r="B14" s="40">
        <v>1</v>
      </c>
      <c r="C14" s="41" t="s">
        <v>237</v>
      </c>
      <c r="D14" s="103"/>
      <c r="E14" s="104" t="s">
        <v>231</v>
      </c>
      <c r="F14" s="105"/>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row>
    <row r="15" spans="1:60" ht="20.25" customHeight="1" x14ac:dyDescent="0.25">
      <c r="A15" s="10"/>
      <c r="B15" s="40">
        <v>1</v>
      </c>
      <c r="C15" s="41" t="s">
        <v>238</v>
      </c>
      <c r="D15" s="103"/>
      <c r="E15" s="104" t="s">
        <v>231</v>
      </c>
      <c r="F15" s="105"/>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row>
    <row r="16" spans="1:60" ht="20.25" customHeight="1" x14ac:dyDescent="0.25">
      <c r="B16" s="40">
        <v>1</v>
      </c>
      <c r="C16" s="41" t="s">
        <v>239</v>
      </c>
      <c r="D16" s="103"/>
      <c r="E16" s="104" t="s">
        <v>231</v>
      </c>
      <c r="F16" s="105"/>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row>
    <row r="17" spans="2:6" ht="20.25" customHeight="1" x14ac:dyDescent="0.25">
      <c r="B17" s="40">
        <v>1</v>
      </c>
      <c r="C17" s="41" t="s">
        <v>240</v>
      </c>
      <c r="D17" s="103"/>
      <c r="E17" s="104" t="s">
        <v>231</v>
      </c>
      <c r="F17" s="105"/>
    </row>
    <row r="18" spans="2:6" ht="20.25" customHeight="1" x14ac:dyDescent="0.25">
      <c r="B18" s="40">
        <v>1</v>
      </c>
      <c r="C18" s="41" t="s">
        <v>241</v>
      </c>
      <c r="D18" s="103"/>
      <c r="E18" s="104" t="s">
        <v>231</v>
      </c>
      <c r="F18" s="105"/>
    </row>
    <row r="19" spans="2:6" ht="20.25" customHeight="1" x14ac:dyDescent="0.25">
      <c r="B19" s="40">
        <v>1</v>
      </c>
      <c r="C19" s="41" t="s">
        <v>242</v>
      </c>
      <c r="D19" s="103"/>
      <c r="E19" s="104" t="s">
        <v>231</v>
      </c>
      <c r="F19" s="105"/>
    </row>
    <row r="20" spans="2:6" ht="20.25" customHeight="1" x14ac:dyDescent="0.25">
      <c r="B20" s="40">
        <v>1</v>
      </c>
      <c r="C20" s="41" t="s">
        <v>243</v>
      </c>
      <c r="D20" s="103"/>
      <c r="E20" s="104" t="s">
        <v>231</v>
      </c>
      <c r="F20" s="105"/>
    </row>
    <row r="21" spans="2:6" ht="20.25" customHeight="1" x14ac:dyDescent="0.25">
      <c r="B21" s="40">
        <v>1</v>
      </c>
      <c r="C21" s="41" t="s">
        <v>244</v>
      </c>
      <c r="D21" s="103"/>
      <c r="E21" s="104" t="s">
        <v>231</v>
      </c>
      <c r="F21" s="105"/>
    </row>
    <row r="22" spans="2:6" ht="20.25" customHeight="1" x14ac:dyDescent="0.25">
      <c r="B22" s="40">
        <v>1</v>
      </c>
      <c r="C22" s="41" t="s">
        <v>245</v>
      </c>
      <c r="D22" s="103"/>
      <c r="E22" s="104" t="s">
        <v>231</v>
      </c>
      <c r="F22" s="105"/>
    </row>
    <row r="23" spans="2:6" ht="20.25" customHeight="1" x14ac:dyDescent="0.25">
      <c r="B23" s="40">
        <v>1</v>
      </c>
      <c r="C23" s="41" t="s">
        <v>246</v>
      </c>
      <c r="D23" s="103"/>
      <c r="E23" s="104" t="s">
        <v>231</v>
      </c>
      <c r="F23" s="105"/>
    </row>
    <row r="24" spans="2:6" ht="20.25" customHeight="1" x14ac:dyDescent="0.25">
      <c r="B24" s="40">
        <v>1</v>
      </c>
      <c r="C24" s="41" t="s">
        <v>247</v>
      </c>
      <c r="D24" s="103"/>
      <c r="E24" s="104" t="s">
        <v>231</v>
      </c>
      <c r="F24" s="105"/>
    </row>
    <row r="25" spans="2:6" ht="20.25" customHeight="1" x14ac:dyDescent="0.25">
      <c r="B25" s="40">
        <v>1</v>
      </c>
      <c r="C25" s="41" t="s">
        <v>248</v>
      </c>
      <c r="D25" s="103"/>
      <c r="E25" s="104" t="s">
        <v>231</v>
      </c>
      <c r="F25" s="105"/>
    </row>
    <row r="26" spans="2:6" ht="20.25" customHeight="1" x14ac:dyDescent="0.25">
      <c r="B26" s="40">
        <v>1</v>
      </c>
      <c r="C26" s="41" t="s">
        <v>249</v>
      </c>
      <c r="D26" s="103"/>
      <c r="E26" s="104" t="s">
        <v>231</v>
      </c>
      <c r="F26" s="105"/>
    </row>
    <row r="27" spans="2:6" ht="20.25" customHeight="1" x14ac:dyDescent="0.25">
      <c r="B27" s="40">
        <v>1</v>
      </c>
      <c r="C27" s="41" t="s">
        <v>250</v>
      </c>
      <c r="D27" s="103"/>
      <c r="E27" s="104" t="s">
        <v>231</v>
      </c>
      <c r="F27" s="105"/>
    </row>
    <row r="28" spans="2:6" ht="9" customHeight="1" x14ac:dyDescent="0.25">
      <c r="B28" s="91"/>
      <c r="C28" s="92"/>
      <c r="D28" s="59"/>
      <c r="E28" s="59"/>
      <c r="F28" s="106"/>
    </row>
    <row r="29" spans="2:6" ht="20.25" customHeight="1" x14ac:dyDescent="0.25">
      <c r="B29" s="107">
        <v>1</v>
      </c>
      <c r="C29" s="108"/>
      <c r="D29" s="109" t="s">
        <v>221</v>
      </c>
      <c r="E29" s="109"/>
      <c r="F29" s="110" t="e">
        <f>AVERAGE(F8:F27)</f>
        <v>#DIV/0!</v>
      </c>
    </row>
    <row r="30" spans="2:6" ht="9" customHeight="1" thickBot="1" x14ac:dyDescent="0.3">
      <c r="B30" s="91"/>
      <c r="C30" s="92"/>
      <c r="D30" s="59"/>
      <c r="E30" s="59"/>
      <c r="F30" s="106"/>
    </row>
    <row r="31" spans="2:6" ht="15.75" customHeight="1" x14ac:dyDescent="0.25">
      <c r="B31" s="175"/>
      <c r="C31" s="176"/>
      <c r="D31" s="176"/>
      <c r="E31" s="176"/>
      <c r="F31" s="177"/>
    </row>
    <row r="32" spans="2:6" ht="15.75" customHeight="1" x14ac:dyDescent="0.25">
      <c r="B32" s="174" t="s">
        <v>251</v>
      </c>
      <c r="C32" s="178"/>
      <c r="D32" s="178"/>
      <c r="E32" s="178"/>
      <c r="F32" s="179"/>
    </row>
    <row r="33" spans="2:6" ht="15.75" customHeight="1" x14ac:dyDescent="0.25">
      <c r="B33" s="174" t="s">
        <v>252</v>
      </c>
      <c r="C33" s="169"/>
      <c r="D33" s="169"/>
      <c r="E33" s="169"/>
      <c r="F33" s="170"/>
    </row>
    <row r="34" spans="2:6" ht="15.75" customHeight="1" x14ac:dyDescent="0.25">
      <c r="B34" s="174" t="s">
        <v>253</v>
      </c>
      <c r="C34" s="169"/>
      <c r="D34" s="169"/>
      <c r="E34" s="169"/>
      <c r="F34" s="170"/>
    </row>
    <row r="35" spans="2:6" ht="15.75" customHeight="1" x14ac:dyDescent="0.25">
      <c r="B35" s="168"/>
      <c r="C35" s="169"/>
      <c r="D35" s="169"/>
      <c r="E35" s="169"/>
      <c r="F35" s="170"/>
    </row>
    <row r="36" spans="2:6" ht="15.75" customHeight="1" x14ac:dyDescent="0.25">
      <c r="B36" s="168"/>
      <c r="C36" s="169"/>
      <c r="D36" s="169"/>
      <c r="E36" s="169"/>
      <c r="F36" s="170"/>
    </row>
    <row r="37" spans="2:6" ht="15.75" customHeight="1" x14ac:dyDescent="0.25">
      <c r="B37" s="168"/>
      <c r="C37" s="169"/>
      <c r="D37" s="169"/>
      <c r="E37" s="169"/>
      <c r="F37" s="170"/>
    </row>
    <row r="38" spans="2:6" ht="15.75" customHeight="1" x14ac:dyDescent="0.25">
      <c r="B38" s="168"/>
      <c r="C38" s="169"/>
      <c r="D38" s="169"/>
      <c r="E38" s="169"/>
      <c r="F38" s="170"/>
    </row>
    <row r="39" spans="2:6" ht="15.75" customHeight="1" x14ac:dyDescent="0.25">
      <c r="B39" s="168"/>
      <c r="C39" s="169"/>
      <c r="D39" s="169"/>
      <c r="E39" s="169"/>
      <c r="F39" s="170"/>
    </row>
    <row r="40" spans="2:6" ht="15.75" customHeight="1" thickBot="1" x14ac:dyDescent="0.3">
      <c r="B40" s="171"/>
      <c r="C40" s="172"/>
      <c r="D40" s="172"/>
      <c r="E40" s="172"/>
      <c r="F40" s="173"/>
    </row>
    <row r="41" spans="2:6" ht="30.75" customHeight="1" x14ac:dyDescent="0.25">
      <c r="B41" s="13"/>
      <c r="C41" s="13"/>
      <c r="D41" s="13"/>
      <c r="E41" s="13"/>
      <c r="F41" s="13"/>
    </row>
  </sheetData>
  <mergeCells count="13">
    <mergeCell ref="B1:F1"/>
    <mergeCell ref="B3:F3"/>
    <mergeCell ref="B5:F5"/>
    <mergeCell ref="B31:F31"/>
    <mergeCell ref="B32:F32"/>
    <mergeCell ref="B38:F38"/>
    <mergeCell ref="B39:F39"/>
    <mergeCell ref="B40:F40"/>
    <mergeCell ref="B33:F33"/>
    <mergeCell ref="B34:F34"/>
    <mergeCell ref="B35:F35"/>
    <mergeCell ref="B36:F36"/>
    <mergeCell ref="B37:F37"/>
  </mergeCells>
  <pageMargins left="0.70866141732283472" right="0.70866141732283472" top="0.74803149606299213" bottom="0.74803149606299213" header="0.31496062992125984" footer="0.31496062992125984"/>
  <pageSetup paperSize="9" scale="2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6289-3959-4079-95D8-9A6E55F9B810}">
  <dimension ref="A1:A7"/>
  <sheetViews>
    <sheetView workbookViewId="0">
      <selection activeCell="B14" sqref="B13:B14"/>
    </sheetView>
  </sheetViews>
  <sheetFormatPr baseColWidth="10" defaultRowHeight="15" x14ac:dyDescent="0.25"/>
  <cols>
    <col min="1" max="1" width="13.28515625" customWidth="1"/>
  </cols>
  <sheetData>
    <row r="1" spans="1:1" ht="18" x14ac:dyDescent="0.25">
      <c r="A1" s="5" t="s">
        <v>6</v>
      </c>
    </row>
    <row r="2" spans="1:1" x14ac:dyDescent="0.25">
      <c r="A2" t="s">
        <v>4</v>
      </c>
    </row>
    <row r="3" spans="1:1" x14ac:dyDescent="0.25">
      <c r="A3" t="s">
        <v>5</v>
      </c>
    </row>
    <row r="4" spans="1:1" x14ac:dyDescent="0.25">
      <c r="A4" t="s">
        <v>7</v>
      </c>
    </row>
    <row r="5" spans="1:1" x14ac:dyDescent="0.25">
      <c r="A5" t="s">
        <v>8</v>
      </c>
    </row>
    <row r="6" spans="1:1" x14ac:dyDescent="0.25">
      <c r="A6" t="s">
        <v>10</v>
      </c>
    </row>
    <row r="7" spans="1:1" x14ac:dyDescent="0.25">
      <c r="A7" t="s">
        <v>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D216FA-6BCC-48E3-B222-E918530D689E}">
  <ds:schemaRefs>
    <ds:schemaRef ds:uri="http://schemas.microsoft.com/sharepoint/v3/contenttype/forms"/>
  </ds:schemaRefs>
</ds:datastoreItem>
</file>

<file path=customXml/itemProps2.xml><?xml version="1.0" encoding="utf-8"?>
<ds:datastoreItem xmlns:ds="http://schemas.openxmlformats.org/officeDocument/2006/customXml" ds:itemID="{92C94B8F-5A55-40EE-AF5D-E6C93F01A537}">
  <ds:schemaRefs>
    <ds:schemaRef ds:uri="http://schemas.microsoft.com/office/2006/metadata/properties"/>
    <ds:schemaRef ds:uri="http://purl.org/dc/elements/1.1/"/>
    <ds:schemaRef ds:uri="http://purl.org/dc/dcmitype/"/>
    <ds:schemaRef ds:uri="a3b8235c-e576-435c-95f7-94bb4f80e863"/>
    <ds:schemaRef ds:uri="http://schemas.microsoft.com/office/infopath/2007/PartnerControls"/>
    <ds:schemaRef ds:uri="9e0aeb4e-545a-408f-bffe-3a427a3d1ca7"/>
    <ds:schemaRef ds:uri="http://schemas.microsoft.com/office/2006/documentManagement/types"/>
    <ds:schemaRef ds:uri="http://purl.org/dc/terms/"/>
    <ds:schemaRef ds:uri="http://www.w3.org/XML/1998/namespace"/>
    <ds:schemaRef ds:uri="http://schemas.openxmlformats.org/package/2006/metadata/core-properties"/>
  </ds:schemaRefs>
</ds:datastoreItem>
</file>

<file path=customXml/itemProps3.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CONSIGNES</vt:lpstr>
      <vt:lpstr>OFFRE</vt:lpstr>
      <vt:lpstr>REMISIER CATALOGUE</vt:lpstr>
      <vt:lpstr>liste déroulante</vt:lpstr>
      <vt:lpstr>CONSIGNES!Zone_d_impression</vt:lpstr>
      <vt:lpstr>OFFRE!Zone_d_impression</vt:lpstr>
      <vt:lpstr>'REMISIER CATALOGUE'!Zone_d_impression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Pierre HUBERT</cp:lastModifiedBy>
  <cp:lastPrinted>2024-05-31T14:41:52Z</cp:lastPrinted>
  <dcterms:created xsi:type="dcterms:W3CDTF">2018-05-15T14:39:18Z</dcterms:created>
  <dcterms:modified xsi:type="dcterms:W3CDTF">2024-12-18T09:28:40Z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