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404B404A-FA0E-4852-9ED2-5AF98F10852E}" xr6:coauthVersionLast="36" xr6:coauthVersionMax="36" xr10:uidLastSave="{00000000-0000-0000-0000-000000000000}"/>
  <bookViews>
    <workbookView xWindow="0" yWindow="0" windowWidth="28800" windowHeight="11025" xr2:uid="{00000000-000D-0000-FFFF-FFFF00000000}"/>
  </bookViews>
  <sheets>
    <sheet name="CONSIGNES" sheetId="8" r:id="rId1"/>
    <sheet name="OFFRE" sheetId="1" r:id="rId2"/>
    <sheet name="REMISIER CATALOGUE" sheetId="10" r:id="rId3"/>
    <sheet name="liste déroulante" sheetId="9" state="hidden" r:id="rId4"/>
  </sheets>
  <definedNames>
    <definedName name="_xlnm.Print_Area" localSheetId="0">CONSIGNES!$A$1:$B$6</definedName>
    <definedName name="_xlnm.Print_Area" localSheetId="1">OFFRE!$A$1:$P$52</definedName>
  </definedNames>
  <calcPr calcId="191029"/>
</workbook>
</file>

<file path=xl/calcChain.xml><?xml version="1.0" encoding="utf-8"?>
<calcChain xmlns="http://schemas.openxmlformats.org/spreadsheetml/2006/main">
  <c r="O68" i="1" l="1"/>
  <c r="O55" i="1"/>
  <c r="O56" i="1"/>
  <c r="O58" i="1"/>
  <c r="O59" i="1"/>
  <c r="O60" i="1"/>
  <c r="O61" i="1"/>
  <c r="O63" i="1"/>
  <c r="O64" i="1"/>
  <c r="O66" i="1" s="1"/>
  <c r="O65" i="1"/>
  <c r="M55" i="1"/>
  <c r="M56" i="1"/>
  <c r="M58" i="1"/>
  <c r="M59" i="1"/>
  <c r="M60" i="1"/>
  <c r="M61" i="1"/>
  <c r="M63" i="1"/>
  <c r="M64" i="1"/>
  <c r="M65" i="1"/>
  <c r="O11" i="1"/>
  <c r="O12" i="1"/>
  <c r="O13" i="1"/>
  <c r="O15" i="1"/>
  <c r="O16" i="1"/>
  <c r="O17" i="1"/>
  <c r="O18" i="1"/>
  <c r="O19" i="1"/>
  <c r="O20" i="1"/>
  <c r="O21" i="1"/>
  <c r="O22" i="1"/>
  <c r="O23" i="1"/>
  <c r="O24" i="1"/>
  <c r="O26" i="1"/>
  <c r="O27" i="1"/>
  <c r="O28" i="1"/>
  <c r="O29" i="1"/>
  <c r="O30" i="1"/>
  <c r="O31" i="1"/>
  <c r="O32" i="1"/>
  <c r="O33" i="1"/>
  <c r="O34" i="1"/>
  <c r="O35" i="1"/>
  <c r="O36" i="1"/>
  <c r="O37" i="1"/>
  <c r="O39" i="1"/>
  <c r="O40" i="1"/>
  <c r="O41" i="1"/>
  <c r="O42" i="1"/>
  <c r="O43" i="1"/>
  <c r="O44" i="1"/>
  <c r="O45" i="1"/>
  <c r="O46" i="1"/>
  <c r="O48" i="1"/>
  <c r="O49" i="1"/>
  <c r="O50" i="1"/>
  <c r="O51" i="1"/>
  <c r="M51" i="1"/>
  <c r="K11" i="1"/>
  <c r="M11" i="1" s="1"/>
  <c r="K12" i="1"/>
  <c r="M12" i="1" s="1"/>
  <c r="K13" i="1"/>
  <c r="M13" i="1" s="1"/>
  <c r="K15" i="1"/>
  <c r="M15" i="1" s="1"/>
  <c r="K16" i="1"/>
  <c r="M16" i="1" s="1"/>
  <c r="K17" i="1"/>
  <c r="M17" i="1" s="1"/>
  <c r="K18" i="1"/>
  <c r="M18" i="1" s="1"/>
  <c r="K19" i="1"/>
  <c r="M19" i="1" s="1"/>
  <c r="K20" i="1"/>
  <c r="M20" i="1" s="1"/>
  <c r="K21" i="1"/>
  <c r="M21" i="1" s="1"/>
  <c r="K22" i="1"/>
  <c r="M22" i="1" s="1"/>
  <c r="K23" i="1"/>
  <c r="M23" i="1" s="1"/>
  <c r="K24" i="1"/>
  <c r="M24" i="1" s="1"/>
  <c r="K26" i="1"/>
  <c r="M26" i="1" s="1"/>
  <c r="K27" i="1"/>
  <c r="M27" i="1" s="1"/>
  <c r="K28" i="1"/>
  <c r="M28" i="1" s="1"/>
  <c r="K29" i="1"/>
  <c r="M29" i="1" s="1"/>
  <c r="K30" i="1"/>
  <c r="M30" i="1" s="1"/>
  <c r="K31" i="1"/>
  <c r="M31" i="1" s="1"/>
  <c r="K32" i="1"/>
  <c r="M32" i="1" s="1"/>
  <c r="K33" i="1"/>
  <c r="M33" i="1" s="1"/>
  <c r="K34" i="1"/>
  <c r="M34" i="1" s="1"/>
  <c r="K35" i="1"/>
  <c r="M35" i="1" s="1"/>
  <c r="K36" i="1"/>
  <c r="M36" i="1" s="1"/>
  <c r="K37" i="1"/>
  <c r="M37" i="1" s="1"/>
  <c r="K39" i="1"/>
  <c r="M39" i="1" s="1"/>
  <c r="K40" i="1"/>
  <c r="M40" i="1" s="1"/>
  <c r="K41" i="1"/>
  <c r="M41" i="1" s="1"/>
  <c r="K42" i="1"/>
  <c r="M42" i="1" s="1"/>
  <c r="K43" i="1"/>
  <c r="M43" i="1" s="1"/>
  <c r="K44" i="1"/>
  <c r="M44" i="1" s="1"/>
  <c r="K45" i="1"/>
  <c r="M45" i="1" s="1"/>
  <c r="K46" i="1"/>
  <c r="M46" i="1" s="1"/>
  <c r="K48" i="1"/>
  <c r="M48" i="1" s="1"/>
  <c r="K49" i="1"/>
  <c r="M49" i="1" s="1"/>
  <c r="K50" i="1"/>
  <c r="M50" i="1" s="1"/>
  <c r="K51" i="1"/>
  <c r="O10" i="1"/>
  <c r="K10" i="1"/>
  <c r="M10" i="1" s="1"/>
  <c r="F29" i="10"/>
  <c r="M54" i="1"/>
  <c r="O54" i="1" s="1"/>
  <c r="O69" i="1" l="1"/>
</calcChain>
</file>

<file path=xl/sharedStrings.xml><?xml version="1.0" encoding="utf-8"?>
<sst xmlns="http://schemas.openxmlformats.org/spreadsheetml/2006/main" count="288" uniqueCount="185">
  <si>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</si>
  <si>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</si>
  <si>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</si>
  <si>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</si>
  <si>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</si>
  <si>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</si>
  <si>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</si>
  <si>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</si>
  <si>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</si>
  <si>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</si>
  <si>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</si>
  <si>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</si>
  <si>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</si>
  <si>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</si>
  <si>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</si>
  <si>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</si>
  <si>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</si>
  <si>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</si>
  <si>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</si>
  <si>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</si>
  <si>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</si>
  <si>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</si>
  <si>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</si>
  <si>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GAMME GERIATRIE – TISSU ENDUIT</t>
  </si>
  <si>
    <t>CO1</t>
  </si>
  <si>
    <t>CO2</t>
  </si>
  <si>
    <t>CO3</t>
  </si>
  <si>
    <t>CO4</t>
  </si>
  <si>
    <t>CO5</t>
  </si>
  <si>
    <t>CO6</t>
  </si>
  <si>
    <t>CO7</t>
  </si>
  <si>
    <t>CO9</t>
  </si>
  <si>
    <t>CO10</t>
  </si>
  <si>
    <t>CO11</t>
  </si>
  <si>
    <t>CO12</t>
  </si>
  <si>
    <t>CO13</t>
  </si>
  <si>
    <t>CO17</t>
  </si>
  <si>
    <t>CO18</t>
  </si>
  <si>
    <t>CO20</t>
  </si>
  <si>
    <t>CO21</t>
  </si>
  <si>
    <t>CO22</t>
  </si>
  <si>
    <t>CO23</t>
  </si>
  <si>
    <t>CO24</t>
  </si>
  <si>
    <t>CO25</t>
  </si>
  <si>
    <t>CO26</t>
  </si>
  <si>
    <t>CO27</t>
  </si>
  <si>
    <t>CO28</t>
  </si>
  <si>
    <t>CO29</t>
  </si>
  <si>
    <t>CO30</t>
  </si>
  <si>
    <t>CO31</t>
  </si>
  <si>
    <t>CO32</t>
  </si>
  <si>
    <t>CO33</t>
  </si>
  <si>
    <t>CO34</t>
  </si>
  <si>
    <t>CO35</t>
  </si>
  <si>
    <t>CO36</t>
  </si>
  <si>
    <t>CO37</t>
  </si>
  <si>
    <t>CO38</t>
  </si>
  <si>
    <t>FAUTEUIL BRIDGE 1 PLACE TEXTILE ENDUIT</t>
  </si>
  <si>
    <t>FAUTEUIL BRIDGE 2 PLACES TEXTILE ENDUIT</t>
  </si>
  <si>
    <t>CHAUFFEUSE 1 PLACE, TEXTILE ENDUIT, ACCOTOIRS INTEGRES PIETEMENT BOIS</t>
  </si>
  <si>
    <t>CHAUFFEUSE 2 PLACES, TEXTILE ENDUIT, ACCOTOIRS INTEGRES PIETEMENT BOIS</t>
  </si>
  <si>
    <t>CHAUFFEUSE 3 PLACES, TEXTILE ENDUIT, ACCOTOIRS INTEGRES PIETEMENT BOIS</t>
  </si>
  <si>
    <t>CHAUFFEUSE 1 PLACE, TEXTILE ENDUIT, ACCOTOIRS INTEGRES PIETEMENT METAL</t>
  </si>
  <si>
    <t>CHAUFFEUSE 2 PLACES, TEXTILE ENDUIT, ACCOTOIRS INTEGRES PIETEMENT METAL</t>
  </si>
  <si>
    <t>CHAUFFEUSE 3 PLACES, TEXTILE ENDUIT, ACCOTOIRS INTEGRES PIETEMENT METAL</t>
  </si>
  <si>
    <t>CHAUFFEUSE  1 PLACE SANS ACCOTOIR TEXTILE ENDUIT</t>
  </si>
  <si>
    <t>CHAUFFEUSE  2 PLACES SANS ACCOTOIR TEXTILE ENDUIT</t>
  </si>
  <si>
    <t>CHAUFFEUSE  1 PLACE AVEC ACCOTOIRS TEXTILE ENDUIT</t>
  </si>
  <si>
    <t>CHAUFFEUSE  2 PLACES AVEC ACCOTOIRS TEXTILE ENDUIT</t>
  </si>
  <si>
    <t>GAMME FAUTEUIL BRIDGE</t>
  </si>
  <si>
    <t xml:space="preserve"> GAMME MODULAIRE MULTI COMBINAISONS</t>
  </si>
  <si>
    <t>GAMME ATTENTE DE STANDING PIETEMENT BOIS OU METAL</t>
  </si>
  <si>
    <t>CO8</t>
  </si>
  <si>
    <t>CO14</t>
  </si>
  <si>
    <t>CO15</t>
  </si>
  <si>
    <t>CO16</t>
  </si>
  <si>
    <t>CO19</t>
  </si>
  <si>
    <t>Caisse monobloc Assise et Dossier densité 40kg/m3 - Patin antiglisse</t>
  </si>
  <si>
    <t>CHAUFFEUSE 1 PLACE TEXTILE ENDUIT Conforme à la législation anti incendie Article AM 1</t>
  </si>
  <si>
    <t>armature tube d'acier, cadre en bois,  mousse polyuréthane injectée . Haut d'assise 38cm</t>
  </si>
  <si>
    <t>CHAUFFEUSE 2 PLACES TEXTILE ENDUIT Conforme à la législation anti incendie Article AM 1</t>
  </si>
  <si>
    <t>CHAUFFEUSE ANGLE 45° TEXTILE ENDUIT Conforme à la législation anti incendie Article AM 1</t>
  </si>
  <si>
    <t>POUF 1  PLACE TEXTILE ENDUIT Conforme à la législation anti incendie Article AM 1</t>
  </si>
  <si>
    <t>POUF 2 PLACES TEXTILE ENDUIT Conforme à la législation anti incendie Article AM 1</t>
  </si>
  <si>
    <t xml:space="preserve">haut d’assise 44 cm, pied bois , dossier et assise mousse polyuréthane densité 55kg /m3 </t>
  </si>
  <si>
    <t>FAUTEUIL BRIDGE 1 PLACE TISSU</t>
  </si>
  <si>
    <t>FAUTEUIL BRIDGE 2 PLACES TISSU</t>
  </si>
  <si>
    <t xml:space="preserve">CHAUFFEUSE 1 PLACE TISSU </t>
  </si>
  <si>
    <t xml:space="preserve">CHAUFFEUSE 2 PLACES  TISSU </t>
  </si>
  <si>
    <t xml:space="preserve">CHAUFFEUSE ANGLE 45° TISSU </t>
  </si>
  <si>
    <t xml:space="preserve">POUF 1  PLACE TISSU </t>
  </si>
  <si>
    <t xml:space="preserve">POUF 2 PLACES TISSU </t>
  </si>
  <si>
    <t>CHAUFFEUSE 1 PLACE, TISSU ACCOTOIRS INTEGRES PIETEMENT METAL</t>
  </si>
  <si>
    <t>CHAUFFEUSE 2 PLACES, TISSU , ACCOTOIRS INTEGRES PIETEMENT METAL</t>
  </si>
  <si>
    <t>CHAUFFEUSE 3 PLACES, TISSU ACCOTOIRS INTEGRES PIETEMENT METAL</t>
  </si>
  <si>
    <t>CHAUFFEUSE 1 PLACE, TISSU  ACCOTOIRS INTEGRES PIETEMENT BOIS</t>
  </si>
  <si>
    <t>CHAUFFEUSE 2 PLACES, TISSU ACCOTOIRS INTEGRES PIETEMENT BOIS</t>
  </si>
  <si>
    <t>CHAUFFEUSE 3 PLACES, TISSU ACCOTOIRS INTEGRES PIETEMENT BOIS</t>
  </si>
  <si>
    <t>Assise, dos et accoudoir monobloc structure bois, mousse dossier environ 4 cm densité minimum 25kg/m3 , assise environ 7cm densité minimum 40kg/m3</t>
  </si>
  <si>
    <t>TABLE BASSE PIETEMENT METAL ASSORTIE AU MOBILIER CI-DESSUS</t>
  </si>
  <si>
    <t>TABLE BASSE PIETEMENT BOIS MELAMINE OU EQUIVALENT ASSORTIE AU MOBILIER CI-DESSUS</t>
  </si>
  <si>
    <t>TABLE BASSE MELAMINE OU EQUIVALENT DIMENSIONS ASSORTIE AU MOBILIER CI-DESSUS</t>
  </si>
  <si>
    <t>CHAUFFEUSE 1 PLACE SANS ACCOTOIR TISSU</t>
  </si>
  <si>
    <t>CHAUFFEUSE  2 PLACES SANS ACCOTOIR TISSU</t>
  </si>
  <si>
    <r>
      <t>CHAUFFEUSE 1 PLACE AVEC ACCOTOIRS</t>
    </r>
    <r>
      <rPr>
        <strike/>
        <sz val="10"/>
        <rFont val="Calibri Light"/>
        <family val="2"/>
      </rPr>
      <t xml:space="preserve"> </t>
    </r>
    <r>
      <rPr>
        <sz val="10"/>
        <rFont val="Calibri Light"/>
        <family val="2"/>
      </rPr>
      <t>TISSU</t>
    </r>
  </si>
  <si>
    <t>CHAUFFEUSE  2 PLACES AVEC ACCOTOIRS TISSU</t>
  </si>
  <si>
    <t>piètement acier plateau mélaminé dimension 60x60 cm hauteur environ 27</t>
  </si>
  <si>
    <t>piètement acier plateau mélaminé dimension 80x60 cm hauteur environ 36</t>
  </si>
  <si>
    <t>piètement bois  plateau mélaminé dimension 60x60 cm hauteur environ 27</t>
  </si>
  <si>
    <t>piètement bois  plateau mélaminé dimension 80x60 cm hauteur environ 36</t>
  </si>
  <si>
    <t>Lot 3</t>
  </si>
  <si>
    <t>PRESTATIONS COMPLEMENTAIRES</t>
  </si>
  <si>
    <t>STOCKAGE DE MATERIEL M3</t>
  </si>
  <si>
    <t>Prix unitaire €HT</t>
  </si>
  <si>
    <t xml:space="preserve">Prix unitaire 
net€ TTC
CALCUL AUTOMATIQUE </t>
  </si>
  <si>
    <t xml:space="preserve">Offre valorisée en € TTC
Prix unitaire x volume annuel
CALCUL AUTOMATIQUE </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</si>
  <si>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</si>
  <si>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FORFAIT</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</si>
  <si>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</si>
  <si>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M3</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</si>
  <si>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</si>
  <si>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INTERVENTION LOGISTIQUE</t>
  </si>
  <si>
    <t xml:space="preserve">FORFAIT INTERVENTION LOGISTIQUE (DEMONTAGE,MANUTENTION, DEPANNAGE, REPARATION, REGLAGE ...) - FORFAIT  1 HEURE POUR 1 TECHNICIEN </t>
  </si>
  <si>
    <t>HEURE</t>
  </si>
  <si>
    <t xml:space="preserve">FORFAIT INTERVENTION LOGISTIQUE (DEMONTAGE,MANUTENTION, DEPANNAGE, REPARATION, REGLAGE ...) - FORFAIT  1/2 JOURNEE POUR 1 TECHNICIEN </t>
  </si>
  <si>
    <t>1/2 JOUR</t>
  </si>
  <si>
    <t xml:space="preserve">FORFAIT INTERVENTION LOGISTIQUE (DEMONTAGE,MANUTENTION, DEPANNAGE, REPARATION, REGLAGE ...) - FORFAIT  1 JOURNEE POUR 1 TECHNICIEN </t>
  </si>
  <si>
    <t>JOUR</t>
  </si>
  <si>
    <t xml:space="preserve">FORFAIT LIVRAISON POUR COMMANDE INFERIEURE A 500 € HT </t>
  </si>
  <si>
    <t>PRESTATION INVENTAIRE</t>
  </si>
  <si>
    <t>PRESTATIONS POUR LA REALISATION D'INVENTAIRES - FORFAIT  1 HEURE</t>
  </si>
  <si>
    <t>PRESTATIONS POUR LA REALISATION D'INVENTAIRES - FORFAIT   1/2 JOURNEE</t>
  </si>
  <si>
    <t>PRESTATIONS POUR LA REALISATION D'INVENTAIRES - FORFAIT  1  JOURNEE</t>
  </si>
  <si>
    <t>TOTAL TTC DU DEVIS ESTIMATIF SUR LA DURÉE DU CONTRAT  (HORS REMISES)</t>
  </si>
  <si>
    <t>REMISE ADDITIONNELLE APPLICABLE SUR LE MONTANT D'UNE COMMANDE AVEC DATE UNIQUE DE LIVRAISON D'UNE COMMANDE AVEC DATE UNIQUE DE LIVRAISON</t>
  </si>
  <si>
    <t>Taux mimimum applicable</t>
  </si>
  <si>
    <t xml:space="preserve"> </t>
  </si>
  <si>
    <t>Volume estimatif en €TTC 
sur la durée du marché</t>
  </si>
  <si>
    <t xml:space="preserve">Offre valorisée en € TTC
CALCUL AUTOMATIQUE </t>
  </si>
  <si>
    <t xml:space="preserve">TAUX DE REMISE POUR UNE LIVRAISON SIMPLE SUR UN SITE SANS MONTAGE </t>
  </si>
  <si>
    <t>TAUX</t>
  </si>
  <si>
    <t xml:space="preserve">TAUX MOYEN REMISES CATALOGUES </t>
  </si>
  <si>
    <t xml:space="preserve">BORDEREAU DE REMISES SUR CATALOGUE </t>
  </si>
  <si>
    <t>Nom des catalogues - à préciser
Famille de produits, gamme, etc…</t>
  </si>
  <si>
    <t>Taux 
de remise pour les fournitures des catalogues du titulaire prix public</t>
  </si>
  <si>
    <t>RC1</t>
  </si>
  <si>
    <t>Taux</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</si>
  <si>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</si>
  <si>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</si>
  <si>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</si>
  <si>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</si>
  <si>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</si>
  <si>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</si>
  <si>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</si>
  <si>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</si>
  <si>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</si>
  <si>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</si>
  <si>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</si>
  <si>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</si>
  <si>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</si>
  <si>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</si>
  <si>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</si>
  <si>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</si>
  <si>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</si>
  <si>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</si>
  <si>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</si>
  <si>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</si>
  <si>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</si>
  <si>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</si>
  <si>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CO39</t>
  </si>
  <si>
    <t>CO40</t>
  </si>
  <si>
    <t>CO41</t>
  </si>
  <si>
    <t>CO42</t>
  </si>
  <si>
    <t>CO43</t>
  </si>
  <si>
    <t>CO44</t>
  </si>
  <si>
    <t>CO45</t>
  </si>
  <si>
    <t>CO46</t>
  </si>
  <si>
    <t>CO47</t>
  </si>
  <si>
    <t>CO48</t>
  </si>
  <si>
    <t>CO49</t>
  </si>
  <si>
    <t>Caractéristiques
imposées par le Pouvoir Adjudicateur</t>
  </si>
  <si>
    <t>Désignation commerciale du produit
-
Référence fournisseur</t>
  </si>
  <si>
    <t>TABLE BASSE</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</si>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</sst>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27"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1"/>
      <color theme="1"/>
      <name val="Calibri Light"/>
      <family val="2"/>
    </font>
    <font>
      <sz val="10"/>
      <color rgb="FF000000"/>
      <name val="Calibri Light"/>
      <family val="2"/>
    </font>
    <font>
      <sz val="10"/>
      <color rgb="FFFF0000"/>
      <name val="Calibri Light"/>
      <family val="2"/>
    </font>
    <font>
      <strike/>
      <sz val="10"/>
      <name val="Calibri Light"/>
      <family val="2"/>
    </font>
    <font>
      <sz val="12"/>
      <color rgb="FFE30059"/>
      <name val="Calibri Light"/>
      <family val="2"/>
    </font>
    <font>
      <b/>
      <sz val="12"/>
      <color rgb="FFE30059"/>
      <name val="Calibri Light"/>
      <family val="2"/>
    </font>
    <font>
      <b/>
      <sz val="14"/>
      <color theme="0"/>
      <name val="Arial"/>
      <family val="2"/>
    </font>
    <font>
      <sz val="10"/>
      <name val="Cambria"/>
      <family val="1"/>
    </font>
    <font>
      <sz val="10"/>
      <color theme="1"/>
      <name val="Cambria"/>
      <family val="1"/>
    </font>
    <font>
      <b/>
      <u/>
      <sz val="12"/>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s>
  <borders count="4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medium">
        <color theme="0"/>
      </left>
      <right/>
      <top style="medium">
        <color theme="0"/>
      </top>
      <bottom style="medium">
        <color theme="0"/>
      </bottom>
      <diagonal/>
    </border>
    <border>
      <left style="thin">
        <color rgb="FF1B93A1"/>
      </left>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style="medium">
        <color rgb="FF1B93A1"/>
      </left>
      <right/>
      <top/>
      <bottom/>
      <diagonal/>
    </border>
    <border>
      <left style="medium">
        <color rgb="FF1B93A1"/>
      </left>
      <right style="medium">
        <color rgb="FF1B93A1"/>
      </right>
      <top style="medium">
        <color rgb="FF1B93A1"/>
      </top>
      <bottom style="medium">
        <color rgb="FF1B93A1"/>
      </bottom>
      <diagonal/>
    </border>
    <border>
      <left/>
      <right style="medium">
        <color rgb="FF1B93A1"/>
      </right>
      <top style="medium">
        <color rgb="FF1B93A1"/>
      </top>
      <bottom style="medium">
        <color rgb="FF1B93A1"/>
      </bottom>
      <diagonal/>
    </border>
    <border>
      <left/>
      <right style="thin">
        <color rgb="FF1B93A1"/>
      </right>
      <top style="thin">
        <color rgb="FF1B93A1"/>
      </top>
      <bottom style="medium">
        <color theme="0"/>
      </bottom>
      <diagonal/>
    </border>
    <border>
      <left style="thin">
        <color rgb="FF1B93A1"/>
      </left>
      <right/>
      <top style="thin">
        <color rgb="FF1B93A1"/>
      </top>
      <bottom/>
      <diagonal/>
    </border>
    <border>
      <left/>
      <right/>
      <top style="thin">
        <color rgb="FF1B93A1"/>
      </top>
      <bottom/>
      <diagonal/>
    </border>
    <border>
      <left style="thin">
        <color rgb="FF1B93A1"/>
      </left>
      <right style="thin">
        <color rgb="FF1B93A1"/>
      </right>
      <top style="thin">
        <color rgb="FF1B93A1"/>
      </top>
      <bottom style="medium">
        <color theme="0"/>
      </bottom>
      <diagonal/>
    </border>
    <border>
      <left/>
      <right/>
      <top style="thin">
        <color rgb="FF1B93A1"/>
      </top>
      <bottom style="medium">
        <color theme="0"/>
      </bottom>
      <diagonal/>
    </border>
    <border>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style="thin">
        <color rgb="FF1B93A1"/>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style="thin">
        <color rgb="FF1B93A1"/>
      </bottom>
      <diagonal/>
    </border>
    <border>
      <left style="medium">
        <color theme="0"/>
      </left>
      <right style="thin">
        <color rgb="FF1B93A1"/>
      </right>
      <top style="medium">
        <color theme="0"/>
      </top>
      <bottom style="thin">
        <color rgb="FF1B93A1"/>
      </bottom>
      <diagonal/>
    </border>
    <border>
      <left style="thin">
        <color rgb="FF1B93A1"/>
      </left>
      <right/>
      <top style="thin">
        <color rgb="FF1B93A1"/>
      </top>
      <bottom style="thin">
        <color rgb="FF1B93A1"/>
      </bottom>
      <diagonal/>
    </border>
    <border>
      <left/>
      <right/>
      <top style="thin">
        <color rgb="FF1B93A1"/>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bottom/>
      <diagonal/>
    </border>
    <border>
      <left/>
      <right style="thin">
        <color rgb="FF1B93A1"/>
      </right>
      <top/>
      <bottom style="thin">
        <color rgb="FF1B93A1"/>
      </bottom>
      <diagonal/>
    </border>
    <border>
      <left/>
      <right style="medium">
        <color rgb="FF1B93A1"/>
      </right>
      <top style="medium">
        <color rgb="FF1B93A1"/>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90">
    <xf numFmtId="0" fontId="0" fillId="0" borderId="0" xfId="0"/>
    <xf numFmtId="0" fontId="6" fillId="0" borderId="0" xfId="0" applyFont="1"/>
    <xf numFmtId="0" fontId="5" fillId="3" borderId="11" xfId="1" applyFont="1" applyFill="1" applyBorder="1" applyAlignment="1" applyProtection="1">
      <alignment horizontal="center" vertical="center" wrapText="1"/>
    </xf>
    <xf numFmtId="0" fontId="7" fillId="2" borderId="0" xfId="0" applyFont="1" applyFill="1" applyProtection="1">
      <protection locked="0"/>
    </xf>
    <xf numFmtId="0" fontId="7" fillId="0" borderId="0" xfId="0" applyFont="1" applyProtection="1">
      <protection locked="0"/>
    </xf>
    <xf numFmtId="0" fontId="8" fillId="2" borderId="12" xfId="0" applyFont="1" applyFill="1" applyBorder="1" applyAlignment="1" applyProtection="1">
      <alignment vertical="center" wrapText="1"/>
      <protection locked="0"/>
    </xf>
    <xf numFmtId="0" fontId="8" fillId="2" borderId="13" xfId="0" applyFont="1" applyFill="1" applyBorder="1" applyAlignment="1" applyProtection="1">
      <alignment vertical="center" wrapText="1"/>
      <protection locked="0"/>
    </xf>
    <xf numFmtId="0" fontId="8" fillId="2" borderId="0" xfId="0" applyFont="1" applyFill="1" applyBorder="1" applyAlignment="1" applyProtection="1">
      <alignment vertical="center" wrapText="1"/>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horizontal="center"/>
      <protection locked="0"/>
    </xf>
    <xf numFmtId="0" fontId="7" fillId="2" borderId="0" xfId="0" applyFont="1" applyFill="1" applyBorder="1" applyAlignment="1" applyProtection="1">
      <alignment horizontal="center"/>
      <protection locked="0"/>
    </xf>
    <xf numFmtId="0" fontId="7" fillId="0" borderId="0" xfId="0" applyFont="1" applyAlignment="1" applyProtection="1">
      <alignment vertical="center"/>
      <protection locked="0"/>
    </xf>
    <xf numFmtId="0" fontId="7" fillId="2" borderId="0"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protection locked="0"/>
    </xf>
    <xf numFmtId="0" fontId="10" fillId="2" borderId="0" xfId="0" applyFont="1" applyFill="1" applyBorder="1" applyAlignment="1" applyProtection="1">
      <alignment vertical="center"/>
      <protection locked="0"/>
    </xf>
    <xf numFmtId="0" fontId="11" fillId="2" borderId="0" xfId="0" applyFont="1" applyFill="1" applyBorder="1" applyAlignment="1" applyProtection="1">
      <alignment vertical="center"/>
      <protection locked="0"/>
    </xf>
    <xf numFmtId="0" fontId="7" fillId="2" borderId="5" xfId="0" applyFont="1" applyFill="1" applyBorder="1" applyAlignment="1" applyProtection="1">
      <alignment vertical="center"/>
      <protection locked="0"/>
    </xf>
    <xf numFmtId="0" fontId="10" fillId="3" borderId="14" xfId="1"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0" fillId="3" borderId="10" xfId="1"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1" fillId="6" borderId="10" xfId="1" applyFont="1" applyFill="1" applyBorder="1" applyAlignment="1" applyProtection="1">
      <alignment horizontal="center" vertical="center" wrapText="1"/>
      <protection locked="0"/>
    </xf>
    <xf numFmtId="0" fontId="10" fillId="3" borderId="15"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2" fillId="2" borderId="0" xfId="0" applyFont="1" applyFill="1" applyAlignment="1" applyProtection="1">
      <alignment vertical="center"/>
      <protection locked="0"/>
    </xf>
    <xf numFmtId="0" fontId="13" fillId="0" borderId="3" xfId="0" applyFont="1" applyFill="1" applyBorder="1" applyAlignment="1" applyProtection="1">
      <alignment horizontal="left" vertical="center" wrapText="1"/>
      <protection locked="0"/>
    </xf>
    <xf numFmtId="169" fontId="13" fillId="0" borderId="4" xfId="0" applyNumberFormat="1" applyFont="1" applyFill="1" applyBorder="1" applyAlignment="1" applyProtection="1">
      <alignment horizontal="right" vertical="center" wrapText="1"/>
      <protection locked="0"/>
    </xf>
    <xf numFmtId="10" fontId="13" fillId="0" borderId="4" xfId="1" applyNumberFormat="1" applyFont="1" applyFill="1" applyBorder="1" applyAlignment="1" applyProtection="1">
      <alignment horizontal="center" vertical="center" wrapText="1"/>
      <protection locked="0"/>
    </xf>
    <xf numFmtId="168" fontId="13" fillId="2" borderId="6" xfId="11" applyNumberFormat="1" applyFont="1" applyFill="1" applyBorder="1" applyAlignment="1" applyProtection="1">
      <alignment horizontal="center" vertical="center" wrapText="1"/>
      <protection locked="0"/>
    </xf>
    <xf numFmtId="0" fontId="12" fillId="0" borderId="0" xfId="0" applyFont="1" applyFill="1" applyAlignment="1" applyProtection="1">
      <alignment vertical="center"/>
      <protection locked="0"/>
    </xf>
    <xf numFmtId="166" fontId="16" fillId="2" borderId="0" xfId="11" applyNumberFormat="1" applyFont="1" applyFill="1" applyBorder="1" applyAlignment="1" applyProtection="1">
      <alignment horizontal="right" vertical="center"/>
      <protection locked="0"/>
    </xf>
    <xf numFmtId="0" fontId="12" fillId="2" borderId="0" xfId="0" applyFont="1" applyFill="1" applyAlignment="1" applyProtection="1">
      <alignment vertical="center" wrapText="1"/>
      <protection locked="0"/>
    </xf>
    <xf numFmtId="0" fontId="13" fillId="0" borderId="3" xfId="1" applyFont="1" applyFill="1" applyBorder="1" applyAlignment="1" applyProtection="1">
      <alignment horizontal="center" vertical="center" wrapText="1"/>
    </xf>
    <xf numFmtId="1" fontId="13" fillId="0" borderId="3" xfId="1" applyNumberFormat="1" applyFont="1" applyFill="1" applyBorder="1" applyAlignment="1" applyProtection="1">
      <alignment horizontal="center" vertical="center" wrapText="1"/>
    </xf>
    <xf numFmtId="172" fontId="16" fillId="0" borderId="3" xfId="0" applyNumberFormat="1" applyFont="1" applyFill="1" applyBorder="1" applyAlignment="1" applyProtection="1">
      <alignment horizontal="right" vertical="center" wrapText="1"/>
    </xf>
    <xf numFmtId="3" fontId="16" fillId="0" borderId="3" xfId="11" applyNumberFormat="1" applyFont="1" applyFill="1" applyBorder="1" applyAlignment="1" applyProtection="1">
      <alignment horizontal="right" vertical="center"/>
    </xf>
    <xf numFmtId="166" fontId="16" fillId="0" borderId="3" xfId="11" applyNumberFormat="1" applyFont="1" applyFill="1" applyBorder="1" applyAlignment="1" applyProtection="1">
      <alignment horizontal="right" vertical="center" wrapText="1"/>
    </xf>
    <xf numFmtId="0" fontId="12" fillId="0" borderId="0" xfId="0" applyFont="1" applyAlignment="1" applyProtection="1">
      <alignment vertical="center" wrapText="1"/>
      <protection locked="0"/>
    </xf>
    <xf numFmtId="0" fontId="13" fillId="3" borderId="3" xfId="0" applyFont="1" applyFill="1" applyBorder="1" applyAlignment="1" applyProtection="1">
      <alignment horizontal="center" vertical="center" wrapText="1"/>
      <protection locked="0"/>
    </xf>
    <xf numFmtId="171" fontId="13" fillId="3" borderId="3" xfId="0" applyNumberFormat="1" applyFont="1" applyFill="1" applyBorder="1" applyAlignment="1" applyProtection="1">
      <alignment horizontal="right" vertical="center" wrapText="1"/>
      <protection locked="0"/>
    </xf>
    <xf numFmtId="10" fontId="13" fillId="3" borderId="3" xfId="1" applyNumberFormat="1" applyFont="1" applyFill="1" applyBorder="1" applyAlignment="1" applyProtection="1">
      <alignment horizontal="center" vertical="center" wrapText="1"/>
      <protection locked="0"/>
    </xf>
    <xf numFmtId="166" fontId="16" fillId="3" borderId="3" xfId="11" applyNumberFormat="1" applyFont="1" applyFill="1" applyBorder="1" applyAlignment="1" applyProtection="1">
      <alignment horizontal="right" vertical="center" wrapText="1"/>
    </xf>
    <xf numFmtId="0" fontId="13" fillId="3" borderId="3" xfId="1" applyFont="1" applyFill="1" applyBorder="1" applyAlignment="1" applyProtection="1">
      <alignment horizontal="center" vertical="center" wrapText="1"/>
    </xf>
    <xf numFmtId="1" fontId="13" fillId="3" borderId="3" xfId="1" applyNumberFormat="1" applyFont="1" applyFill="1" applyBorder="1" applyAlignment="1" applyProtection="1">
      <alignment horizontal="center" vertical="center" wrapText="1"/>
    </xf>
    <xf numFmtId="0" fontId="7" fillId="2" borderId="0" xfId="0" applyFont="1" applyFill="1" applyBorder="1" applyProtection="1">
      <protection locked="0"/>
    </xf>
    <xf numFmtId="0" fontId="13" fillId="0" borderId="4"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xf>
    <xf numFmtId="0" fontId="13" fillId="3" borderId="8" xfId="0" applyFont="1" applyFill="1" applyBorder="1" applyAlignment="1" applyProtection="1">
      <alignment horizontal="center" vertical="center" wrapText="1"/>
      <protection locked="0"/>
    </xf>
    <xf numFmtId="0" fontId="13" fillId="3" borderId="3" xfId="0" applyFont="1" applyFill="1" applyBorder="1" applyAlignment="1" applyProtection="1">
      <alignment horizontal="left" vertical="center" wrapText="1"/>
      <protection locked="0"/>
    </xf>
    <xf numFmtId="0" fontId="6" fillId="0" borderId="0" xfId="0" applyFont="1" applyAlignment="1">
      <alignment wrapText="1"/>
    </xf>
    <xf numFmtId="0" fontId="19" fillId="3" borderId="3" xfId="1" applyFont="1" applyFill="1" applyBorder="1" applyAlignment="1" applyProtection="1">
      <alignment horizontal="center" vertical="center" wrapText="1"/>
    </xf>
    <xf numFmtId="1" fontId="19" fillId="3" borderId="3" xfId="1" applyNumberFormat="1" applyFont="1" applyFill="1" applyBorder="1" applyAlignment="1" applyProtection="1">
      <alignment horizontal="center" vertical="center" wrapText="1"/>
    </xf>
    <xf numFmtId="0" fontId="8" fillId="3" borderId="17" xfId="0" applyFont="1" applyFill="1" applyBorder="1" applyAlignment="1">
      <alignment horizontal="center" vertical="center"/>
    </xf>
    <xf numFmtId="0" fontId="17" fillId="0" borderId="0" xfId="0" applyFont="1"/>
    <xf numFmtId="0" fontId="8" fillId="3" borderId="17"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17" fillId="0" borderId="0" xfId="0" applyFont="1" applyAlignment="1">
      <alignment wrapText="1"/>
    </xf>
    <xf numFmtId="0" fontId="13" fillId="3" borderId="9" xfId="1" applyFont="1" applyFill="1" applyBorder="1" applyAlignment="1" applyProtection="1">
      <alignment horizontal="center" vertical="center" wrapText="1"/>
    </xf>
    <xf numFmtId="1" fontId="13" fillId="3" borderId="9" xfId="1" applyNumberFormat="1" applyFont="1" applyFill="1" applyBorder="1" applyAlignment="1" applyProtection="1">
      <alignment horizontal="center" vertical="center" wrapText="1"/>
    </xf>
    <xf numFmtId="0" fontId="10" fillId="3" borderId="0" xfId="0" applyFont="1" applyFill="1" applyBorder="1" applyAlignment="1" applyProtection="1">
      <alignment horizontal="left" vertical="center" wrapText="1"/>
    </xf>
    <xf numFmtId="0" fontId="10" fillId="3" borderId="19" xfId="0" applyFont="1" applyFill="1" applyBorder="1" applyAlignment="1" applyProtection="1">
      <alignment horizontal="left" vertical="center" wrapText="1"/>
    </xf>
    <xf numFmtId="0" fontId="13" fillId="3" borderId="20" xfId="0" applyFont="1" applyFill="1" applyBorder="1" applyAlignment="1" applyProtection="1">
      <alignment horizontal="left" vertical="center" wrapText="1"/>
      <protection locked="0"/>
    </xf>
    <xf numFmtId="0" fontId="13" fillId="3" borderId="21" xfId="0" applyFont="1" applyFill="1" applyBorder="1" applyAlignment="1" applyProtection="1">
      <alignment horizontal="center" vertical="center" wrapText="1"/>
      <protection locked="0"/>
    </xf>
    <xf numFmtId="171" fontId="13" fillId="3" borderId="19" xfId="0" applyNumberFormat="1" applyFont="1" applyFill="1" applyBorder="1" applyAlignment="1" applyProtection="1">
      <alignment horizontal="right" vertical="center" wrapText="1"/>
      <protection locked="0"/>
    </xf>
    <xf numFmtId="173" fontId="13" fillId="3" borderId="22" xfId="0" applyNumberFormat="1" applyFont="1" applyFill="1" applyBorder="1" applyAlignment="1" applyProtection="1">
      <alignment horizontal="right" vertical="center" wrapText="1"/>
      <protection locked="0"/>
    </xf>
    <xf numFmtId="171" fontId="16" fillId="3" borderId="22" xfId="0" applyNumberFormat="1" applyFont="1" applyFill="1" applyBorder="1" applyAlignment="1" applyProtection="1">
      <alignment horizontal="right" vertical="center" wrapText="1"/>
      <protection locked="0"/>
    </xf>
    <xf numFmtId="10" fontId="13" fillId="3" borderId="21" xfId="1" applyNumberFormat="1" applyFont="1" applyFill="1" applyBorder="1" applyAlignment="1" applyProtection="1">
      <alignment horizontal="center" vertical="center" wrapText="1"/>
      <protection locked="0"/>
    </xf>
    <xf numFmtId="0" fontId="13" fillId="3" borderId="25" xfId="1" applyFont="1" applyFill="1" applyBorder="1" applyAlignment="1" applyProtection="1">
      <alignment horizontal="center" vertical="center" wrapText="1"/>
    </xf>
    <xf numFmtId="1" fontId="13" fillId="3" borderId="26" xfId="1" applyNumberFormat="1" applyFont="1" applyFill="1" applyBorder="1" applyAlignment="1" applyProtection="1">
      <alignment horizontal="center" vertical="center" wrapText="1"/>
    </xf>
    <xf numFmtId="0" fontId="10" fillId="3" borderId="27" xfId="0" applyFont="1" applyFill="1" applyBorder="1" applyAlignment="1" applyProtection="1">
      <alignment horizontal="left" vertical="center" wrapText="1"/>
    </xf>
    <xf numFmtId="0" fontId="10" fillId="3" borderId="28" xfId="0" applyFont="1" applyFill="1" applyBorder="1" applyAlignment="1" applyProtection="1">
      <alignment horizontal="center" vertical="center" wrapText="1"/>
      <protection locked="0"/>
    </xf>
    <xf numFmtId="0" fontId="10" fillId="3" borderId="29" xfId="0" applyFont="1" applyFill="1" applyBorder="1" applyAlignment="1" applyProtection="1">
      <alignment horizontal="center" vertical="center" wrapText="1"/>
      <protection locked="0"/>
    </xf>
    <xf numFmtId="0" fontId="10" fillId="3" borderId="30" xfId="1" applyFont="1" applyFill="1" applyBorder="1" applyAlignment="1" applyProtection="1">
      <alignment horizontal="center" vertical="center" wrapText="1"/>
      <protection locked="0"/>
    </xf>
    <xf numFmtId="0" fontId="13" fillId="3" borderId="4" xfId="0" applyFont="1" applyFill="1" applyBorder="1" applyAlignment="1" applyProtection="1">
      <alignment horizontal="center" vertical="center" wrapText="1"/>
      <protection locked="0"/>
    </xf>
    <xf numFmtId="0" fontId="10" fillId="3" borderId="29" xfId="1" applyFont="1" applyFill="1" applyBorder="1" applyAlignment="1" applyProtection="1">
      <alignment horizontal="center" vertical="center" wrapText="1"/>
      <protection locked="0"/>
    </xf>
    <xf numFmtId="0" fontId="11" fillId="6" borderId="30" xfId="1" applyFont="1" applyFill="1" applyBorder="1" applyAlignment="1" applyProtection="1">
      <alignment horizontal="center" vertical="center" wrapText="1"/>
      <protection locked="0"/>
    </xf>
    <xf numFmtId="0" fontId="10" fillId="3" borderId="31" xfId="0" applyFont="1" applyFill="1" applyBorder="1" applyAlignment="1" applyProtection="1">
      <alignment horizontal="center" vertical="center" wrapText="1"/>
      <protection locked="0"/>
    </xf>
    <xf numFmtId="1" fontId="13" fillId="0" borderId="32" xfId="1" applyNumberFormat="1" applyFont="1" applyFill="1" applyBorder="1" applyAlignment="1" applyProtection="1">
      <alignment horizontal="center" vertical="center" wrapText="1"/>
    </xf>
    <xf numFmtId="0" fontId="13" fillId="5" borderId="3" xfId="0" applyFont="1" applyFill="1" applyBorder="1" applyAlignment="1" applyProtection="1">
      <alignment horizontal="center" vertical="center" wrapText="1"/>
      <protection locked="0"/>
    </xf>
    <xf numFmtId="171" fontId="13" fillId="5" borderId="3" xfId="0" applyNumberFormat="1" applyFont="1" applyFill="1" applyBorder="1" applyAlignment="1" applyProtection="1">
      <alignment horizontal="right" vertical="center" wrapText="1"/>
      <protection locked="0"/>
    </xf>
    <xf numFmtId="10" fontId="13" fillId="5" borderId="3" xfId="1" applyNumberFormat="1" applyFont="1" applyFill="1" applyBorder="1" applyAlignment="1" applyProtection="1">
      <alignment horizontal="center" vertical="center" wrapText="1"/>
      <protection locked="0"/>
    </xf>
    <xf numFmtId="1" fontId="13" fillId="3" borderId="32" xfId="1" applyNumberFormat="1" applyFont="1" applyFill="1" applyBorder="1" applyAlignment="1" applyProtection="1">
      <alignment horizontal="center" vertical="center" wrapText="1"/>
    </xf>
    <xf numFmtId="0" fontId="10" fillId="3" borderId="33" xfId="1" applyFont="1" applyFill="1" applyBorder="1" applyAlignment="1" applyProtection="1">
      <alignment horizontal="center" vertical="center" wrapText="1"/>
      <protection locked="0"/>
    </xf>
    <xf numFmtId="3" fontId="16" fillId="0" borderId="9" xfId="11" applyNumberFormat="1" applyFont="1" applyFill="1" applyBorder="1" applyAlignment="1" applyProtection="1">
      <alignment horizontal="right" vertical="center"/>
    </xf>
    <xf numFmtId="0" fontId="12" fillId="0" borderId="9" xfId="0" applyFont="1" applyFill="1" applyBorder="1" applyAlignment="1" applyProtection="1">
      <alignment horizontal="left" vertical="center" wrapText="1"/>
    </xf>
    <xf numFmtId="0" fontId="10" fillId="3" borderId="38" xfId="0" applyFont="1" applyFill="1" applyBorder="1" applyAlignment="1" applyProtection="1">
      <alignment horizontal="center" vertical="center" wrapText="1"/>
      <protection locked="0"/>
    </xf>
    <xf numFmtId="0" fontId="11" fillId="3" borderId="38" xfId="1" applyFont="1" applyFill="1" applyBorder="1" applyAlignment="1" applyProtection="1">
      <alignment horizontal="center" vertical="center" wrapText="1"/>
      <protection locked="0"/>
    </xf>
    <xf numFmtId="0" fontId="10" fillId="3" borderId="38" xfId="1" applyFont="1" applyFill="1" applyBorder="1" applyAlignment="1" applyProtection="1">
      <alignment horizontal="center" vertical="center" wrapText="1"/>
      <protection locked="0"/>
    </xf>
    <xf numFmtId="0" fontId="24" fillId="0" borderId="3" xfId="1" applyFont="1" applyFill="1" applyBorder="1" applyAlignment="1" applyProtection="1">
      <alignment horizontal="center" vertical="center" wrapText="1"/>
    </xf>
    <xf numFmtId="10" fontId="25" fillId="5" borderId="3" xfId="0" applyNumberFormat="1" applyFont="1" applyFill="1" applyBorder="1" applyAlignment="1" applyProtection="1">
      <alignment horizontal="right" vertical="center" wrapText="1"/>
      <protection locked="0"/>
    </xf>
    <xf numFmtId="166" fontId="16" fillId="0" borderId="9" xfId="11" applyNumberFormat="1" applyFont="1" applyFill="1" applyBorder="1" applyAlignment="1" applyProtection="1">
      <alignment horizontal="right" vertical="center" wrapText="1"/>
    </xf>
    <xf numFmtId="0" fontId="8" fillId="2" borderId="2" xfId="0" applyFont="1" applyFill="1" applyBorder="1" applyAlignment="1" applyProtection="1">
      <alignment vertical="center" wrapText="1"/>
      <protection locked="0"/>
    </xf>
    <xf numFmtId="49" fontId="12" fillId="5" borderId="3" xfId="0" applyNumberFormat="1" applyFont="1" applyFill="1" applyBorder="1" applyAlignment="1">
      <alignment vertical="center" wrapText="1"/>
    </xf>
    <xf numFmtId="0" fontId="12" fillId="0" borderId="3" xfId="0" applyFont="1" applyFill="1" applyBorder="1" applyAlignment="1">
      <alignment horizontal="center" vertical="center" wrapText="1"/>
    </xf>
    <xf numFmtId="10" fontId="13" fillId="5" borderId="3" xfId="0" applyNumberFormat="1" applyFont="1" applyFill="1" applyBorder="1" applyAlignment="1" applyProtection="1">
      <alignment horizontal="right" vertical="center" wrapText="1"/>
      <protection locked="0"/>
    </xf>
    <xf numFmtId="0" fontId="13" fillId="0" borderId="0" xfId="1" applyFont="1" applyFill="1" applyBorder="1" applyAlignment="1" applyProtection="1">
      <alignment horizontal="center" vertical="center" wrapText="1"/>
    </xf>
    <xf numFmtId="1" fontId="13" fillId="0" borderId="0" xfId="1" applyNumberFormat="1" applyFont="1" applyFill="1" applyBorder="1" applyAlignment="1" applyProtection="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pplyProtection="1">
      <alignment horizontal="center" vertical="center" wrapText="1"/>
      <protection locked="0"/>
    </xf>
    <xf numFmtId="0" fontId="14" fillId="4" borderId="0" xfId="1" applyFont="1" applyFill="1" applyBorder="1" applyAlignment="1" applyProtection="1">
      <alignment horizontal="center" vertical="center" wrapText="1"/>
    </xf>
    <xf numFmtId="1" fontId="14" fillId="4" borderId="0" xfId="1" applyNumberFormat="1" applyFont="1" applyFill="1" applyBorder="1" applyAlignment="1" applyProtection="1">
      <alignment horizontal="center" vertical="center" wrapText="1"/>
    </xf>
    <xf numFmtId="0" fontId="14" fillId="4" borderId="0" xfId="0" applyFont="1" applyFill="1" applyBorder="1" applyAlignment="1">
      <alignment horizontal="center" vertical="center" wrapText="1"/>
    </xf>
    <xf numFmtId="10" fontId="14" fillId="4" borderId="0" xfId="0" applyNumberFormat="1" applyFont="1" applyFill="1" applyBorder="1" applyAlignment="1" applyProtection="1">
      <alignment horizontal="center" vertical="center" wrapText="1"/>
      <protection locked="0"/>
    </xf>
    <xf numFmtId="172" fontId="16" fillId="3" borderId="3" xfId="0" applyNumberFormat="1" applyFont="1" applyFill="1" applyBorder="1" applyAlignment="1" applyProtection="1">
      <alignment horizontal="right" vertical="center" wrapText="1"/>
    </xf>
    <xf numFmtId="3" fontId="16" fillId="6" borderId="3" xfId="11" applyNumberFormat="1" applyFont="1" applyFill="1" applyBorder="1" applyAlignment="1" applyProtection="1">
      <alignment horizontal="right" vertical="center"/>
    </xf>
    <xf numFmtId="3" fontId="16" fillId="2" borderId="3" xfId="11" applyNumberFormat="1" applyFont="1" applyFill="1" applyBorder="1" applyAlignment="1" applyProtection="1">
      <alignment horizontal="right" vertical="center"/>
    </xf>
    <xf numFmtId="0" fontId="13" fillId="3" borderId="8" xfId="0" applyFont="1" applyFill="1" applyBorder="1" applyAlignment="1" applyProtection="1">
      <alignment horizontal="left" vertical="center" wrapText="1"/>
      <protection locked="0"/>
    </xf>
    <xf numFmtId="0" fontId="13" fillId="5" borderId="3" xfId="0" applyFont="1" applyFill="1" applyBorder="1" applyAlignment="1" applyProtection="1">
      <alignment horizontal="left" vertical="center" wrapText="1"/>
      <protection locked="0"/>
    </xf>
    <xf numFmtId="0" fontId="13" fillId="5" borderId="8" xfId="0" applyFont="1" applyFill="1" applyBorder="1" applyAlignment="1" applyProtection="1">
      <alignment horizontal="left" vertical="center" wrapText="1"/>
      <protection locked="0"/>
    </xf>
    <xf numFmtId="0" fontId="13" fillId="5" borderId="8" xfId="0" applyFont="1" applyFill="1" applyBorder="1" applyAlignment="1" applyProtection="1">
      <alignment horizontal="center" vertical="center" wrapText="1"/>
      <protection locked="0"/>
    </xf>
    <xf numFmtId="0" fontId="13" fillId="0" borderId="4" xfId="1" applyFont="1" applyFill="1" applyBorder="1" applyAlignment="1" applyProtection="1">
      <alignment horizontal="center" vertical="center" wrapText="1"/>
      <protection locked="0"/>
    </xf>
    <xf numFmtId="0" fontId="13" fillId="0" borderId="4" xfId="1" applyFont="1" applyFill="1" applyBorder="1" applyAlignment="1" applyProtection="1">
      <alignment horizontal="left" vertical="center" wrapText="1"/>
      <protection locked="0"/>
    </xf>
    <xf numFmtId="170" fontId="13" fillId="0" borderId="4" xfId="0" applyNumberFormat="1" applyFont="1" applyFill="1" applyBorder="1" applyAlignment="1" applyProtection="1">
      <alignment horizontal="right" vertical="center" wrapText="1"/>
      <protection locked="0"/>
    </xf>
    <xf numFmtId="167" fontId="13" fillId="0" borderId="4" xfId="11" applyNumberFormat="1" applyFont="1" applyFill="1" applyBorder="1" applyAlignment="1" applyProtection="1">
      <alignment horizontal="center" vertical="center" wrapText="1"/>
      <protection locked="0"/>
    </xf>
    <xf numFmtId="168" fontId="13" fillId="0" borderId="7" xfId="11" applyNumberFormat="1" applyFont="1" applyFill="1" applyBorder="1" applyAlignment="1" applyProtection="1">
      <alignment horizontal="center" vertical="center" wrapText="1"/>
      <protection locked="0"/>
    </xf>
    <xf numFmtId="0" fontId="14" fillId="3" borderId="3" xfId="1" applyFont="1" applyFill="1" applyBorder="1" applyAlignment="1" applyProtection="1">
      <alignment horizontal="left" vertical="center" wrapText="1"/>
      <protection locked="0"/>
    </xf>
    <xf numFmtId="0" fontId="14" fillId="6" borderId="3" xfId="1" applyFont="1" applyFill="1" applyBorder="1" applyAlignment="1" applyProtection="1">
      <alignment horizontal="left" vertical="center" wrapText="1"/>
      <protection locked="0"/>
    </xf>
    <xf numFmtId="0" fontId="17" fillId="0" borderId="0" xfId="0" applyFont="1" applyAlignment="1" applyProtection="1">
      <alignment vertical="center" wrapText="1"/>
      <protection locked="0"/>
    </xf>
    <xf numFmtId="1" fontId="13" fillId="3" borderId="3" xfId="1" applyNumberFormat="1" applyFont="1" applyFill="1" applyBorder="1" applyAlignment="1" applyProtection="1">
      <alignment horizontal="center" vertical="center" wrapText="1"/>
      <protection locked="0"/>
    </xf>
    <xf numFmtId="1" fontId="13" fillId="5" borderId="3" xfId="1" applyNumberFormat="1" applyFont="1" applyFill="1" applyBorder="1" applyAlignment="1" applyProtection="1">
      <alignment horizontal="center" vertical="center" wrapText="1"/>
      <protection locked="0"/>
    </xf>
    <xf numFmtId="0" fontId="10" fillId="3" borderId="21" xfId="0" applyFont="1" applyFill="1" applyBorder="1" applyAlignment="1" applyProtection="1">
      <alignment horizontal="left" vertical="center" wrapText="1"/>
      <protection locked="0"/>
    </xf>
    <xf numFmtId="172" fontId="16" fillId="3" borderId="21" xfId="0" applyNumberFormat="1" applyFont="1" applyFill="1" applyBorder="1" applyAlignment="1" applyProtection="1">
      <alignment horizontal="right" vertical="center" wrapText="1"/>
      <protection locked="0"/>
    </xf>
    <xf numFmtId="3" fontId="16" fillId="3" borderId="23" xfId="11" applyNumberFormat="1" applyFont="1" applyFill="1" applyBorder="1" applyAlignment="1" applyProtection="1">
      <alignment horizontal="right" vertical="center"/>
      <protection locked="0"/>
    </xf>
    <xf numFmtId="166" fontId="16" fillId="3" borderId="24" xfId="11" applyNumberFormat="1" applyFont="1" applyFill="1" applyBorder="1" applyAlignment="1" applyProtection="1">
      <alignment horizontal="right" vertical="center" wrapText="1"/>
      <protection locked="0"/>
    </xf>
    <xf numFmtId="0" fontId="10" fillId="3" borderId="25" xfId="0" applyFont="1" applyFill="1" applyBorder="1" applyAlignment="1" applyProtection="1">
      <alignment vertical="center" wrapText="1"/>
      <protection locked="0"/>
    </xf>
    <xf numFmtId="0" fontId="18" fillId="7" borderId="3" xfId="0" applyFont="1" applyFill="1" applyBorder="1" applyAlignment="1" applyProtection="1">
      <alignment vertical="center" wrapText="1"/>
      <protection locked="0"/>
    </xf>
    <xf numFmtId="0" fontId="18" fillId="7" borderId="4" xfId="0" applyFont="1" applyFill="1" applyBorder="1" applyAlignment="1" applyProtection="1">
      <alignment vertical="center" wrapText="1"/>
      <protection locked="0"/>
    </xf>
    <xf numFmtId="0" fontId="18" fillId="7" borderId="8" xfId="0" applyFont="1" applyFill="1" applyBorder="1" applyAlignment="1" applyProtection="1">
      <alignment vertical="center" wrapText="1"/>
      <protection locked="0"/>
    </xf>
    <xf numFmtId="0" fontId="10" fillId="3" borderId="3" xfId="0" applyFont="1" applyFill="1" applyBorder="1" applyAlignment="1" applyProtection="1">
      <alignment vertical="center" wrapText="1"/>
      <protection locked="0"/>
    </xf>
    <xf numFmtId="0" fontId="18" fillId="3" borderId="4" xfId="0" applyFont="1" applyFill="1" applyBorder="1" applyAlignment="1" applyProtection="1">
      <alignment vertical="center" wrapText="1"/>
      <protection locked="0"/>
    </xf>
    <xf numFmtId="0" fontId="12" fillId="0" borderId="3" xfId="0" applyFont="1" applyFill="1" applyBorder="1" applyAlignment="1" applyProtection="1">
      <alignment vertical="center" wrapText="1"/>
    </xf>
    <xf numFmtId="0" fontId="13" fillId="0" borderId="3" xfId="0" applyFont="1" applyFill="1" applyBorder="1" applyAlignment="1" applyProtection="1">
      <alignment horizontal="left" vertical="center" wrapText="1"/>
    </xf>
    <xf numFmtId="0" fontId="14" fillId="3" borderId="3" xfId="0" applyFont="1" applyFill="1" applyBorder="1" applyAlignment="1" applyProtection="1">
      <alignment vertical="center" wrapText="1"/>
    </xf>
    <xf numFmtId="0" fontId="13" fillId="3" borderId="3" xfId="0" applyFont="1" applyFill="1" applyBorder="1" applyAlignment="1" applyProtection="1">
      <alignment horizontal="left" vertical="center" wrapText="1"/>
    </xf>
    <xf numFmtId="0" fontId="12" fillId="0" borderId="3" xfId="0" applyFont="1" applyBorder="1" applyAlignment="1" applyProtection="1">
      <alignment vertical="center" wrapText="1"/>
    </xf>
    <xf numFmtId="0" fontId="13" fillId="2" borderId="3" xfId="0" applyFont="1" applyFill="1" applyBorder="1" applyAlignment="1" applyProtection="1">
      <alignment horizontal="left" vertical="center" wrapText="1"/>
    </xf>
    <xf numFmtId="0" fontId="13" fillId="0" borderId="3" xfId="0" applyFont="1" applyBorder="1" applyAlignment="1" applyProtection="1">
      <alignment vertical="center" wrapText="1"/>
    </xf>
    <xf numFmtId="0" fontId="13" fillId="0" borderId="3" xfId="0" applyFont="1" applyFill="1" applyBorder="1" applyAlignment="1" applyProtection="1">
      <alignment vertical="center" wrapText="1"/>
    </xf>
    <xf numFmtId="0" fontId="12" fillId="0" borderId="3" xfId="0" applyFont="1" applyBorder="1" applyAlignment="1" applyProtection="1">
      <alignment horizontal="left" vertical="center" wrapText="1"/>
    </xf>
    <xf numFmtId="0" fontId="10" fillId="3" borderId="4" xfId="0" applyFont="1" applyFill="1" applyBorder="1" applyAlignment="1" applyProtection="1">
      <alignment vertical="center" wrapText="1"/>
    </xf>
    <xf numFmtId="0" fontId="18" fillId="0" borderId="7" xfId="0" applyFont="1" applyFill="1" applyBorder="1" applyAlignment="1" applyProtection="1">
      <alignment vertical="center" wrapText="1"/>
    </xf>
    <xf numFmtId="0" fontId="18" fillId="7" borderId="3" xfId="0" applyFont="1" applyFill="1" applyBorder="1" applyAlignment="1" applyProtection="1">
      <alignment vertical="center" wrapText="1"/>
    </xf>
    <xf numFmtId="0" fontId="18" fillId="0" borderId="3" xfId="0" applyFont="1" applyFill="1" applyBorder="1" applyAlignment="1" applyProtection="1">
      <alignment vertical="center" wrapText="1"/>
    </xf>
    <xf numFmtId="0" fontId="10" fillId="3" borderId="3" xfId="0" applyFont="1" applyFill="1" applyBorder="1" applyAlignment="1" applyProtection="1">
      <alignment vertical="center" wrapText="1"/>
    </xf>
    <xf numFmtId="0" fontId="18" fillId="0" borderId="9" xfId="0" applyFont="1" applyFill="1" applyBorder="1" applyAlignment="1" applyProtection="1">
      <alignment vertical="center" wrapText="1"/>
    </xf>
    <xf numFmtId="0" fontId="12" fillId="0" borderId="4" xfId="0" applyFont="1" applyFill="1" applyBorder="1" applyAlignment="1" applyProtection="1">
      <alignment vertical="center" wrapText="1"/>
    </xf>
    <xf numFmtId="0" fontId="13" fillId="0" borderId="3" xfId="0" applyFont="1" applyFill="1" applyBorder="1" applyAlignment="1" applyProtection="1">
      <alignment horizontal="center" vertical="center" wrapText="1"/>
    </xf>
    <xf numFmtId="0" fontId="13" fillId="3" borderId="32"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171" fontId="16" fillId="0" borderId="3" xfId="0" applyNumberFormat="1" applyFont="1" applyFill="1" applyBorder="1" applyAlignment="1" applyProtection="1">
      <alignment horizontal="right" vertical="center" wrapText="1"/>
    </xf>
    <xf numFmtId="171" fontId="16" fillId="3" borderId="3" xfId="0" applyNumberFormat="1" applyFont="1" applyFill="1" applyBorder="1" applyAlignment="1" applyProtection="1">
      <alignment horizontal="right" vertical="center" wrapText="1"/>
    </xf>
    <xf numFmtId="0" fontId="23" fillId="4" borderId="34" xfId="0" applyFont="1" applyFill="1" applyBorder="1" applyAlignment="1" applyProtection="1">
      <alignment horizontal="right" vertical="center" wrapText="1" indent="1"/>
      <protection locked="0"/>
    </xf>
    <xf numFmtId="0" fontId="23" fillId="4" borderId="35" xfId="0" applyFont="1" applyFill="1" applyBorder="1" applyAlignment="1" applyProtection="1">
      <alignment horizontal="right" vertical="center" wrapText="1" indent="1"/>
      <protection locked="0"/>
    </xf>
    <xf numFmtId="0" fontId="8" fillId="3" borderId="1"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wrapText="1"/>
      <protection locked="0"/>
    </xf>
    <xf numFmtId="0" fontId="8" fillId="3" borderId="2"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18" xfId="0" applyFont="1" applyFill="1" applyBorder="1" applyAlignment="1" applyProtection="1">
      <alignment horizontal="left" vertical="center"/>
      <protection locked="0"/>
    </xf>
    <xf numFmtId="0" fontId="17" fillId="5" borderId="16" xfId="0" applyFont="1" applyFill="1" applyBorder="1" applyAlignment="1">
      <alignment horizontal="left" vertical="center"/>
    </xf>
    <xf numFmtId="0" fontId="0" fillId="5" borderId="0" xfId="0" applyFill="1" applyBorder="1" applyAlignment="1">
      <alignment horizontal="left" vertical="center"/>
    </xf>
    <xf numFmtId="0" fontId="0" fillId="5" borderId="41" xfId="0" applyFill="1" applyBorder="1" applyAlignment="1">
      <alignment horizontal="left" vertical="center"/>
    </xf>
    <xf numFmtId="0" fontId="17" fillId="5" borderId="12" xfId="0" applyFont="1" applyFill="1" applyBorder="1" applyAlignment="1">
      <alignment horizontal="center" vertical="center"/>
    </xf>
    <xf numFmtId="0" fontId="17" fillId="5" borderId="13" xfId="0" applyFont="1" applyFill="1" applyBorder="1" applyAlignment="1">
      <alignment horizontal="center" vertical="center"/>
    </xf>
    <xf numFmtId="0" fontId="17" fillId="5" borderId="40" xfId="0" applyFont="1" applyFill="1" applyBorder="1" applyAlignment="1">
      <alignment horizontal="center" vertical="center"/>
    </xf>
    <xf numFmtId="0" fontId="17" fillId="5" borderId="0" xfId="0" applyFont="1" applyFill="1" applyBorder="1" applyAlignment="1">
      <alignment horizontal="left" vertical="center"/>
    </xf>
    <xf numFmtId="0" fontId="17" fillId="5" borderId="41" xfId="0" applyFont="1" applyFill="1" applyBorder="1" applyAlignment="1">
      <alignment horizontal="left" vertical="center"/>
    </xf>
    <xf numFmtId="0" fontId="7" fillId="5" borderId="42" xfId="0" applyFont="1" applyFill="1" applyBorder="1" applyAlignment="1" applyProtection="1">
      <alignment horizontal="left" vertical="center"/>
      <protection locked="0"/>
    </xf>
    <xf numFmtId="0" fontId="0" fillId="5" borderId="43" xfId="0" applyFill="1" applyBorder="1" applyAlignment="1">
      <alignment horizontal="left" vertical="center"/>
    </xf>
    <xf numFmtId="0" fontId="0" fillId="5" borderId="44" xfId="0" applyFill="1" applyBorder="1" applyAlignment="1">
      <alignment horizontal="left" vertical="center"/>
    </xf>
    <xf numFmtId="0" fontId="7" fillId="5" borderId="16" xfId="0" applyFont="1" applyFill="1" applyBorder="1" applyAlignment="1" applyProtection="1">
      <alignment horizontal="left" vertical="center"/>
      <protection locked="0"/>
    </xf>
    <xf numFmtId="0" fontId="14" fillId="3" borderId="3" xfId="1" applyFont="1" applyFill="1" applyBorder="1" applyAlignment="1" applyProtection="1">
      <alignment horizontal="center" vertical="center" wrapText="1"/>
    </xf>
    <xf numFmtId="1" fontId="15" fillId="3" borderId="9" xfId="1" applyNumberFormat="1" applyFont="1" applyFill="1" applyBorder="1" applyAlignment="1" applyProtection="1">
      <alignment horizontal="center" vertical="center" wrapText="1"/>
    </xf>
    <xf numFmtId="0" fontId="10" fillId="3" borderId="0" xfId="1" applyFont="1" applyFill="1" applyBorder="1" applyAlignment="1" applyProtection="1">
      <alignment horizontal="left" vertical="center" wrapText="1"/>
    </xf>
    <xf numFmtId="0" fontId="14" fillId="3" borderId="3" xfId="1" applyFont="1" applyFill="1" applyBorder="1" applyAlignment="1" applyProtection="1">
      <alignment horizontal="left" vertical="center" wrapText="1"/>
    </xf>
    <xf numFmtId="166" fontId="23" fillId="4" borderId="5" xfId="0" applyNumberFormat="1" applyFont="1" applyFill="1" applyBorder="1" applyAlignment="1" applyProtection="1">
      <alignment horizontal="right" vertical="center" wrapText="1" indent="1"/>
    </xf>
    <xf numFmtId="0" fontId="23" fillId="4" borderId="34" xfId="0" applyFont="1" applyFill="1" applyBorder="1" applyAlignment="1" applyProtection="1">
      <alignment horizontal="right" vertical="center" wrapText="1" indent="1"/>
    </xf>
    <xf numFmtId="0" fontId="23" fillId="4" borderId="35" xfId="0" applyFont="1" applyFill="1" applyBorder="1" applyAlignment="1" applyProtection="1">
      <alignment horizontal="right" vertical="center" wrapText="1" indent="1"/>
    </xf>
    <xf numFmtId="0" fontId="7" fillId="3" borderId="0" xfId="0" applyFont="1" applyFill="1" applyBorder="1" applyProtection="1"/>
    <xf numFmtId="0" fontId="10" fillId="3" borderId="36" xfId="0" applyFont="1" applyFill="1" applyBorder="1" applyAlignment="1" applyProtection="1">
      <alignment horizontal="left" vertical="center" wrapText="1"/>
    </xf>
    <xf numFmtId="0" fontId="10" fillId="3" borderId="37" xfId="0" applyFont="1" applyFill="1" applyBorder="1" applyAlignment="1" applyProtection="1">
      <alignment horizontal="left" vertical="center" wrapText="1"/>
    </xf>
    <xf numFmtId="0" fontId="18" fillId="7" borderId="39" xfId="0" applyFont="1" applyFill="1" applyBorder="1" applyAlignment="1" applyProtection="1">
      <alignment vertical="center" wrapText="1"/>
    </xf>
    <xf numFmtId="0" fontId="10" fillId="3" borderId="38" xfId="0" applyFont="1" applyFill="1" applyBorder="1" applyAlignment="1" applyProtection="1">
      <alignment horizontal="center" vertical="center" wrapText="1"/>
    </xf>
    <xf numFmtId="0" fontId="10" fillId="3" borderId="29" xfId="0" applyFont="1" applyFill="1" applyBorder="1" applyAlignment="1" applyProtection="1">
      <alignment horizontal="center" vertical="center" wrapText="1"/>
    </xf>
    <xf numFmtId="0" fontId="11" fillId="6" borderId="38" xfId="1"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4" fontId="23" fillId="4" borderId="5" xfId="0" applyNumberFormat="1" applyFont="1" applyFill="1" applyBorder="1" applyAlignment="1" applyProtection="1">
      <alignment horizontal="right" vertical="center" wrapText="1" indent="1"/>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30059"/>
      <color rgb="FFE5F9FB"/>
      <color rgb="FFFFD9E7"/>
      <color rgb="FFFFEBF3"/>
      <color rgb="FFFFD5D6"/>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8"/>
  <sheetViews>
    <sheetView tabSelected="1" zoomScale="71" zoomScaleNormal="71" zoomScaleSheetLayoutView="87" workbookViewId="0">
      <selection activeCell="A14" sqref="A14"/>
    </sheetView>
  </sheetViews>
  <sheetFormatPr baseColWidth="10" defaultRowHeight="16.5" x14ac:dyDescent="0.3"/>
  <cols>
    <col min="1" max="1" width="254.7109375" style="1" customWidth="1"/>
    <col min="2" max="2" width="0.85546875" customWidth="1"/>
  </cols>
  <sheetData>
    <row r="1" spans="1:1" ht="9.75" customHeight="1" thickBot="1" x14ac:dyDescent="0.35"/>
    <row r="2" spans="1:1" ht="24" thickBot="1" x14ac:dyDescent="0.3">
      <c r="A2" s="52" t="s">
        <v>110</v>
      </c>
    </row>
    <row r="3" spans="1:1" ht="9.75" customHeight="1" thickBot="1" x14ac:dyDescent="0.3">
      <c r="A3" s="53"/>
    </row>
    <row r="4" spans="1:1" ht="47.25" thickBot="1" x14ac:dyDescent="0.3">
      <c r="A4" s="54" t="s">
        <v>2</v>
      </c>
    </row>
    <row r="5" spans="1:1" ht="9.75" customHeight="1" thickBot="1" x14ac:dyDescent="0.3">
      <c r="A5" s="53"/>
    </row>
    <row r="6" spans="1:1" ht="400.5" customHeight="1" thickBot="1" x14ac:dyDescent="0.3">
      <c r="A6" s="55" t="s">
        <v>183</v>
      </c>
    </row>
    <row r="7" spans="1:1" ht="9.75" customHeight="1" x14ac:dyDescent="0.25">
      <c r="A7" s="56"/>
    </row>
    <row r="8" spans="1:1" x14ac:dyDescent="0.3">
      <c r="A8" s="49"/>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Q69"/>
  <sheetViews>
    <sheetView topLeftCell="A46" zoomScale="46" zoomScaleNormal="46" zoomScaleSheetLayoutView="44" workbookViewId="0">
      <selection activeCell="J75" sqref="J75"/>
    </sheetView>
  </sheetViews>
  <sheetFormatPr baseColWidth="10" defaultColWidth="11.42578125" defaultRowHeight="15.75" x14ac:dyDescent="0.25"/>
  <cols>
    <col min="1" max="1" width="1.7109375" style="3" customWidth="1"/>
    <col min="2" max="3" width="12.7109375" style="4" customWidth="1"/>
    <col min="4" max="4" width="128.42578125" style="4" customWidth="1"/>
    <col min="5" max="5" width="112.140625" style="4" customWidth="1"/>
    <col min="6" max="6" width="44.7109375" style="4" customWidth="1"/>
    <col min="7" max="12" width="17.28515625" style="4" customWidth="1"/>
    <col min="13" max="14" width="21.7109375" style="4" customWidth="1"/>
    <col min="15" max="15" width="44.42578125" style="4" customWidth="1"/>
    <col min="16" max="16" width="1.42578125" style="44" customWidth="1"/>
    <col min="17" max="16384" width="11.42578125" style="4"/>
  </cols>
  <sheetData>
    <row r="1" spans="1:17" ht="30" customHeight="1" thickBot="1" x14ac:dyDescent="0.3">
      <c r="B1" s="155" t="s">
        <v>110</v>
      </c>
      <c r="C1" s="156"/>
      <c r="D1" s="156"/>
      <c r="E1" s="156"/>
      <c r="F1" s="156"/>
      <c r="G1" s="156"/>
      <c r="H1" s="156"/>
      <c r="I1" s="156"/>
      <c r="J1" s="156"/>
      <c r="K1" s="156"/>
      <c r="L1" s="156"/>
      <c r="M1" s="156"/>
      <c r="N1" s="156"/>
      <c r="O1" s="156"/>
      <c r="P1" s="156"/>
    </row>
    <row r="2" spans="1:17" s="3" customFormat="1" ht="12" customHeight="1" thickBot="1" x14ac:dyDescent="0.3">
      <c r="B2" s="5"/>
      <c r="C2" s="6"/>
      <c r="D2" s="6"/>
      <c r="E2" s="6"/>
      <c r="F2" s="6"/>
      <c r="G2" s="6"/>
      <c r="H2" s="6"/>
      <c r="I2" s="6"/>
      <c r="J2" s="6"/>
      <c r="K2" s="6"/>
      <c r="L2" s="6"/>
      <c r="M2" s="6"/>
      <c r="N2" s="6"/>
      <c r="O2" s="6"/>
      <c r="P2" s="7"/>
    </row>
    <row r="3" spans="1:17" ht="30" customHeight="1" thickBot="1" x14ac:dyDescent="0.3">
      <c r="B3" s="157" t="s">
        <v>3</v>
      </c>
      <c r="C3" s="158"/>
      <c r="D3" s="158"/>
      <c r="E3" s="158"/>
      <c r="F3" s="158"/>
      <c r="G3" s="158"/>
      <c r="H3" s="158"/>
      <c r="I3" s="158"/>
      <c r="J3" s="158"/>
      <c r="K3" s="158"/>
      <c r="L3" s="158"/>
      <c r="M3" s="158"/>
      <c r="N3" s="158"/>
      <c r="O3" s="158"/>
      <c r="P3" s="158"/>
    </row>
    <row r="4" spans="1:17" s="8" customFormat="1" ht="12" customHeight="1" thickBot="1" x14ac:dyDescent="0.3">
      <c r="B4" s="9"/>
      <c r="C4" s="9"/>
      <c r="D4" s="9"/>
      <c r="E4" s="10"/>
      <c r="F4" s="10"/>
      <c r="G4" s="10"/>
      <c r="H4" s="10"/>
      <c r="I4" s="10"/>
      <c r="J4" s="10"/>
      <c r="K4" s="10"/>
      <c r="L4" s="10"/>
      <c r="M4" s="10"/>
      <c r="N4" s="10"/>
      <c r="O4" s="10"/>
      <c r="P4" s="10"/>
    </row>
    <row r="5" spans="1:17" ht="59.25" customHeight="1" thickBot="1" x14ac:dyDescent="0.3">
      <c r="B5" s="159" t="s">
        <v>1</v>
      </c>
      <c r="C5" s="160"/>
      <c r="D5" s="160"/>
      <c r="E5" s="160"/>
      <c r="F5" s="160"/>
      <c r="G5" s="160"/>
      <c r="H5" s="160"/>
      <c r="I5" s="160"/>
      <c r="J5" s="160"/>
      <c r="K5" s="160"/>
      <c r="L5" s="160"/>
      <c r="M5" s="160"/>
      <c r="N5" s="160"/>
      <c r="O5" s="161"/>
      <c r="P5" s="13"/>
    </row>
    <row r="6" spans="1:17" s="3" customFormat="1" ht="7.5" customHeight="1" thickBot="1" x14ac:dyDescent="0.3">
      <c r="D6" s="14"/>
      <c r="E6" s="15"/>
      <c r="F6" s="15"/>
      <c r="G6" s="15"/>
      <c r="H6" s="15"/>
      <c r="I6" s="15"/>
      <c r="J6" s="15"/>
      <c r="K6" s="15"/>
      <c r="L6" s="15"/>
      <c r="M6" s="15"/>
      <c r="N6" s="15"/>
      <c r="O6" s="15"/>
      <c r="P6" s="15"/>
    </row>
    <row r="7" spans="1:17" s="11" customFormat="1" ht="279" customHeight="1" thickBot="1" x14ac:dyDescent="0.3">
      <c r="A7" s="16"/>
      <c r="B7" s="17" t="s">
        <v>11</v>
      </c>
      <c r="C7" s="18" t="s">
        <v>0</v>
      </c>
      <c r="D7" s="19" t="s">
        <v>13</v>
      </c>
      <c r="E7" s="20" t="s">
        <v>180</v>
      </c>
      <c r="F7" s="20" t="s">
        <v>181</v>
      </c>
      <c r="G7" s="18" t="s">
        <v>17</v>
      </c>
      <c r="H7" s="18" t="s">
        <v>21</v>
      </c>
      <c r="I7" s="19" t="s">
        <v>16</v>
      </c>
      <c r="J7" s="19" t="s">
        <v>14</v>
      </c>
      <c r="K7" s="19" t="s">
        <v>18</v>
      </c>
      <c r="L7" s="18" t="s">
        <v>9</v>
      </c>
      <c r="M7" s="19" t="s">
        <v>19</v>
      </c>
      <c r="N7" s="21" t="s">
        <v>15</v>
      </c>
      <c r="O7" s="22" t="s">
        <v>20</v>
      </c>
      <c r="P7" s="23"/>
    </row>
    <row r="8" spans="1:17" s="29" customFormat="1" ht="7.5" customHeight="1" x14ac:dyDescent="0.25">
      <c r="A8" s="24"/>
      <c r="B8" s="110"/>
      <c r="C8" s="110"/>
      <c r="D8" s="111"/>
      <c r="E8" s="25"/>
      <c r="F8" s="25"/>
      <c r="G8" s="25"/>
      <c r="H8" s="45"/>
      <c r="I8" s="26"/>
      <c r="J8" s="26"/>
      <c r="K8" s="26"/>
      <c r="L8" s="27"/>
      <c r="M8" s="112"/>
      <c r="N8" s="113"/>
      <c r="O8" s="114"/>
      <c r="P8" s="28"/>
    </row>
    <row r="9" spans="1:17" s="29" customFormat="1" ht="20.100000000000001" customHeight="1" x14ac:dyDescent="0.25">
      <c r="B9" s="174"/>
      <c r="C9" s="175"/>
      <c r="D9" s="176" t="s">
        <v>69</v>
      </c>
      <c r="E9" s="177"/>
      <c r="F9" s="115"/>
      <c r="G9" s="115"/>
      <c r="H9" s="115"/>
      <c r="I9" s="115"/>
      <c r="J9" s="115"/>
      <c r="K9" s="115"/>
      <c r="L9" s="115"/>
      <c r="M9" s="115"/>
      <c r="N9" s="116"/>
      <c r="O9" s="115"/>
      <c r="P9" s="30"/>
    </row>
    <row r="10" spans="1:17" s="37" customFormat="1" ht="20.100000000000001" customHeight="1" x14ac:dyDescent="0.25">
      <c r="A10" s="31"/>
      <c r="B10" s="32">
        <v>3</v>
      </c>
      <c r="C10" s="33" t="s">
        <v>24</v>
      </c>
      <c r="D10" s="130" t="s">
        <v>85</v>
      </c>
      <c r="E10" s="131" t="s">
        <v>77</v>
      </c>
      <c r="F10" s="107"/>
      <c r="G10" s="78"/>
      <c r="H10" s="146" t="s">
        <v>22</v>
      </c>
      <c r="I10" s="79"/>
      <c r="J10" s="79"/>
      <c r="K10" s="151">
        <f>I10+J10</f>
        <v>0</v>
      </c>
      <c r="L10" s="80"/>
      <c r="M10" s="34">
        <f>K10+(K10*L10)</f>
        <v>0</v>
      </c>
      <c r="N10" s="35">
        <v>1000</v>
      </c>
      <c r="O10" s="36" t="str">
        <f>IF(OR(I10="",J10="",L10=""),"Information(s) manquante(s) colonnes H-I-K",IFERROR(M10*N10,"Erreur de calcul"))</f>
        <v>Information(s) manquante(s) colonnes H-I-K</v>
      </c>
      <c r="P10" s="30"/>
      <c r="Q10" s="117"/>
    </row>
    <row r="11" spans="1:17" s="37" customFormat="1" ht="20.100000000000001" customHeight="1" x14ac:dyDescent="0.25">
      <c r="A11" s="31"/>
      <c r="B11" s="32">
        <v>3</v>
      </c>
      <c r="C11" s="33" t="s">
        <v>25</v>
      </c>
      <c r="D11" s="130" t="s">
        <v>86</v>
      </c>
      <c r="E11" s="131" t="s">
        <v>77</v>
      </c>
      <c r="F11" s="107"/>
      <c r="G11" s="78"/>
      <c r="H11" s="146" t="s">
        <v>22</v>
      </c>
      <c r="I11" s="79"/>
      <c r="J11" s="79"/>
      <c r="K11" s="151">
        <f t="shared" ref="K11:K51" si="0">I11+J11</f>
        <v>0</v>
      </c>
      <c r="L11" s="80"/>
      <c r="M11" s="34">
        <f t="shared" ref="M11:M51" si="1">K11+(K11*L11)</f>
        <v>0</v>
      </c>
      <c r="N11" s="35">
        <v>500</v>
      </c>
      <c r="O11" s="36" t="str">
        <f t="shared" ref="O11:O51" si="2">IF(OR(I11="",J11="",L11=""),"Information(s) manquante(s) colonnes H-I-K",IFERROR(M11*N11,"Erreur de calcul"))</f>
        <v>Information(s) manquante(s) colonnes H-I-K</v>
      </c>
      <c r="P11" s="30"/>
      <c r="Q11" s="117"/>
    </row>
    <row r="12" spans="1:17" s="37" customFormat="1" ht="20.100000000000001" customHeight="1" x14ac:dyDescent="0.25">
      <c r="A12" s="31"/>
      <c r="B12" s="32">
        <v>3</v>
      </c>
      <c r="C12" s="33" t="s">
        <v>26</v>
      </c>
      <c r="D12" s="130" t="s">
        <v>57</v>
      </c>
      <c r="E12" s="131" t="s">
        <v>77</v>
      </c>
      <c r="F12" s="107"/>
      <c r="G12" s="78"/>
      <c r="H12" s="146" t="s">
        <v>22</v>
      </c>
      <c r="I12" s="79"/>
      <c r="J12" s="79"/>
      <c r="K12" s="151">
        <f t="shared" si="0"/>
        <v>0</v>
      </c>
      <c r="L12" s="80"/>
      <c r="M12" s="34">
        <f t="shared" si="1"/>
        <v>0</v>
      </c>
      <c r="N12" s="35">
        <v>1000</v>
      </c>
      <c r="O12" s="36" t="str">
        <f t="shared" si="2"/>
        <v>Information(s) manquante(s) colonnes H-I-K</v>
      </c>
      <c r="P12" s="30"/>
      <c r="Q12" s="117"/>
    </row>
    <row r="13" spans="1:17" s="37" customFormat="1" ht="20.100000000000001" customHeight="1" x14ac:dyDescent="0.25">
      <c r="A13" s="31"/>
      <c r="B13" s="32">
        <v>3</v>
      </c>
      <c r="C13" s="33" t="s">
        <v>27</v>
      </c>
      <c r="D13" s="130" t="s">
        <v>58</v>
      </c>
      <c r="E13" s="131" t="s">
        <v>77</v>
      </c>
      <c r="F13" s="107"/>
      <c r="G13" s="78"/>
      <c r="H13" s="146" t="s">
        <v>22</v>
      </c>
      <c r="I13" s="79"/>
      <c r="J13" s="79"/>
      <c r="K13" s="151">
        <f t="shared" si="0"/>
        <v>0</v>
      </c>
      <c r="L13" s="80"/>
      <c r="M13" s="34">
        <f t="shared" si="1"/>
        <v>0</v>
      </c>
      <c r="N13" s="35">
        <v>500</v>
      </c>
      <c r="O13" s="36" t="str">
        <f t="shared" si="2"/>
        <v>Information(s) manquante(s) colonnes H-I-K</v>
      </c>
      <c r="P13" s="30"/>
      <c r="Q13" s="117"/>
    </row>
    <row r="14" spans="1:17" s="37" customFormat="1" ht="20.100000000000001" customHeight="1" x14ac:dyDescent="0.25">
      <c r="A14" s="31"/>
      <c r="B14" s="42"/>
      <c r="C14" s="43"/>
      <c r="D14" s="132" t="s">
        <v>70</v>
      </c>
      <c r="E14" s="133"/>
      <c r="F14" s="48"/>
      <c r="G14" s="38"/>
      <c r="H14" s="150"/>
      <c r="I14" s="39"/>
      <c r="J14" s="39"/>
      <c r="K14" s="152"/>
      <c r="L14" s="40"/>
      <c r="M14" s="103"/>
      <c r="N14" s="104"/>
      <c r="O14" s="41"/>
      <c r="P14" s="30"/>
      <c r="Q14" s="117"/>
    </row>
    <row r="15" spans="1:17" s="37" customFormat="1" ht="20.100000000000001" customHeight="1" x14ac:dyDescent="0.25">
      <c r="A15" s="31"/>
      <c r="B15" s="32">
        <v>3</v>
      </c>
      <c r="C15" s="33" t="s">
        <v>28</v>
      </c>
      <c r="D15" s="134" t="s">
        <v>78</v>
      </c>
      <c r="E15" s="135" t="s">
        <v>79</v>
      </c>
      <c r="F15" s="107"/>
      <c r="G15" s="119"/>
      <c r="H15" s="146" t="s">
        <v>22</v>
      </c>
      <c r="I15" s="79"/>
      <c r="J15" s="79"/>
      <c r="K15" s="151">
        <f t="shared" si="0"/>
        <v>0</v>
      </c>
      <c r="L15" s="80"/>
      <c r="M15" s="34">
        <f t="shared" si="1"/>
        <v>0</v>
      </c>
      <c r="N15" s="35">
        <v>500</v>
      </c>
      <c r="O15" s="36" t="str">
        <f t="shared" si="2"/>
        <v>Information(s) manquante(s) colonnes H-I-K</v>
      </c>
      <c r="P15" s="30"/>
      <c r="Q15" s="117"/>
    </row>
    <row r="16" spans="1:17" s="37" customFormat="1" ht="20.100000000000001" customHeight="1" x14ac:dyDescent="0.25">
      <c r="A16" s="31"/>
      <c r="B16" s="32">
        <v>3</v>
      </c>
      <c r="C16" s="33" t="s">
        <v>29</v>
      </c>
      <c r="D16" s="134" t="s">
        <v>80</v>
      </c>
      <c r="E16" s="135" t="s">
        <v>79</v>
      </c>
      <c r="F16" s="107"/>
      <c r="G16" s="119"/>
      <c r="H16" s="146" t="s">
        <v>22</v>
      </c>
      <c r="I16" s="79"/>
      <c r="J16" s="79"/>
      <c r="K16" s="151">
        <f t="shared" si="0"/>
        <v>0</v>
      </c>
      <c r="L16" s="80"/>
      <c r="M16" s="34">
        <f t="shared" si="1"/>
        <v>0</v>
      </c>
      <c r="N16" s="35">
        <v>250</v>
      </c>
      <c r="O16" s="36" t="str">
        <f t="shared" si="2"/>
        <v>Information(s) manquante(s) colonnes H-I-K</v>
      </c>
      <c r="P16" s="30"/>
      <c r="Q16" s="117"/>
    </row>
    <row r="17" spans="1:17" s="37" customFormat="1" ht="20.100000000000001" customHeight="1" x14ac:dyDescent="0.25">
      <c r="A17" s="31"/>
      <c r="B17" s="32">
        <v>3</v>
      </c>
      <c r="C17" s="33" t="s">
        <v>30</v>
      </c>
      <c r="D17" s="134" t="s">
        <v>81</v>
      </c>
      <c r="E17" s="135" t="s">
        <v>79</v>
      </c>
      <c r="F17" s="107"/>
      <c r="G17" s="119"/>
      <c r="H17" s="146" t="s">
        <v>22</v>
      </c>
      <c r="I17" s="79"/>
      <c r="J17" s="79"/>
      <c r="K17" s="151">
        <f t="shared" si="0"/>
        <v>0</v>
      </c>
      <c r="L17" s="80"/>
      <c r="M17" s="34">
        <f t="shared" si="1"/>
        <v>0</v>
      </c>
      <c r="N17" s="35">
        <v>50</v>
      </c>
      <c r="O17" s="36" t="str">
        <f t="shared" si="2"/>
        <v>Information(s) manquante(s) colonnes H-I-K</v>
      </c>
      <c r="P17" s="30"/>
      <c r="Q17" s="117"/>
    </row>
    <row r="18" spans="1:17" s="37" customFormat="1" ht="20.100000000000001" customHeight="1" x14ac:dyDescent="0.25">
      <c r="A18" s="31"/>
      <c r="B18" s="32">
        <v>3</v>
      </c>
      <c r="C18" s="33" t="s">
        <v>72</v>
      </c>
      <c r="D18" s="134" t="s">
        <v>82</v>
      </c>
      <c r="E18" s="135" t="s">
        <v>79</v>
      </c>
      <c r="F18" s="107"/>
      <c r="G18" s="119"/>
      <c r="H18" s="146" t="s">
        <v>22</v>
      </c>
      <c r="I18" s="79"/>
      <c r="J18" s="79"/>
      <c r="K18" s="151">
        <f t="shared" si="0"/>
        <v>0</v>
      </c>
      <c r="L18" s="80"/>
      <c r="M18" s="34">
        <f t="shared" si="1"/>
        <v>0</v>
      </c>
      <c r="N18" s="35">
        <v>500</v>
      </c>
      <c r="O18" s="36" t="str">
        <f t="shared" si="2"/>
        <v>Information(s) manquante(s) colonnes H-I-K</v>
      </c>
      <c r="P18" s="30"/>
      <c r="Q18" s="117"/>
    </row>
    <row r="19" spans="1:17" s="37" customFormat="1" ht="20.100000000000001" customHeight="1" x14ac:dyDescent="0.25">
      <c r="A19" s="31"/>
      <c r="B19" s="32">
        <v>3</v>
      </c>
      <c r="C19" s="33" t="s">
        <v>31</v>
      </c>
      <c r="D19" s="134" t="s">
        <v>83</v>
      </c>
      <c r="E19" s="135" t="s">
        <v>79</v>
      </c>
      <c r="F19" s="107"/>
      <c r="G19" s="119"/>
      <c r="H19" s="146" t="s">
        <v>22</v>
      </c>
      <c r="I19" s="79"/>
      <c r="J19" s="79"/>
      <c r="K19" s="151">
        <f t="shared" si="0"/>
        <v>0</v>
      </c>
      <c r="L19" s="80"/>
      <c r="M19" s="34">
        <f t="shared" si="1"/>
        <v>0</v>
      </c>
      <c r="N19" s="35">
        <v>250</v>
      </c>
      <c r="O19" s="36" t="str">
        <f t="shared" si="2"/>
        <v>Information(s) manquante(s) colonnes H-I-K</v>
      </c>
      <c r="P19" s="30"/>
      <c r="Q19" s="117"/>
    </row>
    <row r="20" spans="1:17" s="37" customFormat="1" ht="20.100000000000001" customHeight="1" x14ac:dyDescent="0.25">
      <c r="A20" s="31"/>
      <c r="B20" s="32">
        <v>3</v>
      </c>
      <c r="C20" s="33" t="s">
        <v>32</v>
      </c>
      <c r="D20" s="136" t="s">
        <v>87</v>
      </c>
      <c r="E20" s="135" t="s">
        <v>79</v>
      </c>
      <c r="F20" s="107"/>
      <c r="G20" s="119"/>
      <c r="H20" s="146" t="s">
        <v>22</v>
      </c>
      <c r="I20" s="79"/>
      <c r="J20" s="79"/>
      <c r="K20" s="151">
        <f t="shared" si="0"/>
        <v>0</v>
      </c>
      <c r="L20" s="80"/>
      <c r="M20" s="34">
        <f t="shared" si="1"/>
        <v>0</v>
      </c>
      <c r="N20" s="35">
        <v>500</v>
      </c>
      <c r="O20" s="36" t="str">
        <f t="shared" si="2"/>
        <v>Information(s) manquante(s) colonnes H-I-K</v>
      </c>
      <c r="P20" s="30"/>
      <c r="Q20" s="117"/>
    </row>
    <row r="21" spans="1:17" s="37" customFormat="1" ht="20.100000000000001" customHeight="1" x14ac:dyDescent="0.25">
      <c r="A21" s="31"/>
      <c r="B21" s="32">
        <v>3</v>
      </c>
      <c r="C21" s="33" t="s">
        <v>33</v>
      </c>
      <c r="D21" s="136" t="s">
        <v>88</v>
      </c>
      <c r="E21" s="135" t="s">
        <v>79</v>
      </c>
      <c r="F21" s="107"/>
      <c r="G21" s="119"/>
      <c r="H21" s="146" t="s">
        <v>22</v>
      </c>
      <c r="I21" s="79"/>
      <c r="J21" s="79"/>
      <c r="K21" s="151">
        <f t="shared" si="0"/>
        <v>0</v>
      </c>
      <c r="L21" s="80"/>
      <c r="M21" s="34">
        <f t="shared" si="1"/>
        <v>0</v>
      </c>
      <c r="N21" s="35">
        <v>250</v>
      </c>
      <c r="O21" s="36" t="str">
        <f t="shared" si="2"/>
        <v>Information(s) manquante(s) colonnes H-I-K</v>
      </c>
      <c r="P21" s="30"/>
      <c r="Q21" s="117"/>
    </row>
    <row r="22" spans="1:17" s="37" customFormat="1" ht="20.100000000000001" customHeight="1" x14ac:dyDescent="0.25">
      <c r="A22" s="31"/>
      <c r="B22" s="32">
        <v>3</v>
      </c>
      <c r="C22" s="33" t="s">
        <v>34</v>
      </c>
      <c r="D22" s="136" t="s">
        <v>89</v>
      </c>
      <c r="E22" s="135" t="s">
        <v>79</v>
      </c>
      <c r="F22" s="107"/>
      <c r="G22" s="119"/>
      <c r="H22" s="146" t="s">
        <v>22</v>
      </c>
      <c r="I22" s="79"/>
      <c r="J22" s="79"/>
      <c r="K22" s="151">
        <f t="shared" si="0"/>
        <v>0</v>
      </c>
      <c r="L22" s="80"/>
      <c r="M22" s="34">
        <f t="shared" si="1"/>
        <v>0</v>
      </c>
      <c r="N22" s="35">
        <v>50</v>
      </c>
      <c r="O22" s="36" t="str">
        <f t="shared" si="2"/>
        <v>Information(s) manquante(s) colonnes H-I-K</v>
      </c>
      <c r="P22" s="30"/>
      <c r="Q22" s="117"/>
    </row>
    <row r="23" spans="1:17" s="37" customFormat="1" ht="20.100000000000001" customHeight="1" x14ac:dyDescent="0.25">
      <c r="A23" s="31"/>
      <c r="B23" s="32">
        <v>3</v>
      </c>
      <c r="C23" s="33" t="s">
        <v>35</v>
      </c>
      <c r="D23" s="136" t="s">
        <v>90</v>
      </c>
      <c r="E23" s="135" t="s">
        <v>79</v>
      </c>
      <c r="F23" s="107"/>
      <c r="G23" s="119"/>
      <c r="H23" s="146" t="s">
        <v>22</v>
      </c>
      <c r="I23" s="79"/>
      <c r="J23" s="79"/>
      <c r="K23" s="151">
        <f t="shared" si="0"/>
        <v>0</v>
      </c>
      <c r="L23" s="80"/>
      <c r="M23" s="34">
        <f t="shared" si="1"/>
        <v>0</v>
      </c>
      <c r="N23" s="35">
        <v>100</v>
      </c>
      <c r="O23" s="36" t="str">
        <f t="shared" si="2"/>
        <v>Information(s) manquante(s) colonnes H-I-K</v>
      </c>
      <c r="P23" s="30"/>
      <c r="Q23" s="117"/>
    </row>
    <row r="24" spans="1:17" s="37" customFormat="1" ht="20.100000000000001" customHeight="1" x14ac:dyDescent="0.25">
      <c r="A24" s="31"/>
      <c r="B24" s="32">
        <v>3</v>
      </c>
      <c r="C24" s="33" t="s">
        <v>73</v>
      </c>
      <c r="D24" s="136" t="s">
        <v>91</v>
      </c>
      <c r="E24" s="135" t="s">
        <v>79</v>
      </c>
      <c r="F24" s="107"/>
      <c r="G24" s="119"/>
      <c r="H24" s="146" t="s">
        <v>22</v>
      </c>
      <c r="I24" s="79"/>
      <c r="J24" s="79"/>
      <c r="K24" s="151">
        <f t="shared" si="0"/>
        <v>0</v>
      </c>
      <c r="L24" s="80"/>
      <c r="M24" s="34">
        <f t="shared" si="1"/>
        <v>0</v>
      </c>
      <c r="N24" s="35">
        <v>100</v>
      </c>
      <c r="O24" s="36" t="str">
        <f t="shared" si="2"/>
        <v>Information(s) manquante(s) colonnes H-I-K</v>
      </c>
      <c r="P24" s="30"/>
      <c r="Q24" s="117"/>
    </row>
    <row r="25" spans="1:17" s="37" customFormat="1" ht="20.100000000000001" customHeight="1" x14ac:dyDescent="0.25">
      <c r="A25" s="31"/>
      <c r="B25" s="42"/>
      <c r="C25" s="43"/>
      <c r="D25" s="132" t="s">
        <v>71</v>
      </c>
      <c r="E25" s="133"/>
      <c r="F25" s="48"/>
      <c r="G25" s="38"/>
      <c r="H25" s="150"/>
      <c r="I25" s="39"/>
      <c r="J25" s="39"/>
      <c r="K25" s="152"/>
      <c r="L25" s="40"/>
      <c r="M25" s="103"/>
      <c r="N25" s="104"/>
      <c r="O25" s="41"/>
      <c r="P25" s="30"/>
      <c r="Q25" s="117"/>
    </row>
    <row r="26" spans="1:17" s="37" customFormat="1" ht="20.100000000000001" customHeight="1" x14ac:dyDescent="0.25">
      <c r="A26" s="31"/>
      <c r="B26" s="32">
        <v>3</v>
      </c>
      <c r="C26" s="33" t="s">
        <v>74</v>
      </c>
      <c r="D26" s="134" t="s">
        <v>62</v>
      </c>
      <c r="E26" s="135" t="s">
        <v>98</v>
      </c>
      <c r="F26" s="107"/>
      <c r="G26" s="119"/>
      <c r="H26" s="146" t="s">
        <v>22</v>
      </c>
      <c r="I26" s="79"/>
      <c r="J26" s="79"/>
      <c r="K26" s="151">
        <f t="shared" si="0"/>
        <v>0</v>
      </c>
      <c r="L26" s="80"/>
      <c r="M26" s="34">
        <f t="shared" si="1"/>
        <v>0</v>
      </c>
      <c r="N26" s="35">
        <v>300</v>
      </c>
      <c r="O26" s="36" t="str">
        <f t="shared" si="2"/>
        <v>Information(s) manquante(s) colonnes H-I-K</v>
      </c>
      <c r="P26" s="30"/>
      <c r="Q26" s="117"/>
    </row>
    <row r="27" spans="1:17" s="37" customFormat="1" ht="20.100000000000001" customHeight="1" x14ac:dyDescent="0.25">
      <c r="A27" s="31"/>
      <c r="B27" s="32">
        <v>3</v>
      </c>
      <c r="C27" s="33" t="s">
        <v>75</v>
      </c>
      <c r="D27" s="134" t="s">
        <v>63</v>
      </c>
      <c r="E27" s="135" t="s">
        <v>98</v>
      </c>
      <c r="F27" s="107"/>
      <c r="G27" s="119"/>
      <c r="H27" s="146" t="s">
        <v>22</v>
      </c>
      <c r="I27" s="79"/>
      <c r="J27" s="79"/>
      <c r="K27" s="151">
        <f t="shared" si="0"/>
        <v>0</v>
      </c>
      <c r="L27" s="80"/>
      <c r="M27" s="34">
        <f t="shared" si="1"/>
        <v>0</v>
      </c>
      <c r="N27" s="35">
        <v>100</v>
      </c>
      <c r="O27" s="36" t="str">
        <f t="shared" si="2"/>
        <v>Information(s) manquante(s) colonnes H-I-K</v>
      </c>
      <c r="P27" s="30"/>
      <c r="Q27" s="117"/>
    </row>
    <row r="28" spans="1:17" s="37" customFormat="1" ht="20.100000000000001" customHeight="1" x14ac:dyDescent="0.25">
      <c r="A28" s="31"/>
      <c r="B28" s="32">
        <v>3</v>
      </c>
      <c r="C28" s="33" t="s">
        <v>36</v>
      </c>
      <c r="D28" s="134" t="s">
        <v>64</v>
      </c>
      <c r="E28" s="135" t="s">
        <v>98</v>
      </c>
      <c r="F28" s="107"/>
      <c r="G28" s="119"/>
      <c r="H28" s="146" t="s">
        <v>22</v>
      </c>
      <c r="I28" s="79"/>
      <c r="J28" s="79"/>
      <c r="K28" s="151">
        <f t="shared" si="0"/>
        <v>0</v>
      </c>
      <c r="L28" s="80"/>
      <c r="M28" s="34">
        <f t="shared" si="1"/>
        <v>0</v>
      </c>
      <c r="N28" s="35">
        <v>50</v>
      </c>
      <c r="O28" s="36" t="str">
        <f t="shared" si="2"/>
        <v>Information(s) manquante(s) colonnes H-I-K</v>
      </c>
      <c r="P28" s="30"/>
      <c r="Q28" s="117"/>
    </row>
    <row r="29" spans="1:17" s="37" customFormat="1" ht="20.100000000000001" customHeight="1" x14ac:dyDescent="0.25">
      <c r="A29" s="31"/>
      <c r="B29" s="32">
        <v>3</v>
      </c>
      <c r="C29" s="33" t="s">
        <v>37</v>
      </c>
      <c r="D29" s="134" t="s">
        <v>59</v>
      </c>
      <c r="E29" s="135" t="s">
        <v>98</v>
      </c>
      <c r="F29" s="107"/>
      <c r="G29" s="119"/>
      <c r="H29" s="146" t="s">
        <v>22</v>
      </c>
      <c r="I29" s="79"/>
      <c r="J29" s="79"/>
      <c r="K29" s="151">
        <f t="shared" si="0"/>
        <v>0</v>
      </c>
      <c r="L29" s="80"/>
      <c r="M29" s="34">
        <f t="shared" si="1"/>
        <v>0</v>
      </c>
      <c r="N29" s="35">
        <v>300</v>
      </c>
      <c r="O29" s="36" t="str">
        <f t="shared" si="2"/>
        <v>Information(s) manquante(s) colonnes H-I-K</v>
      </c>
      <c r="P29" s="30"/>
      <c r="Q29" s="117"/>
    </row>
    <row r="30" spans="1:17" s="37" customFormat="1" ht="20.100000000000001" customHeight="1" x14ac:dyDescent="0.25">
      <c r="A30" s="31"/>
      <c r="B30" s="32">
        <v>3</v>
      </c>
      <c r="C30" s="33" t="s">
        <v>76</v>
      </c>
      <c r="D30" s="134" t="s">
        <v>60</v>
      </c>
      <c r="E30" s="135" t="s">
        <v>98</v>
      </c>
      <c r="F30" s="107"/>
      <c r="G30" s="119"/>
      <c r="H30" s="146" t="s">
        <v>22</v>
      </c>
      <c r="I30" s="79"/>
      <c r="J30" s="79"/>
      <c r="K30" s="151">
        <f t="shared" si="0"/>
        <v>0</v>
      </c>
      <c r="L30" s="80"/>
      <c r="M30" s="34">
        <f t="shared" si="1"/>
        <v>0</v>
      </c>
      <c r="N30" s="35">
        <v>100</v>
      </c>
      <c r="O30" s="36" t="str">
        <f t="shared" si="2"/>
        <v>Information(s) manquante(s) colonnes H-I-K</v>
      </c>
      <c r="P30" s="30"/>
      <c r="Q30" s="117"/>
    </row>
    <row r="31" spans="1:17" s="37" customFormat="1" ht="20.100000000000001" customHeight="1" x14ac:dyDescent="0.25">
      <c r="A31" s="31"/>
      <c r="B31" s="32">
        <v>3</v>
      </c>
      <c r="C31" s="33" t="s">
        <v>38</v>
      </c>
      <c r="D31" s="134" t="s">
        <v>61</v>
      </c>
      <c r="E31" s="135" t="s">
        <v>98</v>
      </c>
      <c r="F31" s="107"/>
      <c r="G31" s="119"/>
      <c r="H31" s="146" t="s">
        <v>22</v>
      </c>
      <c r="I31" s="79"/>
      <c r="J31" s="79"/>
      <c r="K31" s="151">
        <f t="shared" si="0"/>
        <v>0</v>
      </c>
      <c r="L31" s="80"/>
      <c r="M31" s="34">
        <f t="shared" si="1"/>
        <v>0</v>
      </c>
      <c r="N31" s="35">
        <v>50</v>
      </c>
      <c r="O31" s="36" t="str">
        <f t="shared" si="2"/>
        <v>Information(s) manquante(s) colonnes H-I-K</v>
      </c>
      <c r="P31" s="30"/>
      <c r="Q31" s="117"/>
    </row>
    <row r="32" spans="1:17" s="37" customFormat="1" ht="20.100000000000001" customHeight="1" x14ac:dyDescent="0.25">
      <c r="A32" s="31"/>
      <c r="B32" s="32">
        <v>3</v>
      </c>
      <c r="C32" s="33" t="s">
        <v>39</v>
      </c>
      <c r="D32" s="136" t="s">
        <v>92</v>
      </c>
      <c r="E32" s="135" t="s">
        <v>98</v>
      </c>
      <c r="F32" s="107"/>
      <c r="G32" s="119"/>
      <c r="H32" s="146" t="s">
        <v>22</v>
      </c>
      <c r="I32" s="79"/>
      <c r="J32" s="79"/>
      <c r="K32" s="151">
        <f t="shared" si="0"/>
        <v>0</v>
      </c>
      <c r="L32" s="80"/>
      <c r="M32" s="34">
        <f t="shared" si="1"/>
        <v>0</v>
      </c>
      <c r="N32" s="35">
        <v>300</v>
      </c>
      <c r="O32" s="36" t="str">
        <f t="shared" si="2"/>
        <v>Information(s) manquante(s) colonnes H-I-K</v>
      </c>
      <c r="P32" s="30"/>
      <c r="Q32" s="117"/>
    </row>
    <row r="33" spans="1:17" s="37" customFormat="1" ht="20.100000000000001" customHeight="1" x14ac:dyDescent="0.25">
      <c r="A33" s="31"/>
      <c r="B33" s="32">
        <v>3</v>
      </c>
      <c r="C33" s="33" t="s">
        <v>40</v>
      </c>
      <c r="D33" s="136" t="s">
        <v>93</v>
      </c>
      <c r="E33" s="135" t="s">
        <v>98</v>
      </c>
      <c r="F33" s="107"/>
      <c r="G33" s="119"/>
      <c r="H33" s="146" t="s">
        <v>22</v>
      </c>
      <c r="I33" s="79"/>
      <c r="J33" s="79"/>
      <c r="K33" s="151">
        <f t="shared" si="0"/>
        <v>0</v>
      </c>
      <c r="L33" s="80"/>
      <c r="M33" s="34">
        <f t="shared" si="1"/>
        <v>0</v>
      </c>
      <c r="N33" s="35">
        <v>100</v>
      </c>
      <c r="O33" s="36" t="str">
        <f t="shared" si="2"/>
        <v>Information(s) manquante(s) colonnes H-I-K</v>
      </c>
      <c r="P33" s="30"/>
      <c r="Q33" s="117"/>
    </row>
    <row r="34" spans="1:17" s="37" customFormat="1" ht="20.100000000000001" customHeight="1" x14ac:dyDescent="0.25">
      <c r="A34" s="31"/>
      <c r="B34" s="32">
        <v>3</v>
      </c>
      <c r="C34" s="33" t="s">
        <v>41</v>
      </c>
      <c r="D34" s="136" t="s">
        <v>94</v>
      </c>
      <c r="E34" s="135" t="s">
        <v>98</v>
      </c>
      <c r="F34" s="107"/>
      <c r="G34" s="119"/>
      <c r="H34" s="146" t="s">
        <v>22</v>
      </c>
      <c r="I34" s="79"/>
      <c r="J34" s="79"/>
      <c r="K34" s="151">
        <f t="shared" si="0"/>
        <v>0</v>
      </c>
      <c r="L34" s="80"/>
      <c r="M34" s="34">
        <f t="shared" si="1"/>
        <v>0</v>
      </c>
      <c r="N34" s="35">
        <v>50</v>
      </c>
      <c r="O34" s="36" t="str">
        <f t="shared" si="2"/>
        <v>Information(s) manquante(s) colonnes H-I-K</v>
      </c>
      <c r="P34" s="30"/>
      <c r="Q34" s="117"/>
    </row>
    <row r="35" spans="1:17" s="37" customFormat="1" ht="20.100000000000001" customHeight="1" x14ac:dyDescent="0.25">
      <c r="A35" s="31"/>
      <c r="B35" s="32">
        <v>3</v>
      </c>
      <c r="C35" s="33" t="s">
        <v>42</v>
      </c>
      <c r="D35" s="136" t="s">
        <v>95</v>
      </c>
      <c r="E35" s="135" t="s">
        <v>98</v>
      </c>
      <c r="F35" s="107"/>
      <c r="G35" s="119"/>
      <c r="H35" s="146" t="s">
        <v>22</v>
      </c>
      <c r="I35" s="79"/>
      <c r="J35" s="79"/>
      <c r="K35" s="151">
        <f t="shared" si="0"/>
        <v>0</v>
      </c>
      <c r="L35" s="80"/>
      <c r="M35" s="34">
        <f t="shared" si="1"/>
        <v>0</v>
      </c>
      <c r="N35" s="35">
        <v>300</v>
      </c>
      <c r="O35" s="36" t="str">
        <f t="shared" si="2"/>
        <v>Information(s) manquante(s) colonnes H-I-K</v>
      </c>
      <c r="P35" s="30"/>
      <c r="Q35" s="117"/>
    </row>
    <row r="36" spans="1:17" s="37" customFormat="1" ht="20.100000000000001" customHeight="1" x14ac:dyDescent="0.25">
      <c r="A36" s="31"/>
      <c r="B36" s="32">
        <v>3</v>
      </c>
      <c r="C36" s="33" t="s">
        <v>43</v>
      </c>
      <c r="D36" s="136" t="s">
        <v>96</v>
      </c>
      <c r="E36" s="135" t="s">
        <v>98</v>
      </c>
      <c r="F36" s="107"/>
      <c r="G36" s="119"/>
      <c r="H36" s="146" t="s">
        <v>22</v>
      </c>
      <c r="I36" s="79"/>
      <c r="J36" s="79"/>
      <c r="K36" s="151">
        <f t="shared" si="0"/>
        <v>0</v>
      </c>
      <c r="L36" s="80"/>
      <c r="M36" s="34">
        <f t="shared" si="1"/>
        <v>0</v>
      </c>
      <c r="N36" s="35">
        <v>100</v>
      </c>
      <c r="O36" s="36" t="str">
        <f t="shared" si="2"/>
        <v>Information(s) manquante(s) colonnes H-I-K</v>
      </c>
      <c r="P36" s="30"/>
      <c r="Q36" s="117"/>
    </row>
    <row r="37" spans="1:17" s="37" customFormat="1" ht="20.100000000000001" customHeight="1" x14ac:dyDescent="0.25">
      <c r="A37" s="31"/>
      <c r="B37" s="32">
        <v>3</v>
      </c>
      <c r="C37" s="33" t="s">
        <v>44</v>
      </c>
      <c r="D37" s="136" t="s">
        <v>97</v>
      </c>
      <c r="E37" s="135" t="s">
        <v>98</v>
      </c>
      <c r="F37" s="107"/>
      <c r="G37" s="119"/>
      <c r="H37" s="146" t="s">
        <v>22</v>
      </c>
      <c r="I37" s="79"/>
      <c r="J37" s="79"/>
      <c r="K37" s="151">
        <f t="shared" si="0"/>
        <v>0</v>
      </c>
      <c r="L37" s="80"/>
      <c r="M37" s="34">
        <f t="shared" si="1"/>
        <v>0</v>
      </c>
      <c r="N37" s="35">
        <v>50</v>
      </c>
      <c r="O37" s="36" t="str">
        <f t="shared" si="2"/>
        <v>Information(s) manquante(s) colonnes H-I-K</v>
      </c>
      <c r="P37" s="30"/>
      <c r="Q37" s="117"/>
    </row>
    <row r="38" spans="1:17" s="37" customFormat="1" ht="20.100000000000001" customHeight="1" x14ac:dyDescent="0.25">
      <c r="A38" s="31"/>
      <c r="B38" s="50"/>
      <c r="C38" s="51"/>
      <c r="D38" s="132" t="s">
        <v>23</v>
      </c>
      <c r="E38" s="133"/>
      <c r="F38" s="48"/>
      <c r="G38" s="118"/>
      <c r="H38" s="150"/>
      <c r="I38" s="39"/>
      <c r="J38" s="39"/>
      <c r="K38" s="152"/>
      <c r="L38" s="40"/>
      <c r="M38" s="103"/>
      <c r="N38" s="104"/>
      <c r="O38" s="41"/>
      <c r="P38" s="30"/>
      <c r="Q38" s="117"/>
    </row>
    <row r="39" spans="1:17" s="37" customFormat="1" ht="20.100000000000001" customHeight="1" x14ac:dyDescent="0.25">
      <c r="A39" s="31"/>
      <c r="B39" s="32">
        <v>3</v>
      </c>
      <c r="C39" s="33" t="s">
        <v>45</v>
      </c>
      <c r="D39" s="137" t="s">
        <v>65</v>
      </c>
      <c r="E39" s="131" t="s">
        <v>84</v>
      </c>
      <c r="F39" s="107"/>
      <c r="G39" s="119"/>
      <c r="H39" s="146" t="s">
        <v>22</v>
      </c>
      <c r="I39" s="79"/>
      <c r="J39" s="79"/>
      <c r="K39" s="151">
        <f t="shared" si="0"/>
        <v>0</v>
      </c>
      <c r="L39" s="80"/>
      <c r="M39" s="34">
        <f t="shared" si="1"/>
        <v>0</v>
      </c>
      <c r="N39" s="35">
        <v>250</v>
      </c>
      <c r="O39" s="36" t="str">
        <f t="shared" si="2"/>
        <v>Information(s) manquante(s) colonnes H-I-K</v>
      </c>
      <c r="P39" s="30"/>
      <c r="Q39" s="117"/>
    </row>
    <row r="40" spans="1:17" s="37" customFormat="1" ht="20.100000000000001" customHeight="1" x14ac:dyDescent="0.25">
      <c r="A40" s="31"/>
      <c r="B40" s="32">
        <v>3</v>
      </c>
      <c r="C40" s="33" t="s">
        <v>46</v>
      </c>
      <c r="D40" s="137" t="s">
        <v>102</v>
      </c>
      <c r="E40" s="131" t="s">
        <v>84</v>
      </c>
      <c r="F40" s="107"/>
      <c r="G40" s="119"/>
      <c r="H40" s="146" t="s">
        <v>22</v>
      </c>
      <c r="I40" s="79"/>
      <c r="J40" s="79"/>
      <c r="K40" s="151">
        <f t="shared" si="0"/>
        <v>0</v>
      </c>
      <c r="L40" s="80"/>
      <c r="M40" s="34">
        <f t="shared" si="1"/>
        <v>0</v>
      </c>
      <c r="N40" s="35">
        <v>250</v>
      </c>
      <c r="O40" s="36" t="str">
        <f t="shared" si="2"/>
        <v>Information(s) manquante(s) colonnes H-I-K</v>
      </c>
      <c r="P40" s="30"/>
      <c r="Q40" s="117"/>
    </row>
    <row r="41" spans="1:17" s="37" customFormat="1" ht="20.100000000000001" customHeight="1" x14ac:dyDescent="0.25">
      <c r="A41" s="31"/>
      <c r="B41" s="32">
        <v>3</v>
      </c>
      <c r="C41" s="33" t="s">
        <v>47</v>
      </c>
      <c r="D41" s="137" t="s">
        <v>66</v>
      </c>
      <c r="E41" s="131" t="s">
        <v>84</v>
      </c>
      <c r="F41" s="107"/>
      <c r="G41" s="119"/>
      <c r="H41" s="146" t="s">
        <v>22</v>
      </c>
      <c r="I41" s="79"/>
      <c r="J41" s="79"/>
      <c r="K41" s="151">
        <f t="shared" si="0"/>
        <v>0</v>
      </c>
      <c r="L41" s="80"/>
      <c r="M41" s="34">
        <f t="shared" si="1"/>
        <v>0</v>
      </c>
      <c r="N41" s="35">
        <v>100</v>
      </c>
      <c r="O41" s="36" t="str">
        <f t="shared" si="2"/>
        <v>Information(s) manquante(s) colonnes H-I-K</v>
      </c>
      <c r="P41" s="30"/>
      <c r="Q41" s="117"/>
    </row>
    <row r="42" spans="1:17" s="37" customFormat="1" ht="20.100000000000001" customHeight="1" x14ac:dyDescent="0.25">
      <c r="A42" s="31"/>
      <c r="B42" s="32">
        <v>3</v>
      </c>
      <c r="C42" s="33" t="s">
        <v>48</v>
      </c>
      <c r="D42" s="137" t="s">
        <v>103</v>
      </c>
      <c r="E42" s="131" t="s">
        <v>84</v>
      </c>
      <c r="F42" s="107"/>
      <c r="G42" s="119"/>
      <c r="H42" s="146" t="s">
        <v>22</v>
      </c>
      <c r="I42" s="79"/>
      <c r="J42" s="79"/>
      <c r="K42" s="151">
        <f t="shared" si="0"/>
        <v>0</v>
      </c>
      <c r="L42" s="80"/>
      <c r="M42" s="34">
        <f t="shared" si="1"/>
        <v>0</v>
      </c>
      <c r="N42" s="35">
        <v>100</v>
      </c>
      <c r="O42" s="36" t="str">
        <f t="shared" si="2"/>
        <v>Information(s) manquante(s) colonnes H-I-K</v>
      </c>
      <c r="P42" s="30"/>
      <c r="Q42" s="117"/>
    </row>
    <row r="43" spans="1:17" s="37" customFormat="1" ht="20.100000000000001" customHeight="1" x14ac:dyDescent="0.25">
      <c r="A43" s="31"/>
      <c r="B43" s="32">
        <v>3</v>
      </c>
      <c r="C43" s="33" t="s">
        <v>49</v>
      </c>
      <c r="D43" s="137" t="s">
        <v>67</v>
      </c>
      <c r="E43" s="131" t="s">
        <v>84</v>
      </c>
      <c r="F43" s="107"/>
      <c r="G43" s="119"/>
      <c r="H43" s="146" t="s">
        <v>22</v>
      </c>
      <c r="I43" s="79"/>
      <c r="J43" s="79"/>
      <c r="K43" s="151">
        <f t="shared" si="0"/>
        <v>0</v>
      </c>
      <c r="L43" s="80"/>
      <c r="M43" s="34">
        <f t="shared" si="1"/>
        <v>0</v>
      </c>
      <c r="N43" s="35">
        <v>250</v>
      </c>
      <c r="O43" s="36" t="str">
        <f t="shared" si="2"/>
        <v>Information(s) manquante(s) colonnes H-I-K</v>
      </c>
      <c r="P43" s="30"/>
      <c r="Q43" s="117"/>
    </row>
    <row r="44" spans="1:17" s="37" customFormat="1" ht="20.100000000000001" customHeight="1" x14ac:dyDescent="0.25">
      <c r="A44" s="31"/>
      <c r="B44" s="32">
        <v>3</v>
      </c>
      <c r="C44" s="33" t="s">
        <v>50</v>
      </c>
      <c r="D44" s="137" t="s">
        <v>104</v>
      </c>
      <c r="E44" s="131" t="s">
        <v>84</v>
      </c>
      <c r="F44" s="107"/>
      <c r="G44" s="119"/>
      <c r="H44" s="146" t="s">
        <v>22</v>
      </c>
      <c r="I44" s="79"/>
      <c r="J44" s="79"/>
      <c r="K44" s="151">
        <f t="shared" si="0"/>
        <v>0</v>
      </c>
      <c r="L44" s="80"/>
      <c r="M44" s="34">
        <f t="shared" si="1"/>
        <v>0</v>
      </c>
      <c r="N44" s="35">
        <v>250</v>
      </c>
      <c r="O44" s="36" t="str">
        <f t="shared" si="2"/>
        <v>Information(s) manquante(s) colonnes H-I-K</v>
      </c>
      <c r="P44" s="30"/>
      <c r="Q44" s="117"/>
    </row>
    <row r="45" spans="1:17" s="37" customFormat="1" ht="20.100000000000001" customHeight="1" x14ac:dyDescent="0.25">
      <c r="A45" s="31"/>
      <c r="B45" s="32">
        <v>3</v>
      </c>
      <c r="C45" s="33" t="s">
        <v>51</v>
      </c>
      <c r="D45" s="137" t="s">
        <v>68</v>
      </c>
      <c r="E45" s="131" t="s">
        <v>84</v>
      </c>
      <c r="F45" s="107"/>
      <c r="G45" s="119"/>
      <c r="H45" s="146" t="s">
        <v>22</v>
      </c>
      <c r="I45" s="79"/>
      <c r="J45" s="79"/>
      <c r="K45" s="151">
        <f t="shared" si="0"/>
        <v>0</v>
      </c>
      <c r="L45" s="80"/>
      <c r="M45" s="34">
        <f t="shared" si="1"/>
        <v>0</v>
      </c>
      <c r="N45" s="35">
        <v>100</v>
      </c>
      <c r="O45" s="36" t="str">
        <f t="shared" si="2"/>
        <v>Information(s) manquante(s) colonnes H-I-K</v>
      </c>
      <c r="P45" s="30"/>
      <c r="Q45" s="117"/>
    </row>
    <row r="46" spans="1:17" s="37" customFormat="1" ht="20.100000000000001" customHeight="1" x14ac:dyDescent="0.25">
      <c r="A46" s="31"/>
      <c r="B46" s="32">
        <v>3</v>
      </c>
      <c r="C46" s="33" t="s">
        <v>52</v>
      </c>
      <c r="D46" s="137" t="s">
        <v>105</v>
      </c>
      <c r="E46" s="131" t="s">
        <v>84</v>
      </c>
      <c r="F46" s="107"/>
      <c r="G46" s="119"/>
      <c r="H46" s="146" t="s">
        <v>22</v>
      </c>
      <c r="I46" s="79"/>
      <c r="J46" s="79"/>
      <c r="K46" s="151">
        <f t="shared" si="0"/>
        <v>0</v>
      </c>
      <c r="L46" s="80"/>
      <c r="M46" s="34">
        <f t="shared" si="1"/>
        <v>0</v>
      </c>
      <c r="N46" s="35">
        <v>100</v>
      </c>
      <c r="O46" s="36" t="str">
        <f t="shared" si="2"/>
        <v>Information(s) manquante(s) colonnes H-I-K</v>
      </c>
      <c r="P46" s="30"/>
      <c r="Q46" s="117"/>
    </row>
    <row r="47" spans="1:17" s="37" customFormat="1" ht="20.100000000000001" customHeight="1" x14ac:dyDescent="0.25">
      <c r="A47" s="31"/>
      <c r="B47" s="42"/>
      <c r="C47" s="43"/>
      <c r="D47" s="132" t="s">
        <v>182</v>
      </c>
      <c r="E47" s="133"/>
      <c r="F47" s="106"/>
      <c r="G47" s="47"/>
      <c r="H47" s="150"/>
      <c r="I47" s="39"/>
      <c r="J47" s="39"/>
      <c r="K47" s="152"/>
      <c r="L47" s="40"/>
      <c r="M47" s="103"/>
      <c r="N47" s="104"/>
      <c r="O47" s="41"/>
      <c r="P47" s="30"/>
      <c r="Q47" s="117"/>
    </row>
    <row r="48" spans="1:17" s="37" customFormat="1" ht="20.100000000000001" customHeight="1" x14ac:dyDescent="0.25">
      <c r="A48" s="31"/>
      <c r="B48" s="32">
        <v>3</v>
      </c>
      <c r="C48" s="33" t="s">
        <v>53</v>
      </c>
      <c r="D48" s="136" t="s">
        <v>99</v>
      </c>
      <c r="E48" s="135" t="s">
        <v>106</v>
      </c>
      <c r="F48" s="108"/>
      <c r="G48" s="109"/>
      <c r="H48" s="146" t="s">
        <v>22</v>
      </c>
      <c r="I48" s="79"/>
      <c r="J48" s="79"/>
      <c r="K48" s="151">
        <f t="shared" si="0"/>
        <v>0</v>
      </c>
      <c r="L48" s="80"/>
      <c r="M48" s="34">
        <f t="shared" si="1"/>
        <v>0</v>
      </c>
      <c r="N48" s="35">
        <v>50</v>
      </c>
      <c r="O48" s="36" t="str">
        <f t="shared" si="2"/>
        <v>Information(s) manquante(s) colonnes H-I-K</v>
      </c>
      <c r="P48" s="30"/>
      <c r="Q48" s="117"/>
    </row>
    <row r="49" spans="1:17" s="37" customFormat="1" ht="20.100000000000001" customHeight="1" x14ac:dyDescent="0.25">
      <c r="A49" s="31"/>
      <c r="B49" s="32">
        <v>3</v>
      </c>
      <c r="C49" s="33" t="s">
        <v>54</v>
      </c>
      <c r="D49" s="136" t="s">
        <v>99</v>
      </c>
      <c r="E49" s="135" t="s">
        <v>107</v>
      </c>
      <c r="F49" s="108"/>
      <c r="G49" s="109"/>
      <c r="H49" s="146" t="s">
        <v>22</v>
      </c>
      <c r="I49" s="79"/>
      <c r="J49" s="79"/>
      <c r="K49" s="151">
        <f t="shared" si="0"/>
        <v>0</v>
      </c>
      <c r="L49" s="80"/>
      <c r="M49" s="34">
        <f t="shared" si="1"/>
        <v>0</v>
      </c>
      <c r="N49" s="35">
        <v>50</v>
      </c>
      <c r="O49" s="36" t="str">
        <f t="shared" si="2"/>
        <v>Information(s) manquante(s) colonnes H-I-K</v>
      </c>
      <c r="P49" s="30"/>
      <c r="Q49" s="117"/>
    </row>
    <row r="50" spans="1:17" s="37" customFormat="1" ht="20.100000000000001" customHeight="1" x14ac:dyDescent="0.25">
      <c r="A50" s="31"/>
      <c r="B50" s="32">
        <v>3</v>
      </c>
      <c r="C50" s="33" t="s">
        <v>55</v>
      </c>
      <c r="D50" s="136" t="s">
        <v>100</v>
      </c>
      <c r="E50" s="135" t="s">
        <v>108</v>
      </c>
      <c r="F50" s="108"/>
      <c r="G50" s="109"/>
      <c r="H50" s="146" t="s">
        <v>22</v>
      </c>
      <c r="I50" s="79"/>
      <c r="J50" s="79"/>
      <c r="K50" s="151">
        <f t="shared" si="0"/>
        <v>0</v>
      </c>
      <c r="L50" s="80"/>
      <c r="M50" s="34">
        <f t="shared" si="1"/>
        <v>0</v>
      </c>
      <c r="N50" s="35">
        <v>50</v>
      </c>
      <c r="O50" s="36" t="str">
        <f t="shared" si="2"/>
        <v>Information(s) manquante(s) colonnes H-I-K</v>
      </c>
      <c r="P50" s="30"/>
      <c r="Q50" s="117"/>
    </row>
    <row r="51" spans="1:17" s="37" customFormat="1" ht="20.100000000000001" customHeight="1" x14ac:dyDescent="0.25">
      <c r="A51" s="31"/>
      <c r="B51" s="32">
        <v>3</v>
      </c>
      <c r="C51" s="33" t="s">
        <v>56</v>
      </c>
      <c r="D51" s="138" t="s">
        <v>101</v>
      </c>
      <c r="E51" s="135" t="s">
        <v>109</v>
      </c>
      <c r="F51" s="108"/>
      <c r="G51" s="109"/>
      <c r="H51" s="146" t="s">
        <v>22</v>
      </c>
      <c r="I51" s="79"/>
      <c r="J51" s="79"/>
      <c r="K51" s="151">
        <f t="shared" si="0"/>
        <v>0</v>
      </c>
      <c r="L51" s="80"/>
      <c r="M51" s="34">
        <f t="shared" si="1"/>
        <v>0</v>
      </c>
      <c r="N51" s="35">
        <v>50</v>
      </c>
      <c r="O51" s="36" t="str">
        <f t="shared" si="2"/>
        <v>Information(s) manquante(s) colonnes H-I-K</v>
      </c>
      <c r="P51" s="30"/>
      <c r="Q51" s="117"/>
    </row>
    <row r="52" spans="1:17" s="37" customFormat="1" ht="63.95" customHeight="1" thickBot="1" x14ac:dyDescent="0.3">
      <c r="A52" s="31"/>
      <c r="B52" s="57"/>
      <c r="C52" s="58"/>
      <c r="D52" s="59" t="s">
        <v>111</v>
      </c>
      <c r="E52" s="60"/>
      <c r="F52" s="120"/>
      <c r="G52" s="61"/>
      <c r="H52" s="62"/>
      <c r="I52" s="63"/>
      <c r="J52" s="64"/>
      <c r="K52" s="65"/>
      <c r="L52" s="66"/>
      <c r="M52" s="121"/>
      <c r="N52" s="122"/>
      <c r="O52" s="123"/>
      <c r="P52" s="30"/>
      <c r="Q52" s="117"/>
    </row>
    <row r="53" spans="1:17" ht="63.95" customHeight="1" x14ac:dyDescent="0.25">
      <c r="B53" s="67"/>
      <c r="C53" s="68"/>
      <c r="D53" s="69" t="s">
        <v>112</v>
      </c>
      <c r="E53" s="139"/>
      <c r="F53" s="124"/>
      <c r="G53" s="70"/>
      <c r="H53" s="71" t="s">
        <v>21</v>
      </c>
      <c r="I53" s="72" t="s">
        <v>113</v>
      </c>
      <c r="J53" s="73"/>
      <c r="K53" s="73"/>
      <c r="L53" s="71" t="s">
        <v>9</v>
      </c>
      <c r="M53" s="74" t="s">
        <v>114</v>
      </c>
      <c r="N53" s="75" t="s">
        <v>15</v>
      </c>
      <c r="O53" s="76" t="s">
        <v>115</v>
      </c>
    </row>
    <row r="54" spans="1:17" ht="54.95" customHeight="1" x14ac:dyDescent="0.25">
      <c r="B54" s="32">
        <v>3</v>
      </c>
      <c r="C54" s="77" t="s">
        <v>169</v>
      </c>
      <c r="D54" s="140" t="s">
        <v>116</v>
      </c>
      <c r="E54" s="141"/>
      <c r="F54" s="126"/>
      <c r="G54" s="126"/>
      <c r="H54" s="146" t="s">
        <v>117</v>
      </c>
      <c r="I54" s="79"/>
      <c r="J54" s="126"/>
      <c r="K54" s="126"/>
      <c r="L54" s="80"/>
      <c r="M54" s="34">
        <f>I54+(I54*L54)</f>
        <v>0</v>
      </c>
      <c r="N54" s="35">
        <v>25</v>
      </c>
      <c r="O54" s="36" t="str">
        <f>IF(OR(I54="",L54=""),"Information(s) manquante(s) colonnes I-L",IFERROR(M54*N54,"Erreur de calcul"))</f>
        <v>Information(s) manquante(s) colonnes I-L</v>
      </c>
    </row>
    <row r="55" spans="1:17" ht="54.95" customHeight="1" x14ac:dyDescent="0.25">
      <c r="B55" s="32">
        <v>3</v>
      </c>
      <c r="C55" s="77" t="s">
        <v>170</v>
      </c>
      <c r="D55" s="142" t="s">
        <v>118</v>
      </c>
      <c r="E55" s="141"/>
      <c r="F55" s="125"/>
      <c r="G55" s="125"/>
      <c r="H55" s="146" t="s">
        <v>119</v>
      </c>
      <c r="I55" s="79"/>
      <c r="J55" s="126"/>
      <c r="K55" s="126"/>
      <c r="L55" s="80"/>
      <c r="M55" s="34">
        <f t="shared" ref="M55:M65" si="3">I55+(I55*L55)</f>
        <v>0</v>
      </c>
      <c r="N55" s="35">
        <v>100</v>
      </c>
      <c r="O55" s="36" t="str">
        <f t="shared" ref="O55:O65" si="4">IF(OR(I55="",L55=""),"Information(s) manquante(s) colonnes I-L",IFERROR(M55*N55,"Erreur de calcul"))</f>
        <v>Information(s) manquante(s) colonnes I-L</v>
      </c>
    </row>
    <row r="56" spans="1:17" ht="54.95" customHeight="1" x14ac:dyDescent="0.25">
      <c r="B56" s="32">
        <v>3</v>
      </c>
      <c r="C56" s="77" t="s">
        <v>171</v>
      </c>
      <c r="D56" s="142" t="s">
        <v>120</v>
      </c>
      <c r="E56" s="141"/>
      <c r="F56" s="127"/>
      <c r="G56" s="127"/>
      <c r="H56" s="146" t="s">
        <v>119</v>
      </c>
      <c r="I56" s="79"/>
      <c r="J56" s="126"/>
      <c r="K56" s="126"/>
      <c r="L56" s="80"/>
      <c r="M56" s="34">
        <f t="shared" si="3"/>
        <v>0</v>
      </c>
      <c r="N56" s="35">
        <v>10</v>
      </c>
      <c r="O56" s="36" t="str">
        <f t="shared" si="4"/>
        <v>Information(s) manquante(s) colonnes I-L</v>
      </c>
    </row>
    <row r="57" spans="1:17" ht="30" customHeight="1" x14ac:dyDescent="0.25">
      <c r="B57" s="42"/>
      <c r="C57" s="81"/>
      <c r="D57" s="59" t="s">
        <v>121</v>
      </c>
      <c r="E57" s="143"/>
      <c r="F57" s="128"/>
      <c r="G57" s="48"/>
      <c r="H57" s="147"/>
      <c r="I57" s="39"/>
      <c r="J57" s="129"/>
      <c r="K57" s="129"/>
      <c r="L57" s="40"/>
      <c r="M57" s="103"/>
      <c r="N57" s="149"/>
      <c r="O57" s="41"/>
    </row>
    <row r="58" spans="1:17" ht="30" customHeight="1" x14ac:dyDescent="0.25">
      <c r="B58" s="32">
        <v>3</v>
      </c>
      <c r="C58" s="77" t="s">
        <v>172</v>
      </c>
      <c r="D58" s="46" t="s">
        <v>122</v>
      </c>
      <c r="E58" s="141"/>
      <c r="F58" s="126"/>
      <c r="G58" s="126"/>
      <c r="H58" s="146" t="s">
        <v>123</v>
      </c>
      <c r="I58" s="79"/>
      <c r="J58" s="126"/>
      <c r="K58" s="126"/>
      <c r="L58" s="80"/>
      <c r="M58" s="34">
        <f t="shared" si="3"/>
        <v>0</v>
      </c>
      <c r="N58" s="35">
        <v>100</v>
      </c>
      <c r="O58" s="36" t="str">
        <f t="shared" si="4"/>
        <v>Information(s) manquante(s) colonnes I-L</v>
      </c>
    </row>
    <row r="59" spans="1:17" ht="30" customHeight="1" x14ac:dyDescent="0.25">
      <c r="B59" s="32">
        <v>3</v>
      </c>
      <c r="C59" s="77" t="s">
        <v>173</v>
      </c>
      <c r="D59" s="46" t="s">
        <v>124</v>
      </c>
      <c r="E59" s="141"/>
      <c r="F59" s="125"/>
      <c r="G59" s="125"/>
      <c r="H59" s="146" t="s">
        <v>125</v>
      </c>
      <c r="I59" s="79"/>
      <c r="J59" s="126"/>
      <c r="K59" s="126"/>
      <c r="L59" s="80"/>
      <c r="M59" s="34">
        <f t="shared" si="3"/>
        <v>0</v>
      </c>
      <c r="N59" s="35">
        <v>100</v>
      </c>
      <c r="O59" s="36" t="str">
        <f t="shared" si="4"/>
        <v>Information(s) manquante(s) colonnes I-L</v>
      </c>
    </row>
    <row r="60" spans="1:17" ht="30" customHeight="1" x14ac:dyDescent="0.25">
      <c r="B60" s="32">
        <v>3</v>
      </c>
      <c r="C60" s="77" t="s">
        <v>174</v>
      </c>
      <c r="D60" s="46" t="s">
        <v>126</v>
      </c>
      <c r="E60" s="141"/>
      <c r="F60" s="127"/>
      <c r="G60" s="127"/>
      <c r="H60" s="146" t="s">
        <v>127</v>
      </c>
      <c r="I60" s="79"/>
      <c r="J60" s="126"/>
      <c r="K60" s="126"/>
      <c r="L60" s="80"/>
      <c r="M60" s="34">
        <f t="shared" si="3"/>
        <v>0</v>
      </c>
      <c r="N60" s="35">
        <v>25</v>
      </c>
      <c r="O60" s="36" t="str">
        <f t="shared" si="4"/>
        <v>Information(s) manquante(s) colonnes I-L</v>
      </c>
    </row>
    <row r="61" spans="1:17" ht="30" customHeight="1" x14ac:dyDescent="0.25">
      <c r="B61" s="32">
        <v>3</v>
      </c>
      <c r="C61" s="77" t="s">
        <v>175</v>
      </c>
      <c r="D61" s="144" t="s">
        <v>128</v>
      </c>
      <c r="E61" s="141"/>
      <c r="F61" s="127"/>
      <c r="G61" s="127"/>
      <c r="H61" s="146" t="s">
        <v>117</v>
      </c>
      <c r="I61" s="79"/>
      <c r="J61" s="126"/>
      <c r="K61" s="126"/>
      <c r="L61" s="80"/>
      <c r="M61" s="34">
        <f t="shared" si="3"/>
        <v>0</v>
      </c>
      <c r="N61" s="83">
        <v>100</v>
      </c>
      <c r="O61" s="36" t="str">
        <f t="shared" si="4"/>
        <v>Information(s) manquante(s) colonnes I-L</v>
      </c>
    </row>
    <row r="62" spans="1:17" ht="30" customHeight="1" x14ac:dyDescent="0.25">
      <c r="B62" s="42"/>
      <c r="C62" s="81"/>
      <c r="D62" s="59" t="s">
        <v>129</v>
      </c>
      <c r="E62" s="143"/>
      <c r="F62" s="128"/>
      <c r="G62" s="48"/>
      <c r="H62" s="147"/>
      <c r="I62" s="39"/>
      <c r="J62" s="129"/>
      <c r="K62" s="129"/>
      <c r="L62" s="40"/>
      <c r="M62" s="103"/>
      <c r="N62" s="149"/>
      <c r="O62" s="41"/>
    </row>
    <row r="63" spans="1:17" ht="30" customHeight="1" x14ac:dyDescent="0.25">
      <c r="B63" s="32">
        <v>3</v>
      </c>
      <c r="C63" s="77" t="s">
        <v>176</v>
      </c>
      <c r="D63" s="84" t="s">
        <v>130</v>
      </c>
      <c r="E63" s="141"/>
      <c r="F63" s="126"/>
      <c r="G63" s="126"/>
      <c r="H63" s="146" t="s">
        <v>123</v>
      </c>
      <c r="I63" s="79"/>
      <c r="J63" s="126"/>
      <c r="K63" s="126"/>
      <c r="L63" s="80"/>
      <c r="M63" s="34">
        <f t="shared" si="3"/>
        <v>0</v>
      </c>
      <c r="N63" s="83">
        <v>100</v>
      </c>
      <c r="O63" s="36" t="str">
        <f t="shared" si="4"/>
        <v>Information(s) manquante(s) colonnes I-L</v>
      </c>
    </row>
    <row r="64" spans="1:17" ht="30" customHeight="1" x14ac:dyDescent="0.25">
      <c r="B64" s="32">
        <v>3</v>
      </c>
      <c r="C64" s="77" t="s">
        <v>177</v>
      </c>
      <c r="D64" s="84" t="s">
        <v>131</v>
      </c>
      <c r="E64" s="141"/>
      <c r="F64" s="125"/>
      <c r="G64" s="125"/>
      <c r="H64" s="148" t="s">
        <v>125</v>
      </c>
      <c r="I64" s="79"/>
      <c r="J64" s="126"/>
      <c r="K64" s="126"/>
      <c r="L64" s="80"/>
      <c r="M64" s="34">
        <f t="shared" si="3"/>
        <v>0</v>
      </c>
      <c r="N64" s="83">
        <v>100</v>
      </c>
      <c r="O64" s="36" t="str">
        <f t="shared" si="4"/>
        <v>Information(s) manquante(s) colonnes I-L</v>
      </c>
    </row>
    <row r="65" spans="2:15" ht="30" customHeight="1" thickBot="1" x14ac:dyDescent="0.3">
      <c r="B65" s="32">
        <v>3</v>
      </c>
      <c r="C65" s="77" t="s">
        <v>178</v>
      </c>
      <c r="D65" s="84" t="s">
        <v>132</v>
      </c>
      <c r="E65" s="141"/>
      <c r="F65" s="127"/>
      <c r="G65" s="127"/>
      <c r="H65" s="148" t="s">
        <v>127</v>
      </c>
      <c r="I65" s="79"/>
      <c r="J65" s="126"/>
      <c r="K65" s="126"/>
      <c r="L65" s="80"/>
      <c r="M65" s="34">
        <f t="shared" si="3"/>
        <v>0</v>
      </c>
      <c r="N65" s="83">
        <v>10</v>
      </c>
      <c r="O65" s="36" t="str">
        <f t="shared" si="4"/>
        <v>Information(s) manquante(s) colonnes I-L</v>
      </c>
    </row>
    <row r="66" spans="2:15" ht="30" customHeight="1" thickBot="1" x14ac:dyDescent="0.3">
      <c r="B66" s="179" t="s">
        <v>133</v>
      </c>
      <c r="C66" s="179"/>
      <c r="D66" s="179"/>
      <c r="E66" s="179"/>
      <c r="F66" s="179"/>
      <c r="G66" s="179"/>
      <c r="H66" s="179"/>
      <c r="I66" s="179"/>
      <c r="J66" s="179"/>
      <c r="K66" s="179"/>
      <c r="L66" s="179"/>
      <c r="M66" s="179"/>
      <c r="N66" s="180"/>
      <c r="O66" s="178">
        <f>SUM(O10:O65)</f>
        <v>0</v>
      </c>
    </row>
    <row r="67" spans="2:15" ht="63.95" customHeight="1" x14ac:dyDescent="0.25">
      <c r="B67" s="181"/>
      <c r="C67" s="181"/>
      <c r="D67" s="182" t="s">
        <v>134</v>
      </c>
      <c r="E67" s="183"/>
      <c r="F67" s="183"/>
      <c r="G67" s="186"/>
      <c r="H67" s="185" t="s">
        <v>21</v>
      </c>
      <c r="I67" s="74" t="s">
        <v>135</v>
      </c>
      <c r="J67" s="86"/>
      <c r="K67" s="87" t="s">
        <v>136</v>
      </c>
      <c r="L67" s="85"/>
      <c r="M67" s="74"/>
      <c r="N67" s="187" t="s">
        <v>137</v>
      </c>
      <c r="O67" s="188" t="s">
        <v>138</v>
      </c>
    </row>
    <row r="68" spans="2:15" ht="30" customHeight="1" thickBot="1" x14ac:dyDescent="0.3">
      <c r="B68" s="88">
        <v>3</v>
      </c>
      <c r="C68" s="33" t="s">
        <v>179</v>
      </c>
      <c r="D68" s="145" t="s">
        <v>139</v>
      </c>
      <c r="E68" s="141"/>
      <c r="F68" s="184"/>
      <c r="G68" s="184"/>
      <c r="H68" s="146" t="s">
        <v>140</v>
      </c>
      <c r="I68" s="89"/>
      <c r="J68" s="127"/>
      <c r="K68" s="127"/>
      <c r="L68" s="127"/>
      <c r="M68" s="127"/>
      <c r="N68" s="105">
        <v>50000</v>
      </c>
      <c r="O68" s="90" t="str">
        <f>IF(OR(I68="",ISBLANK(I68)),"Information(s) manquante(s) colonnes I",IFERROR(N68*I68,"Erreur de calcul"))</f>
        <v>Information(s) manquante(s) colonnes I</v>
      </c>
    </row>
    <row r="69" spans="2:15" ht="30" customHeight="1" thickBot="1" x14ac:dyDescent="0.3">
      <c r="B69" s="153" t="s">
        <v>184</v>
      </c>
      <c r="C69" s="153"/>
      <c r="D69" s="153"/>
      <c r="E69" s="153"/>
      <c r="F69" s="153"/>
      <c r="G69" s="153"/>
      <c r="H69" s="153"/>
      <c r="I69" s="153"/>
      <c r="J69" s="153"/>
      <c r="K69" s="153"/>
      <c r="L69" s="153"/>
      <c r="M69" s="153"/>
      <c r="N69" s="154"/>
      <c r="O69" s="189" t="e">
        <f>O66-O68</f>
        <v>#VALUE!</v>
      </c>
    </row>
  </sheetData>
  <sheetProtection algorithmName="SHA-512" hashValue="yF1M3880xpKthQoEXFtiyXOxIsvm+iHL6JSTONuAXVvkZ19/b6Tsw/8KrV9pS2qUHyagHGJVxNW/jp7z45x7Gw==" saltValue="24GDIr8ynfcrMd4w+OLuNA==" spinCount="100000" sheet="1" objects="1" scenarios="1"/>
  <mergeCells count="5">
    <mergeCell ref="B69:N69"/>
    <mergeCell ref="B1:P1"/>
    <mergeCell ref="B3:P3"/>
    <mergeCell ref="B5:O5"/>
    <mergeCell ref="B66:N66"/>
  </mergeCells>
  <pageMargins left="0.25" right="0.25" top="0.75" bottom="0.75" header="0.3" footer="0.3"/>
  <pageSetup paperSize="8" scale="1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BB9A0-0082-473C-BB0A-1CAD8E9DFD67}">
  <dimension ref="B1:F40"/>
  <sheetViews>
    <sheetView workbookViewId="0">
      <selection activeCell="I6" sqref="I6"/>
    </sheetView>
  </sheetViews>
  <sheetFormatPr baseColWidth="10" defaultRowHeight="15" x14ac:dyDescent="0.25"/>
  <cols>
    <col min="1" max="1" width="0.85546875" customWidth="1"/>
    <col min="2" max="3" width="12.7109375" customWidth="1"/>
    <col min="4" max="4" width="41.140625" customWidth="1"/>
    <col min="5" max="5" width="12.7109375" customWidth="1"/>
    <col min="6" max="6" width="16.7109375" customWidth="1"/>
  </cols>
  <sheetData>
    <row r="1" spans="2:6" ht="30" customHeight="1" thickBot="1" x14ac:dyDescent="0.3">
      <c r="B1" s="155" t="s">
        <v>110</v>
      </c>
      <c r="C1" s="156"/>
      <c r="D1" s="156"/>
      <c r="E1" s="156"/>
      <c r="F1" s="156"/>
    </row>
    <row r="2" spans="2:6" ht="9" customHeight="1" thickBot="1" x14ac:dyDescent="0.3">
      <c r="B2" s="91"/>
      <c r="C2" s="7"/>
      <c r="D2" s="7"/>
      <c r="E2" s="7"/>
      <c r="F2" s="7"/>
    </row>
    <row r="3" spans="2:6" ht="30" customHeight="1" thickBot="1" x14ac:dyDescent="0.3">
      <c r="B3" s="157" t="s">
        <v>142</v>
      </c>
      <c r="C3" s="158"/>
      <c r="D3" s="158"/>
      <c r="E3" s="158"/>
      <c r="F3" s="158"/>
    </row>
    <row r="4" spans="2:6" ht="9" customHeight="1" thickBot="1" x14ac:dyDescent="0.3">
      <c r="B4" s="12"/>
      <c r="C4" s="12"/>
      <c r="D4" s="12"/>
      <c r="E4" s="12"/>
      <c r="F4" s="12"/>
    </row>
    <row r="5" spans="2:6" ht="59.25" customHeight="1" thickBot="1" x14ac:dyDescent="0.3">
      <c r="B5" s="159" t="s">
        <v>1</v>
      </c>
      <c r="C5" s="160"/>
      <c r="D5" s="160"/>
      <c r="E5" s="160"/>
      <c r="F5" s="161"/>
    </row>
    <row r="6" spans="2:6" ht="9" customHeight="1" x14ac:dyDescent="0.25">
      <c r="B6" s="3"/>
      <c r="C6" s="3"/>
      <c r="D6" s="14"/>
      <c r="E6" s="14"/>
      <c r="F6" s="15"/>
    </row>
    <row r="7" spans="2:6" ht="94.5" x14ac:dyDescent="0.25">
      <c r="B7" s="17" t="s">
        <v>11</v>
      </c>
      <c r="C7" s="18" t="s">
        <v>0</v>
      </c>
      <c r="D7" s="19" t="s">
        <v>143</v>
      </c>
      <c r="E7" s="82" t="s">
        <v>21</v>
      </c>
      <c r="F7" s="22" t="s">
        <v>144</v>
      </c>
    </row>
    <row r="8" spans="2:6" ht="19.5" customHeight="1" x14ac:dyDescent="0.25">
      <c r="B8" s="32">
        <v>3</v>
      </c>
      <c r="C8" s="33" t="s">
        <v>145</v>
      </c>
      <c r="D8" s="92" t="s">
        <v>136</v>
      </c>
      <c r="E8" s="93" t="s">
        <v>146</v>
      </c>
      <c r="F8" s="94"/>
    </row>
    <row r="9" spans="2:6" ht="19.5" customHeight="1" x14ac:dyDescent="0.25">
      <c r="B9" s="32">
        <v>3</v>
      </c>
      <c r="C9" s="33" t="s">
        <v>147</v>
      </c>
      <c r="D9" s="92"/>
      <c r="E9" s="93" t="s">
        <v>146</v>
      </c>
      <c r="F9" s="94"/>
    </row>
    <row r="10" spans="2:6" ht="19.5" customHeight="1" x14ac:dyDescent="0.25">
      <c r="B10" s="32">
        <v>3</v>
      </c>
      <c r="C10" s="33" t="s">
        <v>148</v>
      </c>
      <c r="D10" s="92"/>
      <c r="E10" s="93" t="s">
        <v>146</v>
      </c>
      <c r="F10" s="94"/>
    </row>
    <row r="11" spans="2:6" ht="19.5" customHeight="1" x14ac:dyDescent="0.25">
      <c r="B11" s="32">
        <v>3</v>
      </c>
      <c r="C11" s="33" t="s">
        <v>149</v>
      </c>
      <c r="D11" s="92"/>
      <c r="E11" s="93" t="s">
        <v>146</v>
      </c>
      <c r="F11" s="94"/>
    </row>
    <row r="12" spans="2:6" ht="19.5" customHeight="1" x14ac:dyDescent="0.25">
      <c r="B12" s="32">
        <v>3</v>
      </c>
      <c r="C12" s="33" t="s">
        <v>150</v>
      </c>
      <c r="D12" s="92"/>
      <c r="E12" s="93" t="s">
        <v>146</v>
      </c>
      <c r="F12" s="94"/>
    </row>
    <row r="13" spans="2:6" ht="19.5" customHeight="1" x14ac:dyDescent="0.25">
      <c r="B13" s="32">
        <v>3</v>
      </c>
      <c r="C13" s="33" t="s">
        <v>151</v>
      </c>
      <c r="D13" s="92"/>
      <c r="E13" s="93" t="s">
        <v>146</v>
      </c>
      <c r="F13" s="94"/>
    </row>
    <row r="14" spans="2:6" ht="19.5" customHeight="1" x14ac:dyDescent="0.25">
      <c r="B14" s="32">
        <v>3</v>
      </c>
      <c r="C14" s="33" t="s">
        <v>152</v>
      </c>
      <c r="D14" s="92"/>
      <c r="E14" s="93" t="s">
        <v>146</v>
      </c>
      <c r="F14" s="94"/>
    </row>
    <row r="15" spans="2:6" ht="19.5" customHeight="1" x14ac:dyDescent="0.25">
      <c r="B15" s="32">
        <v>3</v>
      </c>
      <c r="C15" s="33" t="s">
        <v>153</v>
      </c>
      <c r="D15" s="92"/>
      <c r="E15" s="93" t="s">
        <v>146</v>
      </c>
      <c r="F15" s="94"/>
    </row>
    <row r="16" spans="2:6" ht="19.5" customHeight="1" x14ac:dyDescent="0.25">
      <c r="B16" s="32">
        <v>3</v>
      </c>
      <c r="C16" s="33" t="s">
        <v>154</v>
      </c>
      <c r="D16" s="92"/>
      <c r="E16" s="93" t="s">
        <v>146</v>
      </c>
      <c r="F16" s="94"/>
    </row>
    <row r="17" spans="2:6" ht="19.5" customHeight="1" x14ac:dyDescent="0.25">
      <c r="B17" s="32">
        <v>3</v>
      </c>
      <c r="C17" s="33" t="s">
        <v>155</v>
      </c>
      <c r="D17" s="92"/>
      <c r="E17" s="93" t="s">
        <v>146</v>
      </c>
      <c r="F17" s="94"/>
    </row>
    <row r="18" spans="2:6" ht="19.5" customHeight="1" x14ac:dyDescent="0.25">
      <c r="B18" s="32">
        <v>3</v>
      </c>
      <c r="C18" s="33" t="s">
        <v>156</v>
      </c>
      <c r="D18" s="92"/>
      <c r="E18" s="93" t="s">
        <v>146</v>
      </c>
      <c r="F18" s="94"/>
    </row>
    <row r="19" spans="2:6" ht="19.5" customHeight="1" x14ac:dyDescent="0.25">
      <c r="B19" s="32">
        <v>3</v>
      </c>
      <c r="C19" s="33" t="s">
        <v>157</v>
      </c>
      <c r="D19" s="92"/>
      <c r="E19" s="93" t="s">
        <v>146</v>
      </c>
      <c r="F19" s="94"/>
    </row>
    <row r="20" spans="2:6" ht="19.5" customHeight="1" x14ac:dyDescent="0.25">
      <c r="B20" s="32">
        <v>3</v>
      </c>
      <c r="C20" s="33" t="s">
        <v>158</v>
      </c>
      <c r="D20" s="92"/>
      <c r="E20" s="93" t="s">
        <v>146</v>
      </c>
      <c r="F20" s="94"/>
    </row>
    <row r="21" spans="2:6" ht="19.5" customHeight="1" x14ac:dyDescent="0.25">
      <c r="B21" s="32">
        <v>3</v>
      </c>
      <c r="C21" s="33" t="s">
        <v>159</v>
      </c>
      <c r="D21" s="92"/>
      <c r="E21" s="93" t="s">
        <v>146</v>
      </c>
      <c r="F21" s="94"/>
    </row>
    <row r="22" spans="2:6" ht="19.5" customHeight="1" x14ac:dyDescent="0.25">
      <c r="B22" s="32">
        <v>3</v>
      </c>
      <c r="C22" s="33" t="s">
        <v>160</v>
      </c>
      <c r="D22" s="92"/>
      <c r="E22" s="93" t="s">
        <v>146</v>
      </c>
      <c r="F22" s="94"/>
    </row>
    <row r="23" spans="2:6" ht="19.5" customHeight="1" x14ac:dyDescent="0.25">
      <c r="B23" s="32">
        <v>3</v>
      </c>
      <c r="C23" s="33" t="s">
        <v>161</v>
      </c>
      <c r="D23" s="92"/>
      <c r="E23" s="93" t="s">
        <v>146</v>
      </c>
      <c r="F23" s="94"/>
    </row>
    <row r="24" spans="2:6" ht="19.5" customHeight="1" x14ac:dyDescent="0.25">
      <c r="B24" s="32">
        <v>3</v>
      </c>
      <c r="C24" s="33" t="s">
        <v>162</v>
      </c>
      <c r="D24" s="92"/>
      <c r="E24" s="93" t="s">
        <v>146</v>
      </c>
      <c r="F24" s="94"/>
    </row>
    <row r="25" spans="2:6" ht="19.5" customHeight="1" x14ac:dyDescent="0.25">
      <c r="B25" s="32">
        <v>3</v>
      </c>
      <c r="C25" s="33" t="s">
        <v>163</v>
      </c>
      <c r="D25" s="92"/>
      <c r="E25" s="93" t="s">
        <v>146</v>
      </c>
      <c r="F25" s="94"/>
    </row>
    <row r="26" spans="2:6" ht="19.5" customHeight="1" x14ac:dyDescent="0.25">
      <c r="B26" s="32">
        <v>3</v>
      </c>
      <c r="C26" s="33" t="s">
        <v>164</v>
      </c>
      <c r="D26" s="92"/>
      <c r="E26" s="93" t="s">
        <v>146</v>
      </c>
      <c r="F26" s="94"/>
    </row>
    <row r="27" spans="2:6" ht="19.5" customHeight="1" x14ac:dyDescent="0.25">
      <c r="B27" s="32">
        <v>3</v>
      </c>
      <c r="C27" s="33" t="s">
        <v>165</v>
      </c>
      <c r="D27" s="92"/>
      <c r="E27" s="93" t="s">
        <v>146</v>
      </c>
      <c r="F27" s="94"/>
    </row>
    <row r="28" spans="2:6" ht="9" customHeight="1" x14ac:dyDescent="0.25">
      <c r="B28" s="95"/>
      <c r="C28" s="96"/>
      <c r="D28" s="97"/>
      <c r="E28" s="97"/>
      <c r="F28" s="98"/>
    </row>
    <row r="29" spans="2:6" ht="19.5" customHeight="1" x14ac:dyDescent="0.25">
      <c r="B29" s="99">
        <v>3</v>
      </c>
      <c r="C29" s="100"/>
      <c r="D29" s="101" t="s">
        <v>141</v>
      </c>
      <c r="E29" s="101"/>
      <c r="F29" s="102" t="e">
        <f>AVERAGE(F8:F27)</f>
        <v>#DIV/0!</v>
      </c>
    </row>
    <row r="30" spans="2:6" ht="9" customHeight="1" thickBot="1" x14ac:dyDescent="0.3">
      <c r="B30" s="95"/>
      <c r="C30" s="96"/>
      <c r="D30" s="97"/>
      <c r="E30" s="97"/>
      <c r="F30" s="98"/>
    </row>
    <row r="31" spans="2:6" x14ac:dyDescent="0.25">
      <c r="B31" s="165"/>
      <c r="C31" s="166"/>
      <c r="D31" s="166"/>
      <c r="E31" s="166"/>
      <c r="F31" s="167"/>
    </row>
    <row r="32" spans="2:6" x14ac:dyDescent="0.25">
      <c r="B32" s="162" t="s">
        <v>166</v>
      </c>
      <c r="C32" s="168"/>
      <c r="D32" s="168"/>
      <c r="E32" s="168"/>
      <c r="F32" s="169"/>
    </row>
    <row r="33" spans="2:6" x14ac:dyDescent="0.25">
      <c r="B33" s="162" t="s">
        <v>167</v>
      </c>
      <c r="C33" s="163"/>
      <c r="D33" s="163"/>
      <c r="E33" s="163"/>
      <c r="F33" s="164"/>
    </row>
    <row r="34" spans="2:6" x14ac:dyDescent="0.25">
      <c r="B34" s="162" t="s">
        <v>168</v>
      </c>
      <c r="C34" s="163"/>
      <c r="D34" s="163"/>
      <c r="E34" s="163"/>
      <c r="F34" s="164"/>
    </row>
    <row r="35" spans="2:6" ht="15.75" x14ac:dyDescent="0.25">
      <c r="B35" s="173"/>
      <c r="C35" s="163"/>
      <c r="D35" s="163"/>
      <c r="E35" s="163"/>
      <c r="F35" s="164"/>
    </row>
    <row r="36" spans="2:6" ht="15.75" x14ac:dyDescent="0.25">
      <c r="B36" s="173"/>
      <c r="C36" s="163"/>
      <c r="D36" s="163"/>
      <c r="E36" s="163"/>
      <c r="F36" s="164"/>
    </row>
    <row r="37" spans="2:6" ht="15.75" x14ac:dyDescent="0.25">
      <c r="B37" s="173"/>
      <c r="C37" s="163"/>
      <c r="D37" s="163"/>
      <c r="E37" s="163"/>
      <c r="F37" s="164"/>
    </row>
    <row r="38" spans="2:6" ht="15.75" x14ac:dyDescent="0.25">
      <c r="B38" s="173"/>
      <c r="C38" s="163"/>
      <c r="D38" s="163"/>
      <c r="E38" s="163"/>
      <c r="F38" s="164"/>
    </row>
    <row r="39" spans="2:6" ht="15.75" x14ac:dyDescent="0.25">
      <c r="B39" s="173"/>
      <c r="C39" s="163"/>
      <c r="D39" s="163"/>
      <c r="E39" s="163"/>
      <c r="F39" s="164"/>
    </row>
    <row r="40" spans="2:6" ht="16.5" thickBot="1" x14ac:dyDescent="0.3">
      <c r="B40" s="170"/>
      <c r="C40" s="171"/>
      <c r="D40" s="171"/>
      <c r="E40" s="171"/>
      <c r="F40" s="172"/>
    </row>
  </sheetData>
  <mergeCells count="13">
    <mergeCell ref="B40:F40"/>
    <mergeCell ref="B34:F34"/>
    <mergeCell ref="B35:F35"/>
    <mergeCell ref="B36:F36"/>
    <mergeCell ref="B37:F37"/>
    <mergeCell ref="B38:F38"/>
    <mergeCell ref="B39:F39"/>
    <mergeCell ref="B33:F33"/>
    <mergeCell ref="B1:F1"/>
    <mergeCell ref="B3:F3"/>
    <mergeCell ref="B5:F5"/>
    <mergeCell ref="B31:F31"/>
    <mergeCell ref="B32:F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2"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C94B8F-5A55-40EE-AF5D-E6C93F01A537}">
  <ds:schemaRefs>
    <ds:schemaRef ds:uri="http://schemas.microsoft.com/office/2006/documentManagement/types"/>
    <ds:schemaRef ds:uri="a3b8235c-e576-435c-95f7-94bb4f80e863"/>
    <ds:schemaRef ds:uri="http://schemas.microsoft.com/office/infopath/2007/PartnerControls"/>
    <ds:schemaRef ds:uri="http://schemas.microsoft.com/office/2006/metadata/properties"/>
    <ds:schemaRef ds:uri="http://purl.org/dc/elements/1.1/"/>
    <ds:schemaRef ds:uri="http://www.w3.org/XML/1998/namespace"/>
    <ds:schemaRef ds:uri="9e0aeb4e-545a-408f-bffe-3a427a3d1ca7"/>
    <ds:schemaRef ds:uri="http://purl.org/dc/dcmitype/"/>
    <ds:schemaRef ds:uri="http://purl.org/dc/terms/"/>
    <ds:schemaRef ds:uri="http://schemas.openxmlformats.org/package/2006/metadata/core-properties"/>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CONSIGNES</vt:lpstr>
      <vt:lpstr>OFFRE</vt:lpstr>
      <vt:lpstr>REMISIER CATALOGUE</vt:lpstr>
      <vt:lpstr>liste déroulante</vt:lpstr>
      <vt:lpstr>CONSIGNES!Zone_d_impression</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