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K:\Marches\2024\Moyens Generaux\LLD\Version 06 12\"/>
    </mc:Choice>
  </mc:AlternateContent>
  <xr:revisionPtr revIDLastSave="0" documentId="13_ncr:1_{CDD852E2-C998-4649-9681-27D6DB740945}" xr6:coauthVersionLast="47" xr6:coauthVersionMax="47" xr10:uidLastSave="{00000000-0000-0000-0000-000000000000}"/>
  <bookViews>
    <workbookView xWindow="-110" yWindow="-110" windowWidth="19420" windowHeight="10420" xr2:uid="{224F7BD3-2890-4BE0-9B99-90E9C99E5A1B}"/>
  </bookViews>
  <sheets>
    <sheet name="DQE 48 MOIS" sheetId="19" r:id="rId1"/>
  </sheets>
  <definedNames>
    <definedName name="_xlnm.Print_Area" localSheetId="0">'DQE 48 MOIS'!$A$1:$W$32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9" l="1"/>
  <c r="M29" i="19" s="1"/>
  <c r="O29" i="19" s="1"/>
  <c r="J27" i="19"/>
  <c r="J25" i="19"/>
  <c r="J24" i="19"/>
  <c r="J15" i="19"/>
  <c r="M15" i="19" s="1"/>
  <c r="O15" i="19" s="1"/>
  <c r="Q29" i="19"/>
  <c r="S29" i="19" s="1"/>
  <c r="Q28" i="19"/>
  <c r="S28" i="19" s="1"/>
  <c r="J28" i="19"/>
  <c r="M28" i="19" s="1"/>
  <c r="Q27" i="19"/>
  <c r="S27" i="19" s="1"/>
  <c r="M27" i="19"/>
  <c r="O27" i="19" s="1"/>
  <c r="Q26" i="19"/>
  <c r="S26" i="19" s="1"/>
  <c r="J26" i="19"/>
  <c r="M26" i="19" s="1"/>
  <c r="O26" i="19" s="1"/>
  <c r="Q25" i="19"/>
  <c r="S25" i="19" s="1"/>
  <c r="M25" i="19"/>
  <c r="O25" i="19" s="1"/>
  <c r="Q24" i="19"/>
  <c r="S24" i="19" s="1"/>
  <c r="M24" i="19"/>
  <c r="O24" i="19" s="1"/>
  <c r="Q15" i="19"/>
  <c r="S15" i="19" s="1"/>
  <c r="Q17" i="19"/>
  <c r="Q16" i="19"/>
  <c r="S16" i="19" s="1"/>
  <c r="J16" i="19"/>
  <c r="M16" i="19" s="1"/>
  <c r="O16" i="19" s="1"/>
  <c r="Q22" i="19"/>
  <c r="S22" i="19" s="1"/>
  <c r="J22" i="19"/>
  <c r="M22" i="19" s="1"/>
  <c r="O22" i="19" s="1"/>
  <c r="Q21" i="19"/>
  <c r="S21" i="19" s="1"/>
  <c r="J21" i="19"/>
  <c r="M21" i="19" s="1"/>
  <c r="O21" i="19" s="1"/>
  <c r="Q20" i="19"/>
  <c r="S20" i="19" s="1"/>
  <c r="J20" i="19"/>
  <c r="M20" i="19" s="1"/>
  <c r="O20" i="19" s="1"/>
  <c r="U20" i="19" s="1"/>
  <c r="Q19" i="19"/>
  <c r="S19" i="19" s="1"/>
  <c r="J19" i="19"/>
  <c r="M19" i="19" s="1"/>
  <c r="O19" i="19" s="1"/>
  <c r="Q18" i="19"/>
  <c r="S18" i="19" s="1"/>
  <c r="J18" i="19"/>
  <c r="M18" i="19" s="1"/>
  <c r="O18" i="19" s="1"/>
  <c r="S17" i="19"/>
  <c r="J17" i="19"/>
  <c r="M17" i="19" s="1"/>
  <c r="O17" i="19" s="1"/>
  <c r="U22" i="19" l="1"/>
  <c r="O28" i="19"/>
  <c r="U28" i="19" s="1"/>
  <c r="U16" i="19"/>
  <c r="U15" i="19"/>
  <c r="U17" i="19"/>
  <c r="U18" i="19"/>
  <c r="U25" i="19"/>
  <c r="U19" i="19"/>
  <c r="U24" i="19"/>
  <c r="U27" i="19"/>
  <c r="U21" i="19"/>
  <c r="U26" i="19"/>
  <c r="U29" i="19"/>
  <c r="U32" i="19" l="1"/>
</calcChain>
</file>

<file path=xl/sharedStrings.xml><?xml version="1.0" encoding="utf-8"?>
<sst xmlns="http://schemas.openxmlformats.org/spreadsheetml/2006/main" count="65" uniqueCount="48">
  <si>
    <t>SEGMENT</t>
  </si>
  <si>
    <t>Fourgons Compacts</t>
  </si>
  <si>
    <t>Fourgons</t>
  </si>
  <si>
    <t>ACCORD- CADRE MONO-ATTRIBUTAIRE DE LOCATION LONGUE DUREE DE VEHICULES LEGERS ET UTILITAIRES NEUFS AVEC PRESTATIONS ASSOCIEES POUR LA CCI DU VAR</t>
  </si>
  <si>
    <t>Citadines</t>
  </si>
  <si>
    <t>TYPE DE VEHICULES</t>
  </si>
  <si>
    <t>Essence</t>
  </si>
  <si>
    <t xml:space="preserve">Fourgonnettes </t>
  </si>
  <si>
    <t>Type : (C3, 208, Clio …) ou équivalent sur le segment</t>
  </si>
  <si>
    <t xml:space="preserve">Type : (Partner - Kangoo - Berlingo …) ou équivalent sur le segment
Environ 3 à 4 m3          </t>
  </si>
  <si>
    <t xml:space="preserve">Type : (Jumpy - Expert - Trafic …) ou équivalent sur le segment
Environ 5 à 7 m3   </t>
  </si>
  <si>
    <t xml:space="preserve">Type : (Boxer - Jumper - Master…) ou équivalent sur le segment
Environ 8 à 17 m3  </t>
  </si>
  <si>
    <t>Routières</t>
  </si>
  <si>
    <t>VEHICULES UTILITAIRES</t>
  </si>
  <si>
    <t>Hybride non rechargeable</t>
  </si>
  <si>
    <t>100 % Electrique</t>
  </si>
  <si>
    <t>SUV Familiale</t>
  </si>
  <si>
    <t>SUV Compact</t>
  </si>
  <si>
    <t>Type: 
(Captur - 2008 - C3 Aircross …) ou équivalent sur le segment</t>
  </si>
  <si>
    <t xml:space="preserve">Type : (C5 Aircross - Austral - 3008 …) ou équivalent sur le segment  </t>
  </si>
  <si>
    <t xml:space="preserve">Type : (508  - Rafale - C5 …) ou équivalent sur le segment  </t>
  </si>
  <si>
    <t>TYPE DE MOTORISATION</t>
  </si>
  <si>
    <t>KILOMETRAGE ANNUEL SOUSCRIT</t>
  </si>
  <si>
    <t>DUREE A COMPTER DE LA DATE DE LIVRAISON</t>
  </si>
  <si>
    <t>(B) Montant de la maintenance (entretien / révision)</t>
  </si>
  <si>
    <t>LOYER MENSUEL (€ HT) (A + B + C)</t>
  </si>
  <si>
    <t>48 mois</t>
  </si>
  <si>
    <t>(C) Montant mensuel  de l'extension de garantie constructeur sur la durée totale du contrat</t>
  </si>
  <si>
    <t>SUPPLEMENT  PRESTATION COMPLEMENTAIRE</t>
  </si>
  <si>
    <t xml:space="preserve">Montant Total </t>
  </si>
  <si>
    <t xml:space="preserve">VEHICULE PROPOSE PAR LE CANDIDAT
</t>
  </si>
  <si>
    <t>Ce document doit être complété obligatoirement par le candidat.
Les prix indiqués dans le DQE doivent correspondre strictement à ceux indiqués dans le BPU. Tous les prix sont en € HT
Les quantités estimées indiquées ne sont pas contractuelles et sont données uniquement à titre indicatif. 
Pour rappel, le détail quantitatif estimatif n'est pas contractuel mais est obligatoire afin d'analyser les offres.</t>
  </si>
  <si>
    <t xml:space="preserve">(D) Frais d'immatriculation  </t>
  </si>
  <si>
    <t xml:space="preserve">(E) MALUS </t>
  </si>
  <si>
    <t>(A) Montant du loyer incluant l'assistance aux véhicules et aux personnes + (frais d'immatriculation et malus si le coût est lissé mensuellement)</t>
  </si>
  <si>
    <t>Total global sur 48 mois par véhiule avec les frais d'immatriculation et Malus 
{48 X (1)} + (D) + (E) = (2)</t>
  </si>
  <si>
    <t>QUANTITE VEHICULES
(3)</t>
  </si>
  <si>
    <t>QUANTITE VEHICULE EQUIPE
(5)</t>
  </si>
  <si>
    <t xml:space="preserve">MONTANT TOTAL  
(G)  X (5) = (6)
</t>
  </si>
  <si>
    <t>MONTANT TOTAL GENERAL SUR 48 MOIS 
 (4) + (6)</t>
  </si>
  <si>
    <t xml:space="preserve">Ces deux colonnes doivent être complétées par le candidat si les frais d'immatriculation et le malus  ne sont pas inclus dans le loyer mensuel </t>
  </si>
  <si>
    <r>
      <t xml:space="preserve">Total loyer </t>
    </r>
    <r>
      <rPr>
        <b/>
        <sz val="16"/>
        <color rgb="FFFF0000"/>
        <rFont val="Arial Narrow"/>
        <family val="2"/>
      </rPr>
      <t>mensuel</t>
    </r>
    <r>
      <rPr>
        <b/>
        <sz val="16"/>
        <rFont val="Arial Narrow"/>
        <family val="2"/>
      </rPr>
      <t xml:space="preserve"> </t>
    </r>
    <r>
      <rPr>
        <b/>
        <sz val="16"/>
        <color rgb="FFFF0000"/>
        <rFont val="Arial Narrow"/>
        <family val="2"/>
      </rPr>
      <t>par véhiule</t>
    </r>
    <r>
      <rPr>
        <b/>
        <sz val="16"/>
        <rFont val="Arial Narrow"/>
        <family val="2"/>
      </rPr>
      <t xml:space="preserve"> 
(A+B+C) = (1)</t>
    </r>
  </si>
  <si>
    <r>
      <t xml:space="preserve">(F) A la commande, véhicule équipé en pneumatique </t>
    </r>
    <r>
      <rPr>
        <b/>
        <u/>
        <sz val="16"/>
        <rFont val="Arial Narrow"/>
        <family val="2"/>
      </rPr>
      <t>4 saisons</t>
    </r>
    <r>
      <rPr>
        <b/>
        <sz val="16"/>
        <rFont val="Arial Narrow"/>
        <family val="2"/>
      </rPr>
      <t xml:space="preserve"> - (homologué pour la loi montagne) - 
</t>
    </r>
    <r>
      <rPr>
        <b/>
        <sz val="16"/>
        <color rgb="FFFF0000"/>
        <rFont val="Arial Narrow"/>
        <family val="2"/>
      </rPr>
      <t>Montant mensuel de l'équipement</t>
    </r>
    <r>
      <rPr>
        <b/>
        <sz val="16"/>
        <rFont val="Arial Narrow"/>
        <family val="2"/>
      </rPr>
      <t xml:space="preserve"> </t>
    </r>
  </si>
  <si>
    <r>
      <t xml:space="preserve">(G) A la commande, véhicule équipé en pneumatique </t>
    </r>
    <r>
      <rPr>
        <b/>
        <u/>
        <sz val="16"/>
        <rFont val="Arial Narrow"/>
        <family val="2"/>
      </rPr>
      <t>4 saisons</t>
    </r>
    <r>
      <rPr>
        <b/>
        <sz val="16"/>
        <rFont val="Arial Narrow"/>
        <family val="2"/>
      </rPr>
      <t xml:space="preserve"> - (homologué pour la loi montagne) - 
</t>
    </r>
    <r>
      <rPr>
        <b/>
        <sz val="16"/>
        <color rgb="FFFF0000"/>
        <rFont val="Arial Narrow"/>
        <family val="2"/>
      </rPr>
      <t xml:space="preserve">Montant Total de l'équipement sur 48 mois </t>
    </r>
  </si>
  <si>
    <t>MONTANT TOTAL
(2) X (3) = (4)</t>
  </si>
  <si>
    <t>CHAMBRE DE COMMERCE ET D'INDUSTRIE DU VAR
236 BOULEVARD GENERAL LECLERC
CS 90008</t>
  </si>
  <si>
    <t xml:space="preserve">DETAIL QUANTITATIF ESTIMATIF (DQE) </t>
  </si>
  <si>
    <t>VEHICULES PARTICULIERS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</si>
</sst>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General\ &quot;Kms&quot;"/>
    <numFmt numFmtId="165" formatCode="#,##0_ ;[Red]\-#,##0\ "/>
    <numFmt numFmtId="166" formatCode="#,##0.00\ &quot;€&quot;"/>
  </numFmts>
  <fonts count="14" x14ac:knownFonts="1">
    <font>
      <sz val="10"/>
      <name val="Arial"/>
    </font>
    <font>
      <sz val="10"/>
      <name val="Arial"/>
      <family val="2"/>
    </font>
    <font>
      <b/>
      <sz val="14"/>
      <name val="Arial Narrow"/>
      <family val="2"/>
    </font>
    <font>
      <b/>
      <sz val="14"/>
      <color rgb="FFFF0000"/>
      <name val="Arial Narrow"/>
      <family val="2"/>
    </font>
    <font>
      <sz val="14"/>
      <name val="Arial Narrow"/>
      <family val="2"/>
    </font>
    <font>
      <sz val="14"/>
      <color rgb="FFFF0000"/>
      <name val="Arial Narrow"/>
      <family val="2"/>
    </font>
    <font>
      <b/>
      <sz val="16"/>
      <name val="Arial Narrow"/>
      <family val="2"/>
    </font>
    <font>
      <sz val="16"/>
      <name val="Arial Narrow"/>
      <family val="2"/>
    </font>
    <font>
      <b/>
      <sz val="16"/>
      <color rgb="FFFF0000"/>
      <name val="Arial Narrow"/>
      <family val="2"/>
    </font>
    <font>
      <b/>
      <u/>
      <sz val="16"/>
      <name val="Arial Narrow"/>
      <family val="2"/>
    </font>
    <font>
      <b/>
      <sz val="18"/>
      <name val="Arial Narrow"/>
      <family val="2"/>
    </font>
    <font>
      <b/>
      <sz val="18"/>
      <color rgb="FFFF0000"/>
      <name val="Arial Narrow"/>
      <family val="2"/>
    </font>
    <font>
      <b/>
      <sz val="22"/>
      <name val="Arial Narrow"/>
      <family val="2"/>
    </font>
    <font>
      <b/>
      <sz val="18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7">
    <xf numFmtId="0" fontId="0" fillId="0" borderId="0" xfId="0"/>
    <xf numFmtId="0" fontId="4" fillId="2" borderId="0" xfId="0" applyFont="1" applyFill="1" applyProtection="1">
      <protection locked="0"/>
    </xf>
    <xf numFmtId="166" fontId="4" fillId="2" borderId="0" xfId="0" applyNumberFormat="1" applyFont="1" applyFill="1" applyProtection="1">
      <protection locked="0"/>
    </xf>
    <xf numFmtId="166" fontId="4" fillId="2" borderId="0" xfId="0" applyNumberFormat="1" applyFont="1" applyFill="1" applyAlignment="1" applyProtection="1">
      <alignment vertical="center"/>
      <protection locked="0"/>
    </xf>
    <xf numFmtId="166" fontId="2" fillId="2" borderId="0" xfId="0" applyNumberFormat="1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44" fontId="4" fillId="2" borderId="0" xfId="0" applyNumberFormat="1" applyFont="1" applyFill="1" applyAlignment="1" applyProtection="1">
      <alignment vertical="center"/>
      <protection locked="0"/>
    </xf>
    <xf numFmtId="44" fontId="2" fillId="2" borderId="0" xfId="0" applyNumberFormat="1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44" fontId="2" fillId="2" borderId="0" xfId="0" applyNumberFormat="1" applyFont="1" applyFill="1" applyProtection="1">
      <protection locked="0"/>
    </xf>
    <xf numFmtId="0" fontId="4" fillId="0" borderId="0" xfId="0" applyFont="1" applyProtection="1">
      <protection locked="0"/>
    </xf>
    <xf numFmtId="0" fontId="4" fillId="0" borderId="32" xfId="0" applyFont="1" applyBorder="1" applyProtection="1">
      <protection locked="0"/>
    </xf>
    <xf numFmtId="0" fontId="4" fillId="2" borderId="32" xfId="0" applyFont="1" applyFill="1" applyBorder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166" fontId="2" fillId="2" borderId="0" xfId="0" applyNumberFormat="1" applyFont="1" applyFill="1" applyAlignment="1" applyProtection="1">
      <alignment horizontal="center" vertical="center"/>
      <protection locked="0"/>
    </xf>
    <xf numFmtId="44" fontId="2" fillId="2" borderId="0" xfId="0" applyNumberFormat="1" applyFont="1" applyFill="1" applyAlignment="1" applyProtection="1">
      <alignment horizontal="center" vertical="center"/>
      <protection locked="0"/>
    </xf>
    <xf numFmtId="44" fontId="3" fillId="2" borderId="0" xfId="0" applyNumberFormat="1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6" fillId="2" borderId="25" xfId="0" applyFont="1" applyFill="1" applyBorder="1" applyAlignment="1" applyProtection="1">
      <alignment horizontal="center" vertical="center" wrapText="1"/>
      <protection locked="0"/>
    </xf>
    <xf numFmtId="3" fontId="6" fillId="5" borderId="25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26" xfId="0" applyNumberFormat="1" applyFont="1" applyFill="1" applyBorder="1" applyAlignment="1" applyProtection="1">
      <alignment horizontal="center" vertical="center" wrapText="1"/>
      <protection locked="0"/>
    </xf>
    <xf numFmtId="166" fontId="6" fillId="8" borderId="26" xfId="0" applyNumberFormat="1" applyFont="1" applyFill="1" applyBorder="1" applyAlignment="1" applyProtection="1">
      <alignment horizontal="center" vertical="center" wrapText="1"/>
      <protection locked="0"/>
    </xf>
    <xf numFmtId="166" fontId="6" fillId="7" borderId="26" xfId="0" applyNumberFormat="1" applyFont="1" applyFill="1" applyBorder="1" applyAlignment="1" applyProtection="1">
      <alignment horizontal="center" vertical="center" wrapText="1"/>
      <protection locked="0"/>
    </xf>
    <xf numFmtId="166" fontId="6" fillId="9" borderId="25" xfId="0" applyNumberFormat="1" applyFont="1" applyFill="1" applyBorder="1" applyAlignment="1" applyProtection="1">
      <alignment horizontal="center" vertical="center" wrapText="1"/>
      <protection locked="0"/>
    </xf>
    <xf numFmtId="44" fontId="6" fillId="6" borderId="2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6" xfId="0" applyNumberFormat="1" applyFont="1" applyBorder="1" applyAlignment="1" applyProtection="1">
      <alignment horizontal="center" vertical="center" wrapText="1"/>
      <protection locked="0"/>
    </xf>
    <xf numFmtId="44" fontId="6" fillId="0" borderId="26" xfId="0" applyNumberFormat="1" applyFont="1" applyBorder="1" applyAlignment="1" applyProtection="1">
      <alignment horizontal="center" vertical="center" wrapText="1"/>
      <protection locked="0"/>
    </xf>
    <xf numFmtId="44" fontId="6" fillId="6" borderId="2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Protection="1">
      <protection locked="0"/>
    </xf>
    <xf numFmtId="3" fontId="6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166" fontId="4" fillId="7" borderId="8" xfId="0" applyNumberFormat="1" applyFont="1" applyFill="1" applyBorder="1" applyAlignment="1" applyProtection="1">
      <alignment horizontal="center" vertical="center"/>
      <protection locked="0"/>
    </xf>
    <xf numFmtId="44" fontId="2" fillId="0" borderId="0" xfId="0" applyNumberFormat="1" applyFont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166" fontId="4" fillId="7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166" fontId="4" fillId="7" borderId="14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165" fontId="7" fillId="2" borderId="18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8" xfId="0" applyNumberFormat="1" applyFont="1" applyFill="1" applyBorder="1" applyAlignment="1" applyProtection="1">
      <alignment horizontal="center" vertical="center" wrapText="1"/>
      <protection locked="0"/>
    </xf>
    <xf numFmtId="166" fontId="4" fillId="7" borderId="18" xfId="0" applyNumberFormat="1" applyFont="1" applyFill="1" applyBorder="1" applyAlignment="1" applyProtection="1">
      <alignment horizontal="center" vertical="center"/>
      <protection locked="0"/>
    </xf>
    <xf numFmtId="44" fontId="4" fillId="0" borderId="0" xfId="0" applyNumberFormat="1" applyFont="1" applyAlignment="1" applyProtection="1">
      <alignment horizontal="center" vertical="center"/>
      <protection locked="0"/>
    </xf>
    <xf numFmtId="0" fontId="5" fillId="2" borderId="0" xfId="0" applyFont="1" applyFill="1" applyProtection="1">
      <protection locked="0"/>
    </xf>
    <xf numFmtId="166" fontId="5" fillId="2" borderId="0" xfId="0" applyNumberFormat="1" applyFont="1" applyFill="1" applyProtection="1">
      <protection locked="0"/>
    </xf>
    <xf numFmtId="166" fontId="5" fillId="2" borderId="0" xfId="0" applyNumberFormat="1" applyFont="1" applyFill="1" applyAlignment="1" applyProtection="1">
      <alignment vertical="center"/>
      <protection locked="0"/>
    </xf>
    <xf numFmtId="166" fontId="3" fillId="2" borderId="0" xfId="0" applyNumberFormat="1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44" fontId="3" fillId="2" borderId="0" xfId="0" applyNumberFormat="1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166" fontId="4" fillId="2" borderId="8" xfId="0" quotePrefix="1" applyNumberFormat="1" applyFont="1" applyFill="1" applyBorder="1" applyAlignment="1" applyProtection="1">
      <alignment horizontal="center" vertical="center"/>
      <protection locked="0"/>
    </xf>
    <xf numFmtId="166" fontId="4" fillId="2" borderId="8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166" fontId="4" fillId="2" borderId="4" xfId="0" applyNumberFormat="1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166" fontId="4" fillId="2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166" fontId="4" fillId="2" borderId="18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166" fontId="4" fillId="8" borderId="14" xfId="0" applyNumberFormat="1" applyFont="1" applyFill="1" applyBorder="1" applyAlignment="1">
      <alignment horizontal="center" vertical="center"/>
    </xf>
    <xf numFmtId="166" fontId="4" fillId="8" borderId="8" xfId="0" applyNumberFormat="1" applyFont="1" applyFill="1" applyBorder="1" applyAlignment="1">
      <alignment horizontal="center" vertical="center"/>
    </xf>
    <xf numFmtId="166" fontId="4" fillId="8" borderId="4" xfId="0" applyNumberFormat="1" applyFont="1" applyFill="1" applyBorder="1" applyAlignment="1">
      <alignment horizontal="center" vertical="center"/>
    </xf>
    <xf numFmtId="166" fontId="4" fillId="8" borderId="18" xfId="0" applyNumberFormat="1" applyFont="1" applyFill="1" applyBorder="1" applyAlignment="1">
      <alignment horizontal="center" vertical="center"/>
    </xf>
    <xf numFmtId="166" fontId="2" fillId="9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44" fontId="2" fillId="6" borderId="8" xfId="0" applyNumberFormat="1" applyFont="1" applyFill="1" applyBorder="1" applyAlignment="1">
      <alignment horizontal="center" vertical="center"/>
    </xf>
    <xf numFmtId="166" fontId="2" fillId="9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44" fontId="2" fillId="6" borderId="4" xfId="0" applyNumberFormat="1" applyFont="1" applyFill="1" applyBorder="1" applyAlignment="1">
      <alignment horizontal="center" vertical="center"/>
    </xf>
    <xf numFmtId="166" fontId="2" fillId="9" borderId="14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44" fontId="2" fillId="6" borderId="14" xfId="0" applyNumberFormat="1" applyFont="1" applyFill="1" applyBorder="1" applyAlignment="1">
      <alignment horizontal="center" vertical="center"/>
    </xf>
    <xf numFmtId="166" fontId="2" fillId="9" borderId="18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44" fontId="2" fillId="6" borderId="18" xfId="0" applyNumberFormat="1" applyFont="1" applyFill="1" applyBorder="1" applyAlignment="1">
      <alignment horizontal="center" vertical="center"/>
    </xf>
    <xf numFmtId="44" fontId="4" fillId="6" borderId="8" xfId="0" applyNumberFormat="1" applyFont="1" applyFill="1" applyBorder="1" applyAlignment="1">
      <alignment horizontal="center" vertical="center"/>
    </xf>
    <xf numFmtId="44" fontId="4" fillId="6" borderId="14" xfId="0" applyNumberFormat="1" applyFont="1" applyFill="1" applyBorder="1" applyAlignment="1">
      <alignment horizontal="center" vertical="center"/>
    </xf>
    <xf numFmtId="44" fontId="2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4" fontId="2" fillId="2" borderId="5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4" fontId="2" fillId="2" borderId="14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44" fontId="2" fillId="2" borderId="18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44" fontId="2" fillId="3" borderId="10" xfId="0" applyNumberFormat="1" applyFont="1" applyFill="1" applyBorder="1" applyAlignment="1">
      <alignment horizontal="center" vertical="center"/>
    </xf>
    <xf numFmtId="44" fontId="2" fillId="3" borderId="12" xfId="0" applyNumberFormat="1" applyFont="1" applyFill="1" applyBorder="1" applyAlignment="1">
      <alignment horizontal="center" vertical="center"/>
    </xf>
    <xf numFmtId="44" fontId="2" fillId="3" borderId="16" xfId="0" applyNumberFormat="1" applyFont="1" applyFill="1" applyBorder="1" applyAlignment="1">
      <alignment horizontal="center" vertical="center"/>
    </xf>
    <xf numFmtId="44" fontId="2" fillId="3" borderId="19" xfId="0" applyNumberFormat="1" applyFont="1" applyFill="1" applyBorder="1" applyAlignment="1">
      <alignment horizontal="center" vertical="center"/>
    </xf>
    <xf numFmtId="44" fontId="4" fillId="3" borderId="10" xfId="0" applyNumberFormat="1" applyFont="1" applyFill="1" applyBorder="1" applyAlignment="1">
      <alignment horizontal="center" vertical="center"/>
    </xf>
    <xf numFmtId="44" fontId="4" fillId="3" borderId="16" xfId="0" applyNumberFormat="1" applyFont="1" applyFill="1" applyBorder="1" applyAlignment="1">
      <alignment horizontal="center" vertical="center"/>
    </xf>
    <xf numFmtId="44" fontId="10" fillId="2" borderId="24" xfId="0" applyNumberFormat="1" applyFont="1" applyFill="1" applyBorder="1" applyAlignment="1">
      <alignment horizontal="center" vertical="center"/>
    </xf>
    <xf numFmtId="0" fontId="2" fillId="4" borderId="33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166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7" fillId="2" borderId="27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28" xfId="0" applyFont="1" applyFill="1" applyBorder="1" applyAlignment="1" applyProtection="1">
      <alignment horizontal="center" vertical="center" wrapText="1"/>
      <protection locked="0"/>
    </xf>
    <xf numFmtId="0" fontId="7" fillId="2" borderId="21" xfId="0" applyFont="1" applyFill="1" applyBorder="1" applyAlignment="1" applyProtection="1">
      <alignment horizontal="center" vertical="center" wrapText="1"/>
      <protection locked="0"/>
    </xf>
    <xf numFmtId="0" fontId="7" fillId="2" borderId="23" xfId="0" applyFont="1" applyFill="1" applyBorder="1" applyAlignment="1" applyProtection="1">
      <alignment horizontal="center" vertical="center" wrapText="1"/>
      <protection locked="0"/>
    </xf>
    <xf numFmtId="165" fontId="7" fillId="2" borderId="21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2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165" fontId="7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13" fillId="10" borderId="29" xfId="0" applyFont="1" applyFill="1" applyBorder="1" applyAlignment="1" applyProtection="1">
      <alignment horizontal="center" vertical="center" wrapText="1"/>
      <protection locked="0"/>
    </xf>
    <xf numFmtId="0" fontId="13" fillId="10" borderId="30" xfId="0" applyFont="1" applyFill="1" applyBorder="1" applyAlignment="1" applyProtection="1">
      <alignment horizontal="center" vertical="center" wrapText="1"/>
      <protection locked="0"/>
    </xf>
    <xf numFmtId="0" fontId="13" fillId="10" borderId="31" xfId="0" applyFont="1" applyFill="1" applyBorder="1" applyAlignment="1" applyProtection="1">
      <alignment horizontal="center" vertical="center" wrapText="1"/>
      <protection locked="0"/>
    </xf>
    <xf numFmtId="166" fontId="12" fillId="2" borderId="2" xfId="0" applyNumberFormat="1" applyFont="1" applyFill="1" applyBorder="1" applyAlignment="1" applyProtection="1">
      <alignment horizontal="center" vertical="center"/>
      <protection locked="0"/>
    </xf>
    <xf numFmtId="166" fontId="12" fillId="2" borderId="1" xfId="0" applyNumberFormat="1" applyFont="1" applyFill="1" applyBorder="1" applyAlignment="1" applyProtection="1">
      <alignment horizontal="center" vertical="center"/>
      <protection locked="0"/>
    </xf>
    <xf numFmtId="166" fontId="12" fillId="2" borderId="3" xfId="0" applyNumberFormat="1" applyFont="1" applyFill="1" applyBorder="1" applyAlignment="1" applyProtection="1">
      <alignment horizontal="center" vertical="center"/>
      <protection locked="0"/>
    </xf>
    <xf numFmtId="0" fontId="12" fillId="2" borderId="2" xfId="0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44" fontId="10" fillId="2" borderId="2" xfId="0" applyNumberFormat="1" applyFont="1" applyFill="1" applyBorder="1" applyAlignment="1" applyProtection="1">
      <alignment horizontal="center" vertical="center"/>
      <protection locked="0"/>
    </xf>
    <xf numFmtId="44" fontId="10" fillId="2" borderId="3" xfId="0" applyNumberFormat="1" applyFont="1" applyFill="1" applyBorder="1" applyAlignment="1" applyProtection="1">
      <alignment horizontal="center" vertical="center"/>
      <protection locked="0"/>
    </xf>
    <xf numFmtId="166" fontId="2" fillId="2" borderId="2" xfId="0" applyNumberFormat="1" applyFont="1" applyFill="1" applyBorder="1" applyAlignment="1" applyProtection="1">
      <alignment horizontal="center" vertical="center"/>
      <protection locked="0"/>
    </xf>
    <xf numFmtId="166" fontId="2" fillId="2" borderId="1" xfId="0" applyNumberFormat="1" applyFont="1" applyFill="1" applyBorder="1" applyAlignment="1" applyProtection="1">
      <alignment horizontal="center" vertical="center"/>
      <protection locked="0"/>
    </xf>
    <xf numFmtId="166" fontId="2" fillId="2" borderId="3" xfId="0" applyNumberFormat="1" applyFont="1" applyFill="1" applyBorder="1" applyAlignment="1" applyProtection="1">
      <alignment horizontal="center" vertical="center"/>
      <protection locked="0"/>
    </xf>
    <xf numFmtId="165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Euro" xfId="1" xr:uid="{2AF7D6BC-2C6E-430B-BDAF-F8DD4B853351}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1181100</xdr:colOff>
      <xdr:row>0</xdr:row>
      <xdr:rowOff>0</xdr:rowOff>
    </xdr:from>
    <xdr:to>
      <xdr:col>10</xdr:col>
      <xdr:colOff>1182159</xdr:colOff>
      <xdr:row>4</xdr:row>
      <xdr:rowOff>82550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06B0ABE-0826-432C-AD6E-2E7F8A39A2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1100" y="0"/>
          <a:ext cx="1842559" cy="987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0140C-9268-4BB7-8F41-A8DFCFE25227}">
  <sheetPr>
    <pageSetUpPr fitToPage="1"/>
  </sheetPr>
  <dimension ref="A4:W32"/>
  <sheetViews>
    <sheetView tabSelected="1" view="pageBreakPreview" topLeftCell="J8" zoomScale="50" zoomScaleNormal="90" zoomScaleSheetLayoutView="50" workbookViewId="0">
      <selection activeCell="P15" sqref="P15"/>
    </sheetView>
  </sheetViews>
  <sheetFormatPr baseColWidth="10" defaultColWidth="11.54296875" defaultRowHeight="18" x14ac:dyDescent="0.4"/>
  <cols>
    <col min="1" max="1" width="20.36328125" style="1" customWidth="1"/>
    <col min="2" max="2" width="27.08984375" style="1" customWidth="1"/>
    <col min="3" max="3" width="21.54296875" style="1" bestFit="1" customWidth="1"/>
    <col min="4" max="4" width="25.1796875" style="1" bestFit="1" customWidth="1"/>
    <col min="5" max="5" width="20.6328125" style="1" customWidth="1"/>
    <col min="6" max="6" width="22.90625" style="1" customWidth="1"/>
    <col min="7" max="7" width="39.08984375" style="2" customWidth="1"/>
    <col min="8" max="8" width="25.453125" style="2" customWidth="1"/>
    <col min="9" max="9" width="31.26953125" style="2" customWidth="1"/>
    <col min="10" max="10" width="26.453125" style="3" customWidth="1"/>
    <col min="11" max="11" width="34.1796875" style="3" customWidth="1"/>
    <col min="12" max="12" width="25.08984375" style="3" customWidth="1"/>
    <col min="13" max="13" width="39.90625" style="4" customWidth="1"/>
    <col min="14" max="14" width="17.7265625" style="5" customWidth="1"/>
    <col min="15" max="15" width="26.26953125" style="6" customWidth="1"/>
    <col min="16" max="16" width="36.453125" style="1" customWidth="1"/>
    <col min="17" max="17" width="40.81640625" style="7" customWidth="1"/>
    <col min="18" max="18" width="26.36328125" style="8" customWidth="1"/>
    <col min="19" max="19" width="29.6328125" style="9" customWidth="1"/>
    <col min="20" max="20" width="3.81640625" style="1" customWidth="1"/>
    <col min="21" max="21" width="27.36328125" style="1" customWidth="1"/>
    <col min="22" max="22" width="1.7265625" style="10" customWidth="1"/>
    <col min="23" max="23" width="11.453125" style="1" hidden="1" customWidth="1"/>
    <col min="24" max="16384" width="11.54296875" style="1"/>
  </cols>
  <sheetData>
    <row r="4" spans="1:22" ht="18.5" thickBot="1" x14ac:dyDescent="0.45"/>
    <row r="5" spans="1:22" ht="108.5" customHeight="1" thickTop="1" thickBot="1" x14ac:dyDescent="0.45">
      <c r="A5" s="129" t="s">
        <v>45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1"/>
    </row>
    <row r="6" spans="1:22" ht="19" thickTop="1" thickBot="1" x14ac:dyDescent="0.45"/>
    <row r="7" spans="1:22" s="12" customFormat="1" ht="51" customHeight="1" thickBot="1" x14ac:dyDescent="0.45">
      <c r="A7" s="132" t="s">
        <v>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4"/>
      <c r="V7" s="11"/>
    </row>
    <row r="8" spans="1:22" ht="18.5" thickBot="1" x14ac:dyDescent="0.45"/>
    <row r="9" spans="1:22" ht="65.5" customHeight="1" thickBot="1" x14ac:dyDescent="0.45">
      <c r="A9" s="135" t="s">
        <v>46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7"/>
    </row>
    <row r="10" spans="1:22" ht="12.65" customHeight="1" x14ac:dyDescent="0.4">
      <c r="A10" s="13"/>
      <c r="B10" s="13"/>
      <c r="C10" s="13"/>
      <c r="D10" s="13"/>
      <c r="E10" s="13"/>
      <c r="F10" s="13"/>
      <c r="G10" s="14"/>
      <c r="H10" s="14"/>
      <c r="I10" s="14"/>
      <c r="J10" s="14"/>
      <c r="K10" s="14"/>
      <c r="L10" s="14"/>
      <c r="M10" s="14"/>
      <c r="N10" s="13"/>
      <c r="P10" s="13"/>
      <c r="Q10" s="15"/>
      <c r="R10" s="13"/>
    </row>
    <row r="11" spans="1:22" ht="117" customHeight="1" thickBot="1" x14ac:dyDescent="0.45">
      <c r="A11" s="108" t="s">
        <v>31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6"/>
      <c r="R11" s="17"/>
      <c r="S11" s="17"/>
    </row>
    <row r="12" spans="1:22" ht="108" customHeight="1" thickBot="1" x14ac:dyDescent="0.45">
      <c r="A12" s="18"/>
      <c r="B12" s="18"/>
      <c r="C12" s="18"/>
      <c r="D12" s="18"/>
      <c r="E12" s="18"/>
      <c r="F12" s="18"/>
      <c r="G12" s="140" t="s">
        <v>25</v>
      </c>
      <c r="H12" s="141"/>
      <c r="I12" s="141"/>
      <c r="J12" s="142"/>
      <c r="K12" s="106" t="s">
        <v>40</v>
      </c>
      <c r="L12" s="107"/>
      <c r="M12" s="14"/>
      <c r="N12" s="18"/>
      <c r="P12" s="103" t="s">
        <v>28</v>
      </c>
      <c r="Q12" s="104"/>
      <c r="R12" s="104"/>
      <c r="S12" s="105"/>
    </row>
    <row r="13" spans="1:22" s="29" customFormat="1" ht="175.5" customHeight="1" thickBot="1" x14ac:dyDescent="0.45">
      <c r="A13" s="19" t="s">
        <v>0</v>
      </c>
      <c r="B13" s="19" t="s">
        <v>5</v>
      </c>
      <c r="C13" s="19" t="s">
        <v>22</v>
      </c>
      <c r="D13" s="19" t="s">
        <v>23</v>
      </c>
      <c r="E13" s="19" t="s">
        <v>21</v>
      </c>
      <c r="F13" s="20" t="s">
        <v>30</v>
      </c>
      <c r="G13" s="21" t="s">
        <v>34</v>
      </c>
      <c r="H13" s="21" t="s">
        <v>24</v>
      </c>
      <c r="I13" s="21" t="s">
        <v>27</v>
      </c>
      <c r="J13" s="22" t="s">
        <v>41</v>
      </c>
      <c r="K13" s="23" t="s">
        <v>32</v>
      </c>
      <c r="L13" s="23" t="s">
        <v>33</v>
      </c>
      <c r="M13" s="24" t="s">
        <v>35</v>
      </c>
      <c r="N13" s="19" t="s">
        <v>36</v>
      </c>
      <c r="O13" s="25" t="s">
        <v>44</v>
      </c>
      <c r="P13" s="26" t="s">
        <v>42</v>
      </c>
      <c r="Q13" s="27" t="s">
        <v>43</v>
      </c>
      <c r="R13" s="26" t="s">
        <v>37</v>
      </c>
      <c r="S13" s="28" t="s">
        <v>38</v>
      </c>
      <c r="U13" s="30" t="s">
        <v>39</v>
      </c>
      <c r="V13" s="31"/>
    </row>
    <row r="14" spans="1:22" ht="57.75" customHeight="1" thickBot="1" x14ac:dyDescent="0.45">
      <c r="A14" s="100" t="s">
        <v>47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2"/>
      <c r="V14" s="32"/>
    </row>
    <row r="15" spans="1:22" s="8" customFormat="1" ht="50.15" customHeight="1" x14ac:dyDescent="0.25">
      <c r="A15" s="109" t="s">
        <v>4</v>
      </c>
      <c r="B15" s="112" t="s">
        <v>8</v>
      </c>
      <c r="C15" s="143">
        <v>15000</v>
      </c>
      <c r="D15" s="125" t="s">
        <v>26</v>
      </c>
      <c r="E15" s="33" t="s">
        <v>6</v>
      </c>
      <c r="F15" s="54"/>
      <c r="G15" s="55"/>
      <c r="H15" s="56"/>
      <c r="I15" s="56"/>
      <c r="J15" s="68">
        <f>G15+H15+I15</f>
        <v>0</v>
      </c>
      <c r="K15" s="34"/>
      <c r="L15" s="34"/>
      <c r="M15" s="71">
        <f>(J15*48)+K15+L15</f>
        <v>0</v>
      </c>
      <c r="N15" s="72">
        <v>2</v>
      </c>
      <c r="O15" s="73">
        <f>M15*N15</f>
        <v>0</v>
      </c>
      <c r="P15" s="54"/>
      <c r="Q15" s="85">
        <f>P15*48</f>
        <v>0</v>
      </c>
      <c r="R15" s="86">
        <v>2</v>
      </c>
      <c r="S15" s="73">
        <f>Q15*R15</f>
        <v>0</v>
      </c>
      <c r="T15" s="57"/>
      <c r="U15" s="93">
        <f>O15+S15</f>
        <v>0</v>
      </c>
      <c r="V15" s="35"/>
    </row>
    <row r="16" spans="1:22" s="8" customFormat="1" ht="50.15" customHeight="1" x14ac:dyDescent="0.25">
      <c r="A16" s="110"/>
      <c r="B16" s="113"/>
      <c r="C16" s="144"/>
      <c r="D16" s="146"/>
      <c r="E16" s="36" t="s">
        <v>14</v>
      </c>
      <c r="F16" s="58"/>
      <c r="G16" s="59"/>
      <c r="H16" s="59"/>
      <c r="I16" s="59"/>
      <c r="J16" s="69">
        <f>G16+H16+I16</f>
        <v>0</v>
      </c>
      <c r="K16" s="37"/>
      <c r="L16" s="37"/>
      <c r="M16" s="74">
        <f t="shared" ref="M16:M22" si="0">(J16*48)+K16+L16</f>
        <v>0</v>
      </c>
      <c r="N16" s="75">
        <v>28</v>
      </c>
      <c r="O16" s="76">
        <f t="shared" ref="O16:O22" si="1">M16*N16</f>
        <v>0</v>
      </c>
      <c r="P16" s="58"/>
      <c r="Q16" s="87">
        <f>P16*48</f>
        <v>0</v>
      </c>
      <c r="R16" s="88">
        <v>28</v>
      </c>
      <c r="S16" s="76">
        <f t="shared" ref="S16:S22" si="2">Q16*R16</f>
        <v>0</v>
      </c>
      <c r="U16" s="94">
        <f t="shared" ref="U16:U22" si="3">O16+S16</f>
        <v>0</v>
      </c>
      <c r="V16" s="35"/>
    </row>
    <row r="17" spans="1:22" s="8" customFormat="1" ht="50.15" customHeight="1" thickBot="1" x14ac:dyDescent="0.3">
      <c r="A17" s="111"/>
      <c r="B17" s="114"/>
      <c r="C17" s="145"/>
      <c r="D17" s="126"/>
      <c r="E17" s="38" t="s">
        <v>15</v>
      </c>
      <c r="F17" s="60"/>
      <c r="G17" s="61"/>
      <c r="H17" s="61"/>
      <c r="I17" s="61"/>
      <c r="J17" s="67">
        <f t="shared" ref="J17:J22" si="4">G17+H17+I17</f>
        <v>0</v>
      </c>
      <c r="K17" s="39"/>
      <c r="L17" s="39"/>
      <c r="M17" s="77">
        <f t="shared" si="0"/>
        <v>0</v>
      </c>
      <c r="N17" s="78">
        <v>5</v>
      </c>
      <c r="O17" s="79">
        <f t="shared" si="1"/>
        <v>0</v>
      </c>
      <c r="P17" s="60"/>
      <c r="Q17" s="89">
        <f>P17*48</f>
        <v>0</v>
      </c>
      <c r="R17" s="90">
        <v>5</v>
      </c>
      <c r="S17" s="79">
        <f t="shared" si="2"/>
        <v>0</v>
      </c>
      <c r="T17" s="62"/>
      <c r="U17" s="95">
        <f t="shared" si="3"/>
        <v>0</v>
      </c>
      <c r="V17" s="35"/>
    </row>
    <row r="18" spans="1:22" s="8" customFormat="1" ht="50.15" customHeight="1" x14ac:dyDescent="0.25">
      <c r="A18" s="109" t="s">
        <v>17</v>
      </c>
      <c r="B18" s="121" t="s">
        <v>18</v>
      </c>
      <c r="C18" s="123">
        <v>20000</v>
      </c>
      <c r="D18" s="125" t="s">
        <v>26</v>
      </c>
      <c r="E18" s="33" t="s">
        <v>6</v>
      </c>
      <c r="F18" s="54"/>
      <c r="G18" s="56"/>
      <c r="H18" s="56"/>
      <c r="I18" s="56"/>
      <c r="J18" s="68">
        <f t="shared" si="4"/>
        <v>0</v>
      </c>
      <c r="K18" s="34"/>
      <c r="L18" s="34"/>
      <c r="M18" s="71">
        <f t="shared" si="0"/>
        <v>0</v>
      </c>
      <c r="N18" s="72">
        <v>0</v>
      </c>
      <c r="O18" s="73">
        <f t="shared" si="1"/>
        <v>0</v>
      </c>
      <c r="P18" s="54"/>
      <c r="Q18" s="85">
        <f t="shared" ref="Q18:Q22" si="5">P18*48</f>
        <v>0</v>
      </c>
      <c r="R18" s="86">
        <v>0</v>
      </c>
      <c r="S18" s="73">
        <f t="shared" si="2"/>
        <v>0</v>
      </c>
      <c r="T18" s="57"/>
      <c r="U18" s="93">
        <f t="shared" si="3"/>
        <v>0</v>
      </c>
      <c r="V18" s="35"/>
    </row>
    <row r="19" spans="1:22" s="8" customFormat="1" ht="55.75" customHeight="1" thickBot="1" x14ac:dyDescent="0.3">
      <c r="A19" s="111"/>
      <c r="B19" s="122"/>
      <c r="C19" s="124"/>
      <c r="D19" s="126"/>
      <c r="E19" s="38" t="s">
        <v>14</v>
      </c>
      <c r="F19" s="60"/>
      <c r="G19" s="61"/>
      <c r="H19" s="61"/>
      <c r="I19" s="61"/>
      <c r="J19" s="67">
        <f t="shared" si="4"/>
        <v>0</v>
      </c>
      <c r="K19" s="39"/>
      <c r="L19" s="39"/>
      <c r="M19" s="77">
        <f t="shared" si="0"/>
        <v>0</v>
      </c>
      <c r="N19" s="78">
        <v>1</v>
      </c>
      <c r="O19" s="79">
        <f t="shared" si="1"/>
        <v>0</v>
      </c>
      <c r="P19" s="60"/>
      <c r="Q19" s="89">
        <f t="shared" si="5"/>
        <v>0</v>
      </c>
      <c r="R19" s="90">
        <v>1</v>
      </c>
      <c r="S19" s="79">
        <f t="shared" si="2"/>
        <v>0</v>
      </c>
      <c r="T19" s="62"/>
      <c r="U19" s="95">
        <f t="shared" si="3"/>
        <v>0</v>
      </c>
      <c r="V19" s="35"/>
    </row>
    <row r="20" spans="1:22" s="8" customFormat="1" ht="50.15" customHeight="1" x14ac:dyDescent="0.25">
      <c r="A20" s="109" t="s">
        <v>16</v>
      </c>
      <c r="B20" s="121" t="s">
        <v>19</v>
      </c>
      <c r="C20" s="123">
        <v>30000</v>
      </c>
      <c r="D20" s="125" t="s">
        <v>26</v>
      </c>
      <c r="E20" s="33" t="s">
        <v>6</v>
      </c>
      <c r="F20" s="54"/>
      <c r="G20" s="56"/>
      <c r="H20" s="56"/>
      <c r="I20" s="56"/>
      <c r="J20" s="68">
        <f t="shared" si="4"/>
        <v>0</v>
      </c>
      <c r="K20" s="34"/>
      <c r="L20" s="34"/>
      <c r="M20" s="71">
        <f t="shared" si="0"/>
        <v>0</v>
      </c>
      <c r="N20" s="72">
        <v>0</v>
      </c>
      <c r="O20" s="73">
        <f t="shared" si="1"/>
        <v>0</v>
      </c>
      <c r="P20" s="54"/>
      <c r="Q20" s="85">
        <f t="shared" si="5"/>
        <v>0</v>
      </c>
      <c r="R20" s="86">
        <v>0</v>
      </c>
      <c r="S20" s="73">
        <f t="shared" si="2"/>
        <v>0</v>
      </c>
      <c r="T20" s="57"/>
      <c r="U20" s="93">
        <f t="shared" si="3"/>
        <v>0</v>
      </c>
      <c r="V20" s="35"/>
    </row>
    <row r="21" spans="1:22" s="8" customFormat="1" ht="50.15" customHeight="1" thickBot="1" x14ac:dyDescent="0.3">
      <c r="A21" s="111"/>
      <c r="B21" s="122"/>
      <c r="C21" s="124"/>
      <c r="D21" s="126"/>
      <c r="E21" s="38" t="s">
        <v>14</v>
      </c>
      <c r="F21" s="60"/>
      <c r="G21" s="61"/>
      <c r="H21" s="61"/>
      <c r="I21" s="61"/>
      <c r="J21" s="67">
        <f t="shared" si="4"/>
        <v>0</v>
      </c>
      <c r="K21" s="39"/>
      <c r="L21" s="39"/>
      <c r="M21" s="77">
        <f t="shared" si="0"/>
        <v>0</v>
      </c>
      <c r="N21" s="78">
        <v>2</v>
      </c>
      <c r="O21" s="79">
        <f t="shared" si="1"/>
        <v>0</v>
      </c>
      <c r="P21" s="60"/>
      <c r="Q21" s="89">
        <f t="shared" si="5"/>
        <v>0</v>
      </c>
      <c r="R21" s="90">
        <v>2</v>
      </c>
      <c r="S21" s="79">
        <f t="shared" si="2"/>
        <v>0</v>
      </c>
      <c r="T21" s="62"/>
      <c r="U21" s="95">
        <f t="shared" si="3"/>
        <v>0</v>
      </c>
      <c r="V21" s="35"/>
    </row>
    <row r="22" spans="1:22" s="8" customFormat="1" ht="50.15" customHeight="1" thickBot="1" x14ac:dyDescent="0.3">
      <c r="A22" s="40" t="s">
        <v>12</v>
      </c>
      <c r="B22" s="41" t="s">
        <v>20</v>
      </c>
      <c r="C22" s="42">
        <v>40000</v>
      </c>
      <c r="D22" s="43" t="s">
        <v>26</v>
      </c>
      <c r="E22" s="41" t="s">
        <v>6</v>
      </c>
      <c r="F22" s="63"/>
      <c r="G22" s="64"/>
      <c r="H22" s="64"/>
      <c r="I22" s="64"/>
      <c r="J22" s="70">
        <f t="shared" si="4"/>
        <v>0</v>
      </c>
      <c r="K22" s="44"/>
      <c r="L22" s="44"/>
      <c r="M22" s="80">
        <f t="shared" si="0"/>
        <v>0</v>
      </c>
      <c r="N22" s="81">
        <v>1</v>
      </c>
      <c r="O22" s="82">
        <f t="shared" si="1"/>
        <v>0</v>
      </c>
      <c r="P22" s="63"/>
      <c r="Q22" s="91">
        <f t="shared" si="5"/>
        <v>0</v>
      </c>
      <c r="R22" s="92">
        <v>1</v>
      </c>
      <c r="S22" s="82">
        <f t="shared" si="2"/>
        <v>0</v>
      </c>
      <c r="T22" s="65"/>
      <c r="U22" s="96">
        <f t="shared" si="3"/>
        <v>0</v>
      </c>
      <c r="V22" s="35"/>
    </row>
    <row r="23" spans="1:22" s="8" customFormat="1" ht="49.5" customHeight="1" thickBot="1" x14ac:dyDescent="0.3">
      <c r="A23" s="100" t="s">
        <v>13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66"/>
    </row>
    <row r="24" spans="1:22" s="8" customFormat="1" ht="50.15" customHeight="1" x14ac:dyDescent="0.25">
      <c r="A24" s="127" t="s">
        <v>7</v>
      </c>
      <c r="B24" s="115" t="s">
        <v>9</v>
      </c>
      <c r="C24" s="117">
        <v>20000</v>
      </c>
      <c r="D24" s="119" t="s">
        <v>26</v>
      </c>
      <c r="E24" s="33" t="s">
        <v>6</v>
      </c>
      <c r="F24" s="54"/>
      <c r="G24" s="56"/>
      <c r="H24" s="56"/>
      <c r="I24" s="56"/>
      <c r="J24" s="68">
        <f>G24+H24+I24</f>
        <v>0</v>
      </c>
      <c r="K24" s="34"/>
      <c r="L24" s="34"/>
      <c r="M24" s="71">
        <f t="shared" ref="M24:M27" si="6">(J24*48)+K24+L24</f>
        <v>0</v>
      </c>
      <c r="N24" s="72">
        <v>2</v>
      </c>
      <c r="O24" s="83">
        <f t="shared" ref="O24:O29" si="7">M24*N24</f>
        <v>0</v>
      </c>
      <c r="P24" s="54"/>
      <c r="Q24" s="85">
        <f t="shared" ref="Q24:Q29" si="8">P24*48</f>
        <v>0</v>
      </c>
      <c r="R24" s="86">
        <v>2</v>
      </c>
      <c r="S24" s="73">
        <f t="shared" ref="S24:S29" si="9">Q24*R24</f>
        <v>0</v>
      </c>
      <c r="T24" s="57"/>
      <c r="U24" s="97">
        <f t="shared" ref="U24:U29" si="10">O24+S24</f>
        <v>0</v>
      </c>
      <c r="V24" s="45"/>
    </row>
    <row r="25" spans="1:22" s="8" customFormat="1" ht="50.15" customHeight="1" thickBot="1" x14ac:dyDescent="0.3">
      <c r="A25" s="128"/>
      <c r="B25" s="116"/>
      <c r="C25" s="118"/>
      <c r="D25" s="120"/>
      <c r="E25" s="38" t="s">
        <v>15</v>
      </c>
      <c r="F25" s="60"/>
      <c r="G25" s="61"/>
      <c r="H25" s="61"/>
      <c r="I25" s="61"/>
      <c r="J25" s="67">
        <f>G25+H25+I25</f>
        <v>0</v>
      </c>
      <c r="K25" s="39"/>
      <c r="L25" s="39"/>
      <c r="M25" s="77">
        <f t="shared" si="6"/>
        <v>0</v>
      </c>
      <c r="N25" s="78">
        <v>3</v>
      </c>
      <c r="O25" s="84">
        <f>M25*N25</f>
        <v>0</v>
      </c>
      <c r="P25" s="60"/>
      <c r="Q25" s="89">
        <f t="shared" si="8"/>
        <v>0</v>
      </c>
      <c r="R25" s="90">
        <v>0</v>
      </c>
      <c r="S25" s="79">
        <f>Q25*R25</f>
        <v>0</v>
      </c>
      <c r="T25" s="62"/>
      <c r="U25" s="98">
        <f>O25+S25</f>
        <v>0</v>
      </c>
      <c r="V25" s="45"/>
    </row>
    <row r="26" spans="1:22" s="8" customFormat="1" ht="50.15" customHeight="1" x14ac:dyDescent="0.25">
      <c r="A26" s="127" t="s">
        <v>1</v>
      </c>
      <c r="B26" s="115" t="s">
        <v>10</v>
      </c>
      <c r="C26" s="117">
        <v>10000</v>
      </c>
      <c r="D26" s="119" t="s">
        <v>26</v>
      </c>
      <c r="E26" s="33" t="s">
        <v>6</v>
      </c>
      <c r="F26" s="54"/>
      <c r="G26" s="56"/>
      <c r="H26" s="56"/>
      <c r="I26" s="56"/>
      <c r="J26" s="68">
        <f t="shared" ref="J26:J28" si="11">G26+H26+I26</f>
        <v>0</v>
      </c>
      <c r="K26" s="34"/>
      <c r="L26" s="34"/>
      <c r="M26" s="71">
        <f t="shared" si="6"/>
        <v>0</v>
      </c>
      <c r="N26" s="72">
        <v>5</v>
      </c>
      <c r="O26" s="83">
        <f t="shared" si="7"/>
        <v>0</v>
      </c>
      <c r="P26" s="54"/>
      <c r="Q26" s="85">
        <f t="shared" si="8"/>
        <v>0</v>
      </c>
      <c r="R26" s="86">
        <v>0</v>
      </c>
      <c r="S26" s="73">
        <f t="shared" si="9"/>
        <v>0</v>
      </c>
      <c r="T26" s="57"/>
      <c r="U26" s="97">
        <f t="shared" si="10"/>
        <v>0</v>
      </c>
      <c r="V26" s="45"/>
    </row>
    <row r="27" spans="1:22" s="8" customFormat="1" ht="50.15" customHeight="1" thickBot="1" x14ac:dyDescent="0.3">
      <c r="A27" s="128"/>
      <c r="B27" s="116"/>
      <c r="C27" s="118"/>
      <c r="D27" s="120"/>
      <c r="E27" s="38" t="s">
        <v>15</v>
      </c>
      <c r="F27" s="60"/>
      <c r="G27" s="61"/>
      <c r="H27" s="61"/>
      <c r="I27" s="61"/>
      <c r="J27" s="67">
        <f>G27+H27+I27</f>
        <v>0</v>
      </c>
      <c r="K27" s="39"/>
      <c r="L27" s="39"/>
      <c r="M27" s="77">
        <f t="shared" si="6"/>
        <v>0</v>
      </c>
      <c r="N27" s="78">
        <v>0</v>
      </c>
      <c r="O27" s="84">
        <f t="shared" si="7"/>
        <v>0</v>
      </c>
      <c r="P27" s="60"/>
      <c r="Q27" s="89">
        <f t="shared" si="8"/>
        <v>0</v>
      </c>
      <c r="R27" s="90">
        <v>0</v>
      </c>
      <c r="S27" s="79">
        <f t="shared" si="9"/>
        <v>0</v>
      </c>
      <c r="T27" s="62"/>
      <c r="U27" s="98">
        <f t="shared" si="10"/>
        <v>0</v>
      </c>
      <c r="V27" s="45"/>
    </row>
    <row r="28" spans="1:22" s="8" customFormat="1" ht="50.15" customHeight="1" x14ac:dyDescent="0.25">
      <c r="A28" s="127" t="s">
        <v>2</v>
      </c>
      <c r="B28" s="115" t="s">
        <v>11</v>
      </c>
      <c r="C28" s="117">
        <v>5000</v>
      </c>
      <c r="D28" s="119" t="s">
        <v>26</v>
      </c>
      <c r="E28" s="33" t="s">
        <v>6</v>
      </c>
      <c r="F28" s="54"/>
      <c r="G28" s="56"/>
      <c r="H28" s="56"/>
      <c r="I28" s="56"/>
      <c r="J28" s="68">
        <f t="shared" si="11"/>
        <v>0</v>
      </c>
      <c r="K28" s="34"/>
      <c r="L28" s="34"/>
      <c r="M28" s="71">
        <f>(J28*48)+K28+L28</f>
        <v>0</v>
      </c>
      <c r="N28" s="72">
        <v>0</v>
      </c>
      <c r="O28" s="83">
        <f t="shared" si="7"/>
        <v>0</v>
      </c>
      <c r="P28" s="54"/>
      <c r="Q28" s="85">
        <f t="shared" si="8"/>
        <v>0</v>
      </c>
      <c r="R28" s="86">
        <v>0</v>
      </c>
      <c r="S28" s="73">
        <f t="shared" si="9"/>
        <v>0</v>
      </c>
      <c r="T28" s="57"/>
      <c r="U28" s="97">
        <f t="shared" si="10"/>
        <v>0</v>
      </c>
      <c r="V28" s="45"/>
    </row>
    <row r="29" spans="1:22" s="8" customFormat="1" ht="50.15" customHeight="1" thickBot="1" x14ac:dyDescent="0.3">
      <c r="A29" s="128"/>
      <c r="B29" s="116"/>
      <c r="C29" s="118"/>
      <c r="D29" s="120"/>
      <c r="E29" s="38" t="s">
        <v>15</v>
      </c>
      <c r="F29" s="60"/>
      <c r="G29" s="61"/>
      <c r="H29" s="61"/>
      <c r="I29" s="61"/>
      <c r="J29" s="67">
        <f>G29+H29+I29</f>
        <v>0</v>
      </c>
      <c r="K29" s="39"/>
      <c r="L29" s="39"/>
      <c r="M29" s="77">
        <f>(J29*48)+K29+L29</f>
        <v>0</v>
      </c>
      <c r="N29" s="78">
        <v>0</v>
      </c>
      <c r="O29" s="84">
        <f t="shared" si="7"/>
        <v>0</v>
      </c>
      <c r="P29" s="60"/>
      <c r="Q29" s="89">
        <f t="shared" si="8"/>
        <v>0</v>
      </c>
      <c r="R29" s="90">
        <v>0</v>
      </c>
      <c r="S29" s="79">
        <f t="shared" si="9"/>
        <v>0</v>
      </c>
      <c r="T29" s="62"/>
      <c r="U29" s="98">
        <f t="shared" si="10"/>
        <v>0</v>
      </c>
      <c r="V29" s="45"/>
    </row>
    <row r="30" spans="1:22" s="46" customFormat="1" x14ac:dyDescent="0.4">
      <c r="G30" s="47"/>
      <c r="H30" s="47"/>
      <c r="I30" s="47"/>
      <c r="J30" s="48"/>
      <c r="K30" s="48"/>
      <c r="L30" s="48"/>
      <c r="M30" s="49"/>
      <c r="N30" s="50"/>
      <c r="O30" s="6"/>
      <c r="Q30" s="51"/>
      <c r="R30" s="52"/>
      <c r="S30" s="9"/>
      <c r="V30" s="53"/>
    </row>
    <row r="31" spans="1:22" ht="18.5" thickBot="1" x14ac:dyDescent="0.45"/>
    <row r="32" spans="1:22" ht="79" customHeight="1" thickBot="1" x14ac:dyDescent="0.45">
      <c r="S32" s="138" t="s">
        <v>29</v>
      </c>
      <c r="T32" s="139"/>
      <c r="U32" s="99">
        <f>SUM(U15:U31)</f>
        <v>0</v>
      </c>
      <c r="V32" s="35"/>
    </row>
  </sheetData>
  <sheetProtection sheet="1" objects="1" scenarios="1" formatCells="0" autoFilter="0"/>
  <mergeCells count="34">
    <mergeCell ref="A5:U5"/>
    <mergeCell ref="A7:U7"/>
    <mergeCell ref="A9:U9"/>
    <mergeCell ref="S32:T32"/>
    <mergeCell ref="A26:A27"/>
    <mergeCell ref="B26:B27"/>
    <mergeCell ref="C26:C27"/>
    <mergeCell ref="D26:D27"/>
    <mergeCell ref="G12:J12"/>
    <mergeCell ref="C15:C17"/>
    <mergeCell ref="D15:D17"/>
    <mergeCell ref="A18:A19"/>
    <mergeCell ref="B18:B19"/>
    <mergeCell ref="C18:C19"/>
    <mergeCell ref="D18:D19"/>
    <mergeCell ref="A28:A29"/>
    <mergeCell ref="B28:B29"/>
    <mergeCell ref="C28:C29"/>
    <mergeCell ref="D28:D29"/>
    <mergeCell ref="A20:A21"/>
    <mergeCell ref="B20:B21"/>
    <mergeCell ref="C20:C21"/>
    <mergeCell ref="D20:D21"/>
    <mergeCell ref="A24:A25"/>
    <mergeCell ref="B24:B25"/>
    <mergeCell ref="C24:C25"/>
    <mergeCell ref="D24:D25"/>
    <mergeCell ref="A23:U23"/>
    <mergeCell ref="A14:U14"/>
    <mergeCell ref="P12:S12"/>
    <mergeCell ref="K12:L12"/>
    <mergeCell ref="A11:P11"/>
    <mergeCell ref="A15:A17"/>
    <mergeCell ref="B15:B17"/>
  </mergeCells>
  <pageMargins left="0" right="0" top="0" bottom="0" header="0" footer="0"/>
  <pageSetup paperSize="8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48 MOIS</vt:lpstr>
      <vt:lpstr>'DQE 48 MOIS'!Zone_d_impression</vt:lpstr>
    </vt:vector>
  </TitlesOfParts>
  <Company>CCIV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CCIV</dc:creator>
  <cp:lastModifiedBy>MARIANI Eric</cp:lastModifiedBy>
  <cp:lastPrinted>2024-12-17T14:20:49Z</cp:lastPrinted>
  <dcterms:created xsi:type="dcterms:W3CDTF">2012-02-03T15:22:18Z</dcterms:created>
  <dcterms:modified xsi:type="dcterms:W3CDTF">2024-12-17T15:33:36Z</dcterms:modified>
</cp:coreProperties>
</file>