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7 - CCTP NANTES\"/>
    </mc:Choice>
  </mc:AlternateContent>
  <xr:revisionPtr revIDLastSave="0" documentId="13_ncr:1_{A390C12B-324A-41D3-B7B2-05D918BE4559}"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2" l="1"/>
  <c r="I33" i="2"/>
  <c r="E19" i="2"/>
  <c r="F16" i="1"/>
  <c r="F17" i="1"/>
  <c r="F18" i="1"/>
  <c r="F19" i="1"/>
  <c r="F20" i="1"/>
  <c r="E32" i="2"/>
  <c r="F32" i="1"/>
  <c r="F31" i="1"/>
  <c r="F30" i="1"/>
  <c r="F29" i="1"/>
  <c r="F28" i="1"/>
  <c r="F27" i="1"/>
  <c r="F26" i="1"/>
  <c r="F25" i="1"/>
  <c r="F24" i="1"/>
  <c r="F23" i="1"/>
  <c r="F22" i="1"/>
  <c r="E31" i="2"/>
  <c r="I28" i="2"/>
  <c r="I27" i="2"/>
  <c r="I26" i="2"/>
  <c r="I25" i="2"/>
  <c r="I24" i="2"/>
  <c r="I23" i="2"/>
  <c r="E22" i="2"/>
  <c r="F20" i="2" l="1"/>
  <c r="E37" i="2"/>
  <c r="E18" i="2"/>
  <c r="E17" i="2"/>
  <c r="D17" i="2"/>
  <c r="F16" i="2"/>
  <c r="E16" i="2"/>
  <c r="A14" i="2"/>
  <c r="A13" i="2"/>
  <c r="C10" i="2"/>
  <c r="F29" i="2" s="1"/>
  <c r="I29" i="2" s="1"/>
  <c r="C8" i="2"/>
  <c r="C7" i="2"/>
  <c r="C5" i="2"/>
  <c r="F37" i="2"/>
  <c r="F32" i="2" l="1"/>
  <c r="I32" i="2" s="1"/>
  <c r="F22" i="2"/>
  <c r="I22" i="2" s="1"/>
  <c r="F31" i="2"/>
  <c r="I31" i="2" s="1"/>
  <c r="F30" i="2"/>
  <c r="I30" i="2" s="1"/>
  <c r="F18" i="2"/>
  <c r="I18" i="2" s="1"/>
  <c r="F19" i="2"/>
  <c r="I19" i="2" s="1"/>
  <c r="F17" i="2"/>
  <c r="I17" i="2" s="1"/>
</calcChain>
</file>

<file path=xl/sharedStrings.xml><?xml version="1.0" encoding="utf-8"?>
<sst xmlns="http://schemas.openxmlformats.org/spreadsheetml/2006/main" count="156" uniqueCount="85">
  <si>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</si>
  <si>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</si>
  <si>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</si>
  <si>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NANTES - LOT 7</t>
  </si>
  <si>
    <t>Raison ou dénomination sociale</t>
  </si>
  <si>
    <t>IFREMER</t>
  </si>
  <si>
    <t xml:space="preserve">Siret du candidat </t>
  </si>
  <si>
    <t>Taux de TVA(%)</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</si>
  <si>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</si>
  <si>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</si>
  <si>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</si>
  <si>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</si>
  <si>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</si>
  <si>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</si>
  <si>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</si>
  <si>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</si>
  <si>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</si>
  <si>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</si>
  <si>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</si>
  <si>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</si>
  <si>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</si>
  <si>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</si>
  <si>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</si>
  <si>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</si>
  <si>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PRESTATIONS PONCTUELLES </t>
  </si>
  <si>
    <t xml:space="preserve">Prix m² de la prestation </t>
  </si>
  <si>
    <t>UO1</t>
  </si>
  <si>
    <t>UO2</t>
  </si>
  <si>
    <t>Shampoing des sols en moquette</t>
  </si>
  <si>
    <t>UO3</t>
  </si>
  <si>
    <t>UO4</t>
  </si>
  <si>
    <t>UO5</t>
  </si>
  <si>
    <t>UO6</t>
  </si>
  <si>
    <t>UO7</t>
  </si>
  <si>
    <t>UO8</t>
  </si>
  <si>
    <t>UO9</t>
  </si>
  <si>
    <t>UO10</t>
  </si>
  <si>
    <t>UO11</t>
  </si>
  <si>
    <t>Nettoyage sols Soutes Archives (6)
Balayge humide et lavage sols</t>
  </si>
  <si>
    <t>Balayage mécanique du parking du site</t>
  </si>
  <si>
    <t>Nettoyage sol Local vélo (2)
Balayage humide et lavage sols</t>
  </si>
  <si>
    <t>Nettoyage sol bunker et locaux techniques (5)
Balayage humide et lavage sols</t>
  </si>
  <si>
    <t>Démoussage Muret (Erdre + Nord parking)</t>
  </si>
  <si>
    <t>Nettoyage allées - Escaliers + rampes escaliers + 3 cours anglaises</t>
  </si>
  <si>
    <t xml:space="preserve">Prix Unitaire </t>
  </si>
  <si>
    <t>Démoussage Portail (entrée-sortie)/Portillons (Entrée + Erdre)
Nettoyage des grilles avec produit approprié</t>
  </si>
  <si>
    <t>Nettoyage  des dessus de skydoms avec produit approprié</t>
  </si>
  <si>
    <t xml:space="preserve">Prix par véhicule </t>
  </si>
  <si>
    <t>Nettoyage intérieur/extérieur de véhicule</t>
  </si>
  <si>
    <t>Prix par container</t>
  </si>
  <si>
    <t>Nettoyage et désinfection de containers</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</si>
  <si>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</si>
  <si>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</si>
  <si>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</si>
  <si>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</si>
  <si>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</si>
  <si>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Notes</t>
  </si>
  <si>
    <t xml:space="preserve">PRESTATIONS COURANTES DE NETTOYAGE (y compris la gestion des déchets) </t>
  </si>
  <si>
    <t xml:space="preserve">m² </t>
  </si>
  <si>
    <t>Surface exprimée DEUX Faces
Fréquence UNE fois par AN</t>
  </si>
  <si>
    <t xml:space="preserve">agents </t>
  </si>
  <si>
    <r>
      <t xml:space="preserve">Nettoyage de la moquette (Bât 508 - 1er étage / Espace bureaux)
Produits et équipements a la charge du titulaire
</t>
    </r>
    <r>
      <rPr>
        <b/>
        <u/>
        <sz val="11"/>
        <rFont val="Arial"/>
        <family val="2"/>
      </rPr>
      <t>Prestation UNE fois par An</t>
    </r>
  </si>
  <si>
    <r>
      <t xml:space="preserve">Ciment  produits et équipements a la charge du titulaire
</t>
    </r>
    <r>
      <rPr>
        <b/>
        <u/>
        <sz val="11"/>
        <rFont val="Arial"/>
        <family val="2"/>
      </rPr>
      <t>Prestation UNE fois par Semestre</t>
    </r>
  </si>
  <si>
    <r>
      <t xml:space="preserve">Sol bitume
Produits et équipements a la charge du titulaire
</t>
    </r>
    <r>
      <rPr>
        <b/>
        <u/>
        <sz val="11"/>
        <rFont val="Arial"/>
        <family val="2"/>
      </rPr>
      <t>Prestation UNE fois par An</t>
    </r>
  </si>
  <si>
    <r>
      <t xml:space="preserve">Sol Ciment ou ardoise; produits et équipements à la charge du titulaire
</t>
    </r>
    <r>
      <rPr>
        <b/>
        <u/>
        <sz val="11"/>
        <rFont val="Arial"/>
        <family val="2"/>
      </rPr>
      <t>Prestation UNE fois par Semestre</t>
    </r>
  </si>
  <si>
    <r>
      <t xml:space="preserve">Sol résiné. Produits et équipements à la charge du titulaire
</t>
    </r>
    <r>
      <rPr>
        <b/>
        <u/>
        <sz val="11"/>
        <rFont val="Arial"/>
        <family val="2"/>
      </rPr>
      <t>Prestation UNE fois par Semestre</t>
    </r>
  </si>
  <si>
    <t>m²</t>
  </si>
  <si>
    <r>
      <t xml:space="preserve">Pierres + Ciment
Produits et équipements à la charge du titulaire
</t>
    </r>
    <r>
      <rPr>
        <b/>
        <u/>
        <sz val="11"/>
        <rFont val="Arial"/>
        <family val="2"/>
      </rPr>
      <t>Prestation UNE fois par An</t>
    </r>
  </si>
  <si>
    <r>
      <t xml:space="preserve">Ardoises + ciment
Produits et équipements à la charge du titulaire
</t>
    </r>
    <r>
      <rPr>
        <b/>
        <u/>
        <sz val="11"/>
        <rFont val="Arial"/>
        <family val="2"/>
      </rPr>
      <t>Prestation UNE fois par An</t>
    </r>
  </si>
  <si>
    <t>portail</t>
  </si>
  <si>
    <r>
      <t xml:space="preserve">3 portails métalliques. Produits et équipements à la charge du titulaire
</t>
    </r>
    <r>
      <rPr>
        <b/>
        <u/>
        <sz val="11"/>
        <rFont val="Arial"/>
        <family val="2"/>
      </rPr>
      <t>Prestation UNE fois par Semestre</t>
    </r>
  </si>
  <si>
    <t>skydom</t>
  </si>
  <si>
    <r>
      <t xml:space="preserve">10 skydoms. Produits et équipements à la charge du titulaire
</t>
    </r>
    <r>
      <rPr>
        <b/>
        <u/>
        <sz val="11"/>
        <rFont val="Arial"/>
        <family val="2"/>
      </rPr>
      <t>Prestation UNE fois par Semestre</t>
    </r>
  </si>
  <si>
    <t xml:space="preserve">véhicules </t>
  </si>
  <si>
    <r>
      <t xml:space="preserve">Produits et équipements à la charge du titulaire
</t>
    </r>
    <r>
      <rPr>
        <b/>
        <u/>
        <sz val="11"/>
        <rFont val="Arial"/>
        <family val="2"/>
      </rPr>
      <t>Prestation UNE fois par An</t>
    </r>
  </si>
  <si>
    <t>Unité</t>
  </si>
  <si>
    <r>
      <t xml:space="preserve">Matériel et produits à la charge du Titulaire
</t>
    </r>
    <r>
      <rPr>
        <b/>
        <u/>
        <sz val="11"/>
        <rFont val="Arial"/>
        <family val="2"/>
      </rPr>
      <t>Prestation UNE fois par Semestre</t>
    </r>
  </si>
  <si>
    <t>Les prix comprennent les prestations détaillées au CCTP commun à tous les lots et au CCTP du lot 7</t>
  </si>
  <si>
    <t>QUANTITE ANNUELLE</t>
  </si>
  <si>
    <r>
      <t xml:space="preserve">Prix forfaitaire annuel / m² </t>
    </r>
    <r>
      <rPr>
        <b/>
        <sz val="11"/>
        <color rgb="FFFF0000"/>
        <rFont val="Arial"/>
        <family val="2"/>
      </rPr>
      <t>(chiffrage en plus value par rapport au forfait de nettoyage en temps normal)</t>
    </r>
  </si>
  <si>
    <t>Nettoyage journalier réalisé par un agent</t>
  </si>
  <si>
    <r>
      <t xml:space="preserve">Prix journalier d'un agent de nettoyage </t>
    </r>
    <r>
      <rPr>
        <b/>
        <sz val="11"/>
        <color rgb="FFFF0000"/>
        <rFont val="Arial"/>
        <family val="2"/>
      </rPr>
      <t>(chiffré sur la base du forfait annuel)</t>
    </r>
  </si>
  <si>
    <t>F4</t>
  </si>
  <si>
    <t>SO</t>
  </si>
  <si>
    <t>Journalier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</si>
</sst>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00\ &quot;€&quot;"/>
  </numFmts>
  <fonts count="18" x14ac:knownFonts="1">
    <font>
      <sz val="10"/>
      <color theme="1"/>
      <name val="Arial"/>
    </font>
    <font>
      <sz val="10"/>
      <name val="Arial"/>
      <family val="2"/>
    </font>
    <font>
      <sz val="11"/>
      <color theme="1"/>
      <name val="Calibri"/>
      <family val="2"/>
      <scheme val="minor"/>
    </font>
    <font>
      <sz val="11"/>
      <name val="Calibri"/>
      <family val="2"/>
    </font>
    <font>
      <sz val="11"/>
      <name val="Arial"/>
      <family val="2"/>
    </font>
    <font>
      <b/>
      <sz val="12"/>
      <color theme="0"/>
      <name val="Arial"/>
      <family val="2"/>
    </font>
    <font>
      <b/>
      <sz val="12"/>
      <name val="Arial"/>
      <family val="2"/>
    </font>
    <font>
      <b/>
      <sz val="10"/>
      <name val="Arial"/>
      <family val="2"/>
    </font>
    <font>
      <b/>
      <sz val="11"/>
      <name val="Arial"/>
      <family val="2"/>
    </font>
    <font>
      <sz val="12"/>
      <name val="Arial"/>
      <family val="2"/>
    </font>
    <font>
      <b/>
      <sz val="14"/>
      <name val="Arial"/>
      <family val="2"/>
    </font>
    <font>
      <b/>
      <sz val="16"/>
      <name val="Arial"/>
      <family val="2"/>
    </font>
    <font>
      <b/>
      <sz val="16"/>
      <color indexed="2"/>
      <name val="Arial"/>
      <family val="2"/>
    </font>
    <font>
      <b/>
      <u/>
      <sz val="14"/>
      <name val="Arial"/>
      <family val="2"/>
    </font>
    <font>
      <b/>
      <u/>
      <sz val="11"/>
      <name val="Arial"/>
      <family val="2"/>
    </font>
    <font>
      <b/>
      <sz val="11"/>
      <color rgb="FFFF0000"/>
      <name val="Arial"/>
      <family val="2"/>
    </font>
    <font>
      <b/>
      <sz val="11"/>
      <name val="Arial"/>
      <family val="2"/>
    </font>
    <font>
      <sz val="12"/>
      <color indexed="8"/>
      <name val="Arial"/>
      <family val="2"/>
    </font>
  </fonts>
  <fills count="11">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theme="0"/>
        <bgColor indexed="64"/>
      </patternFill>
    </fill>
    <fill>
      <patternFill patternType="solid">
        <fgColor rgb="FFE6F0F6"/>
        <bgColor indexed="64"/>
      </patternFill>
    </fill>
    <fill>
      <patternFill patternType="solid">
        <fgColor theme="0" tint="-0.14999847407452621"/>
        <bgColor indexed="64"/>
      </patternFill>
    </fill>
    <fill>
      <patternFill patternType="solid">
        <fgColor theme="0" tint="-0.249977111117893"/>
        <bgColor indexed="64"/>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s>
  <cellStyleXfs count="7">
    <xf numFmtId="0" fontId="0" fillId="0" borderId="0"/>
    <xf numFmtId="165" fontId="1" fillId="0" borderId="0" applyFont="0" applyFill="0" applyBorder="0" applyProtection="0"/>
    <xf numFmtId="164" fontId="1" fillId="0" borderId="0" applyFont="0" applyFill="0" applyBorder="0" applyProtection="0"/>
    <xf numFmtId="0" fontId="1" fillId="0" borderId="0"/>
    <xf numFmtId="0" fontId="2" fillId="0" borderId="0"/>
    <xf numFmtId="9" fontId="3" fillId="0" borderId="0" applyFont="0" applyFill="0" applyBorder="0" applyProtection="0"/>
    <xf numFmtId="9" fontId="2" fillId="0" borderId="0" applyFont="0" applyFill="0" applyBorder="0" applyProtection="0"/>
  </cellStyleXfs>
  <cellXfs count="87">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8" fillId="5" borderId="4" xfId="4" applyFont="1" applyFill="1" applyBorder="1" applyAlignment="1">
      <alignment horizontal="center" vertical="center" wrapText="1"/>
    </xf>
    <xf numFmtId="0" fontId="8" fillId="0" borderId="0" xfId="4" applyFont="1" applyAlignment="1">
      <alignment vertical="center" wrapText="1"/>
    </xf>
    <xf numFmtId="0" fontId="8" fillId="5" borderId="4" xfId="4" applyFont="1" applyFill="1" applyBorder="1" applyAlignment="1">
      <alignment horizontal="left" vertical="center" wrapText="1"/>
    </xf>
    <xf numFmtId="0" fontId="8" fillId="0" borderId="4" xfId="4" applyFont="1" applyBorder="1" applyAlignment="1">
      <alignment horizontal="left" vertical="center" wrapText="1"/>
    </xf>
    <xf numFmtId="0" fontId="8" fillId="0" borderId="4" xfId="4" applyFont="1" applyBorder="1" applyAlignment="1">
      <alignment horizontal="center" vertical="center" wrapText="1"/>
    </xf>
    <xf numFmtId="166" fontId="9" fillId="3" borderId="4" xfId="4" applyNumberFormat="1" applyFont="1" applyFill="1" applyBorder="1" applyAlignment="1">
      <alignment horizontal="center" vertical="center"/>
    </xf>
    <xf numFmtId="0" fontId="4" fillId="0" borderId="0" xfId="4" applyFont="1" applyAlignment="1">
      <alignment vertical="center" wrapText="1"/>
    </xf>
    <xf numFmtId="0" fontId="8" fillId="0" borderId="4" xfId="4" applyFont="1" applyBorder="1" applyAlignment="1">
      <alignment horizontal="center" vertical="center"/>
    </xf>
    <xf numFmtId="0" fontId="8" fillId="0" borderId="3" xfId="4" applyFont="1" applyBorder="1" applyAlignment="1">
      <alignment vertical="center"/>
    </xf>
    <xf numFmtId="0" fontId="7" fillId="0" borderId="1" xfId="4" applyFont="1" applyBorder="1" applyAlignment="1">
      <alignment horizontal="left" vertical="center" wrapText="1"/>
    </xf>
    <xf numFmtId="0" fontId="8" fillId="0" borderId="0" xfId="4" applyFont="1" applyAlignment="1">
      <alignment vertical="center"/>
    </xf>
    <xf numFmtId="0" fontId="8" fillId="4" borderId="3" xfId="4" applyFont="1" applyFill="1" applyBorder="1" applyAlignment="1">
      <alignment vertical="center"/>
    </xf>
    <xf numFmtId="0" fontId="7" fillId="4" borderId="1" xfId="4" applyFont="1" applyFill="1" applyBorder="1" applyAlignment="1">
      <alignment horizontal="left" vertical="center" wrapText="1"/>
    </xf>
    <xf numFmtId="0" fontId="7" fillId="4" borderId="4" xfId="4" applyFont="1" applyFill="1" applyBorder="1" applyAlignment="1">
      <alignment horizontal="left" vertical="center" wrapText="1"/>
    </xf>
    <xf numFmtId="0" fontId="8" fillId="0" borderId="4" xfId="4" applyFont="1" applyBorder="1" applyAlignment="1">
      <alignment vertical="center"/>
    </xf>
    <xf numFmtId="0" fontId="7" fillId="0" borderId="4" xfId="4" applyFont="1" applyBorder="1" applyAlignment="1">
      <alignment horizontal="left" vertical="center" wrapText="1"/>
    </xf>
    <xf numFmtId="167" fontId="4" fillId="0" borderId="0" xfId="4" applyNumberFormat="1" applyFont="1" applyAlignment="1">
      <alignment vertical="center"/>
    </xf>
    <xf numFmtId="168" fontId="9" fillId="0" borderId="0" xfId="4" applyNumberFormat="1" applyFont="1" applyAlignment="1">
      <alignment horizontal="center" vertical="center"/>
    </xf>
    <xf numFmtId="0" fontId="8" fillId="0" borderId="0" xfId="4" applyFont="1" applyAlignment="1">
      <alignment horizontal="center" vertical="center" wrapText="1"/>
    </xf>
    <xf numFmtId="0" fontId="8"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8" fillId="5" borderId="4" xfId="2" applyNumberFormat="1" applyFont="1" applyFill="1" applyBorder="1" applyAlignment="1">
      <alignment horizontal="center" vertical="center" wrapText="1"/>
    </xf>
    <xf numFmtId="0" fontId="8" fillId="0" borderId="4" xfId="4" applyFont="1" applyBorder="1" applyAlignment="1">
      <alignment vertical="center" wrapText="1"/>
    </xf>
    <xf numFmtId="168" fontId="9" fillId="0" borderId="4" xfId="4" applyNumberFormat="1" applyFont="1" applyBorder="1" applyAlignment="1">
      <alignment horizontal="center" vertical="center"/>
    </xf>
    <xf numFmtId="168" fontId="4" fillId="0" borderId="4" xfId="4" applyNumberFormat="1" applyFont="1" applyBorder="1" applyAlignment="1">
      <alignment horizontal="center" vertical="center"/>
    </xf>
    <xf numFmtId="169" fontId="8" fillId="0" borderId="5" xfId="2" applyNumberFormat="1" applyFont="1" applyBorder="1" applyAlignment="1">
      <alignment vertical="center"/>
    </xf>
    <xf numFmtId="0" fontId="8" fillId="0" borderId="5" xfId="4" applyFont="1" applyBorder="1" applyAlignment="1">
      <alignment horizontal="center" vertical="center" wrapText="1"/>
    </xf>
    <xf numFmtId="168" fontId="4" fillId="0" borderId="4" xfId="4" applyNumberFormat="1" applyFont="1" applyBorder="1" applyAlignment="1">
      <alignment vertical="center"/>
    </xf>
    <xf numFmtId="168" fontId="8" fillId="0" borderId="4" xfId="4" applyNumberFormat="1" applyFont="1" applyBorder="1" applyAlignment="1">
      <alignment vertical="center" wrapText="1"/>
    </xf>
    <xf numFmtId="168" fontId="9" fillId="4" borderId="4" xfId="4" applyNumberFormat="1" applyFont="1" applyFill="1" applyBorder="1" applyAlignment="1">
      <alignment horizontal="center" vertical="center"/>
    </xf>
    <xf numFmtId="169" fontId="8" fillId="0" borderId="4" xfId="2" applyNumberFormat="1" applyFont="1" applyBorder="1" applyAlignment="1">
      <alignment vertical="center"/>
    </xf>
    <xf numFmtId="168" fontId="4" fillId="0" borderId="0" xfId="4" applyNumberFormat="1" applyFont="1" applyAlignment="1">
      <alignment vertical="center"/>
    </xf>
    <xf numFmtId="169" fontId="4" fillId="0" borderId="4" xfId="2" applyNumberFormat="1" applyFont="1" applyBorder="1" applyAlignment="1">
      <alignment vertical="center"/>
    </xf>
    <xf numFmtId="169" fontId="4" fillId="0" borderId="5" xfId="2" applyNumberFormat="1" applyFont="1" applyBorder="1" applyAlignment="1">
      <alignment vertical="center"/>
    </xf>
    <xf numFmtId="49" fontId="8" fillId="0" borderId="4" xfId="4" applyNumberFormat="1" applyFont="1" applyBorder="1" applyAlignment="1">
      <alignment vertical="center" wrapText="1"/>
    </xf>
    <xf numFmtId="168" fontId="12" fillId="5" borderId="4" xfId="4" applyNumberFormat="1" applyFont="1" applyFill="1" applyBorder="1" applyAlignment="1">
      <alignment horizontal="center" vertical="center"/>
    </xf>
    <xf numFmtId="0" fontId="13" fillId="0" borderId="0" xfId="4" applyFont="1" applyAlignment="1">
      <alignment vertical="center"/>
    </xf>
    <xf numFmtId="0" fontId="8" fillId="5" borderId="4" xfId="4" applyFont="1" applyFill="1" applyBorder="1" applyAlignment="1">
      <alignment vertical="center" wrapText="1"/>
    </xf>
    <xf numFmtId="169" fontId="9" fillId="4" borderId="0" xfId="2" applyNumberFormat="1" applyFont="1" applyFill="1" applyAlignment="1">
      <alignment horizontal="center" vertical="center"/>
    </xf>
    <xf numFmtId="0" fontId="8" fillId="5" borderId="4" xfId="4" applyFont="1" applyFill="1" applyBorder="1" applyAlignment="1">
      <alignment horizontal="left" vertical="center" wrapText="1"/>
    </xf>
    <xf numFmtId="0" fontId="16" fillId="0" borderId="4" xfId="4" applyFont="1" applyBorder="1" applyAlignment="1">
      <alignment horizontal="left" vertical="center" wrapText="1"/>
    </xf>
    <xf numFmtId="0" fontId="16" fillId="0" borderId="4" xfId="4" applyFont="1" applyBorder="1" applyAlignment="1">
      <alignment vertical="center" wrapText="1"/>
    </xf>
    <xf numFmtId="0" fontId="8" fillId="7" borderId="4" xfId="4" applyFont="1" applyFill="1" applyBorder="1" applyAlignment="1">
      <alignment horizontal="center" vertical="center"/>
    </xf>
    <xf numFmtId="166" fontId="17" fillId="8" borderId="4" xfId="4" applyNumberFormat="1" applyFont="1" applyFill="1" applyBorder="1" applyAlignment="1">
      <alignment horizontal="center" vertical="center"/>
    </xf>
    <xf numFmtId="170" fontId="4" fillId="7" borderId="4" xfId="4" applyNumberFormat="1" applyFont="1" applyFill="1" applyBorder="1" applyAlignment="1">
      <alignment horizontal="center" vertical="center"/>
    </xf>
    <xf numFmtId="170" fontId="4" fillId="0" borderId="4" xfId="4" applyNumberFormat="1" applyFont="1" applyBorder="1" applyAlignment="1">
      <alignment horizontal="center" vertical="center"/>
    </xf>
    <xf numFmtId="170" fontId="9" fillId="7" borderId="4" xfId="4" applyNumberFormat="1" applyFont="1" applyFill="1" applyBorder="1" applyAlignment="1">
      <alignment horizontal="center" vertical="center"/>
    </xf>
    <xf numFmtId="169" fontId="4" fillId="9" borderId="4" xfId="2" applyNumberFormat="1" applyFont="1" applyFill="1" applyBorder="1" applyAlignment="1">
      <alignment horizontal="center" vertical="center"/>
    </xf>
    <xf numFmtId="0" fontId="8" fillId="7" borderId="4" xfId="4" applyFont="1" applyFill="1" applyBorder="1" applyAlignment="1">
      <alignment horizontal="center" vertical="center" wrapText="1"/>
    </xf>
    <xf numFmtId="168" fontId="9" fillId="10" borderId="4" xfId="4" applyNumberFormat="1" applyFont="1" applyFill="1" applyBorder="1" applyAlignment="1">
      <alignment horizontal="center" vertical="center"/>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6" fillId="3" borderId="1" xfId="4" applyFont="1" applyFill="1" applyBorder="1" applyAlignment="1">
      <alignment horizontal="center" vertical="center" wrapText="1"/>
    </xf>
    <xf numFmtId="0" fontId="6" fillId="3" borderId="2" xfId="4" applyFont="1" applyFill="1" applyBorder="1" applyAlignment="1">
      <alignment horizontal="center" vertical="center" wrapText="1"/>
    </xf>
    <xf numFmtId="0" fontId="6" fillId="3" borderId="3" xfId="4" applyFont="1" applyFill="1" applyBorder="1" applyAlignment="1">
      <alignment horizontal="center" vertical="center" wrapText="1"/>
    </xf>
    <xf numFmtId="0" fontId="4" fillId="3" borderId="1" xfId="4" applyFont="1" applyFill="1" applyBorder="1" applyAlignment="1">
      <alignment horizontal="center" vertical="center" wrapText="1"/>
    </xf>
    <xf numFmtId="0" fontId="4" fillId="3" borderId="2"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8" fillId="5" borderId="4" xfId="4" applyFont="1" applyFill="1" applyBorder="1" applyAlignment="1">
      <alignment horizontal="left" vertical="center" wrapText="1"/>
    </xf>
    <xf numFmtId="0" fontId="8" fillId="6" borderId="5" xfId="4" applyFont="1" applyFill="1" applyBorder="1" applyAlignment="1">
      <alignment horizontal="center" vertical="center" wrapText="1"/>
    </xf>
    <xf numFmtId="0" fontId="8" fillId="6" borderId="6" xfId="4" applyFont="1" applyFill="1" applyBorder="1" applyAlignment="1">
      <alignment horizontal="center" vertical="center" wrapText="1"/>
    </xf>
    <xf numFmtId="0" fontId="4" fillId="0" borderId="7" xfId="4" applyFont="1" applyBorder="1" applyAlignment="1">
      <alignment horizontal="left" vertical="center"/>
    </xf>
    <xf numFmtId="0" fontId="10" fillId="4" borderId="1"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4" borderId="3" xfId="4" applyFont="1" applyFill="1" applyBorder="1" applyAlignment="1">
      <alignment horizontal="center" vertical="center" wrapText="1"/>
    </xf>
    <xf numFmtId="0" fontId="11" fillId="4" borderId="4" xfId="4" applyFont="1" applyFill="1" applyBorder="1" applyAlignment="1">
      <alignment horizontal="center" vertical="center" wrapText="1"/>
    </xf>
    <xf numFmtId="0" fontId="4" fillId="4" borderId="1" xfId="4" applyFont="1" applyFill="1" applyBorder="1" applyAlignment="1">
      <alignment horizontal="center" vertical="center" wrapText="1"/>
    </xf>
    <xf numFmtId="0" fontId="4" fillId="4" borderId="2" xfId="4" applyFont="1" applyFill="1" applyBorder="1" applyAlignment="1">
      <alignment horizontal="center" vertical="center" wrapText="1"/>
    </xf>
    <xf numFmtId="0" fontId="4" fillId="4" borderId="3" xfId="4" applyFont="1" applyFill="1" applyBorder="1" applyAlignment="1">
      <alignment horizontal="center" vertical="center" wrapText="1"/>
    </xf>
    <xf numFmtId="170" fontId="4" fillId="0" borderId="0" xfId="4" applyNumberFormat="1" applyFont="1" applyAlignment="1">
      <alignment vertical="center"/>
    </xf>
  </cellXfs>
  <cellStyles count="7">
    <cellStyle name="Euro" xfId="1" xr:uid="{00000000-0005-0000-0000-000000000000}"/>
    <cellStyle name="Milliers" xfId="2" builtinId="3"/>
    <cellStyle name="Normal" xfId="0" builtinId="0"/>
    <cellStyle name="Normal 2" xfId="3" xr:uid="{00000000-0005-0000-0000-000003000000}"/>
    <cellStyle name="Normal 3" xfId="4" xr:uid="{00000000-0005-0000-0000-000004000000}"/>
    <cellStyle name="Pourcentage 2" xfId="5" xr:uid="{00000000-0005-0000-0000-000005000000}"/>
    <cellStyle name="Pourcentage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4"/>
  <sheetViews>
    <sheetView showGridLines="0" tabSelected="1" view="pageBreakPreview" topLeftCell="A20" zoomScale="85" workbookViewId="0">
      <selection activeCell="G27" sqref="G27"/>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64" t="s">
        <v>0</v>
      </c>
      <c r="B1" s="64"/>
      <c r="C1" s="64"/>
      <c r="D1" s="64"/>
      <c r="E1" s="64"/>
      <c r="F1" s="64"/>
      <c r="G1" s="64"/>
      <c r="H1" s="64"/>
    </row>
    <row r="2" spans="1:8" ht="14.25" customHeight="1" x14ac:dyDescent="0.2">
      <c r="E2" s="3"/>
      <c r="F2" s="3"/>
    </row>
    <row r="3" spans="1:8" ht="45.6" customHeight="1" x14ac:dyDescent="0.2">
      <c r="A3" s="65" t="s">
        <v>1</v>
      </c>
      <c r="B3" s="65"/>
      <c r="C3" s="65"/>
      <c r="D3" s="4"/>
    </row>
    <row r="4" spans="1:8" ht="14.25" customHeight="1" x14ac:dyDescent="0.2">
      <c r="E4" s="5"/>
    </row>
    <row r="5" spans="1:8" ht="14.25" customHeight="1" x14ac:dyDescent="0.2">
      <c r="A5" s="1" t="s">
        <v>2</v>
      </c>
      <c r="C5" s="66" t="s">
        <v>3</v>
      </c>
      <c r="D5" s="67"/>
      <c r="E5" s="68"/>
    </row>
    <row r="6" spans="1:8" ht="14.25" customHeight="1" x14ac:dyDescent="0.2">
      <c r="E6" s="5"/>
    </row>
    <row r="7" spans="1:8" ht="29.25" customHeight="1" x14ac:dyDescent="0.2">
      <c r="A7" s="1" t="s">
        <v>4</v>
      </c>
      <c r="C7" s="69" t="s">
        <v>5</v>
      </c>
      <c r="D7" s="70"/>
      <c r="E7" s="70"/>
    </row>
    <row r="8" spans="1:8" ht="24" customHeight="1" x14ac:dyDescent="0.2">
      <c r="A8" s="1" t="s">
        <v>6</v>
      </c>
      <c r="C8" s="69"/>
      <c r="D8" s="70"/>
      <c r="E8" s="71"/>
    </row>
    <row r="9" spans="1:8" ht="12.75" customHeight="1" x14ac:dyDescent="0.2">
      <c r="A9" s="2"/>
      <c r="B9" s="2"/>
      <c r="C9" s="5"/>
      <c r="E9" s="5"/>
    </row>
    <row r="10" spans="1:8" ht="17.25" customHeight="1" x14ac:dyDescent="0.2">
      <c r="A10" s="2" t="s">
        <v>7</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77</v>
      </c>
      <c r="B13" s="2"/>
      <c r="C13" s="7"/>
      <c r="D13" s="8"/>
      <c r="E13" s="7"/>
    </row>
    <row r="14" spans="1:8" ht="32.450000000000003" customHeight="1" x14ac:dyDescent="0.2">
      <c r="A14" s="73" t="s">
        <v>8</v>
      </c>
      <c r="B14" s="73"/>
      <c r="C14" s="74"/>
      <c r="D14" s="74"/>
      <c r="E14" s="74"/>
      <c r="F14" s="74"/>
      <c r="G14" s="74"/>
      <c r="H14" s="74"/>
    </row>
    <row r="15" spans="1:8" ht="54.6" customHeight="1" x14ac:dyDescent="0.2">
      <c r="E15" s="10" t="s">
        <v>9</v>
      </c>
      <c r="F15" s="10" t="s">
        <v>10</v>
      </c>
      <c r="G15" s="11"/>
      <c r="H15" s="11"/>
    </row>
    <row r="16" spans="1:8" ht="54.6" customHeight="1" x14ac:dyDescent="0.2">
      <c r="A16" s="75" t="s">
        <v>11</v>
      </c>
      <c r="B16" s="13" t="s">
        <v>12</v>
      </c>
      <c r="C16" s="14" t="s">
        <v>13</v>
      </c>
      <c r="D16" s="13" t="s">
        <v>14</v>
      </c>
      <c r="E16" s="15"/>
      <c r="F16" s="59">
        <f>E16+($C$10*E16)</f>
        <v>0</v>
      </c>
      <c r="G16" s="16"/>
      <c r="H16" s="16"/>
    </row>
    <row r="17" spans="1:16" ht="91.35" customHeight="1" x14ac:dyDescent="0.2">
      <c r="A17" s="75"/>
      <c r="B17" s="54" t="s">
        <v>79</v>
      </c>
      <c r="C17" s="14" t="s">
        <v>15</v>
      </c>
      <c r="D17" s="13" t="s">
        <v>16</v>
      </c>
      <c r="E17" s="15"/>
      <c r="F17" s="59">
        <f>E17+($C$10*E17)</f>
        <v>0</v>
      </c>
    </row>
    <row r="18" spans="1:16" ht="77.099999999999994" customHeight="1" x14ac:dyDescent="0.2">
      <c r="A18" s="12" t="s">
        <v>17</v>
      </c>
      <c r="B18" s="13" t="s">
        <v>12</v>
      </c>
      <c r="C18" s="17" t="s">
        <v>18</v>
      </c>
      <c r="D18" s="13" t="s">
        <v>19</v>
      </c>
      <c r="E18" s="15"/>
      <c r="F18" s="59">
        <f>E18+($C$10*E18)</f>
        <v>0</v>
      </c>
    </row>
    <row r="19" spans="1:16" ht="114.6" customHeight="1" x14ac:dyDescent="0.2">
      <c r="A19" s="12" t="s">
        <v>20</v>
      </c>
      <c r="B19" s="13" t="s">
        <v>21</v>
      </c>
      <c r="C19" s="17" t="s">
        <v>22</v>
      </c>
      <c r="D19" s="13" t="s">
        <v>23</v>
      </c>
      <c r="E19" s="15"/>
      <c r="F19" s="59">
        <f>E19+($C$10*E19)</f>
        <v>0</v>
      </c>
    </row>
    <row r="20" spans="1:16" ht="61.5" customHeight="1" x14ac:dyDescent="0.2">
      <c r="A20" s="53" t="s">
        <v>80</v>
      </c>
      <c r="B20" s="13" t="s">
        <v>81</v>
      </c>
      <c r="C20" s="56" t="s">
        <v>82</v>
      </c>
      <c r="D20" s="13" t="s">
        <v>80</v>
      </c>
      <c r="E20" s="57"/>
      <c r="F20" s="58">
        <f>E20+($C$10*E20)</f>
        <v>0</v>
      </c>
      <c r="G20" s="45"/>
    </row>
    <row r="21" spans="1:16" ht="33.6" customHeight="1" x14ac:dyDescent="0.2">
      <c r="D21" s="1"/>
      <c r="F21" s="86"/>
    </row>
    <row r="22" spans="1:16" ht="44.1" customHeight="1" x14ac:dyDescent="0.2">
      <c r="A22" s="76" t="s">
        <v>24</v>
      </c>
      <c r="B22" s="18" t="s">
        <v>25</v>
      </c>
      <c r="C22" s="17" t="s">
        <v>26</v>
      </c>
      <c r="D22" s="19" t="s">
        <v>28</v>
      </c>
      <c r="E22" s="15"/>
      <c r="F22" s="59">
        <f t="shared" ref="F22:F32" si="0">E22+($C$10*E22)</f>
        <v>0</v>
      </c>
    </row>
    <row r="23" spans="1:16" ht="35.450000000000003" customHeight="1" x14ac:dyDescent="0.2">
      <c r="A23" s="77"/>
      <c r="B23" s="21" t="s">
        <v>25</v>
      </c>
      <c r="C23" s="17" t="s">
        <v>27</v>
      </c>
      <c r="D23" s="22" t="s">
        <v>38</v>
      </c>
      <c r="E23" s="15"/>
      <c r="F23" s="59">
        <f t="shared" si="0"/>
        <v>0</v>
      </c>
    </row>
    <row r="24" spans="1:16" ht="47.1" customHeight="1" x14ac:dyDescent="0.2">
      <c r="A24" s="77"/>
      <c r="B24" s="21" t="s">
        <v>25</v>
      </c>
      <c r="C24" s="17" t="s">
        <v>29</v>
      </c>
      <c r="D24" s="23" t="s">
        <v>39</v>
      </c>
      <c r="E24" s="15"/>
      <c r="F24" s="59">
        <f t="shared" si="0"/>
        <v>0</v>
      </c>
      <c r="H24" s="20"/>
    </row>
    <row r="25" spans="1:16" ht="47.1" customHeight="1" x14ac:dyDescent="0.2">
      <c r="A25" s="77"/>
      <c r="B25" s="21" t="s">
        <v>25</v>
      </c>
      <c r="C25" s="17" t="s">
        <v>30</v>
      </c>
      <c r="D25" s="22" t="s">
        <v>40</v>
      </c>
      <c r="E25" s="15"/>
      <c r="F25" s="59">
        <f t="shared" si="0"/>
        <v>0</v>
      </c>
      <c r="H25" s="20"/>
    </row>
    <row r="26" spans="1:16" ht="47.1" customHeight="1" x14ac:dyDescent="0.2">
      <c r="A26" s="77"/>
      <c r="B26" s="21" t="s">
        <v>25</v>
      </c>
      <c r="C26" s="17" t="s">
        <v>31</v>
      </c>
      <c r="D26" s="22" t="s">
        <v>41</v>
      </c>
      <c r="E26" s="15"/>
      <c r="F26" s="59">
        <f t="shared" si="0"/>
        <v>0</v>
      </c>
      <c r="H26" s="20"/>
    </row>
    <row r="27" spans="1:16" ht="47.1" customHeight="1" x14ac:dyDescent="0.2">
      <c r="A27" s="77"/>
      <c r="B27" s="21" t="s">
        <v>25</v>
      </c>
      <c r="C27" s="17" t="s">
        <v>32</v>
      </c>
      <c r="D27" s="22" t="s">
        <v>42</v>
      </c>
      <c r="E27" s="15"/>
      <c r="F27" s="59">
        <f t="shared" si="0"/>
        <v>0</v>
      </c>
      <c r="H27" s="20"/>
    </row>
    <row r="28" spans="1:16" ht="47.1" customHeight="1" x14ac:dyDescent="0.2">
      <c r="A28" s="77"/>
      <c r="B28" s="21" t="s">
        <v>25</v>
      </c>
      <c r="C28" s="17" t="s">
        <v>33</v>
      </c>
      <c r="D28" s="22" t="s">
        <v>43</v>
      </c>
      <c r="E28" s="15"/>
      <c r="F28" s="59">
        <f t="shared" si="0"/>
        <v>0</v>
      </c>
      <c r="H28" s="20"/>
    </row>
    <row r="29" spans="1:16" ht="47.1" customHeight="1" x14ac:dyDescent="0.2">
      <c r="A29" s="77"/>
      <c r="B29" s="21" t="s">
        <v>44</v>
      </c>
      <c r="C29" s="17" t="s">
        <v>34</v>
      </c>
      <c r="D29" s="22" t="s">
        <v>45</v>
      </c>
      <c r="E29" s="15"/>
      <c r="F29" s="59">
        <f t="shared" si="0"/>
        <v>0</v>
      </c>
      <c r="H29" s="20"/>
    </row>
    <row r="30" spans="1:16" ht="47.1" customHeight="1" x14ac:dyDescent="0.2">
      <c r="A30" s="77"/>
      <c r="B30" s="21" t="s">
        <v>44</v>
      </c>
      <c r="C30" s="17" t="s">
        <v>35</v>
      </c>
      <c r="D30" s="22" t="s">
        <v>46</v>
      </c>
      <c r="E30" s="15"/>
      <c r="F30" s="59">
        <f t="shared" si="0"/>
        <v>0</v>
      </c>
      <c r="H30" s="20"/>
    </row>
    <row r="31" spans="1:16" ht="47.1" customHeight="1" x14ac:dyDescent="0.2">
      <c r="A31" s="77"/>
      <c r="B31" s="24" t="s">
        <v>47</v>
      </c>
      <c r="C31" s="17" t="s">
        <v>36</v>
      </c>
      <c r="D31" s="25" t="s">
        <v>48</v>
      </c>
      <c r="E31" s="15"/>
      <c r="F31" s="59">
        <f t="shared" si="0"/>
        <v>0</v>
      </c>
      <c r="H31" s="20"/>
    </row>
    <row r="32" spans="1:16" ht="32.1" customHeight="1" x14ac:dyDescent="0.2">
      <c r="A32" s="77"/>
      <c r="B32" s="24" t="s">
        <v>49</v>
      </c>
      <c r="C32" s="17" t="s">
        <v>37</v>
      </c>
      <c r="D32" s="25" t="s">
        <v>50</v>
      </c>
      <c r="E32" s="15"/>
      <c r="F32" s="59">
        <f t="shared" si="0"/>
        <v>0</v>
      </c>
      <c r="G32" s="5"/>
      <c r="H32" s="5"/>
      <c r="I32" s="5"/>
      <c r="J32" s="5"/>
      <c r="K32" s="5"/>
      <c r="L32" s="5"/>
      <c r="M32" s="5"/>
      <c r="N32" s="5"/>
      <c r="O32" s="5"/>
      <c r="P32" s="5"/>
    </row>
    <row r="33" spans="3:11" x14ac:dyDescent="0.2">
      <c r="G33" s="5"/>
      <c r="H33" s="5"/>
      <c r="I33" s="5"/>
      <c r="J33" s="5"/>
      <c r="K33" s="5"/>
    </row>
    <row r="34" spans="3:11" x14ac:dyDescent="0.2">
      <c r="G34" s="5"/>
      <c r="H34" s="5"/>
      <c r="I34" s="5"/>
      <c r="J34" s="5"/>
      <c r="K34" s="5"/>
    </row>
    <row r="35" spans="3:11" x14ac:dyDescent="0.2">
      <c r="H35" s="26"/>
    </row>
    <row r="37" spans="3:11" x14ac:dyDescent="0.2">
      <c r="H37" s="26"/>
    </row>
    <row r="38" spans="3:11" x14ac:dyDescent="0.2">
      <c r="C38" s="72"/>
      <c r="D38" s="72"/>
      <c r="H38" s="26"/>
    </row>
    <row r="39" spans="3:11" x14ac:dyDescent="0.2">
      <c r="C39" s="72"/>
      <c r="D39" s="72"/>
      <c r="H39" s="26"/>
    </row>
    <row r="40" spans="3:11" x14ac:dyDescent="0.2">
      <c r="F40" s="5"/>
      <c r="H40" s="26"/>
    </row>
    <row r="41" spans="3:11" ht="15" x14ac:dyDescent="0.2">
      <c r="E41" s="27"/>
    </row>
    <row r="42" spans="3:11" ht="15" x14ac:dyDescent="0.2">
      <c r="C42" s="28"/>
      <c r="F42" s="5"/>
      <c r="G42" s="5"/>
      <c r="H42" s="27"/>
      <c r="I42" s="26"/>
    </row>
    <row r="43" spans="3:11" ht="15" x14ac:dyDescent="0.2">
      <c r="D43" s="29"/>
    </row>
    <row r="44" spans="3:11" x14ac:dyDescent="0.2">
      <c r="D44" s="30"/>
    </row>
  </sheetData>
  <sheetProtection formatColumns="0" formatRows="0"/>
  <mergeCells count="11">
    <mergeCell ref="C39:D39"/>
    <mergeCell ref="A14:B14"/>
    <mergeCell ref="C14:H14"/>
    <mergeCell ref="A16:A17"/>
    <mergeCell ref="A22:A32"/>
    <mergeCell ref="C38:D38"/>
    <mergeCell ref="A1:H1"/>
    <mergeCell ref="A3:C3"/>
    <mergeCell ref="C5:E5"/>
    <mergeCell ref="C7:E7"/>
    <mergeCell ref="C8:E8"/>
  </mergeCells>
  <printOptions horizontalCentered="1"/>
  <pageMargins left="0.25" right="0.25" top="0.35" bottom="0.52" header="0.15748031496062992" footer="0.11811023622047245"/>
  <pageSetup paperSize="9" scale="58" fitToHeight="2" orientation="landscape"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showGridLines="0" topLeftCell="A14" zoomScale="70" workbookViewId="0">
      <selection activeCell="E21" sqref="E21"/>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31" customWidth="1"/>
    <col min="8" max="8" width="26.42578125" style="1" bestFit="1" customWidth="1"/>
    <col min="9" max="9" width="29" style="1" customWidth="1"/>
    <col min="10" max="10" width="5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10" ht="69" customHeight="1" x14ac:dyDescent="0.2">
      <c r="A1" s="64" t="s">
        <v>51</v>
      </c>
      <c r="B1" s="64"/>
      <c r="C1" s="64"/>
      <c r="D1" s="64"/>
      <c r="E1" s="64"/>
      <c r="F1" s="64"/>
      <c r="G1" s="64"/>
      <c r="H1" s="64"/>
      <c r="I1" s="64"/>
    </row>
    <row r="2" spans="1:10" ht="14.25" customHeight="1" x14ac:dyDescent="0.2">
      <c r="G2" s="32"/>
      <c r="H2" s="3"/>
    </row>
    <row r="3" spans="1:10" ht="45.6" customHeight="1" x14ac:dyDescent="0.2">
      <c r="A3" s="65" t="s">
        <v>52</v>
      </c>
      <c r="B3" s="65"/>
      <c r="C3" s="65"/>
      <c r="D3" s="4"/>
      <c r="E3" s="4"/>
      <c r="F3" s="4"/>
    </row>
    <row r="4" spans="1:10" ht="14.25" customHeight="1" x14ac:dyDescent="0.2"/>
    <row r="5" spans="1:10" ht="14.25" customHeight="1" x14ac:dyDescent="0.2">
      <c r="A5" s="1" t="s">
        <v>2</v>
      </c>
      <c r="C5" s="79" t="str">
        <f>'BP '!C5:E5</f>
        <v>NANTES - LOT 7</v>
      </c>
      <c r="D5" s="80"/>
      <c r="E5" s="80"/>
      <c r="F5" s="80"/>
      <c r="G5" s="81"/>
    </row>
    <row r="6" spans="1:10" ht="14.25" customHeight="1" x14ac:dyDescent="0.2">
      <c r="C6" s="33"/>
      <c r="D6" s="8"/>
      <c r="E6" s="8"/>
      <c r="F6" s="8"/>
    </row>
    <row r="7" spans="1:10" ht="29.25" customHeight="1" x14ac:dyDescent="0.2">
      <c r="A7" s="1" t="s">
        <v>4</v>
      </c>
      <c r="C7" s="82" t="str">
        <f>'BP '!C7:E7</f>
        <v>IFREMER</v>
      </c>
      <c r="D7" s="82"/>
      <c r="E7" s="82"/>
      <c r="F7" s="82"/>
      <c r="G7" s="82"/>
    </row>
    <row r="8" spans="1:10" ht="24" customHeight="1" x14ac:dyDescent="0.2">
      <c r="A8" s="1" t="s">
        <v>6</v>
      </c>
      <c r="C8" s="83">
        <f>'BP '!C8:E8</f>
        <v>0</v>
      </c>
      <c r="D8" s="84"/>
      <c r="E8" s="84"/>
      <c r="F8" s="84"/>
      <c r="G8" s="85"/>
    </row>
    <row r="9" spans="1:10" ht="12.75" customHeight="1" x14ac:dyDescent="0.2">
      <c r="A9" s="2"/>
      <c r="B9" s="2"/>
      <c r="C9" s="7"/>
      <c r="D9" s="8"/>
      <c r="E9" s="8"/>
      <c r="F9" s="8"/>
    </row>
    <row r="10" spans="1:10" ht="17.25" customHeight="1" x14ac:dyDescent="0.2">
      <c r="A10" s="2" t="s">
        <v>53</v>
      </c>
      <c r="B10" s="2"/>
      <c r="C10" s="34">
        <f>'BP '!C10</f>
        <v>0</v>
      </c>
      <c r="D10" s="8"/>
      <c r="E10" s="8"/>
      <c r="F10" s="8"/>
    </row>
    <row r="11" spans="1:10" ht="15" customHeight="1" x14ac:dyDescent="0.2">
      <c r="A11" s="2"/>
      <c r="B11" s="2"/>
      <c r="C11" s="5"/>
    </row>
    <row r="12" spans="1:10" ht="15" customHeight="1" x14ac:dyDescent="0.2">
      <c r="A12" s="2"/>
      <c r="B12" s="2"/>
      <c r="C12" s="5"/>
    </row>
    <row r="13" spans="1:10" ht="9.6" customHeight="1" x14ac:dyDescent="0.2">
      <c r="A13" s="2" t="str">
        <f>'BP '!A13</f>
        <v>Les prix comprennent les prestations détaillées au CCTP commun à tous les lots et au CCTP du lot 7</v>
      </c>
      <c r="B13" s="2"/>
      <c r="C13" s="7"/>
      <c r="D13" s="8"/>
      <c r="E13" s="8"/>
      <c r="F13" s="8"/>
    </row>
    <row r="14" spans="1:10" ht="14.25" customHeight="1" x14ac:dyDescent="0.2">
      <c r="A14" s="1" t="str">
        <f>'BP '!A14:B14</f>
        <v xml:space="preserve">Les prix doivent être présentés avec deux chiffres après la virgule </v>
      </c>
      <c r="C14" s="74"/>
      <c r="D14" s="74"/>
      <c r="E14" s="74"/>
      <c r="F14" s="74"/>
      <c r="G14" s="74"/>
      <c r="H14" s="74"/>
      <c r="I14" s="74"/>
    </row>
    <row r="15" spans="1:10" ht="50.45" customHeight="1" x14ac:dyDescent="0.2">
      <c r="C15" s="9"/>
      <c r="D15" s="9"/>
      <c r="E15" s="9"/>
      <c r="F15" s="9"/>
      <c r="G15" s="9"/>
      <c r="H15" s="9"/>
      <c r="I15" s="9"/>
    </row>
    <row r="16" spans="1:10" ht="53.45" customHeight="1" x14ac:dyDescent="0.2">
      <c r="E16" s="10" t="str">
        <f>'BP '!E15</f>
        <v xml:space="preserve">Prix en € HT </v>
      </c>
      <c r="F16" s="10" t="str">
        <f>'BP '!F15</f>
        <v xml:space="preserve">Prix en € TTC </v>
      </c>
      <c r="G16" s="35" t="s">
        <v>78</v>
      </c>
      <c r="H16" s="10" t="s">
        <v>54</v>
      </c>
      <c r="I16" s="10" t="s">
        <v>55</v>
      </c>
      <c r="J16" s="10" t="s">
        <v>56</v>
      </c>
    </row>
    <row r="17" spans="1:17" ht="91.5" customHeight="1" x14ac:dyDescent="0.2">
      <c r="A17" s="36" t="s">
        <v>57</v>
      </c>
      <c r="B17" s="36" t="s">
        <v>12</v>
      </c>
      <c r="C17" s="14" t="s">
        <v>13</v>
      </c>
      <c r="D17" s="36" t="str">
        <f>+'BP '!D16</f>
        <v xml:space="preserve">NETTOYAGE EN TEMPS NORMAL (hors crise sanitaire) </v>
      </c>
      <c r="E17" s="37">
        <f>'BP '!E16</f>
        <v>0</v>
      </c>
      <c r="F17" s="38">
        <f t="shared" ref="F17:F19" si="0">(E17*$C$10)+E17</f>
        <v>0</v>
      </c>
      <c r="G17" s="39">
        <v>14611</v>
      </c>
      <c r="H17" s="40" t="s">
        <v>58</v>
      </c>
      <c r="I17" s="37">
        <f t="shared" ref="I17:I19" si="1">G17*F17</f>
        <v>0</v>
      </c>
      <c r="J17" s="41"/>
    </row>
    <row r="18" spans="1:17" ht="59.1" customHeight="1" x14ac:dyDescent="0.2">
      <c r="A18" s="13" t="s">
        <v>17</v>
      </c>
      <c r="B18" s="13" t="s">
        <v>12</v>
      </c>
      <c r="C18" s="17" t="s">
        <v>18</v>
      </c>
      <c r="D18" s="13" t="s">
        <v>19</v>
      </c>
      <c r="E18" s="37">
        <f>'BP '!E18</f>
        <v>0</v>
      </c>
      <c r="F18" s="38">
        <f t="shared" si="0"/>
        <v>0</v>
      </c>
      <c r="G18" s="39">
        <v>4677</v>
      </c>
      <c r="H18" s="40" t="s">
        <v>58</v>
      </c>
      <c r="I18" s="37">
        <f t="shared" si="1"/>
        <v>0</v>
      </c>
      <c r="J18" s="42" t="s">
        <v>59</v>
      </c>
    </row>
    <row r="19" spans="1:17" ht="107.45" customHeight="1" x14ac:dyDescent="0.2">
      <c r="A19" s="12" t="s">
        <v>20</v>
      </c>
      <c r="B19" s="13" t="s">
        <v>21</v>
      </c>
      <c r="C19" s="17" t="s">
        <v>22</v>
      </c>
      <c r="D19" s="13" t="s">
        <v>23</v>
      </c>
      <c r="E19" s="43">
        <f>'BP '!E19</f>
        <v>0</v>
      </c>
      <c r="F19" s="38">
        <f t="shared" si="0"/>
        <v>0</v>
      </c>
      <c r="G19" s="44">
        <v>226</v>
      </c>
      <c r="H19" s="14" t="s">
        <v>60</v>
      </c>
      <c r="I19" s="43">
        <f t="shared" si="1"/>
        <v>0</v>
      </c>
      <c r="J19" s="41"/>
    </row>
    <row r="20" spans="1:17" ht="61.5" customHeight="1" x14ac:dyDescent="0.2">
      <c r="A20" s="53" t="s">
        <v>80</v>
      </c>
      <c r="B20" s="13" t="s">
        <v>81</v>
      </c>
      <c r="C20" s="56" t="s">
        <v>82</v>
      </c>
      <c r="D20" s="13" t="s">
        <v>80</v>
      </c>
      <c r="E20" s="60">
        <f>'BP '!E20</f>
        <v>0</v>
      </c>
      <c r="F20" s="58">
        <f>E20+($C$10*E20)</f>
        <v>0</v>
      </c>
      <c r="G20" s="61" t="s">
        <v>83</v>
      </c>
      <c r="H20" s="62" t="s">
        <v>84</v>
      </c>
      <c r="I20" s="63"/>
      <c r="J20" s="41"/>
    </row>
    <row r="21" spans="1:17" ht="65.099999999999994" customHeight="1" x14ac:dyDescent="0.2">
      <c r="A21" s="45"/>
      <c r="B21" s="45"/>
      <c r="C21" s="45"/>
      <c r="D21" s="45"/>
      <c r="E21" s="45"/>
      <c r="F21" s="45"/>
      <c r="G21" s="45"/>
      <c r="H21" s="45"/>
      <c r="I21" s="45"/>
      <c r="J21" s="45"/>
    </row>
    <row r="22" spans="1:17" ht="44.1" customHeight="1" x14ac:dyDescent="0.2">
      <c r="A22" s="76" t="s">
        <v>24</v>
      </c>
      <c r="B22" s="18" t="s">
        <v>25</v>
      </c>
      <c r="C22" s="17" t="s">
        <v>26</v>
      </c>
      <c r="D22" s="19" t="s">
        <v>28</v>
      </c>
      <c r="E22" s="37">
        <f>'BP '!E22</f>
        <v>0</v>
      </c>
      <c r="F22" s="38">
        <f t="shared" ref="F22" si="2">(E22*$C$10)+E22</f>
        <v>0</v>
      </c>
      <c r="G22" s="47">
        <v>850</v>
      </c>
      <c r="H22" s="14" t="s">
        <v>58</v>
      </c>
      <c r="I22" s="37">
        <f t="shared" ref="I22:I32" si="3">G22*F22</f>
        <v>0</v>
      </c>
      <c r="J22" s="42" t="s">
        <v>61</v>
      </c>
    </row>
    <row r="23" spans="1:17" ht="71.25" customHeight="1" x14ac:dyDescent="0.2">
      <c r="A23" s="77"/>
      <c r="B23" s="18" t="s">
        <v>25</v>
      </c>
      <c r="C23" s="17" t="s">
        <v>27</v>
      </c>
      <c r="D23" s="19" t="s">
        <v>38</v>
      </c>
      <c r="E23" s="37">
        <v>0</v>
      </c>
      <c r="F23" s="38">
        <v>0</v>
      </c>
      <c r="G23" s="47">
        <v>420</v>
      </c>
      <c r="H23" s="14" t="s">
        <v>58</v>
      </c>
      <c r="I23" s="37">
        <f t="shared" si="3"/>
        <v>0</v>
      </c>
      <c r="J23" s="42" t="s">
        <v>62</v>
      </c>
    </row>
    <row r="24" spans="1:17" ht="54.75" customHeight="1" x14ac:dyDescent="0.2">
      <c r="A24" s="77"/>
      <c r="B24" s="18" t="s">
        <v>25</v>
      </c>
      <c r="C24" s="17" t="s">
        <v>29</v>
      </c>
      <c r="D24" s="25" t="s">
        <v>39</v>
      </c>
      <c r="E24" s="37">
        <v>0</v>
      </c>
      <c r="F24" s="38">
        <v>0</v>
      </c>
      <c r="G24" s="46">
        <v>4500</v>
      </c>
      <c r="H24" s="14" t="s">
        <v>58</v>
      </c>
      <c r="I24" s="37">
        <f t="shared" si="3"/>
        <v>0</v>
      </c>
      <c r="J24" s="48" t="s">
        <v>63</v>
      </c>
    </row>
    <row r="25" spans="1:17" ht="54.75" customHeight="1" x14ac:dyDescent="0.2">
      <c r="A25" s="77"/>
      <c r="B25" s="18" t="s">
        <v>25</v>
      </c>
      <c r="C25" s="17" t="s">
        <v>30</v>
      </c>
      <c r="D25" s="19" t="s">
        <v>40</v>
      </c>
      <c r="E25" s="37">
        <v>0</v>
      </c>
      <c r="F25" s="38">
        <v>0</v>
      </c>
      <c r="G25" s="47">
        <v>160</v>
      </c>
      <c r="H25" s="14" t="s">
        <v>58</v>
      </c>
      <c r="I25" s="37">
        <f t="shared" si="3"/>
        <v>0</v>
      </c>
      <c r="J25" s="48" t="s">
        <v>64</v>
      </c>
    </row>
    <row r="26" spans="1:17" ht="54.75" customHeight="1" x14ac:dyDescent="0.2">
      <c r="A26" s="77"/>
      <c r="B26" s="18" t="s">
        <v>25</v>
      </c>
      <c r="C26" s="17" t="s">
        <v>31</v>
      </c>
      <c r="D26" s="19" t="s">
        <v>41</v>
      </c>
      <c r="E26" s="37">
        <v>0</v>
      </c>
      <c r="F26" s="38">
        <v>0</v>
      </c>
      <c r="G26" s="47">
        <v>140</v>
      </c>
      <c r="H26" s="14" t="s">
        <v>58</v>
      </c>
      <c r="I26" s="37">
        <f t="shared" si="3"/>
        <v>0</v>
      </c>
      <c r="J26" s="48" t="s">
        <v>65</v>
      </c>
    </row>
    <row r="27" spans="1:17" ht="54.75" customHeight="1" x14ac:dyDescent="0.2">
      <c r="A27" s="77"/>
      <c r="B27" s="18" t="s">
        <v>25</v>
      </c>
      <c r="C27" s="17" t="s">
        <v>32</v>
      </c>
      <c r="D27" s="19" t="s">
        <v>42</v>
      </c>
      <c r="E27" s="37">
        <v>0</v>
      </c>
      <c r="F27" s="38">
        <v>0</v>
      </c>
      <c r="G27" s="47">
        <v>200</v>
      </c>
      <c r="H27" s="14" t="s">
        <v>66</v>
      </c>
      <c r="I27" s="37">
        <f t="shared" si="3"/>
        <v>0</v>
      </c>
      <c r="J27" s="48" t="s">
        <v>67</v>
      </c>
    </row>
    <row r="28" spans="1:17" ht="54.75" customHeight="1" x14ac:dyDescent="0.2">
      <c r="A28" s="77"/>
      <c r="B28" s="18" t="s">
        <v>25</v>
      </c>
      <c r="C28" s="17" t="s">
        <v>33</v>
      </c>
      <c r="D28" s="19" t="s">
        <v>43</v>
      </c>
      <c r="E28" s="37">
        <v>0</v>
      </c>
      <c r="F28" s="38">
        <v>0</v>
      </c>
      <c r="G28" s="47">
        <v>500</v>
      </c>
      <c r="H28" s="14" t="s">
        <v>66</v>
      </c>
      <c r="I28" s="37">
        <f t="shared" si="3"/>
        <v>0</v>
      </c>
      <c r="J28" s="48" t="s">
        <v>68</v>
      </c>
    </row>
    <row r="29" spans="1:17" ht="54.75" customHeight="1" x14ac:dyDescent="0.2">
      <c r="A29" s="77"/>
      <c r="B29" s="18" t="s">
        <v>44</v>
      </c>
      <c r="C29" s="17" t="s">
        <v>34</v>
      </c>
      <c r="D29" s="19" t="s">
        <v>45</v>
      </c>
      <c r="E29" s="37">
        <v>0</v>
      </c>
      <c r="F29" s="38">
        <f t="shared" ref="F29:F32" si="4">(E29*$C$10)+E29</f>
        <v>0</v>
      </c>
      <c r="G29" s="47">
        <v>6</v>
      </c>
      <c r="H29" s="14" t="s">
        <v>69</v>
      </c>
      <c r="I29" s="37">
        <f t="shared" si="3"/>
        <v>0</v>
      </c>
      <c r="J29" s="48" t="s">
        <v>70</v>
      </c>
    </row>
    <row r="30" spans="1:17" ht="54.75" customHeight="1" x14ac:dyDescent="0.2">
      <c r="A30" s="77"/>
      <c r="B30" s="18" t="s">
        <v>44</v>
      </c>
      <c r="C30" s="17" t="s">
        <v>35</v>
      </c>
      <c r="D30" s="19" t="s">
        <v>46</v>
      </c>
      <c r="E30" s="37">
        <v>0</v>
      </c>
      <c r="F30" s="38">
        <f t="shared" si="4"/>
        <v>0</v>
      </c>
      <c r="G30" s="47">
        <v>20</v>
      </c>
      <c r="H30" s="14" t="s">
        <v>71</v>
      </c>
      <c r="I30" s="37">
        <f t="shared" si="3"/>
        <v>0</v>
      </c>
      <c r="J30" s="48" t="s">
        <v>72</v>
      </c>
    </row>
    <row r="31" spans="1:17" ht="54.75" customHeight="1" x14ac:dyDescent="0.2">
      <c r="A31" s="77"/>
      <c r="B31" s="24" t="s">
        <v>47</v>
      </c>
      <c r="C31" s="17" t="s">
        <v>36</v>
      </c>
      <c r="D31" s="25" t="s">
        <v>48</v>
      </c>
      <c r="E31" s="37">
        <f>'BP '!E31</f>
        <v>0</v>
      </c>
      <c r="F31" s="38">
        <f t="shared" si="4"/>
        <v>0</v>
      </c>
      <c r="G31" s="47">
        <v>10</v>
      </c>
      <c r="H31" s="14" t="s">
        <v>73</v>
      </c>
      <c r="I31" s="37">
        <f t="shared" si="3"/>
        <v>0</v>
      </c>
      <c r="J31" s="48" t="s">
        <v>74</v>
      </c>
    </row>
    <row r="32" spans="1:17" ht="59.25" customHeight="1" x14ac:dyDescent="0.2">
      <c r="A32" s="77"/>
      <c r="B32" s="24" t="s">
        <v>49</v>
      </c>
      <c r="C32" s="17" t="s">
        <v>37</v>
      </c>
      <c r="D32" s="25" t="s">
        <v>50</v>
      </c>
      <c r="E32" s="37">
        <f>'BP '!E32</f>
        <v>0</v>
      </c>
      <c r="F32" s="38">
        <f t="shared" si="4"/>
        <v>0</v>
      </c>
      <c r="G32" s="46">
        <v>28</v>
      </c>
      <c r="H32" s="14" t="s">
        <v>75</v>
      </c>
      <c r="I32" s="37">
        <f t="shared" si="3"/>
        <v>0</v>
      </c>
      <c r="J32" s="48" t="s">
        <v>76</v>
      </c>
      <c r="K32" s="5"/>
      <c r="L32" s="5"/>
      <c r="M32" s="5"/>
      <c r="N32" s="5"/>
      <c r="O32" s="5"/>
      <c r="P32" s="5"/>
      <c r="Q32" s="5"/>
    </row>
    <row r="33" spans="1:10" ht="53.45" customHeight="1" x14ac:dyDescent="0.2">
      <c r="E33" s="1"/>
      <c r="F33" s="1"/>
      <c r="I33" s="49">
        <f>SUM(I22:I32)+SUM(I17:I19)</f>
        <v>0</v>
      </c>
      <c r="J33" s="41"/>
    </row>
    <row r="34" spans="1:10" x14ac:dyDescent="0.2">
      <c r="E34" s="1"/>
      <c r="F34" s="1"/>
    </row>
    <row r="35" spans="1:10" ht="18" x14ac:dyDescent="0.2">
      <c r="A35" s="50"/>
      <c r="E35" s="1"/>
      <c r="F35" s="1"/>
    </row>
    <row r="36" spans="1:10" x14ac:dyDescent="0.2">
      <c r="C36" s="78"/>
      <c r="D36" s="78"/>
      <c r="E36" s="1"/>
      <c r="F36" s="1"/>
    </row>
    <row r="37" spans="1:10" ht="78" customHeight="1" x14ac:dyDescent="0.2">
      <c r="A37" s="51" t="s">
        <v>11</v>
      </c>
      <c r="B37" s="55" t="s">
        <v>79</v>
      </c>
      <c r="C37" s="36" t="s">
        <v>15</v>
      </c>
      <c r="D37" s="36" t="s">
        <v>16</v>
      </c>
      <c r="E37" s="43">
        <f>'BP '!E17</f>
        <v>0</v>
      </c>
      <c r="F37" s="49">
        <f>'BP '!F17</f>
        <v>0</v>
      </c>
    </row>
    <row r="38" spans="1:10" ht="15" x14ac:dyDescent="0.2">
      <c r="G38" s="52"/>
      <c r="J38" s="45"/>
    </row>
    <row r="39" spans="1:10" ht="15" x14ac:dyDescent="0.2">
      <c r="C39" s="28"/>
      <c r="H39" s="5"/>
      <c r="I39" s="5"/>
    </row>
    <row r="40" spans="1:10" ht="15" x14ac:dyDescent="0.2">
      <c r="D40" s="29"/>
      <c r="E40" s="29"/>
      <c r="F40" s="29"/>
    </row>
    <row r="41" spans="1:10" x14ac:dyDescent="0.2">
      <c r="D41" s="30"/>
      <c r="E41" s="30"/>
      <c r="F41" s="30"/>
    </row>
    <row r="44" spans="1:10" x14ac:dyDescent="0.2">
      <c r="J44" s="26"/>
    </row>
  </sheetData>
  <sheetProtection formatColumns="0" formatRows="0"/>
  <mergeCells count="8">
    <mergeCell ref="C14:I14"/>
    <mergeCell ref="A22:A32"/>
    <mergeCell ref="C36:D36"/>
    <mergeCell ref="A1:I1"/>
    <mergeCell ref="A3:C3"/>
    <mergeCell ref="C5:G5"/>
    <mergeCell ref="C7:G7"/>
    <mergeCell ref="C8:G8"/>
  </mergeCells>
  <printOptions horizontalCentered="1"/>
  <pageMargins left="0.23622047244094491" right="0.23622047244094491" top="0.35433070866141736" bottom="0.51181102362204722" header="0.15748031496062992" footer="0.11811023622047245"/>
  <pageSetup paperSize="9" scale="44" fitToHeight="2" orientation="landscape" cellComments="asDisplayed" r:id="rId1"/>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EE1691-9391-40F6-9E17-E6DD6DF4B578}">
  <ds:schemaRefs>
    <ds:schemaRef ds:uri="http://purl.org/dc/elements/1.1/"/>
    <ds:schemaRef ds:uri="http://schemas.microsoft.com/office/infopath/2007/PartnerControls"/>
    <ds:schemaRef ds:uri="http://purl.org/dc/dcmitype/"/>
    <ds:schemaRef ds:uri="http://schemas.microsoft.com/office/2006/metadata/properties"/>
    <ds:schemaRef ds:uri="http://schemas.microsoft.com/office/2006/documentManagement/types"/>
    <ds:schemaRef ds:uri="18f33359-94c2-40c0-8302-1c483e64fd0c"/>
    <ds:schemaRef ds:uri="http://schemas.openxmlformats.org/package/2006/metadata/core-properties"/>
    <ds:schemaRef ds:uri="e359d49d-998b-442e-9862-71b2e0ed4920"/>
    <ds:schemaRef ds:uri="http://www.w3.org/XML/1998/namespace"/>
    <ds:schemaRef ds:uri="http://purl.org/dc/terms/"/>
  </ds:schemaRefs>
</ds:datastoreItem>
</file>

<file path=customXml/itemProps2.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3.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2</cp:revision>
  <dcterms:created xsi:type="dcterms:W3CDTF">2014-09-10T09:26:15Z</dcterms:created>
  <dcterms:modified xsi:type="dcterms:W3CDTF">2024-12-05T10:14:11Z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