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M:\SG\DFAJ\INTERNE\CONTRATS\1-Marchés publics\Procédures en cours\2024-0023- Encadrement des oeuvres\"/>
    </mc:Choice>
  </mc:AlternateContent>
  <xr:revisionPtr revIDLastSave="0" documentId="13_ncr:1_{6A9D0DA0-B413-42E9-8597-EABAE9D3AEE6}" xr6:coauthVersionLast="36" xr6:coauthVersionMax="36" xr10:uidLastSave="{00000000-0000-0000-0000-000000000000}"/>
  <bookViews>
    <workbookView xWindow="0" yWindow="0" windowWidth="23040" windowHeight="8940" xr2:uid="{00000000-000D-0000-FFFF-FFFF00000000}"/>
  </bookViews>
  <sheets>
    <sheet name="BPU" sheetId="6" r:id="rId1"/>
    <sheet name="DQE" sheetId="2" r:id="rId2"/>
  </sheets>
  <calcPr calcId="191029" concurrentCalc="0"/>
</workbook>
</file>

<file path=xl/calcChain.xml><?xml version="1.0" encoding="utf-8"?>
<calcChain xmlns="http://schemas.openxmlformats.org/spreadsheetml/2006/main">
  <c r="D96" i="2" l="1"/>
  <c r="D97" i="2"/>
  <c r="D98" i="2"/>
  <c r="D99" i="2"/>
  <c r="D91" i="2"/>
  <c r="D92" i="2"/>
  <c r="D93" i="2"/>
  <c r="P87" i="2"/>
  <c r="R87" i="2"/>
  <c r="P86" i="2"/>
  <c r="R86" i="2"/>
  <c r="R88" i="2"/>
  <c r="P82" i="2"/>
  <c r="R82" i="2"/>
  <c r="P81" i="2"/>
  <c r="R81" i="2"/>
  <c r="R83" i="2"/>
  <c r="P47" i="2"/>
  <c r="R47" i="2"/>
  <c r="P48" i="2"/>
  <c r="R48" i="2"/>
  <c r="P49" i="2"/>
  <c r="R49" i="2"/>
  <c r="P50" i="2"/>
  <c r="R50" i="2"/>
  <c r="P51" i="2"/>
  <c r="R51" i="2"/>
  <c r="P52" i="2"/>
  <c r="R52" i="2"/>
  <c r="P53" i="2"/>
  <c r="R53" i="2"/>
  <c r="P54" i="2"/>
  <c r="R54" i="2"/>
  <c r="P55" i="2"/>
  <c r="R55" i="2"/>
  <c r="P56" i="2"/>
  <c r="R56" i="2"/>
  <c r="P57" i="2"/>
  <c r="R57" i="2"/>
  <c r="P58" i="2"/>
  <c r="R58" i="2"/>
  <c r="P59" i="2"/>
  <c r="R59" i="2"/>
  <c r="P60" i="2"/>
  <c r="R60" i="2"/>
  <c r="P61" i="2"/>
  <c r="R61" i="2"/>
  <c r="P62" i="2"/>
  <c r="R62" i="2"/>
  <c r="P63" i="2"/>
  <c r="R63" i="2"/>
  <c r="P64" i="2"/>
  <c r="R64" i="2"/>
  <c r="P65" i="2"/>
  <c r="R65" i="2"/>
  <c r="P66" i="2"/>
  <c r="R66" i="2"/>
  <c r="P67" i="2"/>
  <c r="R67" i="2"/>
  <c r="P68" i="2"/>
  <c r="R68" i="2"/>
  <c r="P69" i="2"/>
  <c r="R69" i="2"/>
  <c r="P70" i="2"/>
  <c r="R70" i="2"/>
  <c r="P71" i="2"/>
  <c r="R71" i="2"/>
  <c r="P72" i="2"/>
  <c r="R72" i="2"/>
  <c r="P73" i="2"/>
  <c r="R73" i="2"/>
  <c r="P74" i="2"/>
  <c r="R74" i="2"/>
  <c r="P75" i="2"/>
  <c r="R75" i="2"/>
  <c r="P76" i="2"/>
  <c r="R76" i="2"/>
  <c r="P77" i="2"/>
  <c r="R77" i="2"/>
  <c r="P46" i="2"/>
  <c r="R46" i="2"/>
  <c r="P28" i="2"/>
  <c r="R28" i="2"/>
  <c r="P29" i="2"/>
  <c r="R29" i="2"/>
  <c r="P30" i="2"/>
  <c r="R30" i="2"/>
  <c r="P31" i="2"/>
  <c r="R31" i="2"/>
  <c r="P32" i="2"/>
  <c r="R32" i="2"/>
  <c r="P33" i="2"/>
  <c r="R33" i="2"/>
  <c r="P34" i="2"/>
  <c r="R34" i="2"/>
  <c r="P35" i="2"/>
  <c r="R35" i="2"/>
  <c r="P36" i="2"/>
  <c r="R36" i="2"/>
  <c r="P37" i="2"/>
  <c r="R37" i="2"/>
  <c r="P38" i="2"/>
  <c r="R38" i="2"/>
  <c r="P39" i="2"/>
  <c r="R39" i="2"/>
  <c r="P40" i="2"/>
  <c r="R40" i="2"/>
  <c r="P41" i="2"/>
  <c r="R41" i="2"/>
  <c r="P42" i="2"/>
  <c r="R42" i="2"/>
  <c r="P27" i="2"/>
  <c r="R27" i="2"/>
  <c r="P5" i="2"/>
  <c r="R5" i="2"/>
  <c r="P6" i="2"/>
  <c r="R6" i="2"/>
  <c r="P7" i="2"/>
  <c r="R7" i="2"/>
  <c r="P8" i="2"/>
  <c r="R8" i="2"/>
  <c r="P9" i="2"/>
  <c r="R9" i="2"/>
  <c r="P10" i="2"/>
  <c r="R10" i="2"/>
  <c r="P11" i="2"/>
  <c r="R11" i="2"/>
  <c r="P12" i="2"/>
  <c r="R12" i="2"/>
  <c r="P13" i="2"/>
  <c r="R13" i="2"/>
  <c r="P14" i="2"/>
  <c r="R14" i="2"/>
  <c r="P15" i="2"/>
  <c r="R15" i="2"/>
  <c r="P16" i="2"/>
  <c r="R16" i="2"/>
  <c r="P17" i="2"/>
  <c r="R17" i="2"/>
  <c r="P18" i="2"/>
  <c r="R18" i="2"/>
  <c r="P19" i="2"/>
  <c r="R19" i="2"/>
  <c r="P20" i="2"/>
  <c r="R20" i="2"/>
  <c r="P21" i="2"/>
  <c r="R21" i="2"/>
  <c r="P22" i="2"/>
  <c r="R22" i="2"/>
  <c r="P23" i="2"/>
  <c r="R23" i="2"/>
  <c r="P4" i="2"/>
  <c r="R4" i="2"/>
  <c r="M87" i="2"/>
  <c r="O87" i="2"/>
  <c r="M86" i="2"/>
  <c r="O86" i="2"/>
  <c r="O88" i="2"/>
  <c r="M82" i="2"/>
  <c r="O82" i="2"/>
  <c r="M81" i="2"/>
  <c r="O81" i="2"/>
  <c r="O83" i="2"/>
  <c r="M47" i="2"/>
  <c r="O47" i="2"/>
  <c r="M48" i="2"/>
  <c r="O48" i="2"/>
  <c r="M49" i="2"/>
  <c r="O49" i="2"/>
  <c r="M50" i="2"/>
  <c r="O50" i="2"/>
  <c r="M51" i="2"/>
  <c r="O51" i="2"/>
  <c r="M52" i="2"/>
  <c r="O52" i="2"/>
  <c r="M53" i="2"/>
  <c r="O53" i="2"/>
  <c r="M54" i="2"/>
  <c r="O54" i="2"/>
  <c r="M55" i="2"/>
  <c r="O55" i="2"/>
  <c r="M56" i="2"/>
  <c r="O56" i="2"/>
  <c r="M57" i="2"/>
  <c r="O57" i="2"/>
  <c r="M58" i="2"/>
  <c r="O58" i="2"/>
  <c r="M59" i="2"/>
  <c r="O59" i="2"/>
  <c r="M60" i="2"/>
  <c r="O60" i="2"/>
  <c r="M61" i="2"/>
  <c r="O61" i="2"/>
  <c r="M62" i="2"/>
  <c r="O62" i="2"/>
  <c r="M63" i="2"/>
  <c r="O63" i="2"/>
  <c r="M64" i="2"/>
  <c r="O64" i="2"/>
  <c r="M65" i="2"/>
  <c r="O65" i="2"/>
  <c r="M66" i="2"/>
  <c r="O66" i="2"/>
  <c r="M67" i="2"/>
  <c r="O67" i="2"/>
  <c r="M68" i="2"/>
  <c r="O68" i="2"/>
  <c r="M69" i="2"/>
  <c r="O69" i="2"/>
  <c r="M70" i="2"/>
  <c r="O70" i="2"/>
  <c r="M71" i="2"/>
  <c r="O71" i="2"/>
  <c r="M72" i="2"/>
  <c r="O72" i="2"/>
  <c r="M73" i="2"/>
  <c r="O73" i="2"/>
  <c r="M74" i="2"/>
  <c r="O74" i="2"/>
  <c r="M75" i="2"/>
  <c r="O75" i="2"/>
  <c r="M76" i="2"/>
  <c r="O76" i="2"/>
  <c r="M77" i="2"/>
  <c r="O77" i="2"/>
  <c r="M46" i="2"/>
  <c r="O46" i="2"/>
  <c r="M28" i="2"/>
  <c r="O28" i="2"/>
  <c r="M29" i="2"/>
  <c r="O29" i="2"/>
  <c r="M30" i="2"/>
  <c r="O30" i="2"/>
  <c r="M31" i="2"/>
  <c r="O31" i="2"/>
  <c r="M32" i="2"/>
  <c r="O32" i="2"/>
  <c r="M33" i="2"/>
  <c r="O33" i="2"/>
  <c r="M34" i="2"/>
  <c r="O34" i="2"/>
  <c r="M35" i="2"/>
  <c r="O35" i="2"/>
  <c r="M36" i="2"/>
  <c r="O36" i="2"/>
  <c r="M37" i="2"/>
  <c r="O37" i="2"/>
  <c r="M38" i="2"/>
  <c r="O38" i="2"/>
  <c r="M39" i="2"/>
  <c r="O39" i="2"/>
  <c r="M40" i="2"/>
  <c r="O40" i="2"/>
  <c r="M41" i="2"/>
  <c r="O41" i="2"/>
  <c r="M42" i="2"/>
  <c r="O42" i="2"/>
  <c r="M27" i="2"/>
  <c r="O27" i="2"/>
  <c r="M5" i="2"/>
  <c r="O5" i="2"/>
  <c r="M6" i="2"/>
  <c r="O6" i="2"/>
  <c r="M7" i="2"/>
  <c r="O7" i="2"/>
  <c r="M8" i="2"/>
  <c r="O8" i="2"/>
  <c r="M9" i="2"/>
  <c r="O9" i="2"/>
  <c r="M10" i="2"/>
  <c r="O10" i="2"/>
  <c r="M11" i="2"/>
  <c r="O11" i="2"/>
  <c r="M12" i="2"/>
  <c r="O12" i="2"/>
  <c r="M13" i="2"/>
  <c r="O13" i="2"/>
  <c r="M14" i="2"/>
  <c r="O14" i="2"/>
  <c r="M15" i="2"/>
  <c r="O15" i="2"/>
  <c r="M16" i="2"/>
  <c r="O16" i="2"/>
  <c r="M17" i="2"/>
  <c r="O17" i="2"/>
  <c r="M18" i="2"/>
  <c r="O18" i="2"/>
  <c r="M19" i="2"/>
  <c r="O19" i="2"/>
  <c r="M20" i="2"/>
  <c r="O20" i="2"/>
  <c r="M21" i="2"/>
  <c r="O21" i="2"/>
  <c r="M22" i="2"/>
  <c r="O22" i="2"/>
  <c r="M23" i="2"/>
  <c r="O23" i="2"/>
  <c r="M4" i="2"/>
  <c r="O4" i="2"/>
  <c r="J87" i="2"/>
  <c r="L87" i="2"/>
  <c r="J86" i="2"/>
  <c r="L86" i="2"/>
  <c r="L88" i="2"/>
  <c r="J82" i="2"/>
  <c r="L82" i="2"/>
  <c r="J81" i="2"/>
  <c r="L81" i="2"/>
  <c r="L83" i="2"/>
  <c r="J47" i="2"/>
  <c r="L47" i="2"/>
  <c r="J48" i="2"/>
  <c r="L48" i="2"/>
  <c r="J49" i="2"/>
  <c r="L49" i="2"/>
  <c r="J50" i="2"/>
  <c r="L50" i="2"/>
  <c r="J51" i="2"/>
  <c r="L51" i="2"/>
  <c r="J52" i="2"/>
  <c r="L52" i="2"/>
  <c r="J53" i="2"/>
  <c r="L53" i="2"/>
  <c r="J54" i="2"/>
  <c r="L54" i="2"/>
  <c r="J55" i="2"/>
  <c r="L55" i="2"/>
  <c r="J56" i="2"/>
  <c r="L56" i="2"/>
  <c r="J57" i="2"/>
  <c r="L57" i="2"/>
  <c r="J58" i="2"/>
  <c r="L58" i="2"/>
  <c r="J59" i="2"/>
  <c r="L59" i="2"/>
  <c r="J60" i="2"/>
  <c r="L60" i="2"/>
  <c r="J61" i="2"/>
  <c r="L61" i="2"/>
  <c r="J62" i="2"/>
  <c r="L62" i="2"/>
  <c r="J63" i="2"/>
  <c r="L63" i="2"/>
  <c r="J64" i="2"/>
  <c r="L64" i="2"/>
  <c r="J65" i="2"/>
  <c r="L65" i="2"/>
  <c r="J66" i="2"/>
  <c r="L66" i="2"/>
  <c r="J67" i="2"/>
  <c r="L67" i="2"/>
  <c r="J68" i="2"/>
  <c r="L68" i="2"/>
  <c r="J69" i="2"/>
  <c r="L69" i="2"/>
  <c r="J70" i="2"/>
  <c r="L70" i="2"/>
  <c r="J71" i="2"/>
  <c r="L71" i="2"/>
  <c r="J72" i="2"/>
  <c r="L72" i="2"/>
  <c r="J73" i="2"/>
  <c r="L73" i="2"/>
  <c r="J74" i="2"/>
  <c r="L74" i="2"/>
  <c r="J75" i="2"/>
  <c r="L75" i="2"/>
  <c r="J76" i="2"/>
  <c r="L76" i="2"/>
  <c r="J77" i="2"/>
  <c r="L77" i="2"/>
  <c r="J46" i="2"/>
  <c r="L46" i="2"/>
  <c r="J28" i="2"/>
  <c r="L28" i="2"/>
  <c r="J29" i="2"/>
  <c r="L29" i="2"/>
  <c r="J30" i="2"/>
  <c r="L30" i="2"/>
  <c r="J31" i="2"/>
  <c r="L31" i="2"/>
  <c r="J32" i="2"/>
  <c r="L32" i="2"/>
  <c r="J33" i="2"/>
  <c r="L33" i="2"/>
  <c r="J34" i="2"/>
  <c r="L34" i="2"/>
  <c r="J35" i="2"/>
  <c r="L35" i="2"/>
  <c r="J36" i="2"/>
  <c r="L36" i="2"/>
  <c r="J37" i="2"/>
  <c r="L37" i="2"/>
  <c r="J38" i="2"/>
  <c r="L38" i="2"/>
  <c r="J39" i="2"/>
  <c r="L39" i="2"/>
  <c r="J40" i="2"/>
  <c r="L40" i="2"/>
  <c r="J41" i="2"/>
  <c r="L41" i="2"/>
  <c r="J42" i="2"/>
  <c r="L42" i="2"/>
  <c r="J27" i="2"/>
  <c r="L27" i="2"/>
  <c r="J5" i="2"/>
  <c r="L5" i="2"/>
  <c r="J6" i="2"/>
  <c r="L6" i="2"/>
  <c r="J7" i="2"/>
  <c r="L7" i="2"/>
  <c r="J8" i="2"/>
  <c r="L8" i="2"/>
  <c r="J9" i="2"/>
  <c r="L9" i="2"/>
  <c r="J10" i="2"/>
  <c r="L10" i="2"/>
  <c r="J11" i="2"/>
  <c r="L11" i="2"/>
  <c r="J12" i="2"/>
  <c r="L12" i="2"/>
  <c r="J13" i="2"/>
  <c r="L13" i="2"/>
  <c r="J14" i="2"/>
  <c r="L14" i="2"/>
  <c r="J15" i="2"/>
  <c r="L15" i="2"/>
  <c r="J16" i="2"/>
  <c r="L16" i="2"/>
  <c r="J17" i="2"/>
  <c r="L17" i="2"/>
  <c r="J18" i="2"/>
  <c r="L18" i="2"/>
  <c r="J19" i="2"/>
  <c r="L19" i="2"/>
  <c r="J20" i="2"/>
  <c r="L20" i="2"/>
  <c r="J21" i="2"/>
  <c r="L21" i="2"/>
  <c r="J22" i="2"/>
  <c r="L22" i="2"/>
  <c r="J23" i="2"/>
  <c r="L23" i="2"/>
  <c r="J4" i="2"/>
  <c r="L4" i="2"/>
  <c r="G87" i="2"/>
  <c r="I87" i="2"/>
  <c r="G86" i="2"/>
  <c r="I86" i="2"/>
  <c r="G82" i="2"/>
  <c r="I82" i="2"/>
  <c r="G81" i="2"/>
  <c r="I81" i="2"/>
  <c r="I83" i="2"/>
  <c r="G47" i="2"/>
  <c r="I47" i="2"/>
  <c r="G48" i="2"/>
  <c r="I48" i="2"/>
  <c r="G49" i="2"/>
  <c r="I49" i="2"/>
  <c r="G50" i="2"/>
  <c r="I50" i="2"/>
  <c r="G51" i="2"/>
  <c r="I51" i="2"/>
  <c r="G52" i="2"/>
  <c r="I52" i="2"/>
  <c r="G53" i="2"/>
  <c r="I53" i="2"/>
  <c r="G54" i="2"/>
  <c r="I54" i="2"/>
  <c r="G55" i="2"/>
  <c r="I55" i="2"/>
  <c r="G56" i="2"/>
  <c r="I56" i="2"/>
  <c r="G57" i="2"/>
  <c r="I57" i="2"/>
  <c r="G58" i="2"/>
  <c r="I58" i="2"/>
  <c r="G59" i="2"/>
  <c r="I59" i="2"/>
  <c r="G60" i="2"/>
  <c r="I60" i="2"/>
  <c r="G61" i="2"/>
  <c r="I61" i="2"/>
  <c r="G62" i="2"/>
  <c r="I62" i="2"/>
  <c r="G63" i="2"/>
  <c r="I63" i="2"/>
  <c r="G64" i="2"/>
  <c r="I64" i="2"/>
  <c r="G65" i="2"/>
  <c r="I65" i="2"/>
  <c r="G66" i="2"/>
  <c r="I66" i="2"/>
  <c r="G67" i="2"/>
  <c r="I67" i="2"/>
  <c r="G68" i="2"/>
  <c r="I68" i="2"/>
  <c r="G69" i="2"/>
  <c r="I69" i="2"/>
  <c r="G70" i="2"/>
  <c r="I70" i="2"/>
  <c r="G71" i="2"/>
  <c r="I71" i="2"/>
  <c r="G72" i="2"/>
  <c r="I72" i="2"/>
  <c r="G73" i="2"/>
  <c r="I73" i="2"/>
  <c r="G74" i="2"/>
  <c r="I74" i="2"/>
  <c r="G75" i="2"/>
  <c r="I75" i="2"/>
  <c r="G76" i="2"/>
  <c r="I76" i="2"/>
  <c r="G77" i="2"/>
  <c r="I77" i="2"/>
  <c r="G46" i="2"/>
  <c r="I46" i="2"/>
  <c r="G28" i="2"/>
  <c r="I28" i="2"/>
  <c r="G29" i="2"/>
  <c r="I29" i="2"/>
  <c r="G30" i="2"/>
  <c r="I30" i="2"/>
  <c r="G31" i="2"/>
  <c r="I31" i="2"/>
  <c r="G32" i="2"/>
  <c r="I32" i="2"/>
  <c r="G33" i="2"/>
  <c r="I33" i="2"/>
  <c r="G34" i="2"/>
  <c r="I34" i="2"/>
  <c r="G35" i="2"/>
  <c r="I35" i="2"/>
  <c r="G36" i="2"/>
  <c r="I36" i="2"/>
  <c r="G37" i="2"/>
  <c r="I37" i="2"/>
  <c r="G38" i="2"/>
  <c r="I38" i="2"/>
  <c r="G39" i="2"/>
  <c r="I39" i="2"/>
  <c r="G40" i="2"/>
  <c r="I40" i="2"/>
  <c r="G41" i="2"/>
  <c r="I41" i="2"/>
  <c r="G42" i="2"/>
  <c r="I42" i="2"/>
  <c r="G27" i="2"/>
  <c r="I27" i="2"/>
  <c r="G5" i="2"/>
  <c r="I5" i="2"/>
  <c r="G6" i="2"/>
  <c r="I6" i="2"/>
  <c r="G7" i="2"/>
  <c r="I7" i="2"/>
  <c r="G8" i="2"/>
  <c r="I8" i="2"/>
  <c r="G9" i="2"/>
  <c r="I9" i="2"/>
  <c r="G10" i="2"/>
  <c r="I10" i="2"/>
  <c r="G11" i="2"/>
  <c r="I11" i="2"/>
  <c r="G12" i="2"/>
  <c r="I12" i="2"/>
  <c r="G13" i="2"/>
  <c r="I13" i="2"/>
  <c r="G14" i="2"/>
  <c r="I14" i="2"/>
  <c r="G15" i="2"/>
  <c r="I15" i="2"/>
  <c r="G16" i="2"/>
  <c r="I16" i="2"/>
  <c r="G17" i="2"/>
  <c r="I17" i="2"/>
  <c r="G18" i="2"/>
  <c r="I18" i="2"/>
  <c r="G19" i="2"/>
  <c r="I19" i="2"/>
  <c r="G20" i="2"/>
  <c r="I20" i="2"/>
  <c r="G21" i="2"/>
  <c r="I21" i="2"/>
  <c r="G22" i="2"/>
  <c r="I22" i="2"/>
  <c r="G23" i="2"/>
  <c r="I23" i="2"/>
  <c r="G4" i="2"/>
  <c r="I4" i="2"/>
  <c r="F97" i="2"/>
  <c r="F98" i="2"/>
  <c r="F99" i="2"/>
  <c r="F96" i="2"/>
  <c r="F92" i="2"/>
  <c r="F93" i="2"/>
  <c r="F91" i="2"/>
  <c r="D87" i="2"/>
  <c r="F87" i="2"/>
  <c r="D86" i="2"/>
  <c r="F86" i="2"/>
  <c r="D82" i="2"/>
  <c r="F82" i="2"/>
  <c r="D81" i="2"/>
  <c r="F81" i="2"/>
  <c r="D47" i="2"/>
  <c r="F47" i="2"/>
  <c r="D48" i="2"/>
  <c r="F48" i="2"/>
  <c r="D49" i="2"/>
  <c r="F49" i="2"/>
  <c r="D50" i="2"/>
  <c r="F50" i="2"/>
  <c r="D51" i="2"/>
  <c r="F51" i="2"/>
  <c r="D52" i="2"/>
  <c r="F52" i="2"/>
  <c r="D53" i="2"/>
  <c r="F53" i="2"/>
  <c r="D54" i="2"/>
  <c r="F54" i="2"/>
  <c r="D55" i="2"/>
  <c r="F55" i="2"/>
  <c r="D56" i="2"/>
  <c r="F56" i="2"/>
  <c r="D57" i="2"/>
  <c r="F57" i="2"/>
  <c r="D58" i="2"/>
  <c r="F58" i="2"/>
  <c r="D59" i="2"/>
  <c r="F59" i="2"/>
  <c r="D60" i="2"/>
  <c r="F60" i="2"/>
  <c r="D61" i="2"/>
  <c r="F61" i="2"/>
  <c r="D62" i="2"/>
  <c r="F62" i="2"/>
  <c r="D63" i="2"/>
  <c r="F63" i="2"/>
  <c r="D64" i="2"/>
  <c r="F64" i="2"/>
  <c r="D65" i="2"/>
  <c r="F65" i="2"/>
  <c r="D66" i="2"/>
  <c r="F66" i="2"/>
  <c r="D67" i="2"/>
  <c r="F67" i="2"/>
  <c r="D68" i="2"/>
  <c r="F68" i="2"/>
  <c r="D69" i="2"/>
  <c r="F69" i="2"/>
  <c r="D70" i="2"/>
  <c r="F70" i="2"/>
  <c r="D71" i="2"/>
  <c r="F71" i="2"/>
  <c r="D72" i="2"/>
  <c r="F72" i="2"/>
  <c r="D73" i="2"/>
  <c r="F73" i="2"/>
  <c r="D74" i="2"/>
  <c r="F74" i="2"/>
  <c r="D75" i="2"/>
  <c r="F75" i="2"/>
  <c r="D76" i="2"/>
  <c r="F76" i="2"/>
  <c r="D77" i="2"/>
  <c r="F77" i="2"/>
  <c r="D46" i="2"/>
  <c r="F46" i="2"/>
  <c r="D28" i="2"/>
  <c r="F28" i="2"/>
  <c r="D29" i="2"/>
  <c r="F29" i="2"/>
  <c r="D30" i="2"/>
  <c r="F30" i="2"/>
  <c r="D31" i="2"/>
  <c r="F31" i="2"/>
  <c r="D32" i="2"/>
  <c r="F32" i="2"/>
  <c r="D33" i="2"/>
  <c r="F33" i="2"/>
  <c r="D34" i="2"/>
  <c r="F34" i="2"/>
  <c r="D35" i="2"/>
  <c r="F35" i="2"/>
  <c r="D36" i="2"/>
  <c r="F36" i="2"/>
  <c r="D37" i="2"/>
  <c r="F37" i="2"/>
  <c r="D38" i="2"/>
  <c r="F38" i="2"/>
  <c r="D39" i="2"/>
  <c r="F39" i="2"/>
  <c r="D40" i="2"/>
  <c r="F40" i="2"/>
  <c r="D41" i="2"/>
  <c r="F41" i="2"/>
  <c r="D42" i="2"/>
  <c r="F42" i="2"/>
  <c r="D27" i="2"/>
  <c r="F27" i="2"/>
  <c r="D5" i="2"/>
  <c r="F5" i="2"/>
  <c r="D6" i="2"/>
  <c r="F6" i="2"/>
  <c r="D7" i="2"/>
  <c r="F7" i="2"/>
  <c r="D8" i="2"/>
  <c r="F8" i="2"/>
  <c r="D9" i="2"/>
  <c r="F9" i="2"/>
  <c r="D10" i="2"/>
  <c r="F10" i="2"/>
  <c r="D11" i="2"/>
  <c r="F11" i="2"/>
  <c r="D12" i="2"/>
  <c r="F12" i="2"/>
  <c r="D13" i="2"/>
  <c r="F13" i="2"/>
  <c r="D14" i="2"/>
  <c r="F14" i="2"/>
  <c r="D15" i="2"/>
  <c r="F15" i="2"/>
  <c r="D16" i="2"/>
  <c r="F16" i="2"/>
  <c r="D17" i="2"/>
  <c r="F17" i="2"/>
  <c r="D18" i="2"/>
  <c r="F18" i="2"/>
  <c r="D19" i="2"/>
  <c r="F19" i="2"/>
  <c r="D20" i="2"/>
  <c r="F20" i="2"/>
  <c r="D21" i="2"/>
  <c r="F21" i="2"/>
  <c r="D22" i="2"/>
  <c r="F22" i="2"/>
  <c r="D23" i="2"/>
  <c r="F23" i="2"/>
  <c r="D4" i="2"/>
  <c r="F4" i="2"/>
  <c r="O43" i="2"/>
  <c r="I43" i="2"/>
  <c r="R43" i="2"/>
  <c r="L43" i="2"/>
  <c r="I88" i="2"/>
  <c r="R78" i="2"/>
  <c r="O78" i="2"/>
  <c r="L78" i="2"/>
  <c r="I78" i="2"/>
  <c r="O24" i="2"/>
  <c r="I24" i="2"/>
  <c r="R24" i="2"/>
  <c r="L24" i="2"/>
  <c r="F83" i="2"/>
  <c r="D84" i="2"/>
  <c r="D100" i="2"/>
  <c r="D94" i="2"/>
  <c r="F24" i="2"/>
  <c r="F43" i="2"/>
  <c r="F78" i="2"/>
  <c r="F88" i="2"/>
  <c r="D89" i="2"/>
  <c r="D44" i="2"/>
  <c r="D79" i="2"/>
  <c r="D25" i="2"/>
  <c r="I102" i="2"/>
</calcChain>
</file>

<file path=xl/sharedStrings.xml><?xml version="1.0" encoding="utf-8"?>
<sst xmlns="http://schemas.openxmlformats.org/spreadsheetml/2006/main" count="688" uniqueCount="239">
  <si>
    <t>NOM DU CANDIDAT :</t>
  </si>
  <si>
    <t>A1</t>
  </si>
  <si>
    <t>A2</t>
  </si>
  <si>
    <t>Réf. BPU</t>
  </si>
  <si>
    <t>B2</t>
  </si>
  <si>
    <t>B3</t>
  </si>
  <si>
    <t>B4</t>
  </si>
  <si>
    <t>B5</t>
  </si>
  <si>
    <t>C1</t>
  </si>
  <si>
    <t>C2</t>
  </si>
  <si>
    <t>C3</t>
  </si>
  <si>
    <t>C4</t>
  </si>
  <si>
    <t>Quantité</t>
  </si>
  <si>
    <t>Unité</t>
  </si>
  <si>
    <t>Cadre baguette bois frêne, plat 30/60</t>
  </si>
  <si>
    <t>Cadre baguette bois frêne, plat 35/80</t>
  </si>
  <si>
    <t>Cadre baguette bois frêne, plat 20/20</t>
  </si>
  <si>
    <t>Cadre baguette bois frêne, plat 20/30</t>
  </si>
  <si>
    <t>Cadre baguette bois frêne, plat 20/40</t>
  </si>
  <si>
    <t>Cadre baguette bois frêne, plat 20/50</t>
  </si>
  <si>
    <t>Cadre baguette bois chêne clair, plat 20/20</t>
  </si>
  <si>
    <t>Cadre baguette bois chêne clair, plat 20/30</t>
  </si>
  <si>
    <t>Cadre baguette bois chêne clair, plat 20/40</t>
  </si>
  <si>
    <t>Cadre baguette bois chêne clair, plat 20/50</t>
  </si>
  <si>
    <t>Cadre baguette bois chêne clair, plat 30/60</t>
  </si>
  <si>
    <t>Cadre baguette bois chêne clair, plat 35/80</t>
  </si>
  <si>
    <t>Cadre baguette bois noyer, plat 20/30</t>
  </si>
  <si>
    <t>Cadre baguette bois noyer, plat 20/40</t>
  </si>
  <si>
    <t>Cadre baguette bois noyer, plat 20/50</t>
  </si>
  <si>
    <t>Cadre baguette bois noyer, plat 30/60</t>
  </si>
  <si>
    <t>Cadre baguette bois noyer, plat 35/80</t>
  </si>
  <si>
    <t>Cadre baguette bois peint ou teinté (koto ou hêtre), plat 20/20</t>
  </si>
  <si>
    <t>Cadre baguette bois peint ou teinté (koto ou hêtre), plat 20/30</t>
  </si>
  <si>
    <t>Cadre baguette bois peint ou teinté (koto ou hêtre), plat 20/40</t>
  </si>
  <si>
    <t>Cadre baguette bois peint ou teinté (koto ou hêtre), plat 20/50</t>
  </si>
  <si>
    <t>Cadre baguette bois peint ou teinté (koto ou hêtre), plat 30/60</t>
  </si>
  <si>
    <t>Cadre baguette bois peint ou teinté (koto ou hêtre), plat 35/80</t>
  </si>
  <si>
    <t>Rehausse de conservation bois 10 mm épaisseur</t>
  </si>
  <si>
    <t>Rehausse de conservation bois 15 mm épaisseur</t>
  </si>
  <si>
    <t>Plaque de polycarbonate alvéolaire, ép. 4 mm gainée d'une carte neutre</t>
  </si>
  <si>
    <t>Plaque de polycarbonate alvéolaire ép. 8 mm gainée d'une carte neutre</t>
  </si>
  <si>
    <t>Carton alvéolaire/nid d'abeille ép. 13 mm</t>
  </si>
  <si>
    <t>C5</t>
  </si>
  <si>
    <t>C6</t>
  </si>
  <si>
    <t>C7</t>
  </si>
  <si>
    <t>C8</t>
  </si>
  <si>
    <t>C9</t>
  </si>
  <si>
    <t>C10</t>
  </si>
  <si>
    <t>C11</t>
  </si>
  <si>
    <t>C12</t>
  </si>
  <si>
    <t>C13</t>
  </si>
  <si>
    <t>C14</t>
  </si>
  <si>
    <t>C15</t>
  </si>
  <si>
    <t>C16</t>
  </si>
  <si>
    <t>C17</t>
  </si>
  <si>
    <t>C18</t>
  </si>
  <si>
    <t>C19</t>
  </si>
  <si>
    <t>C20</t>
  </si>
  <si>
    <t>C21</t>
  </si>
  <si>
    <t>C22</t>
  </si>
  <si>
    <t>C23</t>
  </si>
  <si>
    <t>C24</t>
  </si>
  <si>
    <t>C25</t>
  </si>
  <si>
    <t>C26</t>
  </si>
  <si>
    <t>C27</t>
  </si>
  <si>
    <t>C28</t>
  </si>
  <si>
    <t>Verre simple ép. 2 mm</t>
  </si>
  <si>
    <t xml:space="preserve">Fraisage 4 trous sur verre organique </t>
  </si>
  <si>
    <t>Verre simple ép. 3 mm</t>
  </si>
  <si>
    <t>Verre simple ép. 4 mm</t>
  </si>
  <si>
    <t>Verre anti-reflets ép. 2 mm</t>
  </si>
  <si>
    <t>Verre anti-reflets ép. 3 mm</t>
  </si>
  <si>
    <t xml:space="preserve">Verre anti-reflets ép. 4 mm </t>
  </si>
  <si>
    <t>Verre anti-reflets et anti-UV 92%, ep. 2 mm</t>
  </si>
  <si>
    <t>Verre anti-reflets et anti-UV 92%, ep. 3 mm</t>
  </si>
  <si>
    <t xml:space="preserve">Verre organique/acrylique classique, ép. 2 mm </t>
  </si>
  <si>
    <t xml:space="preserve">Verre organique/acrylique classique, ép. 3 mm </t>
  </si>
  <si>
    <t xml:space="preserve">Verre organique/acrylique classique, ép. 4 mm </t>
  </si>
  <si>
    <t>Cadre baguette bois noyer, plat 20/20</t>
  </si>
  <si>
    <t>Carton de fond de cadre, sans acide et avec réserve alcaline, ép. 3 mm max</t>
  </si>
  <si>
    <t>Carton sans acide et sans réserve alcaline, certifié PAT, ép. 1 mm</t>
  </si>
  <si>
    <t>Carton sans acide et sans réserve alcaline, certifié PAT, ép. 1,5 mm</t>
  </si>
  <si>
    <t>Carton sans acide et sans réserve alcaline, certifié PAT, ép. 2 mm</t>
  </si>
  <si>
    <t>Verre feuilleté 22-1, anti-reflet et anti-UV 99%, ép. 4,38 mm</t>
  </si>
  <si>
    <t>Carton sans acide et avec réserve alcaline (couleur crème, blanc, gris, blanc ancien, noir, etc.), ép. 1,6 mm max</t>
  </si>
  <si>
    <t>Carton sans acide et avec réserve alcaline (couleur crème, blanc, gris, blanc ancien, noir, etc.), ép. 2,1 mm max</t>
  </si>
  <si>
    <t>Carton sans acide et avec réserve alcaline (couleur crème, blanc, gris, blanc ancien, noir, etc.), ép. 1 mm max</t>
  </si>
  <si>
    <t>Carton sans acide et avec réserve alcaline (couleur crème, blanc, gris, blanc ancien, noir, etc.), ép. 3 mm max</t>
  </si>
  <si>
    <t>Aller-voir technique une demi-journée</t>
  </si>
  <si>
    <t>Aller-voir technique une journée</t>
  </si>
  <si>
    <t>Carton sans acide et avec réserve alcaline (couleur crème, blanc, gris, noir, etc.), ép. 2,5 mm max</t>
  </si>
  <si>
    <r>
      <t xml:space="preserve">Carton </t>
    </r>
    <r>
      <rPr>
        <b/>
        <sz val="11"/>
        <rFont val="Gill Sans MT"/>
        <family val="2"/>
      </rPr>
      <t>sans acide</t>
    </r>
    <r>
      <rPr>
        <sz val="11"/>
        <rFont val="Gill Sans MT"/>
        <family val="2"/>
      </rPr>
      <t xml:space="preserve"> et </t>
    </r>
    <r>
      <rPr>
        <b/>
        <sz val="11"/>
        <rFont val="Gill Sans MT"/>
        <family val="2"/>
      </rPr>
      <t>avec réserve alcaline</t>
    </r>
    <r>
      <rPr>
        <sz val="11"/>
        <rFont val="Gill Sans MT"/>
        <family val="2"/>
      </rPr>
      <t xml:space="preserve"> (couleur crème, blanc, gris, blanc ancien, noir, etc.), ép. 0,6 mm max</t>
    </r>
  </si>
  <si>
    <r>
      <t>Carton</t>
    </r>
    <r>
      <rPr>
        <b/>
        <sz val="11"/>
        <rFont val="Gill Sans MT"/>
        <family val="2"/>
      </rPr>
      <t xml:space="preserve"> sans acide</t>
    </r>
    <r>
      <rPr>
        <sz val="11"/>
        <rFont val="Gill Sans MT"/>
        <family val="2"/>
      </rPr>
      <t xml:space="preserve"> et </t>
    </r>
    <r>
      <rPr>
        <b/>
        <sz val="11"/>
        <rFont val="Gill Sans MT"/>
        <family val="2"/>
      </rPr>
      <t>sans réserve alcaline</t>
    </r>
    <r>
      <rPr>
        <sz val="11"/>
        <rFont val="Gill Sans MT"/>
        <family val="2"/>
      </rPr>
      <t>, certifié PAT, ép. 0,5 mm</t>
    </r>
  </si>
  <si>
    <r>
      <t xml:space="preserve">Carton de fond de cadre, </t>
    </r>
    <r>
      <rPr>
        <b/>
        <sz val="11"/>
        <rFont val="Gill Sans MT"/>
        <family val="2"/>
      </rPr>
      <t>sans acide</t>
    </r>
    <r>
      <rPr>
        <sz val="11"/>
        <rFont val="Gill Sans MT"/>
        <family val="2"/>
      </rPr>
      <t xml:space="preserve"> et </t>
    </r>
    <r>
      <rPr>
        <b/>
        <sz val="11"/>
        <rFont val="Gill Sans MT"/>
        <family val="2"/>
      </rPr>
      <t>avec réserve alcaline</t>
    </r>
    <r>
      <rPr>
        <sz val="11"/>
        <rFont val="Gill Sans MT"/>
        <family val="2"/>
      </rPr>
      <t>, ép. entre 2 mm max</t>
    </r>
  </si>
  <si>
    <t>forfait</t>
  </si>
  <si>
    <t>B1</t>
  </si>
  <si>
    <t>B6</t>
  </si>
  <si>
    <t>B7</t>
  </si>
  <si>
    <t>B8</t>
  </si>
  <si>
    <t>B9</t>
  </si>
  <si>
    <t>B10</t>
  </si>
  <si>
    <t>B11</t>
  </si>
  <si>
    <t>B12</t>
  </si>
  <si>
    <t>B13</t>
  </si>
  <si>
    <t>B14</t>
  </si>
  <si>
    <t>B15</t>
  </si>
  <si>
    <t>B16</t>
  </si>
  <si>
    <t>Système d'accroche pour montage dits "sous-verre avec rehausses"</t>
  </si>
  <si>
    <t>paire</t>
  </si>
  <si>
    <t>Rehausse de conservation adhésive transparente/plastique 10 mm épaisseur</t>
  </si>
  <si>
    <t>Rehausse de conservation adhésive transparente/plastique 15 mm épaisseur</t>
  </si>
  <si>
    <t>3,5 h</t>
  </si>
  <si>
    <t>7h</t>
  </si>
  <si>
    <t>Prix HT
Format 1 
≤ 30 x 40 cm</t>
  </si>
  <si>
    <t>Prix HT
Format 2
≤ 30 x 40 cm et ≤ 41 x 53 cm</t>
  </si>
  <si>
    <t>Prix HT
Format 3
≤ 41,5 x 54 cm
et ≤ 60 x 80 cm</t>
  </si>
  <si>
    <t>Prix HT
Format 4
≤ 60 x 80 cm 
et ≤ 100 x 140 cm</t>
  </si>
  <si>
    <t>Prix HT
Format 5
≤ 100 x 140 cm
et ≤ 150 x 220 cm</t>
  </si>
  <si>
    <t>A3</t>
  </si>
  <si>
    <t>A4</t>
  </si>
  <si>
    <t>A5</t>
  </si>
  <si>
    <t>A6</t>
  </si>
  <si>
    <t>A7</t>
  </si>
  <si>
    <t>A8</t>
  </si>
  <si>
    <t>A9</t>
  </si>
  <si>
    <t>A10</t>
  </si>
  <si>
    <t>A11</t>
  </si>
  <si>
    <t>A12</t>
  </si>
  <si>
    <t>A13</t>
  </si>
  <si>
    <t>A14</t>
  </si>
  <si>
    <t>A15</t>
  </si>
  <si>
    <t>A16</t>
  </si>
  <si>
    <t>forfait par format</t>
  </si>
  <si>
    <t>Systèmes de fixation intérieure (de l'œuvre) pour caisse américaine</t>
  </si>
  <si>
    <t>A - MONTAGES</t>
  </si>
  <si>
    <t>B - VERRES</t>
  </si>
  <si>
    <t>C - CADRES</t>
  </si>
  <si>
    <t>C29</t>
  </si>
  <si>
    <t xml:space="preserve">Ouverture multiple à 45° ou à 90° du carton de fenêtre </t>
  </si>
  <si>
    <t>A17</t>
  </si>
  <si>
    <t>A18</t>
  </si>
  <si>
    <t>A19</t>
  </si>
  <si>
    <t>Forfait teinte baguette bois</t>
  </si>
  <si>
    <t>Montage charnières en papier Japon et adhésif</t>
  </si>
  <si>
    <t>Montage coins en papier préformés ou à former</t>
  </si>
  <si>
    <t>Montage coins dits neutres (Mylar® ou Mélinex®) préformés ou à former</t>
  </si>
  <si>
    <t>C30</t>
  </si>
  <si>
    <t>C31</t>
  </si>
  <si>
    <t>forfait par format pour une œuvre</t>
  </si>
  <si>
    <t>E1</t>
  </si>
  <si>
    <t>E2</t>
  </si>
  <si>
    <t>D1</t>
  </si>
  <si>
    <t>D2</t>
  </si>
  <si>
    <t>F1</t>
  </si>
  <si>
    <t>F2</t>
  </si>
  <si>
    <t>F3</t>
  </si>
  <si>
    <t xml:space="preserve">Encadrement sur cadre existant </t>
  </si>
  <si>
    <t>Désencadrement sur cadre existant</t>
  </si>
  <si>
    <t>D - INTERVENTIONS SUR CADRES EXISTANTS</t>
  </si>
  <si>
    <t>E - SYSTÈMES D'ACCROCHE SPÉCIFIQUES</t>
  </si>
  <si>
    <t>F - ALLER-VOIR TECHNIQUES</t>
  </si>
  <si>
    <t>G1</t>
  </si>
  <si>
    <t>G2</t>
  </si>
  <si>
    <t>G3</t>
  </si>
  <si>
    <t>Prix HT</t>
  </si>
  <si>
    <t>Livraison ou enlèvement supplémentaires différés du matériel</t>
  </si>
  <si>
    <t>Cadre baguettes aluminium</t>
  </si>
  <si>
    <t>Cadre type caisse américaine en bois</t>
  </si>
  <si>
    <t>C32</t>
  </si>
  <si>
    <t xml:space="preserve">Cadre type caisse américaine en métal </t>
  </si>
  <si>
    <t>A20</t>
  </si>
  <si>
    <r>
      <t xml:space="preserve">Carton de fond de cadre </t>
    </r>
    <r>
      <rPr>
        <b/>
        <sz val="11"/>
        <rFont val="Gill Sans MT"/>
        <family val="2"/>
      </rPr>
      <t>acide</t>
    </r>
    <r>
      <rPr>
        <sz val="11"/>
        <rFont val="Gill Sans MT"/>
        <family val="2"/>
      </rPr>
      <t>, ép. 3 mm</t>
    </r>
  </si>
  <si>
    <t>Prix unitaire TTC
Format 2
≤ 30 x 40 cm et ≤ 41 x 53 cm</t>
  </si>
  <si>
    <t>Prix unitaire TTC
Format 3
≤ 41,5 x 54 cm
et ≤ 60 x 80 cm</t>
  </si>
  <si>
    <t>Prix unitaire TTC
Format 5
≤ 100 x 140 cm
et ≤ 150 x 220 cm</t>
  </si>
  <si>
    <t>1 heure</t>
  </si>
  <si>
    <t>G - LIVRAISON ET UNITÉ D'ŒUVRE PRESTATIONS SUPPLÉMENTAIRES</t>
  </si>
  <si>
    <t>1h</t>
  </si>
  <si>
    <t>G4</t>
  </si>
  <si>
    <t>7 h</t>
  </si>
  <si>
    <t>Aller-voir technique une heure</t>
  </si>
  <si>
    <t xml:space="preserve">Une demi-journée profil encadreur </t>
  </si>
  <si>
    <t xml:space="preserve">Une journée profil encadreur </t>
  </si>
  <si>
    <t>Prix TTC
Format 1 
≤ 30 x 40 cm</t>
  </si>
  <si>
    <t>Prix TTC
Format 2
≤ 30 x 40 cm et ≤ 41 x 53 cm</t>
  </si>
  <si>
    <t>Prix TTC
Format 3
≤ 41,5 x 54 cm
et ≤ 60 x 80 cm</t>
  </si>
  <si>
    <t>Prix TTC
Format 4
≤ 60 x 80 cm 
et ≤ 100 x 140 cm</t>
  </si>
  <si>
    <t>Prix TTC
Format 5
≤ 100 x 140 cm
et ≤ 150 x 220 cm</t>
  </si>
  <si>
    <r>
      <t xml:space="preserve">Marché n° 2024MA0023A37S0000 (n° court 2024-23)
Montage et encadrement d’œuvres
</t>
    </r>
    <r>
      <rPr>
        <b/>
        <u/>
        <sz val="12"/>
        <rFont val="Gill Sans MT"/>
        <family val="2"/>
      </rPr>
      <t xml:space="preserve">BORDEREAU DES PRIX UNITAIRES (BPU)
</t>
    </r>
    <r>
      <rPr>
        <b/>
        <u/>
        <sz val="12"/>
        <color rgb="FFFF0000"/>
        <rFont val="Gill Sans MT"/>
        <family val="2"/>
      </rPr>
      <t>Les prix comprennent les fournitures, la main d'œuvre et la livraisons</t>
    </r>
  </si>
  <si>
    <t>Prix unitaire TTC
Format 4
≤ 60 x 80 cm 
et ≤ 100 x 140 cm</t>
  </si>
  <si>
    <t>Prix total TTC
Format 5
≤ 100 x 140 cm
et ≤ 150 x 220 cm</t>
  </si>
  <si>
    <t>Prix total TTC
Format 2
≤ 30 x 40 cm et ≤ 41 x 53 cm</t>
  </si>
  <si>
    <t>Prix total TTC
Format 3
≤ 41,5 x 54 cm
et ≤ 60 x 80 cm</t>
  </si>
  <si>
    <t>Prix total TTC
Format 4
≤ 60 x 80 cm 
et ≤ 100 x 140 cm</t>
  </si>
  <si>
    <t xml:space="preserve">Une heure profil encadreur </t>
  </si>
  <si>
    <t>Prix TTC</t>
  </si>
  <si>
    <t>Prix total TTC
Format 1 
≤ 30 x 40 cm</t>
  </si>
  <si>
    <t>Prix unitaire TTC
Format 1 
≤ 30 x 40 cm</t>
  </si>
  <si>
    <t>Prix unitaire TTC</t>
  </si>
  <si>
    <t>Prix total TTC</t>
  </si>
  <si>
    <t>Total A format 1</t>
  </si>
  <si>
    <t>Total A format 2</t>
  </si>
  <si>
    <t>Total A format 3</t>
  </si>
  <si>
    <t>Total A format 4</t>
  </si>
  <si>
    <t>Total A format 5</t>
  </si>
  <si>
    <t>TOTAL A - MONTAGES</t>
  </si>
  <si>
    <t>Total B format 1</t>
  </si>
  <si>
    <t>Total B format 2</t>
  </si>
  <si>
    <t>Total B format 3</t>
  </si>
  <si>
    <t>Total B format 4</t>
  </si>
  <si>
    <t>Total B format 5</t>
  </si>
  <si>
    <t>TOTAL B - VERRES</t>
  </si>
  <si>
    <t>Total C format 1</t>
  </si>
  <si>
    <t>Total C format 2</t>
  </si>
  <si>
    <t>Total C format 3</t>
  </si>
  <si>
    <t>Total C format 4</t>
  </si>
  <si>
    <t>Total C format 5</t>
  </si>
  <si>
    <t>TOTAL C - CADRES</t>
  </si>
  <si>
    <t>Total D format 1</t>
  </si>
  <si>
    <t>Total D format 2</t>
  </si>
  <si>
    <t>Total D format 3</t>
  </si>
  <si>
    <t>Total D format 4</t>
  </si>
  <si>
    <t>Total D format 5</t>
  </si>
  <si>
    <t>TOTAL D - INTERVENTIONS SUR CADRES EXISTANTS</t>
  </si>
  <si>
    <t>Total E format 1</t>
  </si>
  <si>
    <t>Total E format 2</t>
  </si>
  <si>
    <t>Total E format 3</t>
  </si>
  <si>
    <t>Total E format 4</t>
  </si>
  <si>
    <t>Total E format 5</t>
  </si>
  <si>
    <t>TOTAL E - SYSTÈMES D'ACCROCHE SPÉCIFIQUES</t>
  </si>
  <si>
    <t>TOTAL F - ALLER-VOIR TECHNIQUES</t>
  </si>
  <si>
    <t>Verre organique anti-reflet anti-UV 99%, Optium Museum® ou Lifetime®, ép. 3 mm</t>
  </si>
  <si>
    <t>Verre organique anti-reflet anti-UV 99%, Optium Museum® ou Lifetime®, ép. 4,5 mm</t>
  </si>
  <si>
    <t>Verre organique anti-reflet anti-UV 99%, Optium Museum® ou Lifetime®, ép. 6 mm</t>
  </si>
  <si>
    <t>TOTAL DQE</t>
  </si>
  <si>
    <t>TOTAL G - LIVRAISON ET UNITÉ D'ŒUVRE PRESTATIONS SUPPLÉMENTAIRES</t>
  </si>
  <si>
    <r>
      <t xml:space="preserve">Carton de fond de cadre, </t>
    </r>
    <r>
      <rPr>
        <b/>
        <sz val="11"/>
        <rFont val="Gill Sans MT"/>
        <family val="2"/>
      </rPr>
      <t>sans acide</t>
    </r>
    <r>
      <rPr>
        <sz val="11"/>
        <rFont val="Gill Sans MT"/>
        <family val="2"/>
      </rPr>
      <t xml:space="preserve"> et </t>
    </r>
    <r>
      <rPr>
        <b/>
        <sz val="11"/>
        <rFont val="Gill Sans MT"/>
        <family val="2"/>
      </rPr>
      <t>avec réserve alcaline</t>
    </r>
    <r>
      <rPr>
        <sz val="11"/>
        <rFont val="Gill Sans MT"/>
        <family val="2"/>
      </rPr>
      <t>, ép. 2 mm max</t>
    </r>
  </si>
  <si>
    <r>
      <t xml:space="preserve">Marché n° 2024MA0023A37S0000 (n° court 2024-23)
Montage et encadrement d’œuvres
</t>
    </r>
    <r>
      <rPr>
        <b/>
        <u/>
        <sz val="12"/>
        <rFont val="Gill Sans MT"/>
        <family val="2"/>
      </rPr>
      <t xml:space="preserve">DETAIL QUANTITATIF ESTIMATIF (DQE)
</t>
    </r>
    <r>
      <rPr>
        <b/>
        <u/>
        <sz val="12"/>
        <color rgb="FFFF0000"/>
        <rFont val="Gill Sans MT"/>
        <family val="2"/>
      </rPr>
      <t xml:space="preserve">IMPORTANT : Le DQE est une estimation faite par le musée des prestations qui pourraient être commandées sur les quatre années du marché. Les quantités indiquées ne sont pas contractuelles. Les prix du DQE sont remplis de manière automatique à partir des prix du BPU renseignés par le candidat. </t>
    </r>
  </si>
  <si>
    <t>forfait par format pour une ouverture supplémentaire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</si>
</sst>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quot;F&quot;_-;\-* #,##0.00\ &quot;F&quot;_-;_-* &quot;-&quot;??\ &quot;F&quot;_-;_-@_-"/>
  </numFmts>
  <fonts count="14" x14ac:knownFonts="1">
    <font>
      <sz val="10"/>
      <name val="Arial"/>
    </font>
    <font>
      <sz val="10"/>
      <name val="Arial"/>
      <family val="2"/>
    </font>
    <font>
      <sz val="8"/>
      <name val="Arial"/>
      <family val="2"/>
    </font>
    <font>
      <b/>
      <sz val="11"/>
      <name val="Gill Sans MT"/>
      <family val="2"/>
    </font>
    <font>
      <sz val="12"/>
      <name val="Gill Sans MT"/>
      <family val="2"/>
    </font>
    <font>
      <b/>
      <sz val="12"/>
      <name val="Gill Sans MT"/>
      <family val="2"/>
    </font>
    <font>
      <b/>
      <u/>
      <sz val="12"/>
      <name val="Gill Sans MT"/>
      <family val="2"/>
    </font>
    <font>
      <b/>
      <u/>
      <sz val="11"/>
      <color rgb="FFFF0000"/>
      <name val="Gill Sans MT"/>
      <family val="2"/>
    </font>
    <font>
      <b/>
      <u/>
      <sz val="11"/>
      <name val="Gill Sans MT"/>
      <family val="2"/>
    </font>
    <font>
      <sz val="10"/>
      <name val="Gill Sans MT"/>
      <family val="2"/>
    </font>
    <font>
      <sz val="11"/>
      <name val="Gill Sans MT"/>
      <family val="2"/>
    </font>
    <font>
      <b/>
      <u/>
      <sz val="12"/>
      <color rgb="FFFF0000"/>
      <name val="Gill Sans MT"/>
      <family val="2"/>
    </font>
    <font>
      <b/>
      <sz val="14"/>
      <name val="Gill Sans MT"/>
      <family val="2"/>
    </font>
    <font>
      <b/>
      <sz val="10"/>
      <name val="Gill Sans MT"/>
      <family val="2"/>
    </font>
  </fonts>
  <fills count="1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rgb="FFB4C6E7"/>
        <bgColor indexed="64"/>
      </patternFill>
    </fill>
    <fill>
      <patternFill patternType="solid">
        <fgColor theme="5" tint="0.39997558519241921"/>
        <bgColor indexed="64"/>
      </patternFill>
    </fill>
    <fill>
      <patternFill patternType="solid">
        <fgColor rgb="FFFFCCCC"/>
        <bgColor indexed="64"/>
      </patternFill>
    </fill>
    <fill>
      <patternFill patternType="solid">
        <fgColor rgb="FFCCCCFF"/>
        <bgColor indexed="64"/>
      </patternFill>
    </fill>
    <fill>
      <patternFill patternType="gray125">
        <bgColor theme="0" tint="-4.9989318521683403E-2"/>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E7E7"/>
        <bgColor indexed="64"/>
      </patternFill>
    </fill>
    <fill>
      <patternFill patternType="solid">
        <fgColor rgb="FFE1E1FF"/>
        <bgColor indexed="64"/>
      </patternFill>
    </fill>
  </fills>
  <borders count="9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medium">
        <color indexed="64"/>
      </bottom>
      <diagonal/>
    </border>
    <border>
      <left style="thin">
        <color indexed="64"/>
      </left>
      <right style="thin">
        <color indexed="64"/>
      </right>
      <top style="dashed">
        <color indexed="64"/>
      </top>
      <bottom/>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medium">
        <color indexed="64"/>
      </right>
      <top style="dashed">
        <color indexed="64"/>
      </top>
      <bottom style="dashed">
        <color indexed="64"/>
      </bottom>
      <diagonal style="thin">
        <color indexed="64"/>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bottom style="dashed">
        <color indexed="64"/>
      </bottom>
      <diagonal style="thin">
        <color indexed="64"/>
      </diagonal>
    </border>
    <border diagonalUp="1">
      <left style="thin">
        <color indexed="64"/>
      </left>
      <right style="medium">
        <color indexed="64"/>
      </right>
      <top/>
      <bottom style="dashed">
        <color indexed="64"/>
      </bottom>
      <diagonal style="thin">
        <color indexed="64"/>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medium">
        <color indexed="64"/>
      </bottom>
      <diagonal/>
    </border>
    <border>
      <left style="thin">
        <color indexed="64"/>
      </left>
      <right/>
      <top/>
      <bottom/>
      <diagonal/>
    </border>
    <border diagonalUp="1">
      <left style="thin">
        <color indexed="64"/>
      </left>
      <right/>
      <top/>
      <bottom style="dashed">
        <color indexed="64"/>
      </bottom>
      <diagonal style="thin">
        <color indexed="64"/>
      </diagonal>
    </border>
    <border diagonalUp="1">
      <left style="thin">
        <color indexed="64"/>
      </left>
      <right/>
      <top style="dashed">
        <color indexed="64"/>
      </top>
      <bottom style="dashed">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dashed">
        <color indexed="64"/>
      </top>
      <bottom/>
      <diagonal style="thin">
        <color indexed="64"/>
      </diagonal>
    </border>
    <border>
      <left/>
      <right style="medium">
        <color indexed="64"/>
      </right>
      <top/>
      <bottom style="dashed">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diagonalUp="1">
      <left/>
      <right style="thin">
        <color indexed="64"/>
      </right>
      <top/>
      <bottom style="dashed">
        <color indexed="64"/>
      </bottom>
      <diagonal style="thin">
        <color indexed="64"/>
      </diagonal>
    </border>
    <border diagonalUp="1">
      <left/>
      <right style="thin">
        <color indexed="64"/>
      </right>
      <top style="dashed">
        <color indexed="64"/>
      </top>
      <bottom style="dashed">
        <color indexed="64"/>
      </bottom>
      <diagonal style="thin">
        <color indexed="64"/>
      </diagonal>
    </border>
    <border diagonalUp="1">
      <left/>
      <right style="thin">
        <color indexed="64"/>
      </right>
      <top style="dashed">
        <color indexed="64"/>
      </top>
      <bottom/>
      <diagonal style="thin">
        <color indexed="64"/>
      </diagonal>
    </border>
    <border diagonalUp="1">
      <left/>
      <right style="thin">
        <color indexed="64"/>
      </right>
      <top style="thin">
        <color indexed="64"/>
      </top>
      <bottom style="medium">
        <color indexed="64"/>
      </bottom>
      <diagonal style="thin">
        <color indexed="64"/>
      </diagonal>
    </border>
    <border diagonalUp="1">
      <left style="thin">
        <color indexed="64"/>
      </left>
      <right style="medium">
        <color indexed="64"/>
      </right>
      <top style="dashed">
        <color indexed="64"/>
      </top>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style="medium">
        <color indexed="64"/>
      </left>
      <right style="thin">
        <color indexed="64"/>
      </right>
      <top/>
      <bottom style="dashed">
        <color indexed="64"/>
      </bottom>
      <diagonal/>
    </border>
    <border>
      <left style="medium">
        <color indexed="64"/>
      </left>
      <right style="thin">
        <color indexed="64"/>
      </right>
      <top style="dashed">
        <color indexed="64"/>
      </top>
      <bottom style="dashed">
        <color indexed="64"/>
      </bottom>
      <diagonal/>
    </border>
    <border>
      <left style="medium">
        <color indexed="64"/>
      </left>
      <right style="thin">
        <color indexed="64"/>
      </right>
      <top style="dashed">
        <color indexed="64"/>
      </top>
      <bottom style="medium">
        <color indexed="64"/>
      </bottom>
      <diagonal/>
    </border>
    <border>
      <left/>
      <right/>
      <top/>
      <bottom style="dashed">
        <color indexed="64"/>
      </bottom>
      <diagonal/>
    </border>
    <border>
      <left/>
      <right/>
      <top style="dashed">
        <color indexed="64"/>
      </top>
      <bottom style="dashed">
        <color indexed="64"/>
      </bottom>
      <diagonal/>
    </border>
    <border>
      <left style="medium">
        <color indexed="64"/>
      </left>
      <right style="thin">
        <color indexed="64"/>
      </right>
      <top/>
      <bottom/>
      <diagonal/>
    </border>
    <border>
      <left style="thin">
        <color indexed="64"/>
      </left>
      <right style="medium">
        <color indexed="64"/>
      </right>
      <top style="dashed">
        <color indexed="64"/>
      </top>
      <bottom/>
      <diagonal/>
    </border>
    <border>
      <left style="medium">
        <color indexed="64"/>
      </left>
      <right style="thin">
        <color indexed="64"/>
      </right>
      <top style="dashed">
        <color indexed="64"/>
      </top>
      <bottom/>
      <diagonal/>
    </border>
    <border>
      <left style="medium">
        <color indexed="64"/>
      </left>
      <right style="thin">
        <color indexed="64"/>
      </right>
      <top style="thin">
        <color indexed="64"/>
      </top>
      <bottom style="medium">
        <color indexed="64"/>
      </bottom>
      <diagonal/>
    </border>
    <border diagonalUp="1">
      <left style="medium">
        <color indexed="64"/>
      </left>
      <right style="thin">
        <color indexed="64"/>
      </right>
      <top/>
      <bottom style="dashed">
        <color indexed="64"/>
      </bottom>
      <diagonal style="thin">
        <color indexed="64"/>
      </diagonal>
    </border>
    <border diagonalUp="1">
      <left style="medium">
        <color indexed="64"/>
      </left>
      <right style="thin">
        <color indexed="64"/>
      </right>
      <top style="dashed">
        <color indexed="64"/>
      </top>
      <bottom style="dashed">
        <color indexed="64"/>
      </bottom>
      <diagonal style="thin">
        <color indexed="64"/>
      </diagonal>
    </border>
    <border diagonalUp="1">
      <left style="medium">
        <color indexed="64"/>
      </left>
      <right style="thin">
        <color indexed="64"/>
      </right>
      <top style="dashed">
        <color indexed="64"/>
      </top>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top style="dashed">
        <color indexed="64"/>
      </top>
      <bottom/>
      <diagonal style="thin">
        <color indexed="64"/>
      </diagonal>
    </border>
    <border diagonalUp="1">
      <left style="thin">
        <color indexed="64"/>
      </left>
      <right/>
      <top style="thin">
        <color indexed="64"/>
      </top>
      <bottom style="medium">
        <color indexed="64"/>
      </bottom>
      <diagonal style="thin">
        <color indexed="64"/>
      </diagonal>
    </border>
    <border>
      <left/>
      <right/>
      <top style="dashed">
        <color indexed="64"/>
      </top>
      <bottom style="medium">
        <color indexed="64"/>
      </bottom>
      <diagonal/>
    </border>
    <border diagonalUp="1">
      <left/>
      <right/>
      <top/>
      <bottom style="dashed">
        <color indexed="64"/>
      </bottom>
      <diagonal style="thin">
        <color indexed="64"/>
      </diagonal>
    </border>
    <border diagonalUp="1">
      <left/>
      <right/>
      <top style="dashed">
        <color indexed="64"/>
      </top>
      <bottom style="dashed">
        <color indexed="64"/>
      </bottom>
      <diagonal style="thin">
        <color indexed="64"/>
      </diagonal>
    </border>
    <border>
      <left style="medium">
        <color indexed="64"/>
      </left>
      <right style="thin">
        <color indexed="64"/>
      </right>
      <top style="medium">
        <color indexed="64"/>
      </top>
      <bottom style="medium">
        <color indexed="64"/>
      </bottom>
      <diagonal/>
    </border>
    <border>
      <left style="medium">
        <color indexed="64"/>
      </left>
      <right/>
      <top/>
      <bottom style="dashed">
        <color indexed="64"/>
      </bottom>
      <diagonal/>
    </border>
    <border>
      <left style="medium">
        <color indexed="64"/>
      </left>
      <right/>
      <top style="dashed">
        <color indexed="64"/>
      </top>
      <bottom style="dashed">
        <color indexed="64"/>
      </bottom>
      <diagonal/>
    </border>
    <border>
      <left style="medium">
        <color indexed="64"/>
      </left>
      <right/>
      <top style="dashed">
        <color indexed="64"/>
      </top>
      <bottom style="medium">
        <color indexed="64"/>
      </bottom>
      <diagonal/>
    </border>
    <border>
      <left style="medium">
        <color indexed="64"/>
      </left>
      <right/>
      <top/>
      <bottom/>
      <diagonal/>
    </border>
    <border>
      <left style="medium">
        <color indexed="64"/>
      </left>
      <right/>
      <top style="dashed">
        <color indexed="64"/>
      </top>
      <bottom/>
      <diagonal/>
    </border>
    <border>
      <left/>
      <right/>
      <top style="dashed">
        <color indexed="64"/>
      </top>
      <bottom/>
      <diagonal/>
    </border>
    <border>
      <left/>
      <right/>
      <top style="thin">
        <color indexed="64"/>
      </top>
      <bottom style="medium">
        <color indexed="64"/>
      </bottom>
      <diagonal/>
    </border>
    <border diagonalUp="1">
      <left/>
      <right/>
      <top style="dashed">
        <color indexed="64"/>
      </top>
      <bottom/>
      <diagonal style="thin">
        <color indexed="64"/>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dashed">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diagonal/>
    </border>
    <border>
      <left/>
      <right style="medium">
        <color indexed="64"/>
      </right>
      <top style="dashed">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25">
    <xf numFmtId="0" fontId="0" fillId="0" borderId="0" xfId="0"/>
    <xf numFmtId="44" fontId="10" fillId="0" borderId="12" xfId="0" applyNumberFormat="1" applyFont="1" applyFill="1" applyBorder="1" applyAlignment="1">
      <alignment horizontal="center" vertical="center" wrapText="1"/>
    </xf>
    <xf numFmtId="44" fontId="10" fillId="0" borderId="14" xfId="0" applyNumberFormat="1" applyFont="1" applyFill="1" applyBorder="1" applyAlignment="1">
      <alignment horizontal="center" vertical="center" wrapText="1"/>
    </xf>
    <xf numFmtId="44" fontId="10" fillId="0" borderId="18" xfId="0" applyNumberFormat="1" applyFont="1" applyFill="1" applyBorder="1" applyAlignment="1">
      <alignment horizontal="center" vertical="center" wrapText="1"/>
    </xf>
    <xf numFmtId="44" fontId="10" fillId="0" borderId="14" xfId="0" applyNumberFormat="1" applyFont="1" applyBorder="1" applyAlignment="1">
      <alignment horizontal="center" vertical="center"/>
    </xf>
    <xf numFmtId="44" fontId="10" fillId="0" borderId="18" xfId="0" applyNumberFormat="1" applyFont="1" applyBorder="1" applyAlignment="1">
      <alignment horizontal="center" vertical="center"/>
    </xf>
    <xf numFmtId="44" fontId="10" fillId="0" borderId="15" xfId="0" applyNumberFormat="1" applyFont="1" applyFill="1" applyBorder="1" applyAlignment="1">
      <alignment horizontal="center" vertical="center" wrapText="1"/>
    </xf>
    <xf numFmtId="0" fontId="7" fillId="0" borderId="4" xfId="0" applyFont="1" applyBorder="1" applyAlignment="1">
      <alignment vertical="center"/>
    </xf>
    <xf numFmtId="0" fontId="8" fillId="2" borderId="5" xfId="0" applyFont="1" applyFill="1" applyBorder="1" applyAlignment="1">
      <alignment vertical="center"/>
    </xf>
    <xf numFmtId="44" fontId="8" fillId="2" borderId="5" xfId="0" applyNumberFormat="1" applyFont="1" applyFill="1" applyBorder="1" applyAlignment="1">
      <alignment vertical="center"/>
    </xf>
    <xf numFmtId="44" fontId="8" fillId="2" borderId="9" xfId="0" applyNumberFormat="1" applyFont="1" applyFill="1" applyBorder="1" applyAlignment="1">
      <alignment vertical="center"/>
    </xf>
    <xf numFmtId="44" fontId="10" fillId="0" borderId="14" xfId="1" applyNumberFormat="1" applyFont="1" applyBorder="1" applyAlignment="1">
      <alignment horizontal="center" vertical="center"/>
    </xf>
    <xf numFmtId="44" fontId="10" fillId="0" borderId="18" xfId="1" applyNumberFormat="1" applyFont="1" applyBorder="1" applyAlignment="1">
      <alignment horizontal="center" vertical="center"/>
    </xf>
    <xf numFmtId="44" fontId="9" fillId="0" borderId="18" xfId="0" applyNumberFormat="1" applyFont="1" applyBorder="1" applyAlignment="1"/>
    <xf numFmtId="44" fontId="3" fillId="4" borderId="3" xfId="0" applyNumberFormat="1" applyFont="1" applyFill="1" applyBorder="1" applyAlignment="1">
      <alignment horizontal="center" vertical="center" wrapText="1"/>
    </xf>
    <xf numFmtId="44" fontId="9" fillId="0" borderId="16" xfId="0" applyNumberFormat="1" applyFont="1" applyBorder="1" applyAlignment="1"/>
    <xf numFmtId="44" fontId="9" fillId="0" borderId="18" xfId="0" applyNumberFormat="1" applyFont="1" applyBorder="1" applyAlignment="1">
      <alignment horizontal="center" vertical="center"/>
    </xf>
    <xf numFmtId="44" fontId="9" fillId="0" borderId="16" xfId="0" applyNumberFormat="1" applyFont="1" applyBorder="1" applyAlignment="1">
      <alignment horizontal="center" vertical="center"/>
    </xf>
    <xf numFmtId="44" fontId="3" fillId="0" borderId="13" xfId="0" applyNumberFormat="1" applyFont="1" applyFill="1" applyBorder="1" applyAlignment="1">
      <alignment horizontal="center" vertical="center" wrapText="1"/>
    </xf>
    <xf numFmtId="44" fontId="3" fillId="0" borderId="15" xfId="0" applyNumberFormat="1" applyFont="1" applyFill="1" applyBorder="1" applyAlignment="1">
      <alignment horizontal="center" vertical="center" wrapText="1"/>
    </xf>
    <xf numFmtId="44" fontId="9" fillId="0" borderId="31" xfId="0" applyNumberFormat="1" applyFont="1" applyBorder="1" applyAlignment="1"/>
    <xf numFmtId="44" fontId="10" fillId="0" borderId="31" xfId="0" applyNumberFormat="1" applyFont="1" applyFill="1" applyBorder="1" applyAlignment="1">
      <alignment horizontal="center" vertical="center"/>
    </xf>
    <xf numFmtId="44" fontId="10" fillId="0" borderId="30" xfId="0" applyNumberFormat="1" applyFont="1" applyFill="1" applyBorder="1" applyAlignment="1">
      <alignment horizontal="center" vertical="center"/>
    </xf>
    <xf numFmtId="44" fontId="9" fillId="0" borderId="32" xfId="0" applyNumberFormat="1" applyFont="1" applyBorder="1" applyAlignment="1"/>
    <xf numFmtId="44" fontId="9" fillId="0" borderId="31" xfId="0" applyNumberFormat="1" applyFont="1" applyFill="1" applyBorder="1" applyAlignment="1">
      <alignment horizontal="center" vertical="center"/>
    </xf>
    <xf numFmtId="44" fontId="9" fillId="0" borderId="32" xfId="0" applyNumberFormat="1" applyFont="1" applyFill="1" applyBorder="1" applyAlignment="1">
      <alignment horizontal="center" vertical="center"/>
    </xf>
    <xf numFmtId="44" fontId="10" fillId="0" borderId="33" xfId="0" applyNumberFormat="1" applyFont="1" applyFill="1" applyBorder="1" applyAlignment="1">
      <alignment horizontal="center" vertical="center"/>
    </xf>
    <xf numFmtId="44" fontId="10" fillId="0" borderId="38" xfId="0" applyNumberFormat="1" applyFont="1" applyFill="1" applyBorder="1" applyAlignment="1">
      <alignment horizontal="center" vertical="center" wrapText="1"/>
    </xf>
    <xf numFmtId="44" fontId="10" fillId="0" borderId="38" xfId="0" applyNumberFormat="1" applyFont="1" applyBorder="1" applyAlignment="1">
      <alignment horizontal="center" vertical="center"/>
    </xf>
    <xf numFmtId="44" fontId="3" fillId="0" borderId="19" xfId="0" applyNumberFormat="1" applyFont="1" applyFill="1" applyBorder="1" applyAlignment="1">
      <alignment horizontal="center" vertical="center" wrapText="1"/>
    </xf>
    <xf numFmtId="44" fontId="3" fillId="0" borderId="21" xfId="0" applyNumberFormat="1" applyFont="1" applyFill="1" applyBorder="1" applyAlignment="1">
      <alignment horizontal="center" vertical="center" wrapText="1"/>
    </xf>
    <xf numFmtId="44" fontId="10" fillId="0" borderId="39" xfId="0" applyNumberFormat="1" applyFont="1" applyFill="1" applyBorder="1" applyAlignment="1">
      <alignment horizontal="center" vertical="center" wrapText="1"/>
    </xf>
    <xf numFmtId="44" fontId="10" fillId="0" borderId="21" xfId="0" applyNumberFormat="1" applyFont="1" applyFill="1" applyBorder="1" applyAlignment="1">
      <alignment horizontal="center" vertical="center"/>
    </xf>
    <xf numFmtId="44" fontId="10" fillId="0" borderId="47" xfId="1" applyNumberFormat="1" applyFont="1" applyFill="1" applyBorder="1" applyAlignment="1">
      <alignment horizontal="center" vertical="center"/>
    </xf>
    <xf numFmtId="44" fontId="10" fillId="0" borderId="14" xfId="1" applyNumberFormat="1" applyFont="1" applyFill="1" applyBorder="1" applyAlignment="1">
      <alignment horizontal="center" vertical="center"/>
    </xf>
    <xf numFmtId="44" fontId="10" fillId="0" borderId="48" xfId="1" applyNumberFormat="1" applyFont="1" applyFill="1" applyBorder="1" applyAlignment="1">
      <alignment horizontal="center" vertical="center"/>
    </xf>
    <xf numFmtId="44" fontId="10" fillId="0" borderId="18" xfId="1" applyNumberFormat="1" applyFont="1" applyFill="1" applyBorder="1" applyAlignment="1">
      <alignment horizontal="center" vertical="center"/>
    </xf>
    <xf numFmtId="44" fontId="9" fillId="0" borderId="48" xfId="0" applyNumberFormat="1" applyFont="1" applyBorder="1" applyAlignment="1"/>
    <xf numFmtId="44" fontId="10" fillId="0" borderId="48" xfId="0" applyNumberFormat="1" applyFont="1" applyFill="1" applyBorder="1" applyAlignment="1">
      <alignment horizontal="center" vertical="center"/>
    </xf>
    <xf numFmtId="44" fontId="10" fillId="0" borderId="18" xfId="0" applyNumberFormat="1" applyFont="1" applyFill="1" applyBorder="1" applyAlignment="1">
      <alignment horizontal="center" vertical="center"/>
    </xf>
    <xf numFmtId="44" fontId="10" fillId="0" borderId="49" xfId="0" applyNumberFormat="1" applyFont="1" applyFill="1" applyBorder="1" applyAlignment="1">
      <alignment horizontal="center" vertical="center"/>
    </xf>
    <xf numFmtId="44" fontId="10" fillId="0" borderId="16" xfId="0" applyNumberFormat="1" applyFont="1" applyFill="1" applyBorder="1" applyAlignment="1">
      <alignment horizontal="center" vertical="center"/>
    </xf>
    <xf numFmtId="44" fontId="10" fillId="0" borderId="50" xfId="1" applyNumberFormat="1" applyFont="1" applyFill="1" applyBorder="1" applyAlignment="1">
      <alignment horizontal="center" vertical="center"/>
    </xf>
    <xf numFmtId="44" fontId="10" fillId="0" borderId="51" xfId="1" applyNumberFormat="1" applyFont="1" applyFill="1" applyBorder="1" applyAlignment="1">
      <alignment horizontal="center" vertical="center"/>
    </xf>
    <xf numFmtId="44" fontId="9" fillId="0" borderId="51" xfId="0" applyNumberFormat="1" applyFont="1" applyBorder="1" applyAlignment="1"/>
    <xf numFmtId="44" fontId="10" fillId="0" borderId="51" xfId="0" applyNumberFormat="1" applyFont="1" applyFill="1" applyBorder="1" applyAlignment="1">
      <alignment horizontal="center" vertical="center"/>
    </xf>
    <xf numFmtId="44" fontId="10" fillId="0" borderId="19" xfId="1" applyNumberFormat="1" applyFont="1" applyFill="1" applyBorder="1" applyAlignment="1">
      <alignment horizontal="center" vertical="center"/>
    </xf>
    <xf numFmtId="44" fontId="10" fillId="0" borderId="20" xfId="1" applyNumberFormat="1" applyFont="1" applyFill="1" applyBorder="1" applyAlignment="1">
      <alignment horizontal="center" vertical="center"/>
    </xf>
    <xf numFmtId="44" fontId="9" fillId="0" borderId="20" xfId="0" applyNumberFormat="1" applyFont="1" applyBorder="1" applyAlignment="1"/>
    <xf numFmtId="44" fontId="10" fillId="0" borderId="20" xfId="0" applyNumberFormat="1" applyFont="1" applyFill="1" applyBorder="1" applyAlignment="1">
      <alignment horizontal="center" vertical="center"/>
    </xf>
    <xf numFmtId="44" fontId="10" fillId="0" borderId="19" xfId="0" applyNumberFormat="1" applyFont="1" applyFill="1" applyBorder="1" applyAlignment="1">
      <alignment horizontal="center" vertical="center"/>
    </xf>
    <xf numFmtId="44" fontId="9" fillId="0" borderId="21" xfId="0" applyNumberFormat="1" applyFont="1" applyBorder="1" applyAlignment="1"/>
    <xf numFmtId="44" fontId="9" fillId="0" borderId="20" xfId="0" applyNumberFormat="1" applyFont="1" applyFill="1" applyBorder="1" applyAlignment="1">
      <alignment horizontal="center" vertical="center"/>
    </xf>
    <xf numFmtId="44" fontId="9" fillId="0" borderId="21" xfId="0" applyNumberFormat="1" applyFont="1" applyFill="1" applyBorder="1" applyAlignment="1">
      <alignment horizontal="center" vertical="center"/>
    </xf>
    <xf numFmtId="44" fontId="10" fillId="0" borderId="7" xfId="0" applyNumberFormat="1" applyFont="1" applyFill="1" applyBorder="1" applyAlignment="1">
      <alignment horizontal="center" vertical="center"/>
    </xf>
    <xf numFmtId="44" fontId="10" fillId="0" borderId="47" xfId="0" applyNumberFormat="1" applyFont="1" applyFill="1" applyBorder="1" applyAlignment="1">
      <alignment horizontal="center" vertical="center"/>
    </xf>
    <xf numFmtId="44" fontId="10" fillId="0" borderId="14" xfId="0" applyNumberFormat="1" applyFont="1" applyFill="1" applyBorder="1" applyAlignment="1">
      <alignment horizontal="center" vertical="center"/>
    </xf>
    <xf numFmtId="44" fontId="9" fillId="0" borderId="49" xfId="0" applyNumberFormat="1" applyFont="1" applyBorder="1" applyAlignment="1"/>
    <xf numFmtId="44" fontId="9" fillId="0" borderId="48" xfId="0" applyNumberFormat="1" applyFont="1" applyFill="1" applyBorder="1" applyAlignment="1">
      <alignment horizontal="center" vertical="center"/>
    </xf>
    <xf numFmtId="44" fontId="9" fillId="0" borderId="18" xfId="0" applyNumberFormat="1" applyFont="1" applyFill="1" applyBorder="1" applyAlignment="1">
      <alignment horizontal="center" vertical="center"/>
    </xf>
    <xf numFmtId="44" fontId="9" fillId="0" borderId="49" xfId="0" applyNumberFormat="1" applyFont="1" applyFill="1" applyBorder="1" applyAlignment="1">
      <alignment horizontal="center" vertical="center"/>
    </xf>
    <xf numFmtId="44" fontId="9" fillId="0" borderId="16" xfId="0" applyNumberFormat="1" applyFont="1" applyFill="1" applyBorder="1" applyAlignment="1">
      <alignment horizontal="center" vertical="center"/>
    </xf>
    <xf numFmtId="44" fontId="3" fillId="0" borderId="47" xfId="0" applyNumberFormat="1" applyFont="1" applyFill="1" applyBorder="1" applyAlignment="1">
      <alignment horizontal="center" vertical="center" wrapText="1"/>
    </xf>
    <xf numFmtId="44" fontId="3" fillId="0" borderId="14" xfId="0" applyNumberFormat="1" applyFont="1" applyFill="1" applyBorder="1" applyAlignment="1">
      <alignment horizontal="center" vertical="center" wrapText="1"/>
    </xf>
    <xf numFmtId="44" fontId="3" fillId="0" borderId="49" xfId="0" applyNumberFormat="1" applyFont="1" applyFill="1" applyBorder="1" applyAlignment="1">
      <alignment horizontal="center" vertical="center" wrapText="1"/>
    </xf>
    <xf numFmtId="44" fontId="3" fillId="0" borderId="16" xfId="0" applyNumberFormat="1" applyFont="1" applyFill="1" applyBorder="1" applyAlignment="1">
      <alignment horizontal="center" vertical="center" wrapText="1"/>
    </xf>
    <xf numFmtId="44" fontId="10" fillId="0" borderId="52" xfId="0" applyNumberFormat="1" applyFont="1" applyFill="1" applyBorder="1" applyAlignment="1">
      <alignment horizontal="center" vertical="center"/>
    </xf>
    <xf numFmtId="44" fontId="10" fillId="0" borderId="12" xfId="0" applyNumberFormat="1" applyFont="1" applyFill="1" applyBorder="1" applyAlignment="1">
      <alignment horizontal="center" vertical="center"/>
    </xf>
    <xf numFmtId="44" fontId="10" fillId="0" borderId="53" xfId="0" applyNumberFormat="1" applyFont="1" applyFill="1" applyBorder="1" applyAlignment="1">
      <alignment horizontal="center" vertical="center"/>
    </xf>
    <xf numFmtId="44" fontId="10" fillId="0" borderId="54" xfId="0" applyNumberFormat="1" applyFont="1" applyFill="1" applyBorder="1" applyAlignment="1">
      <alignment horizontal="center" vertical="center"/>
    </xf>
    <xf numFmtId="44" fontId="10" fillId="0" borderId="55" xfId="0" applyNumberFormat="1" applyFont="1" applyFill="1" applyBorder="1" applyAlignment="1">
      <alignment horizontal="center" vertical="center"/>
    </xf>
    <xf numFmtId="44" fontId="10" fillId="0" borderId="28" xfId="0" applyNumberFormat="1" applyFont="1" applyFill="1" applyBorder="1" applyAlignment="1">
      <alignment horizontal="center" vertical="center"/>
    </xf>
    <xf numFmtId="44" fontId="10" fillId="0" borderId="30" xfId="1" applyNumberFormat="1" applyFont="1" applyFill="1" applyBorder="1" applyAlignment="1">
      <alignment horizontal="center" vertical="center"/>
    </xf>
    <xf numFmtId="44" fontId="10" fillId="0" borderId="31" xfId="1" applyNumberFormat="1" applyFont="1" applyFill="1" applyBorder="1" applyAlignment="1">
      <alignment horizontal="center" vertical="center"/>
    </xf>
    <xf numFmtId="44" fontId="10" fillId="0" borderId="32" xfId="0" applyNumberFormat="1" applyFont="1" applyFill="1" applyBorder="1" applyAlignment="1">
      <alignment horizontal="center" vertical="center"/>
    </xf>
    <xf numFmtId="44" fontId="3" fillId="0" borderId="30" xfId="0" applyNumberFormat="1" applyFont="1" applyFill="1" applyBorder="1" applyAlignment="1">
      <alignment horizontal="center" vertical="center" wrapText="1"/>
    </xf>
    <xf numFmtId="44" fontId="3" fillId="0" borderId="32" xfId="0" applyNumberFormat="1" applyFont="1" applyFill="1" applyBorder="1" applyAlignment="1">
      <alignment horizontal="center" vertical="center" wrapText="1"/>
    </xf>
    <xf numFmtId="44" fontId="10" fillId="0" borderId="50" xfId="0" applyNumberFormat="1" applyFont="1" applyFill="1" applyBorder="1" applyAlignment="1">
      <alignment horizontal="center" vertical="center"/>
    </xf>
    <xf numFmtId="44" fontId="9" fillId="0" borderId="62" xfId="0" applyNumberFormat="1" applyFont="1" applyBorder="1" applyAlignment="1"/>
    <xf numFmtId="44" fontId="9" fillId="0" borderId="51" xfId="0" applyNumberFormat="1" applyFont="1" applyFill="1" applyBorder="1" applyAlignment="1">
      <alignment horizontal="center" vertical="center"/>
    </xf>
    <xf numFmtId="44" fontId="9" fillId="0" borderId="62" xfId="0" applyNumberFormat="1" applyFont="1" applyFill="1" applyBorder="1" applyAlignment="1">
      <alignment horizontal="center" vertical="center"/>
    </xf>
    <xf numFmtId="44" fontId="10" fillId="0" borderId="0" xfId="0" applyNumberFormat="1" applyFont="1" applyFill="1" applyBorder="1" applyAlignment="1">
      <alignment horizontal="center" vertical="center"/>
    </xf>
    <xf numFmtId="44" fontId="3" fillId="4" borderId="65" xfId="0" applyNumberFormat="1" applyFont="1" applyFill="1" applyBorder="1" applyAlignment="1">
      <alignment horizontal="center" vertical="center" wrapText="1"/>
    </xf>
    <xf numFmtId="44" fontId="3" fillId="6" borderId="65" xfId="0" applyNumberFormat="1" applyFont="1" applyFill="1" applyBorder="1" applyAlignment="1">
      <alignment horizontal="center" vertical="center" wrapText="1"/>
    </xf>
    <xf numFmtId="44" fontId="3" fillId="6" borderId="3" xfId="0" applyNumberFormat="1" applyFont="1" applyFill="1" applyBorder="1" applyAlignment="1">
      <alignment horizontal="center" vertical="center" wrapText="1"/>
    </xf>
    <xf numFmtId="44" fontId="3" fillId="7" borderId="65" xfId="0" applyNumberFormat="1" applyFont="1" applyFill="1" applyBorder="1" applyAlignment="1">
      <alignment horizontal="center" vertical="center" wrapText="1"/>
    </xf>
    <xf numFmtId="44" fontId="3" fillId="7" borderId="3" xfId="0" applyNumberFormat="1" applyFont="1" applyFill="1" applyBorder="1" applyAlignment="1">
      <alignment horizontal="center" vertical="center" wrapText="1"/>
    </xf>
    <xf numFmtId="44" fontId="3" fillId="5" borderId="65" xfId="0" applyNumberFormat="1" applyFont="1" applyFill="1" applyBorder="1" applyAlignment="1">
      <alignment horizontal="center" vertical="center" wrapText="1"/>
    </xf>
    <xf numFmtId="44" fontId="3" fillId="5" borderId="9" xfId="0" applyNumberFormat="1" applyFont="1" applyFill="1" applyBorder="1" applyAlignment="1">
      <alignment horizontal="center" vertical="center" wrapText="1"/>
    </xf>
    <xf numFmtId="44" fontId="3" fillId="8" borderId="65" xfId="0" applyNumberFormat="1" applyFont="1" applyFill="1" applyBorder="1" applyAlignment="1">
      <alignment horizontal="center" vertical="center" wrapText="1"/>
    </xf>
    <xf numFmtId="44" fontId="3" fillId="8" borderId="3" xfId="0" applyNumberFormat="1" applyFont="1" applyFill="1" applyBorder="1" applyAlignment="1">
      <alignment horizontal="center" vertical="center" wrapText="1"/>
    </xf>
    <xf numFmtId="44" fontId="3" fillId="9" borderId="65" xfId="0" applyNumberFormat="1" applyFont="1" applyFill="1" applyBorder="1" applyAlignment="1">
      <alignment horizontal="center" vertical="center" wrapText="1"/>
    </xf>
    <xf numFmtId="44" fontId="3" fillId="9" borderId="3" xfId="0" applyNumberFormat="1" applyFont="1" applyFill="1" applyBorder="1" applyAlignment="1">
      <alignment horizontal="center" vertical="center" wrapText="1"/>
    </xf>
    <xf numFmtId="44" fontId="3" fillId="10" borderId="3" xfId="0" applyNumberFormat="1" applyFont="1" applyFill="1" applyBorder="1" applyAlignment="1">
      <alignment horizontal="center" vertical="center" wrapText="1"/>
    </xf>
    <xf numFmtId="44" fontId="3" fillId="10" borderId="8" xfId="0" applyNumberFormat="1" applyFont="1" applyFill="1" applyBorder="1" applyAlignment="1">
      <alignment horizontal="center" vertical="center" wrapText="1"/>
    </xf>
    <xf numFmtId="44" fontId="10" fillId="10" borderId="56" xfId="0" applyNumberFormat="1" applyFont="1" applyFill="1" applyBorder="1" applyAlignment="1">
      <alignment horizontal="center" vertical="center"/>
    </xf>
    <xf numFmtId="44" fontId="10" fillId="10" borderId="27" xfId="0" applyNumberFormat="1" applyFont="1" applyFill="1" applyBorder="1" applyAlignment="1">
      <alignment horizontal="center" vertical="center"/>
    </xf>
    <xf numFmtId="44" fontId="10" fillId="10" borderId="41" xfId="0" applyNumberFormat="1" applyFont="1" applyFill="1" applyBorder="1" applyAlignment="1">
      <alignment horizontal="center" vertical="center"/>
    </xf>
    <xf numFmtId="44" fontId="10" fillId="10" borderId="34" xfId="0" applyNumberFormat="1" applyFont="1" applyFill="1" applyBorder="1" applyAlignment="1">
      <alignment horizontal="center" vertical="center"/>
    </xf>
    <xf numFmtId="44" fontId="10" fillId="10" borderId="63" xfId="0" applyNumberFormat="1" applyFont="1" applyFill="1" applyBorder="1" applyAlignment="1">
      <alignment horizontal="center" vertical="center"/>
    </xf>
    <xf numFmtId="44" fontId="10" fillId="10" borderId="27" xfId="0" applyNumberFormat="1" applyFont="1" applyFill="1" applyBorder="1" applyAlignment="1">
      <alignment horizontal="center" vertical="center" wrapText="1"/>
    </xf>
    <xf numFmtId="44" fontId="10" fillId="10" borderId="57" xfId="0" applyNumberFormat="1" applyFont="1" applyFill="1" applyBorder="1" applyAlignment="1">
      <alignment horizontal="center" vertical="center"/>
    </xf>
    <xf numFmtId="44" fontId="10" fillId="10" borderId="24" xfId="0" applyNumberFormat="1" applyFont="1" applyFill="1" applyBorder="1" applyAlignment="1">
      <alignment horizontal="center" vertical="center"/>
    </xf>
    <xf numFmtId="44" fontId="10" fillId="10" borderId="42" xfId="0" applyNumberFormat="1" applyFont="1" applyFill="1" applyBorder="1" applyAlignment="1">
      <alignment horizontal="center" vertical="center"/>
    </xf>
    <xf numFmtId="44" fontId="10" fillId="10" borderId="35" xfId="0" applyNumberFormat="1" applyFont="1" applyFill="1" applyBorder="1" applyAlignment="1">
      <alignment horizontal="center" vertical="center"/>
    </xf>
    <xf numFmtId="44" fontId="10" fillId="10" borderId="64" xfId="0" applyNumberFormat="1" applyFont="1" applyFill="1" applyBorder="1" applyAlignment="1">
      <alignment horizontal="center" vertical="center"/>
    </xf>
    <xf numFmtId="44" fontId="10" fillId="10" borderId="24" xfId="0" applyNumberFormat="1" applyFont="1" applyFill="1" applyBorder="1" applyAlignment="1">
      <alignment horizontal="center" vertical="center" wrapText="1"/>
    </xf>
    <xf numFmtId="44" fontId="10" fillId="10" borderId="26" xfId="0" applyNumberFormat="1" applyFont="1" applyFill="1" applyBorder="1" applyAlignment="1">
      <alignment horizontal="center" vertical="center"/>
    </xf>
    <xf numFmtId="44" fontId="10" fillId="10" borderId="23" xfId="0" applyNumberFormat="1" applyFont="1" applyFill="1" applyBorder="1" applyAlignment="1">
      <alignment horizontal="center" vertical="center"/>
    </xf>
    <xf numFmtId="44" fontId="10" fillId="10" borderId="58" xfId="0" applyNumberFormat="1" applyFont="1" applyFill="1" applyBorder="1" applyAlignment="1">
      <alignment horizontal="center" vertical="center"/>
    </xf>
    <xf numFmtId="44" fontId="10" fillId="10" borderId="45" xfId="0" applyNumberFormat="1" applyFont="1" applyFill="1" applyBorder="1" applyAlignment="1">
      <alignment horizontal="center" vertical="center"/>
    </xf>
    <xf numFmtId="44" fontId="10" fillId="10" borderId="43" xfId="0" applyNumberFormat="1" applyFont="1" applyFill="1" applyBorder="1" applyAlignment="1">
      <alignment horizontal="center" vertical="center"/>
    </xf>
    <xf numFmtId="44" fontId="10" fillId="10" borderId="60" xfId="0" applyNumberFormat="1" applyFont="1" applyFill="1" applyBorder="1" applyAlignment="1">
      <alignment horizontal="center" vertical="center"/>
    </xf>
    <xf numFmtId="44" fontId="10" fillId="10" borderId="37" xfId="0" applyNumberFormat="1" applyFont="1" applyFill="1" applyBorder="1" applyAlignment="1">
      <alignment horizontal="center" vertical="center"/>
    </xf>
    <xf numFmtId="44" fontId="10" fillId="10" borderId="59" xfId="0" applyNumberFormat="1" applyFont="1" applyFill="1" applyBorder="1" applyAlignment="1">
      <alignment horizontal="center" vertical="center"/>
    </xf>
    <xf numFmtId="44" fontId="10" fillId="10" borderId="46" xfId="0" applyNumberFormat="1" applyFont="1" applyFill="1" applyBorder="1" applyAlignment="1">
      <alignment horizontal="center" vertical="center"/>
    </xf>
    <xf numFmtId="44" fontId="10" fillId="10" borderId="44" xfId="0" applyNumberFormat="1" applyFont="1" applyFill="1" applyBorder="1" applyAlignment="1">
      <alignment horizontal="center" vertical="center"/>
    </xf>
    <xf numFmtId="44" fontId="10" fillId="10" borderId="61" xfId="0" applyNumberFormat="1" applyFont="1" applyFill="1" applyBorder="1" applyAlignment="1">
      <alignment horizontal="center" vertical="center"/>
    </xf>
    <xf numFmtId="44" fontId="10" fillId="10" borderId="36" xfId="0" applyNumberFormat="1" applyFont="1" applyFill="1" applyBorder="1" applyAlignment="1">
      <alignment horizontal="center" vertical="center"/>
    </xf>
    <xf numFmtId="44" fontId="3" fillId="10" borderId="9" xfId="0" applyNumberFormat="1" applyFont="1" applyFill="1" applyBorder="1" applyAlignment="1">
      <alignment horizontal="center" vertical="center" wrapText="1"/>
    </xf>
    <xf numFmtId="0" fontId="10" fillId="0" borderId="66" xfId="0" applyFont="1" applyBorder="1" applyAlignment="1">
      <alignment horizontal="center" vertical="center"/>
    </xf>
    <xf numFmtId="0" fontId="10" fillId="0" borderId="67" xfId="0" applyFont="1" applyBorder="1" applyAlignment="1">
      <alignment horizontal="center" vertical="center"/>
    </xf>
    <xf numFmtId="0" fontId="10" fillId="0" borderId="68" xfId="0" applyFont="1" applyBorder="1" applyAlignment="1">
      <alignment horizontal="center" vertical="center"/>
    </xf>
    <xf numFmtId="0" fontId="10" fillId="0" borderId="69" xfId="0" applyFont="1" applyBorder="1" applyAlignment="1">
      <alignment horizontal="center" vertical="center"/>
    </xf>
    <xf numFmtId="0" fontId="10" fillId="0" borderId="70" xfId="0" applyFont="1" applyBorder="1" applyAlignment="1">
      <alignment horizontal="center" vertical="center"/>
    </xf>
    <xf numFmtId="0" fontId="10" fillId="0" borderId="50" xfId="0" applyFont="1" applyBorder="1" applyAlignment="1">
      <alignment horizontal="center" vertical="center"/>
    </xf>
    <xf numFmtId="0" fontId="10" fillId="0" borderId="51" xfId="0" applyFont="1" applyBorder="1" applyAlignment="1">
      <alignment horizontal="center" vertical="center"/>
    </xf>
    <xf numFmtId="0" fontId="10" fillId="0" borderId="51" xfId="0" applyFont="1" applyFill="1" applyBorder="1" applyAlignment="1">
      <alignment horizontal="center" vertical="center" wrapText="1"/>
    </xf>
    <xf numFmtId="0" fontId="10" fillId="2" borderId="51" xfId="0" applyFont="1" applyFill="1" applyBorder="1" applyAlignment="1">
      <alignment horizontal="center" vertical="center" wrapText="1"/>
    </xf>
    <xf numFmtId="0" fontId="10" fillId="2" borderId="62" xfId="0" applyFont="1" applyFill="1" applyBorder="1" applyAlignment="1">
      <alignment horizontal="center" vertical="center" wrapText="1"/>
    </xf>
    <xf numFmtId="0" fontId="10" fillId="0" borderId="62" xfId="0" applyFont="1" applyBorder="1" applyAlignment="1">
      <alignment horizontal="center" vertical="center"/>
    </xf>
    <xf numFmtId="0" fontId="10" fillId="0" borderId="50" xfId="0" applyFont="1" applyFill="1" applyBorder="1" applyAlignment="1">
      <alignment horizontal="center" vertical="center" wrapText="1"/>
    </xf>
    <xf numFmtId="0" fontId="10" fillId="0" borderId="62" xfId="0" applyFont="1" applyFill="1" applyBorder="1" applyAlignment="1">
      <alignment horizontal="center" vertical="center" wrapText="1"/>
    </xf>
    <xf numFmtId="0" fontId="10" fillId="2" borderId="50"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71" xfId="0" applyFont="1" applyFill="1" applyBorder="1" applyAlignment="1">
      <alignment horizontal="center" vertical="center" wrapText="1"/>
    </xf>
    <xf numFmtId="0" fontId="10" fillId="2" borderId="72" xfId="0" applyFont="1" applyFill="1" applyBorder="1" applyAlignment="1">
      <alignment horizontal="center" vertical="center" wrapText="1"/>
    </xf>
    <xf numFmtId="0" fontId="10" fillId="0" borderId="13" xfId="0" applyFont="1" applyBorder="1" applyAlignment="1">
      <alignment horizontal="left" vertical="center" wrapText="1"/>
    </xf>
    <xf numFmtId="0" fontId="10" fillId="0" borderId="17" xfId="0" applyFont="1" applyBorder="1" applyAlignment="1">
      <alignment horizontal="left" vertical="center" wrapText="1"/>
    </xf>
    <xf numFmtId="0" fontId="10" fillId="0" borderId="17" xfId="0" applyFont="1" applyFill="1" applyBorder="1" applyAlignment="1">
      <alignment horizontal="left" vertical="center" wrapText="1"/>
    </xf>
    <xf numFmtId="0" fontId="10" fillId="0" borderId="17" xfId="0" applyFont="1" applyBorder="1" applyAlignment="1">
      <alignment vertical="center" wrapText="1"/>
    </xf>
    <xf numFmtId="0" fontId="10" fillId="0" borderId="15" xfId="0" applyFont="1" applyBorder="1" applyAlignment="1">
      <alignment horizontal="left" vertical="center" wrapText="1"/>
    </xf>
    <xf numFmtId="0" fontId="10" fillId="0" borderId="15" xfId="0" applyFont="1" applyBorder="1" applyAlignment="1">
      <alignment vertical="center" wrapText="1"/>
    </xf>
    <xf numFmtId="0" fontId="10" fillId="0" borderId="13" xfId="0" applyFont="1" applyFill="1" applyBorder="1" applyAlignment="1">
      <alignment vertical="center" wrapText="1"/>
    </xf>
    <xf numFmtId="0" fontId="10" fillId="0" borderId="17" xfId="0" applyFont="1" applyFill="1" applyBorder="1" applyAlignment="1">
      <alignment vertical="center" wrapText="1"/>
    </xf>
    <xf numFmtId="0" fontId="10" fillId="0" borderId="15" xfId="0" applyFont="1" applyFill="1" applyBorder="1" applyAlignment="1">
      <alignment vertical="center" wrapText="1"/>
    </xf>
    <xf numFmtId="0" fontId="10" fillId="0" borderId="13"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0" fillId="0" borderId="11" xfId="0" applyFont="1" applyBorder="1" applyAlignment="1">
      <alignment horizontal="left" vertical="center" wrapText="1"/>
    </xf>
    <xf numFmtId="0" fontId="10" fillId="0" borderId="11" xfId="0" applyFont="1" applyFill="1" applyBorder="1" applyAlignment="1">
      <alignment horizontal="left" vertical="center" wrapText="1"/>
    </xf>
    <xf numFmtId="0" fontId="10" fillId="0" borderId="22"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8" xfId="0" applyFont="1" applyFill="1" applyBorder="1" applyAlignment="1">
      <alignment horizontal="center" vertical="center"/>
    </xf>
    <xf numFmtId="44" fontId="10" fillId="10" borderId="73" xfId="0" applyNumberFormat="1" applyFont="1" applyFill="1" applyBorder="1" applyAlignment="1">
      <alignment horizontal="center" vertical="center"/>
    </xf>
    <xf numFmtId="44" fontId="10" fillId="0" borderId="38" xfId="1" applyNumberFormat="1" applyFont="1" applyBorder="1" applyAlignment="1">
      <alignment horizontal="center" vertical="center"/>
    </xf>
    <xf numFmtId="44" fontId="10" fillId="0" borderId="21" xfId="0" applyNumberFormat="1" applyFont="1" applyFill="1" applyBorder="1" applyAlignment="1">
      <alignment horizontal="center" vertical="center" wrapText="1"/>
    </xf>
    <xf numFmtId="44" fontId="10" fillId="0" borderId="47" xfId="0" applyNumberFormat="1" applyFont="1" applyFill="1" applyBorder="1" applyAlignment="1">
      <alignment horizontal="center" vertical="center" wrapText="1"/>
    </xf>
    <xf numFmtId="44" fontId="10" fillId="0" borderId="50" xfId="0" applyNumberFormat="1" applyFont="1" applyFill="1" applyBorder="1" applyAlignment="1">
      <alignment horizontal="center" vertical="center" wrapText="1"/>
    </xf>
    <xf numFmtId="44" fontId="10" fillId="0" borderId="19" xfId="0" applyNumberFormat="1" applyFont="1" applyFill="1" applyBorder="1" applyAlignment="1">
      <alignment horizontal="center" vertical="center" wrapText="1"/>
    </xf>
    <xf numFmtId="44" fontId="10" fillId="0" borderId="30" xfId="0" applyNumberFormat="1" applyFont="1" applyFill="1" applyBorder="1" applyAlignment="1">
      <alignment horizontal="center" vertical="center" wrapText="1"/>
    </xf>
    <xf numFmtId="0" fontId="3" fillId="3" borderId="65" xfId="0" applyFont="1" applyFill="1" applyBorder="1" applyAlignment="1">
      <alignment horizontal="center" vertical="center" wrapText="1"/>
    </xf>
    <xf numFmtId="0" fontId="10" fillId="0" borderId="52" xfId="0" applyFont="1" applyFill="1" applyBorder="1" applyAlignment="1">
      <alignment horizontal="left" vertical="center" wrapText="1"/>
    </xf>
    <xf numFmtId="0" fontId="10" fillId="0" borderId="54" xfId="0" applyFont="1" applyFill="1" applyBorder="1" applyAlignment="1">
      <alignment horizontal="left" vertical="center" wrapText="1"/>
    </xf>
    <xf numFmtId="0" fontId="10" fillId="0" borderId="55" xfId="0" applyFont="1" applyFill="1" applyBorder="1" applyAlignment="1">
      <alignment horizontal="left" vertical="center" wrapText="1"/>
    </xf>
    <xf numFmtId="44" fontId="10" fillId="0" borderId="52" xfId="1" applyNumberFormat="1" applyFont="1" applyFill="1" applyBorder="1" applyAlignment="1">
      <alignment horizontal="center" vertical="center"/>
    </xf>
    <xf numFmtId="44" fontId="10" fillId="0" borderId="7" xfId="1" applyNumberFormat="1" applyFont="1" applyFill="1" applyBorder="1" applyAlignment="1">
      <alignment horizontal="center" vertical="center"/>
    </xf>
    <xf numFmtId="44" fontId="10" fillId="0" borderId="0" xfId="1" applyNumberFormat="1" applyFont="1" applyFill="1" applyBorder="1" applyAlignment="1">
      <alignment horizontal="center" vertical="center"/>
    </xf>
    <xf numFmtId="44" fontId="10" fillId="0" borderId="39" xfId="1" applyNumberFormat="1" applyFont="1" applyBorder="1" applyAlignment="1">
      <alignment horizontal="center" vertical="center"/>
    </xf>
    <xf numFmtId="44" fontId="10" fillId="0" borderId="12" xfId="1" applyNumberFormat="1" applyFont="1" applyFill="1" applyBorder="1" applyAlignment="1">
      <alignment horizontal="center" vertical="center"/>
    </xf>
    <xf numFmtId="44" fontId="10" fillId="0" borderId="33" xfId="1" applyNumberFormat="1" applyFont="1" applyFill="1" applyBorder="1" applyAlignment="1">
      <alignment horizontal="center" vertical="center"/>
    </xf>
    <xf numFmtId="44" fontId="3" fillId="6" borderId="78" xfId="0" applyNumberFormat="1" applyFont="1" applyFill="1" applyBorder="1" applyAlignment="1">
      <alignment horizontal="center" vertical="center" wrapText="1"/>
    </xf>
    <xf numFmtId="44" fontId="3" fillId="7" borderId="77" xfId="0" applyNumberFormat="1" applyFont="1" applyFill="1" applyBorder="1" applyAlignment="1">
      <alignment horizontal="center" vertical="center" wrapText="1"/>
    </xf>
    <xf numFmtId="44" fontId="3" fillId="7" borderId="78" xfId="0" applyNumberFormat="1" applyFont="1" applyFill="1" applyBorder="1" applyAlignment="1">
      <alignment horizontal="center" vertical="center" wrapText="1"/>
    </xf>
    <xf numFmtId="44" fontId="3" fillId="5" borderId="77" xfId="0" applyNumberFormat="1" applyFont="1" applyFill="1" applyBorder="1" applyAlignment="1">
      <alignment horizontal="center" vertical="center" wrapText="1"/>
    </xf>
    <xf numFmtId="44" fontId="3" fillId="5" borderId="76" xfId="0" applyNumberFormat="1" applyFont="1" applyFill="1" applyBorder="1" applyAlignment="1">
      <alignment horizontal="center" vertical="center" wrapText="1"/>
    </xf>
    <xf numFmtId="44" fontId="3" fillId="4" borderId="77" xfId="0" applyNumberFormat="1" applyFont="1" applyFill="1" applyBorder="1" applyAlignment="1">
      <alignment horizontal="center" vertical="center" wrapText="1"/>
    </xf>
    <xf numFmtId="44" fontId="3" fillId="4" borderId="78" xfId="0" applyNumberFormat="1" applyFont="1" applyFill="1" applyBorder="1" applyAlignment="1">
      <alignment horizontal="center" vertical="center" wrapText="1"/>
    </xf>
    <xf numFmtId="44" fontId="3" fillId="8" borderId="77" xfId="0" applyNumberFormat="1" applyFont="1" applyFill="1" applyBorder="1" applyAlignment="1">
      <alignment horizontal="center" vertical="center" wrapText="1"/>
    </xf>
    <xf numFmtId="44" fontId="3" fillId="8" borderId="78" xfId="0" applyNumberFormat="1" applyFont="1" applyFill="1" applyBorder="1" applyAlignment="1">
      <alignment horizontal="center" vertical="center" wrapText="1"/>
    </xf>
    <xf numFmtId="44" fontId="10" fillId="10" borderId="45" xfId="0" applyNumberFormat="1" applyFont="1" applyFill="1" applyBorder="1" applyAlignment="1">
      <alignment horizontal="center" vertical="center" wrapText="1"/>
    </xf>
    <xf numFmtId="44" fontId="3" fillId="9" borderId="9" xfId="0" applyNumberFormat="1" applyFont="1" applyFill="1" applyBorder="1" applyAlignment="1">
      <alignment horizontal="center" vertical="center" wrapText="1"/>
    </xf>
    <xf numFmtId="44" fontId="10" fillId="10" borderId="2" xfId="0" applyNumberFormat="1" applyFont="1" applyFill="1" applyBorder="1" applyAlignment="1">
      <alignment horizontal="center" vertical="center"/>
    </xf>
    <xf numFmtId="44" fontId="10" fillId="10" borderId="2" xfId="0" applyNumberFormat="1" applyFont="1" applyFill="1" applyBorder="1" applyAlignment="1">
      <alignment horizontal="center" vertical="center" wrapText="1"/>
    </xf>
    <xf numFmtId="44" fontId="10" fillId="10" borderId="1" xfId="0" applyNumberFormat="1" applyFont="1" applyFill="1" applyBorder="1" applyAlignment="1">
      <alignment horizontal="center" vertical="center"/>
    </xf>
    <xf numFmtId="44" fontId="10" fillId="10" borderId="1" xfId="0" applyNumberFormat="1" applyFont="1" applyFill="1" applyBorder="1" applyAlignment="1">
      <alignment horizontal="center" vertical="center" wrapText="1"/>
    </xf>
    <xf numFmtId="44" fontId="10" fillId="10" borderId="80" xfId="0" applyNumberFormat="1" applyFont="1" applyFill="1" applyBorder="1" applyAlignment="1">
      <alignment horizontal="center" vertical="center"/>
    </xf>
    <xf numFmtId="44" fontId="10" fillId="10" borderId="40" xfId="0" applyNumberFormat="1" applyFont="1" applyFill="1" applyBorder="1" applyAlignment="1">
      <alignment horizontal="center" vertical="center"/>
    </xf>
    <xf numFmtId="44" fontId="10" fillId="10" borderId="10" xfId="0" applyNumberFormat="1" applyFont="1" applyFill="1" applyBorder="1" applyAlignment="1">
      <alignment horizontal="center" vertical="center"/>
    </xf>
    <xf numFmtId="44" fontId="10" fillId="10" borderId="28" xfId="0" applyNumberFormat="1" applyFont="1" applyFill="1" applyBorder="1" applyAlignment="1">
      <alignment horizontal="center" vertical="center"/>
    </xf>
    <xf numFmtId="0" fontId="9" fillId="0" borderId="0" xfId="0" applyFont="1"/>
    <xf numFmtId="0" fontId="9"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Alignment="1">
      <alignment horizontal="center"/>
    </xf>
    <xf numFmtId="44" fontId="9" fillId="0" borderId="0" xfId="0" applyNumberFormat="1" applyFont="1" applyFill="1" applyAlignment="1">
      <alignment horizontal="center" vertical="center"/>
    </xf>
    <xf numFmtId="0" fontId="3" fillId="13" borderId="8" xfId="0" applyFont="1" applyFill="1" applyBorder="1" applyAlignment="1">
      <alignment horizontal="left" vertical="center"/>
    </xf>
    <xf numFmtId="44" fontId="10" fillId="13" borderId="3" xfId="1" applyNumberFormat="1" applyFont="1" applyFill="1" applyBorder="1" applyAlignment="1">
      <alignment horizontal="center" vertical="center"/>
    </xf>
    <xf numFmtId="0" fontId="10" fillId="11" borderId="4" xfId="0" applyFont="1" applyFill="1" applyBorder="1" applyAlignment="1">
      <alignment horizontal="left" vertical="center" wrapText="1"/>
    </xf>
    <xf numFmtId="0" fontId="3" fillId="14" borderId="8" xfId="0" applyFont="1" applyFill="1" applyBorder="1" applyAlignment="1">
      <alignment horizontal="left" vertical="center"/>
    </xf>
    <xf numFmtId="0" fontId="10" fillId="14" borderId="9" xfId="0" applyFont="1" applyFill="1" applyBorder="1" applyAlignment="1">
      <alignment horizontal="left" vertical="center" wrapText="1"/>
    </xf>
    <xf numFmtId="0" fontId="12" fillId="14" borderId="9" xfId="0" applyFont="1" applyFill="1" applyBorder="1" applyAlignment="1">
      <alignment horizontal="right" vertical="center"/>
    </xf>
    <xf numFmtId="44" fontId="10" fillId="14" borderId="9" xfId="1" applyNumberFormat="1" applyFont="1" applyFill="1" applyBorder="1" applyAlignment="1">
      <alignment horizontal="center" vertical="center"/>
    </xf>
    <xf numFmtId="44" fontId="12" fillId="14" borderId="9" xfId="1" applyNumberFormat="1" applyFont="1" applyFill="1" applyBorder="1" applyAlignment="1">
      <alignment horizontal="right" vertical="center"/>
    </xf>
    <xf numFmtId="44" fontId="10" fillId="14" borderId="3" xfId="1" applyNumberFormat="1" applyFont="1" applyFill="1" applyBorder="1" applyAlignment="1">
      <alignment horizontal="center" vertical="center"/>
    </xf>
    <xf numFmtId="44" fontId="4" fillId="13" borderId="9" xfId="1" applyNumberFormat="1" applyFont="1" applyFill="1" applyBorder="1" applyAlignment="1">
      <alignment horizontal="center" vertical="center"/>
    </xf>
    <xf numFmtId="44" fontId="5" fillId="13" borderId="9" xfId="1" applyNumberFormat="1" applyFont="1" applyFill="1" applyBorder="1" applyAlignment="1">
      <alignment horizontal="center" vertical="center"/>
    </xf>
    <xf numFmtId="0" fontId="13" fillId="13" borderId="9" xfId="0" applyFont="1" applyFill="1" applyBorder="1" applyAlignment="1">
      <alignment horizontal="right" vertical="center"/>
    </xf>
    <xf numFmtId="0" fontId="8" fillId="2" borderId="5" xfId="0" applyNumberFormat="1" applyFont="1" applyFill="1" applyBorder="1" applyAlignment="1">
      <alignment vertical="center"/>
    </xf>
    <xf numFmtId="0" fontId="3" fillId="6" borderId="25" xfId="0" applyNumberFormat="1" applyFont="1" applyFill="1" applyBorder="1" applyAlignment="1">
      <alignment horizontal="center" vertical="center"/>
    </xf>
    <xf numFmtId="0" fontId="10" fillId="0" borderId="50" xfId="1" applyNumberFormat="1" applyFont="1" applyFill="1" applyBorder="1" applyAlignment="1">
      <alignment horizontal="center" vertical="center"/>
    </xf>
    <xf numFmtId="0" fontId="10" fillId="0" borderId="51" xfId="1" applyNumberFormat="1" applyFont="1" applyFill="1" applyBorder="1" applyAlignment="1">
      <alignment horizontal="center" vertical="center"/>
    </xf>
    <xf numFmtId="0" fontId="10" fillId="0" borderId="51" xfId="0" applyNumberFormat="1" applyFont="1" applyFill="1" applyBorder="1" applyAlignment="1">
      <alignment horizontal="center" vertical="center"/>
    </xf>
    <xf numFmtId="0" fontId="10" fillId="0" borderId="71" xfId="0" applyNumberFormat="1" applyFont="1" applyFill="1" applyBorder="1" applyAlignment="1">
      <alignment horizontal="center" vertical="center"/>
    </xf>
    <xf numFmtId="0" fontId="10" fillId="13" borderId="9" xfId="0" applyNumberFormat="1" applyFont="1" applyFill="1" applyBorder="1" applyAlignment="1">
      <alignment horizontal="center" vertical="center"/>
    </xf>
    <xf numFmtId="0" fontId="3" fillId="6" borderId="29" xfId="0" applyNumberFormat="1" applyFont="1" applyFill="1" applyBorder="1" applyAlignment="1">
      <alignment horizontal="center" vertical="center"/>
    </xf>
    <xf numFmtId="0" fontId="10" fillId="0" borderId="50" xfId="0" applyNumberFormat="1" applyFont="1" applyFill="1" applyBorder="1" applyAlignment="1">
      <alignment horizontal="center" vertical="center"/>
    </xf>
    <xf numFmtId="0" fontId="9" fillId="0" borderId="51" xfId="0" applyNumberFormat="1" applyFont="1" applyFill="1" applyBorder="1" applyAlignment="1">
      <alignment horizontal="center" vertical="center"/>
    </xf>
    <xf numFmtId="0" fontId="9" fillId="0" borderId="62" xfId="0" applyNumberFormat="1" applyFont="1" applyFill="1" applyBorder="1" applyAlignment="1">
      <alignment horizontal="center" vertical="center"/>
    </xf>
    <xf numFmtId="0" fontId="10" fillId="0" borderId="50" xfId="0" applyNumberFormat="1" applyFont="1" applyFill="1" applyBorder="1" applyAlignment="1">
      <alignment horizontal="center" vertical="center" wrapText="1"/>
    </xf>
    <xf numFmtId="0" fontId="10" fillId="0" borderId="62"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xf>
    <xf numFmtId="0" fontId="3" fillId="9" borderId="25" xfId="0" applyNumberFormat="1" applyFont="1" applyFill="1" applyBorder="1" applyAlignment="1">
      <alignment horizontal="center" vertical="center"/>
    </xf>
    <xf numFmtId="0" fontId="9" fillId="0" borderId="0" xfId="0" applyNumberFormat="1" applyFont="1" applyFill="1" applyAlignment="1">
      <alignment horizontal="center" vertical="center"/>
    </xf>
    <xf numFmtId="0" fontId="10" fillId="14" borderId="9" xfId="0" applyNumberFormat="1" applyFont="1" applyFill="1" applyBorder="1" applyAlignment="1">
      <alignment horizontal="center" vertical="center"/>
    </xf>
    <xf numFmtId="0" fontId="3" fillId="7" borderId="25" xfId="0" applyNumberFormat="1" applyFont="1" applyFill="1" applyBorder="1" applyAlignment="1">
      <alignment horizontal="center" vertical="center"/>
    </xf>
    <xf numFmtId="0" fontId="3" fillId="7" borderId="29" xfId="0" applyNumberFormat="1" applyFont="1" applyFill="1" applyBorder="1" applyAlignment="1">
      <alignment horizontal="center" vertical="center"/>
    </xf>
    <xf numFmtId="0" fontId="3" fillId="10" borderId="9" xfId="0" applyNumberFormat="1" applyFont="1" applyFill="1" applyBorder="1" applyAlignment="1">
      <alignment horizontal="center" vertical="center" wrapText="1"/>
    </xf>
    <xf numFmtId="0" fontId="10" fillId="10" borderId="1" xfId="0" applyNumberFormat="1" applyFont="1" applyFill="1" applyBorder="1" applyAlignment="1">
      <alignment horizontal="center" vertical="center"/>
    </xf>
    <xf numFmtId="0" fontId="10" fillId="10" borderId="2" xfId="0" applyNumberFormat="1" applyFont="1" applyFill="1" applyBorder="1" applyAlignment="1">
      <alignment horizontal="center" vertical="center"/>
    </xf>
    <xf numFmtId="0" fontId="10" fillId="10" borderId="10" xfId="0" applyNumberFormat="1" applyFont="1" applyFill="1" applyBorder="1" applyAlignment="1">
      <alignment horizontal="center" vertical="center"/>
    </xf>
    <xf numFmtId="0" fontId="3" fillId="5" borderId="25" xfId="0" applyNumberFormat="1" applyFont="1" applyFill="1" applyBorder="1" applyAlignment="1">
      <alignment horizontal="center" vertical="center"/>
    </xf>
    <xf numFmtId="0" fontId="3" fillId="5" borderId="29" xfId="0" applyNumberFormat="1" applyFont="1" applyFill="1" applyBorder="1" applyAlignment="1">
      <alignment horizontal="center" vertical="center"/>
    </xf>
    <xf numFmtId="0" fontId="3" fillId="4" borderId="25" xfId="0" applyNumberFormat="1" applyFont="1" applyFill="1" applyBorder="1" applyAlignment="1">
      <alignment horizontal="center" vertical="center"/>
    </xf>
    <xf numFmtId="0" fontId="3" fillId="4" borderId="82" xfId="0" applyNumberFormat="1" applyFont="1" applyFill="1" applyBorder="1" applyAlignment="1">
      <alignment horizontal="right" vertical="center"/>
    </xf>
    <xf numFmtId="0" fontId="3" fillId="8" borderId="25" xfId="0" applyNumberFormat="1" applyFont="1" applyFill="1" applyBorder="1" applyAlignment="1">
      <alignment horizontal="center" vertical="center"/>
    </xf>
    <xf numFmtId="0" fontId="10" fillId="0" borderId="75" xfId="1" applyNumberFormat="1" applyFont="1" applyFill="1" applyBorder="1" applyAlignment="1">
      <alignment horizontal="center" vertical="center"/>
    </xf>
    <xf numFmtId="0" fontId="10" fillId="0" borderId="17" xfId="1" applyNumberFormat="1" applyFont="1" applyFill="1" applyBorder="1" applyAlignment="1">
      <alignment horizontal="center" vertical="center"/>
    </xf>
    <xf numFmtId="0" fontId="10" fillId="0" borderId="17" xfId="0" applyNumberFormat="1" applyFont="1" applyFill="1" applyBorder="1" applyAlignment="1">
      <alignment horizontal="center" vertical="center"/>
    </xf>
    <xf numFmtId="0" fontId="10" fillId="0" borderId="22" xfId="0" applyNumberFormat="1" applyFont="1" applyFill="1" applyBorder="1" applyAlignment="1">
      <alignment horizontal="center" vertical="center"/>
    </xf>
    <xf numFmtId="0" fontId="3" fillId="8" borderId="29" xfId="0" applyNumberFormat="1" applyFont="1" applyFill="1" applyBorder="1" applyAlignment="1">
      <alignment horizontal="center" vertical="center"/>
    </xf>
    <xf numFmtId="0" fontId="10" fillId="0" borderId="13" xfId="0" applyNumberFormat="1" applyFont="1" applyFill="1" applyBorder="1" applyAlignment="1">
      <alignment horizontal="center" vertical="center"/>
    </xf>
    <xf numFmtId="0" fontId="9" fillId="0" borderId="17" xfId="0" applyNumberFormat="1" applyFont="1" applyFill="1" applyBorder="1" applyAlignment="1">
      <alignment horizontal="center" vertical="center"/>
    </xf>
    <xf numFmtId="0" fontId="9" fillId="0" borderId="15" xfId="0" applyNumberFormat="1" applyFont="1" applyFill="1" applyBorder="1" applyAlignment="1">
      <alignment horizontal="center" vertical="center"/>
    </xf>
    <xf numFmtId="0" fontId="10" fillId="0" borderId="13" xfId="0" applyNumberFormat="1" applyFont="1" applyFill="1" applyBorder="1" applyAlignment="1">
      <alignment horizontal="center" vertical="center" wrapText="1"/>
    </xf>
    <xf numFmtId="0" fontId="10" fillId="0" borderId="15" xfId="0" applyNumberFormat="1" applyFont="1" applyFill="1" applyBorder="1" applyAlignment="1">
      <alignment horizontal="center" vertical="center" wrapText="1"/>
    </xf>
    <xf numFmtId="0" fontId="10" fillId="0" borderId="29" xfId="0" applyNumberFormat="1" applyFont="1" applyFill="1" applyBorder="1" applyAlignment="1">
      <alignment horizontal="center" vertical="center"/>
    </xf>
    <xf numFmtId="0" fontId="5" fillId="13" borderId="8" xfId="0" applyFont="1" applyFill="1" applyBorder="1" applyAlignment="1">
      <alignment horizontal="left" vertical="center"/>
    </xf>
    <xf numFmtId="0" fontId="4" fillId="13" borderId="9" xfId="0" applyNumberFormat="1" applyFont="1" applyFill="1" applyBorder="1" applyAlignment="1">
      <alignment horizontal="center" vertical="center"/>
    </xf>
    <xf numFmtId="44" fontId="4" fillId="13" borderId="3" xfId="1" applyNumberFormat="1" applyFont="1" applyFill="1" applyBorder="1" applyAlignment="1">
      <alignment horizontal="center" vertical="center"/>
    </xf>
    <xf numFmtId="44" fontId="4" fillId="10" borderId="81" xfId="0" applyNumberFormat="1" applyFont="1" applyFill="1" applyBorder="1" applyAlignment="1">
      <alignment horizontal="center" vertical="center"/>
    </xf>
    <xf numFmtId="0" fontId="4" fillId="10" borderId="79" xfId="0" applyNumberFormat="1" applyFont="1" applyFill="1" applyBorder="1" applyAlignment="1">
      <alignment horizontal="center" vertical="center"/>
    </xf>
    <xf numFmtId="44" fontId="4" fillId="10" borderId="79" xfId="0" applyNumberFormat="1" applyFont="1" applyFill="1" applyBorder="1" applyAlignment="1">
      <alignment horizontal="center" vertical="center"/>
    </xf>
    <xf numFmtId="44" fontId="4" fillId="10" borderId="79" xfId="0" applyNumberFormat="1" applyFont="1" applyFill="1" applyBorder="1" applyAlignment="1">
      <alignment horizontal="center" vertical="center" wrapText="1"/>
    </xf>
    <xf numFmtId="0" fontId="4" fillId="0" borderId="0" xfId="0" applyFont="1"/>
    <xf numFmtId="44" fontId="5" fillId="13" borderId="9" xfId="1" applyNumberFormat="1" applyFont="1" applyFill="1" applyBorder="1" applyAlignment="1">
      <alignment horizontal="right" vertical="center"/>
    </xf>
    <xf numFmtId="44" fontId="10" fillId="0" borderId="83" xfId="1" applyNumberFormat="1" applyFont="1" applyFill="1" applyBorder="1" applyAlignment="1">
      <alignment horizontal="center" vertical="center"/>
    </xf>
    <xf numFmtId="44" fontId="3" fillId="7" borderId="5" xfId="1" applyNumberFormat="1" applyFont="1" applyFill="1" applyBorder="1" applyAlignment="1">
      <alignment horizontal="center" vertical="center"/>
    </xf>
    <xf numFmtId="44" fontId="3" fillId="4" borderId="5" xfId="1" applyNumberFormat="1" applyFont="1" applyFill="1" applyBorder="1" applyAlignment="1">
      <alignment horizontal="center" vertical="center"/>
    </xf>
    <xf numFmtId="44" fontId="10" fillId="0" borderId="84" xfId="1" applyNumberFormat="1" applyFont="1" applyFill="1" applyBorder="1" applyAlignment="1">
      <alignment horizontal="center" vertical="center"/>
    </xf>
    <xf numFmtId="44" fontId="3" fillId="5" borderId="8" xfId="1" applyNumberFormat="1" applyFont="1" applyFill="1" applyBorder="1" applyAlignment="1">
      <alignment horizontal="center" vertical="center"/>
    </xf>
    <xf numFmtId="0" fontId="3" fillId="5" borderId="74" xfId="0" applyNumberFormat="1" applyFont="1" applyFill="1" applyBorder="1" applyAlignment="1">
      <alignment horizontal="right" vertical="center"/>
    </xf>
    <xf numFmtId="44" fontId="3" fillId="8" borderId="8" xfId="1" applyNumberFormat="1" applyFont="1" applyFill="1" applyBorder="1" applyAlignment="1">
      <alignment horizontal="center" vertical="center"/>
    </xf>
    <xf numFmtId="0" fontId="3" fillId="8" borderId="74" xfId="0" applyNumberFormat="1" applyFont="1" applyFill="1" applyBorder="1" applyAlignment="1">
      <alignment horizontal="right" vertical="center"/>
    </xf>
    <xf numFmtId="44" fontId="3" fillId="6" borderId="74" xfId="0" applyNumberFormat="1" applyFont="1" applyFill="1" applyBorder="1" applyAlignment="1">
      <alignment horizontal="center" vertical="center" wrapText="1"/>
    </xf>
    <xf numFmtId="44" fontId="3" fillId="12" borderId="9" xfId="1" applyNumberFormat="1" applyFont="1" applyFill="1" applyBorder="1" applyAlignment="1">
      <alignment horizontal="center" vertical="center"/>
    </xf>
    <xf numFmtId="44" fontId="3" fillId="6" borderId="85"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10" fillId="0" borderId="47" xfId="0" applyFont="1" applyBorder="1" applyAlignment="1">
      <alignment horizontal="left" vertical="center" wrapText="1"/>
    </xf>
    <xf numFmtId="0" fontId="10" fillId="0" borderId="38" xfId="0" applyFont="1" applyBorder="1" applyAlignment="1">
      <alignment horizontal="center" vertical="center"/>
    </xf>
    <xf numFmtId="0" fontId="10" fillId="0" borderId="48" xfId="0" applyFont="1" applyBorder="1" applyAlignment="1">
      <alignment horizontal="left" vertical="center" wrapText="1"/>
    </xf>
    <xf numFmtId="0" fontId="10" fillId="0" borderId="89" xfId="0" applyFont="1" applyBorder="1" applyAlignment="1">
      <alignment horizontal="center" vertical="center"/>
    </xf>
    <xf numFmtId="0" fontId="10" fillId="0" borderId="48" xfId="0" applyFont="1" applyFill="1" applyBorder="1" applyAlignment="1">
      <alignment horizontal="left" vertical="center" wrapText="1"/>
    </xf>
    <xf numFmtId="0" fontId="10" fillId="0" borderId="48" xfId="0" applyFont="1" applyBorder="1" applyAlignment="1">
      <alignment vertical="center" wrapText="1"/>
    </xf>
    <xf numFmtId="0" fontId="10" fillId="0" borderId="89" xfId="0" applyFont="1" applyFill="1" applyBorder="1" applyAlignment="1">
      <alignment horizontal="center" vertical="center" wrapText="1"/>
    </xf>
    <xf numFmtId="0" fontId="10" fillId="2" borderId="89" xfId="0" applyFont="1" applyFill="1" applyBorder="1" applyAlignment="1">
      <alignment horizontal="center" vertical="center" wrapText="1"/>
    </xf>
    <xf numFmtId="0" fontId="10" fillId="0" borderId="54" xfId="0" applyFont="1" applyBorder="1" applyAlignment="1">
      <alignment horizontal="left" vertical="center" wrapText="1"/>
    </xf>
    <xf numFmtId="0" fontId="10" fillId="2" borderId="90" xfId="0" applyFont="1" applyFill="1" applyBorder="1" applyAlignment="1">
      <alignment horizontal="center" vertical="center" wrapText="1"/>
    </xf>
    <xf numFmtId="0" fontId="10" fillId="11" borderId="6" xfId="0" applyFont="1" applyFill="1" applyBorder="1" applyAlignment="1">
      <alignment horizontal="right" vertical="center"/>
    </xf>
    <xf numFmtId="0" fontId="4" fillId="13" borderId="8" xfId="0" applyFont="1" applyFill="1" applyBorder="1" applyAlignment="1">
      <alignment horizontal="left" vertical="center" wrapText="1"/>
    </xf>
    <xf numFmtId="0" fontId="5" fillId="13" borderId="3" xfId="0" applyFont="1" applyFill="1" applyBorder="1" applyAlignment="1">
      <alignment horizontal="right" vertical="center"/>
    </xf>
    <xf numFmtId="0" fontId="3" fillId="3" borderId="77" xfId="0" applyFont="1" applyFill="1" applyBorder="1" applyAlignment="1">
      <alignment horizontal="center" vertical="center" wrapText="1"/>
    </xf>
    <xf numFmtId="0" fontId="3" fillId="3" borderId="78" xfId="0" applyFont="1" applyFill="1" applyBorder="1" applyAlignment="1">
      <alignment horizontal="center" vertical="center" wrapText="1"/>
    </xf>
    <xf numFmtId="0" fontId="10" fillId="0" borderId="49" xfId="0" applyFont="1" applyBorder="1" applyAlignment="1">
      <alignment vertical="center" wrapText="1"/>
    </xf>
    <xf numFmtId="0" fontId="10" fillId="0" borderId="91" xfId="0" applyFont="1" applyBorder="1" applyAlignment="1">
      <alignment horizontal="center" vertical="center"/>
    </xf>
    <xf numFmtId="0" fontId="10" fillId="0" borderId="47" xfId="0" applyFont="1" applyFill="1" applyBorder="1" applyAlignment="1">
      <alignment vertical="center" wrapText="1"/>
    </xf>
    <xf numFmtId="0" fontId="10" fillId="0" borderId="38" xfId="0" applyFont="1" applyFill="1" applyBorder="1" applyAlignment="1">
      <alignment horizontal="center" vertical="center" wrapText="1"/>
    </xf>
    <xf numFmtId="0" fontId="10" fillId="0" borderId="48" xfId="0" applyFont="1" applyFill="1" applyBorder="1" applyAlignment="1">
      <alignment vertical="center" wrapText="1"/>
    </xf>
    <xf numFmtId="0" fontId="10" fillId="0" borderId="49" xfId="0" applyFont="1" applyFill="1" applyBorder="1" applyAlignment="1">
      <alignment vertical="center" wrapText="1"/>
    </xf>
    <xf numFmtId="0" fontId="10" fillId="0" borderId="91" xfId="0" applyFont="1" applyFill="1" applyBorder="1" applyAlignment="1">
      <alignment horizontal="center" vertical="center" wrapText="1"/>
    </xf>
    <xf numFmtId="0" fontId="10" fillId="0" borderId="47" xfId="0" applyFont="1" applyFill="1" applyBorder="1" applyAlignment="1">
      <alignment horizontal="left" vertical="center" wrapText="1"/>
    </xf>
    <xf numFmtId="0" fontId="10" fillId="0" borderId="49" xfId="0" applyFont="1" applyFill="1" applyBorder="1" applyAlignment="1">
      <alignment horizontal="left" vertical="center" wrapText="1"/>
    </xf>
    <xf numFmtId="0" fontId="10" fillId="2" borderId="38" xfId="0" applyFont="1" applyFill="1" applyBorder="1" applyAlignment="1">
      <alignment horizontal="center" vertical="center" wrapText="1"/>
    </xf>
    <xf numFmtId="0" fontId="10" fillId="0" borderId="52" xfId="0" applyFont="1" applyBorder="1" applyAlignment="1">
      <alignment horizontal="left" vertical="center" wrapText="1"/>
    </xf>
    <xf numFmtId="0" fontId="10" fillId="2" borderId="39" xfId="0" applyFont="1" applyFill="1" applyBorder="1" applyAlignment="1">
      <alignment horizontal="center" vertical="center" wrapText="1"/>
    </xf>
    <xf numFmtId="0" fontId="10" fillId="2" borderId="92" xfId="0" applyFont="1" applyFill="1" applyBorder="1" applyAlignment="1">
      <alignment horizontal="center" vertical="center" wrapText="1"/>
    </xf>
    <xf numFmtId="44" fontId="10" fillId="10" borderId="86" xfId="0" applyNumberFormat="1" applyFont="1" applyFill="1" applyBorder="1" applyAlignment="1">
      <alignment horizontal="center" vertical="center"/>
    </xf>
    <xf numFmtId="44" fontId="10" fillId="10" borderId="87" xfId="0" applyNumberFormat="1" applyFont="1" applyFill="1" applyBorder="1" applyAlignment="1">
      <alignment horizontal="center" vertical="center"/>
    </xf>
    <xf numFmtId="44" fontId="10" fillId="10" borderId="88" xfId="0" applyNumberFormat="1" applyFont="1" applyFill="1" applyBorder="1" applyAlignment="1">
      <alignment horizontal="center" vertical="center"/>
    </xf>
    <xf numFmtId="44" fontId="5" fillId="13" borderId="8" xfId="1" applyNumberFormat="1" applyFont="1" applyFill="1" applyBorder="1" applyAlignment="1">
      <alignment horizontal="center" vertical="center"/>
    </xf>
    <xf numFmtId="44" fontId="10" fillId="0" borderId="93" xfId="0" applyNumberFormat="1" applyFont="1" applyFill="1" applyBorder="1" applyAlignment="1">
      <alignment horizontal="center" vertical="center"/>
    </xf>
    <xf numFmtId="44" fontId="10" fillId="0" borderId="80" xfId="0" applyNumberFormat="1" applyFont="1" applyFill="1" applyBorder="1" applyAlignment="1">
      <alignment horizontal="center" vertical="center"/>
    </xf>
    <xf numFmtId="44" fontId="10" fillId="0" borderId="94" xfId="0" applyNumberFormat="1" applyFont="1" applyFill="1" applyBorder="1" applyAlignment="1">
      <alignment horizontal="center" vertical="center"/>
    </xf>
    <xf numFmtId="44" fontId="10" fillId="0" borderId="40" xfId="0" applyNumberFormat="1" applyFont="1" applyFill="1" applyBorder="1" applyAlignment="1">
      <alignment horizontal="center" vertical="center"/>
    </xf>
    <xf numFmtId="44" fontId="10" fillId="10" borderId="65" xfId="0" applyNumberFormat="1" applyFont="1" applyFill="1" applyBorder="1" applyAlignment="1">
      <alignment horizontal="center" vertical="center"/>
    </xf>
    <xf numFmtId="0" fontId="10" fillId="10" borderId="25" xfId="0" applyNumberFormat="1" applyFont="1" applyFill="1" applyBorder="1" applyAlignment="1">
      <alignment horizontal="center" vertical="center"/>
    </xf>
    <xf numFmtId="44" fontId="10" fillId="10" borderId="25" xfId="0" applyNumberFormat="1" applyFont="1" applyFill="1" applyBorder="1" applyAlignment="1">
      <alignment horizontal="center" vertical="center"/>
    </xf>
    <xf numFmtId="44" fontId="10" fillId="10" borderId="84" xfId="0" applyNumberFormat="1" applyFont="1" applyFill="1" applyBorder="1" applyAlignment="1">
      <alignment horizontal="center" vertical="center" wrapText="1"/>
    </xf>
    <xf numFmtId="0" fontId="9" fillId="0" borderId="51" xfId="0" applyNumberFormat="1" applyFont="1" applyBorder="1" applyAlignment="1">
      <alignment horizontal="center" vertical="center"/>
    </xf>
    <xf numFmtId="0" fontId="8" fillId="2" borderId="5" xfId="0" applyNumberFormat="1" applyFont="1" applyFill="1" applyBorder="1" applyAlignment="1">
      <alignment horizontal="center" vertical="center"/>
    </xf>
    <xf numFmtId="0" fontId="9" fillId="0" borderId="62" xfId="0" applyNumberFormat="1" applyFont="1" applyBorder="1" applyAlignment="1">
      <alignment horizontal="center" vertical="center"/>
    </xf>
    <xf numFmtId="44" fontId="3" fillId="7" borderId="5" xfId="1" applyNumberFormat="1" applyFont="1" applyFill="1" applyBorder="1" applyAlignment="1">
      <alignment vertical="center"/>
    </xf>
    <xf numFmtId="0" fontId="10" fillId="0" borderId="72" xfId="0" applyNumberFormat="1" applyFont="1" applyFill="1" applyBorder="1" applyAlignment="1">
      <alignment horizontal="center" vertical="center"/>
    </xf>
    <xf numFmtId="0" fontId="3" fillId="7" borderId="82" xfId="0" applyNumberFormat="1" applyFont="1" applyFill="1" applyBorder="1" applyAlignment="1">
      <alignment horizontal="right" vertical="center"/>
    </xf>
    <xf numFmtId="0" fontId="3" fillId="12" borderId="74" xfId="0" applyNumberFormat="1" applyFont="1" applyFill="1" applyBorder="1" applyAlignment="1">
      <alignment horizontal="right" vertical="center"/>
    </xf>
    <xf numFmtId="0" fontId="12" fillId="14" borderId="74" xfId="1" applyNumberFormat="1" applyFont="1" applyFill="1" applyBorder="1" applyAlignment="1">
      <alignment horizontal="right" vertical="center"/>
    </xf>
    <xf numFmtId="0" fontId="9" fillId="0" borderId="17" xfId="0" applyNumberFormat="1" applyFont="1" applyBorder="1" applyAlignment="1">
      <alignment horizontal="center" vertical="center"/>
    </xf>
    <xf numFmtId="0" fontId="9" fillId="0" borderId="15" xfId="0" applyNumberFormat="1" applyFont="1" applyBorder="1" applyAlignment="1">
      <alignment horizontal="center" vertical="center"/>
    </xf>
    <xf numFmtId="0" fontId="10" fillId="0" borderId="66" xfId="0" applyFont="1" applyFill="1" applyBorder="1" applyAlignment="1">
      <alignment horizontal="center" vertical="center"/>
    </xf>
    <xf numFmtId="0" fontId="10" fillId="0" borderId="68" xfId="0" applyFont="1" applyFill="1" applyBorder="1" applyAlignment="1">
      <alignment horizontal="center" vertical="center"/>
    </xf>
    <xf numFmtId="0" fontId="5"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1E1FF"/>
      <color rgb="FFCCCCFF"/>
      <color rgb="FFFFE7E7"/>
      <color rgb="FFFFCCCC"/>
      <color rgb="FFFFE5FF"/>
      <color rgb="FFFFCCFF"/>
      <color rgb="FFF8EAFC"/>
      <color rgb="FFEECCF8"/>
      <color rgb="FFB4C6E7"/>
      <color rgb="FFE2C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30417-6CD0-475F-93A4-7FEFC618DB54}">
  <dimension ref="A1:M88"/>
  <sheetViews>
    <sheetView tabSelected="1" zoomScale="80" zoomScaleNormal="80" zoomScaleSheetLayoutView="100" workbookViewId="0">
      <selection sqref="A1:M1"/>
    </sheetView>
  </sheetViews>
  <sheetFormatPr baseColWidth="10" defaultRowHeight="17.25" x14ac:dyDescent="0.35"/>
  <cols>
    <col min="1" max="1" width="11.42578125" style="194"/>
    <col min="2" max="2" width="76.28515625" style="195" customWidth="1"/>
    <col min="3" max="3" width="20.5703125" style="196" customWidth="1"/>
    <col min="4" max="13" width="20.7109375" style="197" customWidth="1"/>
    <col min="14" max="16384" width="11.42578125" style="192"/>
  </cols>
  <sheetData>
    <row r="1" spans="1:13" ht="143.25" customHeight="1" thickBot="1" x14ac:dyDescent="0.35">
      <c r="A1" s="322" t="s">
        <v>188</v>
      </c>
      <c r="B1" s="323"/>
      <c r="C1" s="323"/>
      <c r="D1" s="323"/>
      <c r="E1" s="323"/>
      <c r="F1" s="323"/>
      <c r="G1" s="323"/>
      <c r="H1" s="323"/>
      <c r="I1" s="323"/>
      <c r="J1" s="323"/>
      <c r="K1" s="323"/>
      <c r="L1" s="323"/>
      <c r="M1" s="324"/>
    </row>
    <row r="2" spans="1:13" ht="39.75" customHeight="1" thickBot="1" x14ac:dyDescent="0.35">
      <c r="A2" s="7" t="s">
        <v>0</v>
      </c>
      <c r="B2" s="8"/>
      <c r="C2" s="8"/>
      <c r="D2" s="9"/>
      <c r="E2" s="9"/>
      <c r="F2" s="9"/>
      <c r="G2" s="9"/>
      <c r="H2" s="9"/>
      <c r="I2" s="9"/>
      <c r="J2" s="9"/>
      <c r="K2" s="9"/>
      <c r="L2" s="9"/>
      <c r="M2" s="10"/>
    </row>
    <row r="3" spans="1:13" ht="69.95" customHeight="1" thickBot="1" x14ac:dyDescent="0.35">
      <c r="A3" s="152" t="s">
        <v>3</v>
      </c>
      <c r="B3" s="153" t="s">
        <v>134</v>
      </c>
      <c r="C3" s="154" t="s">
        <v>13</v>
      </c>
      <c r="D3" s="83" t="s">
        <v>113</v>
      </c>
      <c r="E3" s="84" t="s">
        <v>183</v>
      </c>
      <c r="F3" s="85" t="s">
        <v>114</v>
      </c>
      <c r="G3" s="86" t="s">
        <v>184</v>
      </c>
      <c r="H3" s="87" t="s">
        <v>115</v>
      </c>
      <c r="I3" s="88" t="s">
        <v>185</v>
      </c>
      <c r="J3" s="82" t="s">
        <v>116</v>
      </c>
      <c r="K3" s="14" t="s">
        <v>186</v>
      </c>
      <c r="L3" s="89" t="s">
        <v>117</v>
      </c>
      <c r="M3" s="90" t="s">
        <v>187</v>
      </c>
    </row>
    <row r="4" spans="1:13" s="193" customFormat="1" ht="32.1" customHeight="1" x14ac:dyDescent="0.3">
      <c r="A4" s="120" t="s">
        <v>1</v>
      </c>
      <c r="B4" s="137" t="s">
        <v>91</v>
      </c>
      <c r="C4" s="125" t="s">
        <v>132</v>
      </c>
      <c r="D4" s="33"/>
      <c r="E4" s="34"/>
      <c r="F4" s="33"/>
      <c r="G4" s="34"/>
      <c r="H4" s="46"/>
      <c r="I4" s="72"/>
      <c r="J4" s="33"/>
      <c r="K4" s="34"/>
      <c r="L4" s="42"/>
      <c r="M4" s="11"/>
    </row>
    <row r="5" spans="1:13" s="193" customFormat="1" ht="32.1" customHeight="1" x14ac:dyDescent="0.3">
      <c r="A5" s="121" t="s">
        <v>2</v>
      </c>
      <c r="B5" s="138" t="s">
        <v>86</v>
      </c>
      <c r="C5" s="126" t="s">
        <v>132</v>
      </c>
      <c r="D5" s="35"/>
      <c r="E5" s="36"/>
      <c r="F5" s="35"/>
      <c r="G5" s="36"/>
      <c r="H5" s="47"/>
      <c r="I5" s="73"/>
      <c r="J5" s="35"/>
      <c r="K5" s="36"/>
      <c r="L5" s="43"/>
      <c r="M5" s="12"/>
    </row>
    <row r="6" spans="1:13" s="193" customFormat="1" ht="32.1" customHeight="1" x14ac:dyDescent="0.3">
      <c r="A6" s="121" t="s">
        <v>118</v>
      </c>
      <c r="B6" s="138" t="s">
        <v>84</v>
      </c>
      <c r="C6" s="126" t="s">
        <v>132</v>
      </c>
      <c r="D6" s="35"/>
      <c r="E6" s="36"/>
      <c r="F6" s="35"/>
      <c r="G6" s="36"/>
      <c r="H6" s="47"/>
      <c r="I6" s="73"/>
      <c r="J6" s="35"/>
      <c r="K6" s="36"/>
      <c r="L6" s="43"/>
      <c r="M6" s="12"/>
    </row>
    <row r="7" spans="1:13" s="193" customFormat="1" ht="32.1" customHeight="1" x14ac:dyDescent="0.3">
      <c r="A7" s="121" t="s">
        <v>119</v>
      </c>
      <c r="B7" s="138" t="s">
        <v>85</v>
      </c>
      <c r="C7" s="126" t="s">
        <v>132</v>
      </c>
      <c r="D7" s="35"/>
      <c r="E7" s="36"/>
      <c r="F7" s="35"/>
      <c r="G7" s="36"/>
      <c r="H7" s="47"/>
      <c r="I7" s="73"/>
      <c r="J7" s="35"/>
      <c r="K7" s="36"/>
      <c r="L7" s="43"/>
      <c r="M7" s="12"/>
    </row>
    <row r="8" spans="1:13" s="193" customFormat="1" ht="32.1" customHeight="1" x14ac:dyDescent="0.3">
      <c r="A8" s="121" t="s">
        <v>120</v>
      </c>
      <c r="B8" s="138" t="s">
        <v>90</v>
      </c>
      <c r="C8" s="126" t="s">
        <v>132</v>
      </c>
      <c r="D8" s="35"/>
      <c r="E8" s="36"/>
      <c r="F8" s="35"/>
      <c r="G8" s="36"/>
      <c r="H8" s="47"/>
      <c r="I8" s="73"/>
      <c r="J8" s="35"/>
      <c r="K8" s="36"/>
      <c r="L8" s="43"/>
      <c r="M8" s="12"/>
    </row>
    <row r="9" spans="1:13" s="193" customFormat="1" ht="32.1" customHeight="1" x14ac:dyDescent="0.3">
      <c r="A9" s="121" t="s">
        <v>121</v>
      </c>
      <c r="B9" s="138" t="s">
        <v>87</v>
      </c>
      <c r="C9" s="126" t="s">
        <v>132</v>
      </c>
      <c r="D9" s="35"/>
      <c r="E9" s="36"/>
      <c r="F9" s="35"/>
      <c r="G9" s="36"/>
      <c r="H9" s="47"/>
      <c r="I9" s="73"/>
      <c r="J9" s="35"/>
      <c r="K9" s="36"/>
      <c r="L9" s="43"/>
      <c r="M9" s="12"/>
    </row>
    <row r="10" spans="1:13" s="193" customFormat="1" ht="32.1" customHeight="1" x14ac:dyDescent="0.3">
      <c r="A10" s="121" t="s">
        <v>122</v>
      </c>
      <c r="B10" s="139" t="s">
        <v>92</v>
      </c>
      <c r="C10" s="126" t="s">
        <v>132</v>
      </c>
      <c r="D10" s="37"/>
      <c r="E10" s="13"/>
      <c r="F10" s="37"/>
      <c r="G10" s="13"/>
      <c r="H10" s="48"/>
      <c r="I10" s="20"/>
      <c r="J10" s="37"/>
      <c r="K10" s="13"/>
      <c r="L10" s="44"/>
      <c r="M10" s="13"/>
    </row>
    <row r="11" spans="1:13" s="193" customFormat="1" ht="32.1" customHeight="1" x14ac:dyDescent="0.3">
      <c r="A11" s="121" t="s">
        <v>123</v>
      </c>
      <c r="B11" s="139" t="s">
        <v>80</v>
      </c>
      <c r="C11" s="126" t="s">
        <v>132</v>
      </c>
      <c r="D11" s="37"/>
      <c r="E11" s="13"/>
      <c r="F11" s="37"/>
      <c r="G11" s="13"/>
      <c r="H11" s="48"/>
      <c r="I11" s="20"/>
      <c r="J11" s="37"/>
      <c r="K11" s="13"/>
      <c r="L11" s="44"/>
      <c r="M11" s="13"/>
    </row>
    <row r="12" spans="1:13" s="193" customFormat="1" ht="32.1" customHeight="1" x14ac:dyDescent="0.3">
      <c r="A12" s="121" t="s">
        <v>124</v>
      </c>
      <c r="B12" s="139" t="s">
        <v>81</v>
      </c>
      <c r="C12" s="126" t="s">
        <v>132</v>
      </c>
      <c r="D12" s="37"/>
      <c r="E12" s="13"/>
      <c r="F12" s="37"/>
      <c r="G12" s="13"/>
      <c r="H12" s="48"/>
      <c r="I12" s="20"/>
      <c r="J12" s="37"/>
      <c r="K12" s="13"/>
      <c r="L12" s="44"/>
      <c r="M12" s="13"/>
    </row>
    <row r="13" spans="1:13" s="193" customFormat="1" ht="32.1" customHeight="1" x14ac:dyDescent="0.3">
      <c r="A13" s="121" t="s">
        <v>125</v>
      </c>
      <c r="B13" s="139" t="s">
        <v>82</v>
      </c>
      <c r="C13" s="126" t="s">
        <v>132</v>
      </c>
      <c r="D13" s="37"/>
      <c r="E13" s="13"/>
      <c r="F13" s="37"/>
      <c r="G13" s="13"/>
      <c r="H13" s="48"/>
      <c r="I13" s="20"/>
      <c r="J13" s="37"/>
      <c r="K13" s="13"/>
      <c r="L13" s="44"/>
      <c r="M13" s="13"/>
    </row>
    <row r="14" spans="1:13" s="193" customFormat="1" ht="32.1" customHeight="1" x14ac:dyDescent="0.3">
      <c r="A14" s="121" t="s">
        <v>126</v>
      </c>
      <c r="B14" s="139" t="s">
        <v>171</v>
      </c>
      <c r="C14" s="126" t="s">
        <v>132</v>
      </c>
      <c r="D14" s="37"/>
      <c r="E14" s="13"/>
      <c r="F14" s="37"/>
      <c r="G14" s="13"/>
      <c r="H14" s="48"/>
      <c r="I14" s="20"/>
      <c r="J14" s="37"/>
      <c r="K14" s="13"/>
      <c r="L14" s="44"/>
      <c r="M14" s="13"/>
    </row>
    <row r="15" spans="1:13" s="193" customFormat="1" ht="32.1" customHeight="1" x14ac:dyDescent="0.3">
      <c r="A15" s="121" t="s">
        <v>127</v>
      </c>
      <c r="B15" s="139" t="s">
        <v>93</v>
      </c>
      <c r="C15" s="126" t="s">
        <v>132</v>
      </c>
      <c r="D15" s="37"/>
      <c r="E15" s="13"/>
      <c r="F15" s="37"/>
      <c r="G15" s="13"/>
      <c r="H15" s="48"/>
      <c r="I15" s="20"/>
      <c r="J15" s="37"/>
      <c r="K15" s="13"/>
      <c r="L15" s="44"/>
      <c r="M15" s="13"/>
    </row>
    <row r="16" spans="1:13" s="193" customFormat="1" ht="32.1" customHeight="1" x14ac:dyDescent="0.3">
      <c r="A16" s="121" t="s">
        <v>128</v>
      </c>
      <c r="B16" s="139" t="s">
        <v>79</v>
      </c>
      <c r="C16" s="126" t="s">
        <v>132</v>
      </c>
      <c r="D16" s="37"/>
      <c r="E16" s="13"/>
      <c r="F16" s="37"/>
      <c r="G16" s="13"/>
      <c r="H16" s="48"/>
      <c r="I16" s="20"/>
      <c r="J16" s="37"/>
      <c r="K16" s="13"/>
      <c r="L16" s="44"/>
      <c r="M16" s="13"/>
    </row>
    <row r="17" spans="1:13" s="193" customFormat="1" ht="32.1" customHeight="1" x14ac:dyDescent="0.3">
      <c r="A17" s="121" t="s">
        <v>129</v>
      </c>
      <c r="B17" s="139" t="s">
        <v>39</v>
      </c>
      <c r="C17" s="126" t="s">
        <v>132</v>
      </c>
      <c r="D17" s="37"/>
      <c r="E17" s="13"/>
      <c r="F17" s="37"/>
      <c r="G17" s="13"/>
      <c r="H17" s="48"/>
      <c r="I17" s="20"/>
      <c r="J17" s="37"/>
      <c r="K17" s="13"/>
      <c r="L17" s="44"/>
      <c r="M17" s="13"/>
    </row>
    <row r="18" spans="1:13" s="193" customFormat="1" ht="32.1" customHeight="1" x14ac:dyDescent="0.3">
      <c r="A18" s="121" t="s">
        <v>130</v>
      </c>
      <c r="B18" s="139" t="s">
        <v>40</v>
      </c>
      <c r="C18" s="126" t="s">
        <v>132</v>
      </c>
      <c r="D18" s="37"/>
      <c r="E18" s="13"/>
      <c r="F18" s="37"/>
      <c r="G18" s="13"/>
      <c r="H18" s="48"/>
      <c r="I18" s="20"/>
      <c r="J18" s="37"/>
      <c r="K18" s="13"/>
      <c r="L18" s="44"/>
      <c r="M18" s="13"/>
    </row>
    <row r="19" spans="1:13" s="193" customFormat="1" ht="32.1" customHeight="1" x14ac:dyDescent="0.3">
      <c r="A19" s="121" t="s">
        <v>131</v>
      </c>
      <c r="B19" s="140" t="s">
        <v>41</v>
      </c>
      <c r="C19" s="126" t="s">
        <v>132</v>
      </c>
      <c r="D19" s="37"/>
      <c r="E19" s="13"/>
      <c r="F19" s="37"/>
      <c r="G19" s="13"/>
      <c r="H19" s="48"/>
      <c r="I19" s="20"/>
      <c r="J19" s="37"/>
      <c r="K19" s="13"/>
      <c r="L19" s="44"/>
      <c r="M19" s="13"/>
    </row>
    <row r="20" spans="1:13" ht="57.75" customHeight="1" x14ac:dyDescent="0.3">
      <c r="A20" s="121" t="s">
        <v>139</v>
      </c>
      <c r="B20" s="139" t="s">
        <v>138</v>
      </c>
      <c r="C20" s="127" t="s">
        <v>238</v>
      </c>
      <c r="D20" s="38"/>
      <c r="E20" s="39"/>
      <c r="F20" s="38"/>
      <c r="G20" s="39"/>
      <c r="H20" s="49"/>
      <c r="I20" s="21"/>
      <c r="J20" s="38"/>
      <c r="K20" s="39"/>
      <c r="L20" s="45"/>
      <c r="M20" s="3"/>
    </row>
    <row r="21" spans="1:13" ht="35.1" customHeight="1" x14ac:dyDescent="0.3">
      <c r="A21" s="121" t="s">
        <v>140</v>
      </c>
      <c r="B21" s="138" t="s">
        <v>143</v>
      </c>
      <c r="C21" s="128" t="s">
        <v>148</v>
      </c>
      <c r="D21" s="38"/>
      <c r="E21" s="39"/>
      <c r="F21" s="38"/>
      <c r="G21" s="39"/>
      <c r="H21" s="49"/>
      <c r="I21" s="21"/>
      <c r="J21" s="38"/>
      <c r="K21" s="39"/>
      <c r="L21" s="45"/>
      <c r="M21" s="3"/>
    </row>
    <row r="22" spans="1:13" ht="35.1" customHeight="1" x14ac:dyDescent="0.3">
      <c r="A22" s="121" t="s">
        <v>141</v>
      </c>
      <c r="B22" s="138" t="s">
        <v>144</v>
      </c>
      <c r="C22" s="128" t="s">
        <v>148</v>
      </c>
      <c r="D22" s="38"/>
      <c r="E22" s="39"/>
      <c r="F22" s="38"/>
      <c r="G22" s="39"/>
      <c r="H22" s="49"/>
      <c r="I22" s="21"/>
      <c r="J22" s="38"/>
      <c r="K22" s="39"/>
      <c r="L22" s="45"/>
      <c r="M22" s="3"/>
    </row>
    <row r="23" spans="1:13" ht="35.1" customHeight="1" thickBot="1" x14ac:dyDescent="0.35">
      <c r="A23" s="122" t="s">
        <v>170</v>
      </c>
      <c r="B23" s="141" t="s">
        <v>145</v>
      </c>
      <c r="C23" s="129" t="s">
        <v>148</v>
      </c>
      <c r="D23" s="40"/>
      <c r="E23" s="41"/>
      <c r="F23" s="40"/>
      <c r="G23" s="41"/>
      <c r="H23" s="32"/>
      <c r="I23" s="74"/>
      <c r="J23" s="40"/>
      <c r="K23" s="41"/>
      <c r="L23" s="32"/>
      <c r="M23" s="6"/>
    </row>
    <row r="24" spans="1:13" s="193" customFormat="1" ht="69.95" customHeight="1" thickBot="1" x14ac:dyDescent="0.35">
      <c r="A24" s="155" t="s">
        <v>3</v>
      </c>
      <c r="B24" s="153" t="s">
        <v>135</v>
      </c>
      <c r="C24" s="154" t="s">
        <v>13</v>
      </c>
      <c r="D24" s="83" t="s">
        <v>113</v>
      </c>
      <c r="E24" s="84" t="s">
        <v>183</v>
      </c>
      <c r="F24" s="85" t="s">
        <v>114</v>
      </c>
      <c r="G24" s="86" t="s">
        <v>184</v>
      </c>
      <c r="H24" s="87" t="s">
        <v>115</v>
      </c>
      <c r="I24" s="88" t="s">
        <v>185</v>
      </c>
      <c r="J24" s="82" t="s">
        <v>116</v>
      </c>
      <c r="K24" s="14" t="s">
        <v>186</v>
      </c>
      <c r="L24" s="89" t="s">
        <v>117</v>
      </c>
      <c r="M24" s="90" t="s">
        <v>187</v>
      </c>
    </row>
    <row r="25" spans="1:13" s="193" customFormat="1" ht="32.1" customHeight="1" x14ac:dyDescent="0.3">
      <c r="A25" s="120" t="s">
        <v>95</v>
      </c>
      <c r="B25" s="137" t="s">
        <v>66</v>
      </c>
      <c r="C25" s="125" t="s">
        <v>132</v>
      </c>
      <c r="D25" s="55"/>
      <c r="E25" s="56"/>
      <c r="F25" s="55"/>
      <c r="G25" s="56"/>
      <c r="H25" s="50"/>
      <c r="I25" s="22"/>
      <c r="J25" s="55"/>
      <c r="K25" s="56"/>
      <c r="L25" s="77"/>
      <c r="M25" s="2"/>
    </row>
    <row r="26" spans="1:13" s="193" customFormat="1" ht="32.1" customHeight="1" x14ac:dyDescent="0.3">
      <c r="A26" s="121" t="s">
        <v>4</v>
      </c>
      <c r="B26" s="138" t="s">
        <v>68</v>
      </c>
      <c r="C26" s="126" t="s">
        <v>132</v>
      </c>
      <c r="D26" s="38"/>
      <c r="E26" s="39"/>
      <c r="F26" s="38"/>
      <c r="G26" s="39"/>
      <c r="H26" s="49"/>
      <c r="I26" s="21"/>
      <c r="J26" s="38"/>
      <c r="K26" s="39"/>
      <c r="L26" s="45"/>
      <c r="M26" s="3"/>
    </row>
    <row r="27" spans="1:13" s="193" customFormat="1" ht="32.1" customHeight="1" x14ac:dyDescent="0.3">
      <c r="A27" s="121" t="s">
        <v>5</v>
      </c>
      <c r="B27" s="138" t="s">
        <v>69</v>
      </c>
      <c r="C27" s="126" t="s">
        <v>132</v>
      </c>
      <c r="D27" s="38"/>
      <c r="E27" s="39"/>
      <c r="F27" s="38"/>
      <c r="G27" s="39"/>
      <c r="H27" s="49"/>
      <c r="I27" s="21"/>
      <c r="J27" s="38"/>
      <c r="K27" s="39"/>
      <c r="L27" s="45"/>
      <c r="M27" s="3"/>
    </row>
    <row r="28" spans="1:13" s="193" customFormat="1" ht="32.1" customHeight="1" x14ac:dyDescent="0.3">
      <c r="A28" s="121" t="s">
        <v>6</v>
      </c>
      <c r="B28" s="140" t="s">
        <v>70</v>
      </c>
      <c r="C28" s="126" t="s">
        <v>132</v>
      </c>
      <c r="D28" s="37"/>
      <c r="E28" s="13"/>
      <c r="F28" s="37"/>
      <c r="G28" s="13"/>
      <c r="H28" s="48"/>
      <c r="I28" s="20"/>
      <c r="J28" s="37"/>
      <c r="K28" s="13"/>
      <c r="L28" s="44"/>
      <c r="M28" s="13"/>
    </row>
    <row r="29" spans="1:13" s="193" customFormat="1" ht="32.1" customHeight="1" x14ac:dyDescent="0.3">
      <c r="A29" s="121" t="s">
        <v>7</v>
      </c>
      <c r="B29" s="140" t="s">
        <v>71</v>
      </c>
      <c r="C29" s="126" t="s">
        <v>132</v>
      </c>
      <c r="D29" s="37"/>
      <c r="E29" s="13"/>
      <c r="F29" s="37"/>
      <c r="G29" s="13"/>
      <c r="H29" s="48"/>
      <c r="I29" s="20"/>
      <c r="J29" s="37"/>
      <c r="K29" s="13"/>
      <c r="L29" s="44"/>
      <c r="M29" s="13"/>
    </row>
    <row r="30" spans="1:13" s="193" customFormat="1" ht="32.1" customHeight="1" x14ac:dyDescent="0.3">
      <c r="A30" s="121" t="s">
        <v>96</v>
      </c>
      <c r="B30" s="140" t="s">
        <v>72</v>
      </c>
      <c r="C30" s="126" t="s">
        <v>132</v>
      </c>
      <c r="D30" s="37"/>
      <c r="E30" s="13"/>
      <c r="F30" s="37"/>
      <c r="G30" s="13"/>
      <c r="H30" s="48"/>
      <c r="I30" s="20"/>
      <c r="J30" s="37"/>
      <c r="K30" s="13"/>
      <c r="L30" s="44"/>
      <c r="M30" s="13"/>
    </row>
    <row r="31" spans="1:13" s="193" customFormat="1" ht="32.1" customHeight="1" x14ac:dyDescent="0.3">
      <c r="A31" s="121" t="s">
        <v>97</v>
      </c>
      <c r="B31" s="140" t="s">
        <v>73</v>
      </c>
      <c r="C31" s="126" t="s">
        <v>132</v>
      </c>
      <c r="D31" s="37"/>
      <c r="E31" s="13"/>
      <c r="F31" s="37"/>
      <c r="G31" s="13"/>
      <c r="H31" s="48"/>
      <c r="I31" s="20"/>
      <c r="J31" s="37"/>
      <c r="K31" s="13"/>
      <c r="L31" s="44"/>
      <c r="M31" s="13"/>
    </row>
    <row r="32" spans="1:13" s="193" customFormat="1" ht="32.1" customHeight="1" x14ac:dyDescent="0.3">
      <c r="A32" s="121" t="s">
        <v>98</v>
      </c>
      <c r="B32" s="140" t="s">
        <v>74</v>
      </c>
      <c r="C32" s="126" t="s">
        <v>132</v>
      </c>
      <c r="D32" s="37"/>
      <c r="E32" s="13"/>
      <c r="F32" s="37"/>
      <c r="G32" s="13"/>
      <c r="H32" s="48"/>
      <c r="I32" s="20"/>
      <c r="J32" s="37"/>
      <c r="K32" s="13"/>
      <c r="L32" s="44"/>
      <c r="M32" s="13"/>
    </row>
    <row r="33" spans="1:13" s="193" customFormat="1" ht="32.1" customHeight="1" x14ac:dyDescent="0.3">
      <c r="A33" s="121" t="s">
        <v>99</v>
      </c>
      <c r="B33" s="140" t="s">
        <v>83</v>
      </c>
      <c r="C33" s="126" t="s">
        <v>132</v>
      </c>
      <c r="D33" s="37"/>
      <c r="E33" s="13"/>
      <c r="F33" s="37"/>
      <c r="G33" s="13"/>
      <c r="H33" s="48"/>
      <c r="I33" s="20"/>
      <c r="J33" s="37"/>
      <c r="K33" s="13"/>
      <c r="L33" s="44"/>
      <c r="M33" s="13"/>
    </row>
    <row r="34" spans="1:13" s="193" customFormat="1" ht="32.1" customHeight="1" x14ac:dyDescent="0.3">
      <c r="A34" s="121" t="s">
        <v>100</v>
      </c>
      <c r="B34" s="140" t="s">
        <v>75</v>
      </c>
      <c r="C34" s="126" t="s">
        <v>132</v>
      </c>
      <c r="D34" s="37"/>
      <c r="E34" s="13"/>
      <c r="F34" s="37"/>
      <c r="G34" s="13"/>
      <c r="H34" s="48"/>
      <c r="I34" s="20"/>
      <c r="J34" s="37"/>
      <c r="K34" s="13"/>
      <c r="L34" s="44"/>
      <c r="M34" s="13"/>
    </row>
    <row r="35" spans="1:13" s="193" customFormat="1" ht="32.1" customHeight="1" x14ac:dyDescent="0.3">
      <c r="A35" s="121" t="s">
        <v>101</v>
      </c>
      <c r="B35" s="140" t="s">
        <v>76</v>
      </c>
      <c r="C35" s="126" t="s">
        <v>132</v>
      </c>
      <c r="D35" s="37"/>
      <c r="E35" s="13"/>
      <c r="F35" s="37"/>
      <c r="G35" s="13"/>
      <c r="H35" s="48"/>
      <c r="I35" s="20"/>
      <c r="J35" s="37"/>
      <c r="K35" s="13"/>
      <c r="L35" s="44"/>
      <c r="M35" s="13"/>
    </row>
    <row r="36" spans="1:13" s="193" customFormat="1" ht="32.1" customHeight="1" x14ac:dyDescent="0.3">
      <c r="A36" s="121" t="s">
        <v>102</v>
      </c>
      <c r="B36" s="140" t="s">
        <v>77</v>
      </c>
      <c r="C36" s="126" t="s">
        <v>132</v>
      </c>
      <c r="D36" s="37"/>
      <c r="E36" s="13"/>
      <c r="F36" s="37"/>
      <c r="G36" s="13"/>
      <c r="H36" s="48"/>
      <c r="I36" s="20"/>
      <c r="J36" s="37"/>
      <c r="K36" s="13"/>
      <c r="L36" s="44"/>
      <c r="M36" s="13"/>
    </row>
    <row r="37" spans="1:13" s="193" customFormat="1" ht="32.1" customHeight="1" x14ac:dyDescent="0.3">
      <c r="A37" s="121" t="s">
        <v>103</v>
      </c>
      <c r="B37" s="140" t="s">
        <v>231</v>
      </c>
      <c r="C37" s="126" t="s">
        <v>132</v>
      </c>
      <c r="D37" s="37"/>
      <c r="E37" s="13"/>
      <c r="F37" s="37"/>
      <c r="G37" s="13"/>
      <c r="H37" s="48"/>
      <c r="I37" s="20"/>
      <c r="J37" s="37"/>
      <c r="K37" s="13"/>
      <c r="L37" s="44"/>
      <c r="M37" s="13"/>
    </row>
    <row r="38" spans="1:13" s="193" customFormat="1" ht="32.1" customHeight="1" x14ac:dyDescent="0.3">
      <c r="A38" s="121" t="s">
        <v>104</v>
      </c>
      <c r="B38" s="140" t="s">
        <v>232</v>
      </c>
      <c r="C38" s="126" t="s">
        <v>132</v>
      </c>
      <c r="D38" s="37"/>
      <c r="E38" s="13"/>
      <c r="F38" s="37"/>
      <c r="G38" s="13"/>
      <c r="H38" s="48"/>
      <c r="I38" s="20"/>
      <c r="J38" s="37"/>
      <c r="K38" s="13"/>
      <c r="L38" s="44"/>
      <c r="M38" s="13"/>
    </row>
    <row r="39" spans="1:13" s="193" customFormat="1" ht="32.1" customHeight="1" x14ac:dyDescent="0.3">
      <c r="A39" s="121" t="s">
        <v>105</v>
      </c>
      <c r="B39" s="140" t="s">
        <v>233</v>
      </c>
      <c r="C39" s="126" t="s">
        <v>132</v>
      </c>
      <c r="D39" s="37"/>
      <c r="E39" s="13"/>
      <c r="F39" s="37"/>
      <c r="G39" s="13"/>
      <c r="H39" s="48"/>
      <c r="I39" s="20"/>
      <c r="J39" s="37"/>
      <c r="K39" s="13"/>
      <c r="L39" s="44"/>
      <c r="M39" s="13"/>
    </row>
    <row r="40" spans="1:13" s="193" customFormat="1" ht="32.1" customHeight="1" thickBot="1" x14ac:dyDescent="0.35">
      <c r="A40" s="122" t="s">
        <v>106</v>
      </c>
      <c r="B40" s="142" t="s">
        <v>67</v>
      </c>
      <c r="C40" s="130" t="s">
        <v>132</v>
      </c>
      <c r="D40" s="57"/>
      <c r="E40" s="15"/>
      <c r="F40" s="57"/>
      <c r="G40" s="15"/>
      <c r="H40" s="51"/>
      <c r="I40" s="23"/>
      <c r="J40" s="57"/>
      <c r="K40" s="15"/>
      <c r="L40" s="78"/>
      <c r="M40" s="15"/>
    </row>
    <row r="41" spans="1:13" s="193" customFormat="1" ht="69.95" customHeight="1" thickBot="1" x14ac:dyDescent="0.35">
      <c r="A41" s="155" t="s">
        <v>3</v>
      </c>
      <c r="B41" s="153" t="s">
        <v>136</v>
      </c>
      <c r="C41" s="154" t="s">
        <v>13</v>
      </c>
      <c r="D41" s="83" t="s">
        <v>113</v>
      </c>
      <c r="E41" s="84" t="s">
        <v>183</v>
      </c>
      <c r="F41" s="85" t="s">
        <v>114</v>
      </c>
      <c r="G41" s="86" t="s">
        <v>184</v>
      </c>
      <c r="H41" s="87" t="s">
        <v>115</v>
      </c>
      <c r="I41" s="88" t="s">
        <v>185</v>
      </c>
      <c r="J41" s="82" t="s">
        <v>116</v>
      </c>
      <c r="K41" s="14" t="s">
        <v>186</v>
      </c>
      <c r="L41" s="89" t="s">
        <v>117</v>
      </c>
      <c r="M41" s="90" t="s">
        <v>187</v>
      </c>
    </row>
    <row r="42" spans="1:13" ht="32.1" customHeight="1" x14ac:dyDescent="0.3">
      <c r="A42" s="120" t="s">
        <v>8</v>
      </c>
      <c r="B42" s="143" t="s">
        <v>16</v>
      </c>
      <c r="C42" s="131" t="s">
        <v>132</v>
      </c>
      <c r="D42" s="55"/>
      <c r="E42" s="56"/>
      <c r="F42" s="55"/>
      <c r="G42" s="56"/>
      <c r="H42" s="50"/>
      <c r="I42" s="22"/>
      <c r="J42" s="55"/>
      <c r="K42" s="56"/>
      <c r="L42" s="77"/>
      <c r="M42" s="4"/>
    </row>
    <row r="43" spans="1:13" ht="32.1" customHeight="1" x14ac:dyDescent="0.3">
      <c r="A43" s="121" t="s">
        <v>9</v>
      </c>
      <c r="B43" s="144" t="s">
        <v>17</v>
      </c>
      <c r="C43" s="127" t="s">
        <v>132</v>
      </c>
      <c r="D43" s="38"/>
      <c r="E43" s="39"/>
      <c r="F43" s="38"/>
      <c r="G43" s="39"/>
      <c r="H43" s="49"/>
      <c r="I43" s="21"/>
      <c r="J43" s="38"/>
      <c r="K43" s="39"/>
      <c r="L43" s="45"/>
      <c r="M43" s="5"/>
    </row>
    <row r="44" spans="1:13" ht="32.1" customHeight="1" x14ac:dyDescent="0.3">
      <c r="A44" s="121" t="s">
        <v>10</v>
      </c>
      <c r="B44" s="144" t="s">
        <v>18</v>
      </c>
      <c r="C44" s="127" t="s">
        <v>132</v>
      </c>
      <c r="D44" s="38"/>
      <c r="E44" s="39"/>
      <c r="F44" s="38"/>
      <c r="G44" s="39"/>
      <c r="H44" s="49"/>
      <c r="I44" s="21"/>
      <c r="J44" s="38"/>
      <c r="K44" s="39"/>
      <c r="L44" s="45"/>
      <c r="M44" s="5"/>
    </row>
    <row r="45" spans="1:13" ht="32.1" customHeight="1" x14ac:dyDescent="0.3">
      <c r="A45" s="121" t="s">
        <v>11</v>
      </c>
      <c r="B45" s="144" t="s">
        <v>19</v>
      </c>
      <c r="C45" s="127" t="s">
        <v>132</v>
      </c>
      <c r="D45" s="38"/>
      <c r="E45" s="39"/>
      <c r="F45" s="38"/>
      <c r="G45" s="39"/>
      <c r="H45" s="49"/>
      <c r="I45" s="21"/>
      <c r="J45" s="38"/>
      <c r="K45" s="39"/>
      <c r="L45" s="45"/>
      <c r="M45" s="5"/>
    </row>
    <row r="46" spans="1:13" ht="32.1" customHeight="1" x14ac:dyDescent="0.3">
      <c r="A46" s="121" t="s">
        <v>42</v>
      </c>
      <c r="B46" s="144" t="s">
        <v>14</v>
      </c>
      <c r="C46" s="127" t="s">
        <v>132</v>
      </c>
      <c r="D46" s="38"/>
      <c r="E46" s="39"/>
      <c r="F46" s="38"/>
      <c r="G46" s="39"/>
      <c r="H46" s="49"/>
      <c r="I46" s="21"/>
      <c r="J46" s="38"/>
      <c r="K46" s="39"/>
      <c r="L46" s="45"/>
      <c r="M46" s="5"/>
    </row>
    <row r="47" spans="1:13" ht="32.1" customHeight="1" x14ac:dyDescent="0.3">
      <c r="A47" s="121" t="s">
        <v>43</v>
      </c>
      <c r="B47" s="144" t="s">
        <v>15</v>
      </c>
      <c r="C47" s="127" t="s">
        <v>132</v>
      </c>
      <c r="D47" s="38"/>
      <c r="E47" s="39"/>
      <c r="F47" s="38"/>
      <c r="G47" s="39"/>
      <c r="H47" s="49"/>
      <c r="I47" s="21"/>
      <c r="J47" s="38"/>
      <c r="K47" s="39"/>
      <c r="L47" s="45"/>
      <c r="M47" s="5"/>
    </row>
    <row r="48" spans="1:13" ht="32.1" customHeight="1" x14ac:dyDescent="0.3">
      <c r="A48" s="121" t="s">
        <v>44</v>
      </c>
      <c r="B48" s="144" t="s">
        <v>20</v>
      </c>
      <c r="C48" s="127" t="s">
        <v>132</v>
      </c>
      <c r="D48" s="38"/>
      <c r="E48" s="39"/>
      <c r="F48" s="38"/>
      <c r="G48" s="39"/>
      <c r="H48" s="49"/>
      <c r="I48" s="21"/>
      <c r="J48" s="38"/>
      <c r="K48" s="39"/>
      <c r="L48" s="45"/>
      <c r="M48" s="5"/>
    </row>
    <row r="49" spans="1:13" ht="32.1" customHeight="1" x14ac:dyDescent="0.3">
      <c r="A49" s="121" t="s">
        <v>45</v>
      </c>
      <c r="B49" s="144" t="s">
        <v>21</v>
      </c>
      <c r="C49" s="127" t="s">
        <v>132</v>
      </c>
      <c r="D49" s="38"/>
      <c r="E49" s="39"/>
      <c r="F49" s="38"/>
      <c r="G49" s="39"/>
      <c r="H49" s="49"/>
      <c r="I49" s="21"/>
      <c r="J49" s="38"/>
      <c r="K49" s="39"/>
      <c r="L49" s="45"/>
      <c r="M49" s="5"/>
    </row>
    <row r="50" spans="1:13" ht="32.1" customHeight="1" x14ac:dyDescent="0.3">
      <c r="A50" s="121" t="s">
        <v>46</v>
      </c>
      <c r="B50" s="144" t="s">
        <v>22</v>
      </c>
      <c r="C50" s="127" t="s">
        <v>132</v>
      </c>
      <c r="D50" s="38"/>
      <c r="E50" s="39"/>
      <c r="F50" s="38"/>
      <c r="G50" s="39"/>
      <c r="H50" s="49"/>
      <c r="I50" s="21"/>
      <c r="J50" s="38"/>
      <c r="K50" s="39"/>
      <c r="L50" s="45"/>
      <c r="M50" s="5"/>
    </row>
    <row r="51" spans="1:13" ht="32.1" customHeight="1" x14ac:dyDescent="0.3">
      <c r="A51" s="121" t="s">
        <v>47</v>
      </c>
      <c r="B51" s="144" t="s">
        <v>23</v>
      </c>
      <c r="C51" s="127" t="s">
        <v>132</v>
      </c>
      <c r="D51" s="38"/>
      <c r="E51" s="39"/>
      <c r="F51" s="38"/>
      <c r="G51" s="39"/>
      <c r="H51" s="49"/>
      <c r="I51" s="21"/>
      <c r="J51" s="38"/>
      <c r="K51" s="39"/>
      <c r="L51" s="45"/>
      <c r="M51" s="5"/>
    </row>
    <row r="52" spans="1:13" ht="32.1" customHeight="1" x14ac:dyDescent="0.3">
      <c r="A52" s="121" t="s">
        <v>48</v>
      </c>
      <c r="B52" s="144" t="s">
        <v>24</v>
      </c>
      <c r="C52" s="127" t="s">
        <v>132</v>
      </c>
      <c r="D52" s="38"/>
      <c r="E52" s="39"/>
      <c r="F52" s="38"/>
      <c r="G52" s="39"/>
      <c r="H52" s="49"/>
      <c r="I52" s="21"/>
      <c r="J52" s="38"/>
      <c r="K52" s="39"/>
      <c r="L52" s="45"/>
      <c r="M52" s="5"/>
    </row>
    <row r="53" spans="1:13" ht="32.1" customHeight="1" x14ac:dyDescent="0.3">
      <c r="A53" s="121" t="s">
        <v>49</v>
      </c>
      <c r="B53" s="144" t="s">
        <v>25</v>
      </c>
      <c r="C53" s="127" t="s">
        <v>132</v>
      </c>
      <c r="D53" s="38"/>
      <c r="E53" s="39"/>
      <c r="F53" s="38"/>
      <c r="G53" s="39"/>
      <c r="H53" s="49"/>
      <c r="I53" s="21"/>
      <c r="J53" s="38"/>
      <c r="K53" s="39"/>
      <c r="L53" s="45"/>
      <c r="M53" s="5"/>
    </row>
    <row r="54" spans="1:13" ht="32.1" customHeight="1" x14ac:dyDescent="0.3">
      <c r="A54" s="121" t="s">
        <v>50</v>
      </c>
      <c r="B54" s="144" t="s">
        <v>78</v>
      </c>
      <c r="C54" s="127" t="s">
        <v>132</v>
      </c>
      <c r="D54" s="38"/>
      <c r="E54" s="39"/>
      <c r="F54" s="38"/>
      <c r="G54" s="39"/>
      <c r="H54" s="49"/>
      <c r="I54" s="21"/>
      <c r="J54" s="38"/>
      <c r="K54" s="39"/>
      <c r="L54" s="45"/>
      <c r="M54" s="5"/>
    </row>
    <row r="55" spans="1:13" ht="32.1" customHeight="1" x14ac:dyDescent="0.3">
      <c r="A55" s="121" t="s">
        <v>51</v>
      </c>
      <c r="B55" s="144" t="s">
        <v>26</v>
      </c>
      <c r="C55" s="127" t="s">
        <v>132</v>
      </c>
      <c r="D55" s="38"/>
      <c r="E55" s="39"/>
      <c r="F55" s="38"/>
      <c r="G55" s="39"/>
      <c r="H55" s="49"/>
      <c r="I55" s="21"/>
      <c r="J55" s="38"/>
      <c r="K55" s="39"/>
      <c r="L55" s="45"/>
      <c r="M55" s="5"/>
    </row>
    <row r="56" spans="1:13" ht="32.1" customHeight="1" x14ac:dyDescent="0.3">
      <c r="A56" s="121" t="s">
        <v>52</v>
      </c>
      <c r="B56" s="144" t="s">
        <v>27</v>
      </c>
      <c r="C56" s="127" t="s">
        <v>132</v>
      </c>
      <c r="D56" s="38"/>
      <c r="E56" s="39"/>
      <c r="F56" s="38"/>
      <c r="G56" s="39"/>
      <c r="H56" s="49"/>
      <c r="I56" s="21"/>
      <c r="J56" s="38"/>
      <c r="K56" s="39"/>
      <c r="L56" s="45"/>
      <c r="M56" s="5"/>
    </row>
    <row r="57" spans="1:13" ht="32.1" customHeight="1" x14ac:dyDescent="0.3">
      <c r="A57" s="121" t="s">
        <v>53</v>
      </c>
      <c r="B57" s="144" t="s">
        <v>28</v>
      </c>
      <c r="C57" s="127" t="s">
        <v>132</v>
      </c>
      <c r="D57" s="38"/>
      <c r="E57" s="39"/>
      <c r="F57" s="38"/>
      <c r="G57" s="39"/>
      <c r="H57" s="49"/>
      <c r="I57" s="21"/>
      <c r="J57" s="38"/>
      <c r="K57" s="39"/>
      <c r="L57" s="45"/>
      <c r="M57" s="5"/>
    </row>
    <row r="58" spans="1:13" ht="32.1" customHeight="1" x14ac:dyDescent="0.3">
      <c r="A58" s="121" t="s">
        <v>54</v>
      </c>
      <c r="B58" s="144" t="s">
        <v>29</v>
      </c>
      <c r="C58" s="127" t="s">
        <v>132</v>
      </c>
      <c r="D58" s="38"/>
      <c r="E58" s="39"/>
      <c r="F58" s="38"/>
      <c r="G58" s="39"/>
      <c r="H58" s="49"/>
      <c r="I58" s="21"/>
      <c r="J58" s="38"/>
      <c r="K58" s="39"/>
      <c r="L58" s="45"/>
      <c r="M58" s="5"/>
    </row>
    <row r="59" spans="1:13" ht="32.1" customHeight="1" x14ac:dyDescent="0.3">
      <c r="A59" s="121" t="s">
        <v>55</v>
      </c>
      <c r="B59" s="144" t="s">
        <v>30</v>
      </c>
      <c r="C59" s="127" t="s">
        <v>132</v>
      </c>
      <c r="D59" s="38"/>
      <c r="E59" s="39"/>
      <c r="F59" s="38"/>
      <c r="G59" s="39"/>
      <c r="H59" s="49"/>
      <c r="I59" s="21"/>
      <c r="J59" s="38"/>
      <c r="K59" s="39"/>
      <c r="L59" s="45"/>
      <c r="M59" s="5"/>
    </row>
    <row r="60" spans="1:13" ht="32.1" customHeight="1" x14ac:dyDescent="0.3">
      <c r="A60" s="121" t="s">
        <v>56</v>
      </c>
      <c r="B60" s="144" t="s">
        <v>31</v>
      </c>
      <c r="C60" s="127" t="s">
        <v>132</v>
      </c>
      <c r="D60" s="38"/>
      <c r="E60" s="39"/>
      <c r="F60" s="38"/>
      <c r="G60" s="39"/>
      <c r="H60" s="49"/>
      <c r="I60" s="21"/>
      <c r="J60" s="38"/>
      <c r="K60" s="39"/>
      <c r="L60" s="45"/>
      <c r="M60" s="5"/>
    </row>
    <row r="61" spans="1:13" ht="32.1" customHeight="1" x14ac:dyDescent="0.3">
      <c r="A61" s="121" t="s">
        <v>57</v>
      </c>
      <c r="B61" s="144" t="s">
        <v>32</v>
      </c>
      <c r="C61" s="127" t="s">
        <v>132</v>
      </c>
      <c r="D61" s="38"/>
      <c r="E61" s="39"/>
      <c r="F61" s="38"/>
      <c r="G61" s="39"/>
      <c r="H61" s="49"/>
      <c r="I61" s="21"/>
      <c r="J61" s="38"/>
      <c r="K61" s="39"/>
      <c r="L61" s="45"/>
      <c r="M61" s="5"/>
    </row>
    <row r="62" spans="1:13" ht="32.1" customHeight="1" x14ac:dyDescent="0.3">
      <c r="A62" s="121" t="s">
        <v>58</v>
      </c>
      <c r="B62" s="144" t="s">
        <v>33</v>
      </c>
      <c r="C62" s="127" t="s">
        <v>132</v>
      </c>
      <c r="D62" s="38"/>
      <c r="E62" s="39"/>
      <c r="F62" s="38"/>
      <c r="G62" s="39"/>
      <c r="H62" s="49"/>
      <c r="I62" s="21"/>
      <c r="J62" s="38"/>
      <c r="K62" s="39"/>
      <c r="L62" s="45"/>
      <c r="M62" s="5"/>
    </row>
    <row r="63" spans="1:13" ht="32.1" customHeight="1" x14ac:dyDescent="0.3">
      <c r="A63" s="121" t="s">
        <v>59</v>
      </c>
      <c r="B63" s="144" t="s">
        <v>34</v>
      </c>
      <c r="C63" s="127" t="s">
        <v>132</v>
      </c>
      <c r="D63" s="38"/>
      <c r="E63" s="39"/>
      <c r="F63" s="38"/>
      <c r="G63" s="39"/>
      <c r="H63" s="49"/>
      <c r="I63" s="21"/>
      <c r="J63" s="38"/>
      <c r="K63" s="39"/>
      <c r="L63" s="45"/>
      <c r="M63" s="5"/>
    </row>
    <row r="64" spans="1:13" ht="32.1" customHeight="1" x14ac:dyDescent="0.3">
      <c r="A64" s="121" t="s">
        <v>60</v>
      </c>
      <c r="B64" s="144" t="s">
        <v>35</v>
      </c>
      <c r="C64" s="127" t="s">
        <v>132</v>
      </c>
      <c r="D64" s="38"/>
      <c r="E64" s="39"/>
      <c r="F64" s="38"/>
      <c r="G64" s="39"/>
      <c r="H64" s="49"/>
      <c r="I64" s="21"/>
      <c r="J64" s="38"/>
      <c r="K64" s="39"/>
      <c r="L64" s="45"/>
      <c r="M64" s="5"/>
    </row>
    <row r="65" spans="1:13" ht="32.1" customHeight="1" x14ac:dyDescent="0.3">
      <c r="A65" s="121" t="s">
        <v>61</v>
      </c>
      <c r="B65" s="144" t="s">
        <v>36</v>
      </c>
      <c r="C65" s="127" t="s">
        <v>132</v>
      </c>
      <c r="D65" s="58"/>
      <c r="E65" s="59"/>
      <c r="F65" s="58"/>
      <c r="G65" s="59"/>
      <c r="H65" s="52"/>
      <c r="I65" s="24"/>
      <c r="J65" s="58"/>
      <c r="K65" s="59"/>
      <c r="L65" s="79"/>
      <c r="M65" s="16"/>
    </row>
    <row r="66" spans="1:13" ht="32.1" customHeight="1" x14ac:dyDescent="0.3">
      <c r="A66" s="121" t="s">
        <v>62</v>
      </c>
      <c r="B66" s="144" t="s">
        <v>142</v>
      </c>
      <c r="C66" s="127" t="s">
        <v>132</v>
      </c>
      <c r="D66" s="58"/>
      <c r="E66" s="59"/>
      <c r="F66" s="58"/>
      <c r="G66" s="59"/>
      <c r="H66" s="52"/>
      <c r="I66" s="24"/>
      <c r="J66" s="58"/>
      <c r="K66" s="59"/>
      <c r="L66" s="79"/>
      <c r="M66" s="16"/>
    </row>
    <row r="67" spans="1:13" ht="32.1" customHeight="1" x14ac:dyDescent="0.3">
      <c r="A67" s="121" t="s">
        <v>63</v>
      </c>
      <c r="B67" s="144" t="s">
        <v>166</v>
      </c>
      <c r="C67" s="127" t="s">
        <v>132</v>
      </c>
      <c r="D67" s="58"/>
      <c r="E67" s="59"/>
      <c r="F67" s="58"/>
      <c r="G67" s="59"/>
      <c r="H67" s="52"/>
      <c r="I67" s="24"/>
      <c r="J67" s="58"/>
      <c r="K67" s="59"/>
      <c r="L67" s="79"/>
      <c r="M67" s="16"/>
    </row>
    <row r="68" spans="1:13" ht="32.1" customHeight="1" x14ac:dyDescent="0.3">
      <c r="A68" s="121" t="s">
        <v>64</v>
      </c>
      <c r="B68" s="144" t="s">
        <v>167</v>
      </c>
      <c r="C68" s="127" t="s">
        <v>132</v>
      </c>
      <c r="D68" s="58"/>
      <c r="E68" s="59"/>
      <c r="F68" s="58"/>
      <c r="G68" s="59"/>
      <c r="H68" s="52"/>
      <c r="I68" s="24"/>
      <c r="J68" s="58"/>
      <c r="K68" s="59"/>
      <c r="L68" s="79"/>
      <c r="M68" s="16"/>
    </row>
    <row r="69" spans="1:13" ht="32.1" customHeight="1" x14ac:dyDescent="0.3">
      <c r="A69" s="121" t="s">
        <v>65</v>
      </c>
      <c r="B69" s="144" t="s">
        <v>169</v>
      </c>
      <c r="C69" s="127" t="s">
        <v>132</v>
      </c>
      <c r="D69" s="58"/>
      <c r="E69" s="59"/>
      <c r="F69" s="58"/>
      <c r="G69" s="59"/>
      <c r="H69" s="52"/>
      <c r="I69" s="24"/>
      <c r="J69" s="58"/>
      <c r="K69" s="59"/>
      <c r="L69" s="79"/>
      <c r="M69" s="16"/>
    </row>
    <row r="70" spans="1:13" ht="32.1" customHeight="1" x14ac:dyDescent="0.3">
      <c r="A70" s="121" t="s">
        <v>137</v>
      </c>
      <c r="B70" s="144" t="s">
        <v>37</v>
      </c>
      <c r="C70" s="127" t="s">
        <v>132</v>
      </c>
      <c r="D70" s="58"/>
      <c r="E70" s="59"/>
      <c r="F70" s="58"/>
      <c r="G70" s="59"/>
      <c r="H70" s="52"/>
      <c r="I70" s="24"/>
      <c r="J70" s="58"/>
      <c r="K70" s="59"/>
      <c r="L70" s="79"/>
      <c r="M70" s="16"/>
    </row>
    <row r="71" spans="1:13" ht="32.1" customHeight="1" x14ac:dyDescent="0.3">
      <c r="A71" s="121" t="s">
        <v>146</v>
      </c>
      <c r="B71" s="144" t="s">
        <v>38</v>
      </c>
      <c r="C71" s="127" t="s">
        <v>132</v>
      </c>
      <c r="D71" s="58"/>
      <c r="E71" s="59"/>
      <c r="F71" s="58"/>
      <c r="G71" s="59"/>
      <c r="H71" s="52"/>
      <c r="I71" s="24"/>
      <c r="J71" s="58"/>
      <c r="K71" s="59"/>
      <c r="L71" s="79"/>
      <c r="M71" s="16"/>
    </row>
    <row r="72" spans="1:13" ht="32.1" customHeight="1" x14ac:dyDescent="0.3">
      <c r="A72" s="121" t="s">
        <v>147</v>
      </c>
      <c r="B72" s="144" t="s">
        <v>109</v>
      </c>
      <c r="C72" s="127" t="s">
        <v>132</v>
      </c>
      <c r="D72" s="58"/>
      <c r="E72" s="59"/>
      <c r="F72" s="58"/>
      <c r="G72" s="59"/>
      <c r="H72" s="52"/>
      <c r="I72" s="24"/>
      <c r="J72" s="58"/>
      <c r="K72" s="59"/>
      <c r="L72" s="79"/>
      <c r="M72" s="16"/>
    </row>
    <row r="73" spans="1:13" ht="32.1" customHeight="1" thickBot="1" x14ac:dyDescent="0.35">
      <c r="A73" s="121" t="s">
        <v>168</v>
      </c>
      <c r="B73" s="145" t="s">
        <v>110</v>
      </c>
      <c r="C73" s="132" t="s">
        <v>132</v>
      </c>
      <c r="D73" s="60"/>
      <c r="E73" s="61"/>
      <c r="F73" s="60"/>
      <c r="G73" s="61"/>
      <c r="H73" s="53"/>
      <c r="I73" s="25"/>
      <c r="J73" s="60"/>
      <c r="K73" s="61"/>
      <c r="L73" s="80"/>
      <c r="M73" s="17"/>
    </row>
    <row r="74" spans="1:13" ht="69.95" customHeight="1" thickBot="1" x14ac:dyDescent="0.35">
      <c r="A74" s="155" t="s">
        <v>3</v>
      </c>
      <c r="B74" s="153" t="s">
        <v>158</v>
      </c>
      <c r="C74" s="154" t="s">
        <v>13</v>
      </c>
      <c r="D74" s="83" t="s">
        <v>113</v>
      </c>
      <c r="E74" s="84" t="s">
        <v>183</v>
      </c>
      <c r="F74" s="85" t="s">
        <v>114</v>
      </c>
      <c r="G74" s="86" t="s">
        <v>184</v>
      </c>
      <c r="H74" s="87" t="s">
        <v>115</v>
      </c>
      <c r="I74" s="88" t="s">
        <v>185</v>
      </c>
      <c r="J74" s="82" t="s">
        <v>116</v>
      </c>
      <c r="K74" s="14" t="s">
        <v>186</v>
      </c>
      <c r="L74" s="89" t="s">
        <v>117</v>
      </c>
      <c r="M74" s="90" t="s">
        <v>187</v>
      </c>
    </row>
    <row r="75" spans="1:13" ht="32.1" customHeight="1" x14ac:dyDescent="0.3">
      <c r="A75" s="320" t="s">
        <v>151</v>
      </c>
      <c r="B75" s="146" t="s">
        <v>156</v>
      </c>
      <c r="C75" s="131" t="s">
        <v>132</v>
      </c>
      <c r="D75" s="62"/>
      <c r="E75" s="63"/>
      <c r="F75" s="62"/>
      <c r="G75" s="63"/>
      <c r="H75" s="29"/>
      <c r="I75" s="75"/>
      <c r="J75" s="62"/>
      <c r="K75" s="63"/>
      <c r="L75" s="29"/>
      <c r="M75" s="18"/>
    </row>
    <row r="76" spans="1:13" ht="32.1" customHeight="1" thickBot="1" x14ac:dyDescent="0.35">
      <c r="A76" s="321" t="s">
        <v>152</v>
      </c>
      <c r="B76" s="147" t="s">
        <v>157</v>
      </c>
      <c r="C76" s="132" t="s">
        <v>132</v>
      </c>
      <c r="D76" s="64"/>
      <c r="E76" s="65"/>
      <c r="F76" s="64"/>
      <c r="G76" s="65"/>
      <c r="H76" s="30"/>
      <c r="I76" s="76"/>
      <c r="J76" s="64"/>
      <c r="K76" s="65"/>
      <c r="L76" s="30"/>
      <c r="M76" s="19"/>
    </row>
    <row r="77" spans="1:13" ht="69.95" customHeight="1" thickBot="1" x14ac:dyDescent="0.35">
      <c r="A77" s="155" t="s">
        <v>3</v>
      </c>
      <c r="B77" s="153" t="s">
        <v>159</v>
      </c>
      <c r="C77" s="154" t="s">
        <v>13</v>
      </c>
      <c r="D77" s="83" t="s">
        <v>113</v>
      </c>
      <c r="E77" s="84" t="s">
        <v>183</v>
      </c>
      <c r="F77" s="85" t="s">
        <v>114</v>
      </c>
      <c r="G77" s="86" t="s">
        <v>184</v>
      </c>
      <c r="H77" s="87" t="s">
        <v>115</v>
      </c>
      <c r="I77" s="88" t="s">
        <v>185</v>
      </c>
      <c r="J77" s="82" t="s">
        <v>116</v>
      </c>
      <c r="K77" s="14" t="s">
        <v>186</v>
      </c>
      <c r="L77" s="89" t="s">
        <v>117</v>
      </c>
      <c r="M77" s="90" t="s">
        <v>187</v>
      </c>
    </row>
    <row r="78" spans="1:13" ht="32.1" customHeight="1" x14ac:dyDescent="0.3">
      <c r="A78" s="120" t="s">
        <v>149</v>
      </c>
      <c r="B78" s="137" t="s">
        <v>107</v>
      </c>
      <c r="C78" s="133" t="s">
        <v>108</v>
      </c>
      <c r="D78" s="55"/>
      <c r="E78" s="56"/>
      <c r="F78" s="55"/>
      <c r="G78" s="56"/>
      <c r="H78" s="50"/>
      <c r="I78" s="22"/>
      <c r="J78" s="55"/>
      <c r="K78" s="56"/>
      <c r="L78" s="77"/>
      <c r="M78" s="2"/>
    </row>
    <row r="79" spans="1:13" ht="32.1" customHeight="1" thickBot="1" x14ac:dyDescent="0.35">
      <c r="A79" s="123" t="s">
        <v>150</v>
      </c>
      <c r="B79" s="148" t="s">
        <v>133</v>
      </c>
      <c r="C79" s="134" t="s">
        <v>108</v>
      </c>
      <c r="D79" s="66"/>
      <c r="E79" s="67"/>
      <c r="F79" s="66"/>
      <c r="G79" s="67"/>
      <c r="H79" s="54"/>
      <c r="I79" s="26"/>
      <c r="J79" s="66"/>
      <c r="K79" s="67"/>
      <c r="L79" s="81"/>
      <c r="M79" s="1"/>
    </row>
    <row r="80" spans="1:13" ht="50.1" customHeight="1" thickBot="1" x14ac:dyDescent="0.35">
      <c r="A80" s="155" t="s">
        <v>3</v>
      </c>
      <c r="B80" s="153" t="s">
        <v>160</v>
      </c>
      <c r="C80" s="154" t="s">
        <v>13</v>
      </c>
      <c r="D80" s="91" t="s">
        <v>164</v>
      </c>
      <c r="E80" s="183" t="s">
        <v>195</v>
      </c>
      <c r="F80" s="94"/>
      <c r="G80" s="119"/>
      <c r="H80" s="119"/>
      <c r="I80" s="119"/>
      <c r="J80" s="119"/>
      <c r="K80" s="119"/>
      <c r="L80" s="119"/>
      <c r="M80" s="93"/>
    </row>
    <row r="81" spans="1:13" ht="32.1" customHeight="1" x14ac:dyDescent="0.3">
      <c r="A81" s="120" t="s">
        <v>153</v>
      </c>
      <c r="B81" s="146" t="s">
        <v>180</v>
      </c>
      <c r="C81" s="133" t="s">
        <v>175</v>
      </c>
      <c r="D81" s="55"/>
      <c r="E81" s="56"/>
      <c r="F81" s="95"/>
      <c r="G81" s="96"/>
      <c r="H81" s="97"/>
      <c r="I81" s="98"/>
      <c r="J81" s="95"/>
      <c r="K81" s="96"/>
      <c r="L81" s="99"/>
      <c r="M81" s="100"/>
    </row>
    <row r="82" spans="1:13" ht="32.1" customHeight="1" x14ac:dyDescent="0.3">
      <c r="A82" s="121" t="s">
        <v>154</v>
      </c>
      <c r="B82" s="139" t="s">
        <v>88</v>
      </c>
      <c r="C82" s="128" t="s">
        <v>111</v>
      </c>
      <c r="D82" s="38"/>
      <c r="E82" s="39"/>
      <c r="F82" s="101"/>
      <c r="G82" s="102"/>
      <c r="H82" s="103"/>
      <c r="I82" s="104"/>
      <c r="J82" s="101"/>
      <c r="K82" s="102"/>
      <c r="L82" s="105"/>
      <c r="M82" s="106"/>
    </row>
    <row r="83" spans="1:13" ht="32.1" customHeight="1" thickBot="1" x14ac:dyDescent="0.35">
      <c r="A83" s="121" t="s">
        <v>155</v>
      </c>
      <c r="B83" s="139" t="s">
        <v>89</v>
      </c>
      <c r="C83" s="128" t="s">
        <v>112</v>
      </c>
      <c r="D83" s="38"/>
      <c r="E83" s="68"/>
      <c r="F83" s="109"/>
      <c r="G83" s="110"/>
      <c r="H83" s="111"/>
      <c r="I83" s="112"/>
      <c r="J83" s="109"/>
      <c r="K83" s="110"/>
      <c r="L83" s="156"/>
      <c r="M83" s="182"/>
    </row>
    <row r="84" spans="1:13" ht="50.1" customHeight="1" thickBot="1" x14ac:dyDescent="0.35">
      <c r="A84" s="155" t="s">
        <v>3</v>
      </c>
      <c r="B84" s="153" t="s">
        <v>176</v>
      </c>
      <c r="C84" s="154" t="s">
        <v>13</v>
      </c>
      <c r="D84" s="91" t="s">
        <v>164</v>
      </c>
      <c r="E84" s="183" t="s">
        <v>195</v>
      </c>
      <c r="F84" s="94"/>
      <c r="G84" s="119"/>
      <c r="H84" s="119"/>
      <c r="I84" s="119"/>
      <c r="J84" s="119"/>
      <c r="K84" s="119"/>
      <c r="L84" s="119"/>
      <c r="M84" s="93"/>
    </row>
    <row r="85" spans="1:13" ht="32.1" customHeight="1" x14ac:dyDescent="0.3">
      <c r="A85" s="123" t="s">
        <v>161</v>
      </c>
      <c r="B85" s="149" t="s">
        <v>165</v>
      </c>
      <c r="C85" s="134" t="s">
        <v>94</v>
      </c>
      <c r="D85" s="66"/>
      <c r="E85" s="67"/>
      <c r="F85" s="95"/>
      <c r="G85" s="96"/>
      <c r="H85" s="97"/>
      <c r="I85" s="98"/>
      <c r="J85" s="95"/>
      <c r="K85" s="96"/>
      <c r="L85" s="97"/>
      <c r="M85" s="107"/>
    </row>
    <row r="86" spans="1:13" ht="32.1" customHeight="1" x14ac:dyDescent="0.3">
      <c r="A86" s="124" t="s">
        <v>162</v>
      </c>
      <c r="B86" s="150" t="s">
        <v>194</v>
      </c>
      <c r="C86" s="135" t="s">
        <v>177</v>
      </c>
      <c r="D86" s="69"/>
      <c r="E86" s="68"/>
      <c r="F86" s="101"/>
      <c r="G86" s="102"/>
      <c r="H86" s="103"/>
      <c r="I86" s="104"/>
      <c r="J86" s="101"/>
      <c r="K86" s="102"/>
      <c r="L86" s="103"/>
      <c r="M86" s="108"/>
    </row>
    <row r="87" spans="1:13" ht="32.1" customHeight="1" x14ac:dyDescent="0.3">
      <c r="A87" s="124" t="s">
        <v>163</v>
      </c>
      <c r="B87" s="150" t="s">
        <v>181</v>
      </c>
      <c r="C87" s="135" t="s">
        <v>111</v>
      </c>
      <c r="D87" s="69"/>
      <c r="E87" s="68"/>
      <c r="F87" s="109"/>
      <c r="G87" s="110"/>
      <c r="H87" s="111"/>
      <c r="I87" s="112"/>
      <c r="J87" s="109"/>
      <c r="K87" s="110"/>
      <c r="L87" s="111"/>
      <c r="M87" s="113"/>
    </row>
    <row r="88" spans="1:13" ht="32.1" customHeight="1" thickBot="1" x14ac:dyDescent="0.35">
      <c r="A88" s="122" t="s">
        <v>178</v>
      </c>
      <c r="B88" s="151" t="s">
        <v>182</v>
      </c>
      <c r="C88" s="136" t="s">
        <v>179</v>
      </c>
      <c r="D88" s="70"/>
      <c r="E88" s="71"/>
      <c r="F88" s="114"/>
      <c r="G88" s="115"/>
      <c r="H88" s="116"/>
      <c r="I88" s="117"/>
      <c r="J88" s="114"/>
      <c r="K88" s="115"/>
      <c r="L88" s="116"/>
      <c r="M88" s="118"/>
    </row>
  </sheetData>
  <mergeCells count="1">
    <mergeCell ref="A1:M1"/>
  </mergeCells>
  <pageMargins left="0.23622047244094491" right="0.23622047244094491" top="0.74803149606299213" bottom="0.74803149606299213" header="0.31496062992125984" footer="0.31496062992125984"/>
  <pageSetup paperSize="9" scale="64" fitToHeight="2" orientation="portrait"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02"/>
  <sheetViews>
    <sheetView zoomScale="80" zoomScaleNormal="80" zoomScaleSheetLayoutView="100" workbookViewId="0">
      <selection sqref="A1:R1"/>
    </sheetView>
  </sheetViews>
  <sheetFormatPr baseColWidth="10" defaultRowHeight="17.25" x14ac:dyDescent="0.35"/>
  <cols>
    <col min="1" max="1" width="11.42578125" style="194"/>
    <col min="2" max="2" width="54.5703125" style="195" customWidth="1"/>
    <col min="3" max="3" width="17" style="196" customWidth="1"/>
    <col min="4" max="4" width="20.7109375" style="197" customWidth="1"/>
    <col min="5" max="5" width="10.28515625" style="225" customWidth="1"/>
    <col min="6" max="7" width="20.7109375" style="197" customWidth="1"/>
    <col min="8" max="8" width="10.28515625" style="225" customWidth="1"/>
    <col min="9" max="10" width="20.7109375" style="197" customWidth="1"/>
    <col min="11" max="11" width="10.28515625" style="225" customWidth="1"/>
    <col min="12" max="13" width="20.7109375" style="197" customWidth="1"/>
    <col min="14" max="14" width="10.28515625" style="225" customWidth="1"/>
    <col min="15" max="16" width="20.7109375" style="197" customWidth="1"/>
    <col min="17" max="17" width="10.28515625" style="225" customWidth="1"/>
    <col min="18" max="18" width="20.7109375" style="197" customWidth="1"/>
    <col min="19" max="16384" width="11.42578125" style="192"/>
  </cols>
  <sheetData>
    <row r="1" spans="1:18" ht="143.25" customHeight="1" thickBot="1" x14ac:dyDescent="0.35">
      <c r="A1" s="322" t="s">
        <v>237</v>
      </c>
      <c r="B1" s="323"/>
      <c r="C1" s="323"/>
      <c r="D1" s="323"/>
      <c r="E1" s="323"/>
      <c r="F1" s="323"/>
      <c r="G1" s="323"/>
      <c r="H1" s="323"/>
      <c r="I1" s="323"/>
      <c r="J1" s="323"/>
      <c r="K1" s="323"/>
      <c r="L1" s="323"/>
      <c r="M1" s="323"/>
      <c r="N1" s="323"/>
      <c r="O1" s="323"/>
      <c r="P1" s="323"/>
      <c r="Q1" s="323"/>
      <c r="R1" s="324"/>
    </row>
    <row r="2" spans="1:18" ht="39.75" customHeight="1" thickBot="1" x14ac:dyDescent="0.35">
      <c r="A2" s="7" t="s">
        <v>0</v>
      </c>
      <c r="B2" s="8"/>
      <c r="C2" s="8"/>
      <c r="D2" s="9"/>
      <c r="E2" s="311"/>
      <c r="F2" s="9"/>
      <c r="G2" s="9"/>
      <c r="H2" s="311"/>
      <c r="I2" s="9"/>
      <c r="J2" s="9"/>
      <c r="K2" s="210"/>
      <c r="L2" s="9"/>
      <c r="M2" s="9"/>
      <c r="N2" s="210"/>
      <c r="O2" s="9"/>
      <c r="P2" s="9"/>
      <c r="Q2" s="210"/>
      <c r="R2" s="10"/>
    </row>
    <row r="3" spans="1:18" ht="69.95" customHeight="1" thickBot="1" x14ac:dyDescent="0.35">
      <c r="A3" s="152" t="s">
        <v>3</v>
      </c>
      <c r="B3" s="163" t="s">
        <v>134</v>
      </c>
      <c r="C3" s="269" t="s">
        <v>13</v>
      </c>
      <c r="D3" s="266" t="s">
        <v>197</v>
      </c>
      <c r="E3" s="211" t="s">
        <v>12</v>
      </c>
      <c r="F3" s="84" t="s">
        <v>196</v>
      </c>
      <c r="G3" s="85" t="s">
        <v>172</v>
      </c>
      <c r="H3" s="227" t="s">
        <v>12</v>
      </c>
      <c r="I3" s="86" t="s">
        <v>191</v>
      </c>
      <c r="J3" s="87" t="s">
        <v>173</v>
      </c>
      <c r="K3" s="233" t="s">
        <v>12</v>
      </c>
      <c r="L3" s="88" t="s">
        <v>192</v>
      </c>
      <c r="M3" s="82" t="s">
        <v>189</v>
      </c>
      <c r="N3" s="235" t="s">
        <v>12</v>
      </c>
      <c r="O3" s="14" t="s">
        <v>193</v>
      </c>
      <c r="P3" s="89" t="s">
        <v>174</v>
      </c>
      <c r="Q3" s="237" t="s">
        <v>12</v>
      </c>
      <c r="R3" s="90" t="s">
        <v>190</v>
      </c>
    </row>
    <row r="4" spans="1:18" s="193" customFormat="1" ht="32.1" customHeight="1" x14ac:dyDescent="0.3">
      <c r="A4" s="120" t="s">
        <v>1</v>
      </c>
      <c r="B4" s="270" t="s">
        <v>91</v>
      </c>
      <c r="C4" s="271" t="s">
        <v>132</v>
      </c>
      <c r="D4" s="46">
        <f>BPU!E4</f>
        <v>0</v>
      </c>
      <c r="E4" s="212">
        <v>5</v>
      </c>
      <c r="F4" s="34">
        <f>D4*E4</f>
        <v>0</v>
      </c>
      <c r="G4" s="33">
        <f>BPU!G4</f>
        <v>0</v>
      </c>
      <c r="H4" s="212">
        <v>1</v>
      </c>
      <c r="I4" s="34">
        <f>G4*H4</f>
        <v>0</v>
      </c>
      <c r="J4" s="46">
        <f>BPU!I4</f>
        <v>0</v>
      </c>
      <c r="K4" s="212">
        <v>0</v>
      </c>
      <c r="L4" s="72">
        <f>J4*K4</f>
        <v>0</v>
      </c>
      <c r="M4" s="33">
        <f>BPU!K4</f>
        <v>0</v>
      </c>
      <c r="N4" s="212">
        <v>0</v>
      </c>
      <c r="O4" s="34">
        <f>M4*N4</f>
        <v>0</v>
      </c>
      <c r="P4" s="42">
        <f>BPU!M4</f>
        <v>0</v>
      </c>
      <c r="Q4" s="238">
        <v>0</v>
      </c>
      <c r="R4" s="157">
        <f>P4*Q4</f>
        <v>0</v>
      </c>
    </row>
    <row r="5" spans="1:18" s="193" customFormat="1" ht="32.1" customHeight="1" x14ac:dyDescent="0.3">
      <c r="A5" s="121" t="s">
        <v>2</v>
      </c>
      <c r="B5" s="272" t="s">
        <v>86</v>
      </c>
      <c r="C5" s="273" t="s">
        <v>132</v>
      </c>
      <c r="D5" s="46">
        <f>BPU!E5</f>
        <v>0</v>
      </c>
      <c r="E5" s="213">
        <v>5</v>
      </c>
      <c r="F5" s="34">
        <f t="shared" ref="F5:F23" si="0">D5*E5</f>
        <v>0</v>
      </c>
      <c r="G5" s="33">
        <f>BPU!G5</f>
        <v>0</v>
      </c>
      <c r="H5" s="213">
        <v>2</v>
      </c>
      <c r="I5" s="34">
        <f t="shared" ref="I5:I23" si="1">G5*H5</f>
        <v>0</v>
      </c>
      <c r="J5" s="46">
        <f>BPU!I5</f>
        <v>0</v>
      </c>
      <c r="K5" s="213">
        <v>0</v>
      </c>
      <c r="L5" s="72">
        <f t="shared" ref="L5:L23" si="2">J5*K5</f>
        <v>0</v>
      </c>
      <c r="M5" s="33">
        <f>BPU!K5</f>
        <v>0</v>
      </c>
      <c r="N5" s="213">
        <v>0</v>
      </c>
      <c r="O5" s="34">
        <f t="shared" ref="O5:O23" si="3">M5*N5</f>
        <v>0</v>
      </c>
      <c r="P5" s="42">
        <f>BPU!M5</f>
        <v>0</v>
      </c>
      <c r="Q5" s="239">
        <v>0</v>
      </c>
      <c r="R5" s="157">
        <f t="shared" ref="R5:R23" si="4">P5*Q5</f>
        <v>0</v>
      </c>
    </row>
    <row r="6" spans="1:18" s="193" customFormat="1" ht="32.1" customHeight="1" x14ac:dyDescent="0.3">
      <c r="A6" s="121" t="s">
        <v>118</v>
      </c>
      <c r="B6" s="272" t="s">
        <v>84</v>
      </c>
      <c r="C6" s="273" t="s">
        <v>132</v>
      </c>
      <c r="D6" s="46">
        <f>BPU!E6</f>
        <v>0</v>
      </c>
      <c r="E6" s="213">
        <v>15</v>
      </c>
      <c r="F6" s="34">
        <f t="shared" si="0"/>
        <v>0</v>
      </c>
      <c r="G6" s="33">
        <f>BPU!G6</f>
        <v>0</v>
      </c>
      <c r="H6" s="213">
        <v>10</v>
      </c>
      <c r="I6" s="34">
        <f t="shared" si="1"/>
        <v>0</v>
      </c>
      <c r="J6" s="46">
        <f>BPU!I6</f>
        <v>0</v>
      </c>
      <c r="K6" s="213">
        <v>5</v>
      </c>
      <c r="L6" s="72">
        <f t="shared" si="2"/>
        <v>0</v>
      </c>
      <c r="M6" s="33">
        <f>BPU!K6</f>
        <v>0</v>
      </c>
      <c r="N6" s="213">
        <v>0</v>
      </c>
      <c r="O6" s="34">
        <f t="shared" si="3"/>
        <v>0</v>
      </c>
      <c r="P6" s="42">
        <f>BPU!M6</f>
        <v>0</v>
      </c>
      <c r="Q6" s="239">
        <v>0</v>
      </c>
      <c r="R6" s="157">
        <f t="shared" si="4"/>
        <v>0</v>
      </c>
    </row>
    <row r="7" spans="1:18" s="193" customFormat="1" ht="32.1" customHeight="1" x14ac:dyDescent="0.3">
      <c r="A7" s="121" t="s">
        <v>119</v>
      </c>
      <c r="B7" s="272" t="s">
        <v>85</v>
      </c>
      <c r="C7" s="273" t="s">
        <v>132</v>
      </c>
      <c r="D7" s="46">
        <f>BPU!E7</f>
        <v>0</v>
      </c>
      <c r="E7" s="213">
        <v>15</v>
      </c>
      <c r="F7" s="34">
        <f t="shared" si="0"/>
        <v>0</v>
      </c>
      <c r="G7" s="33">
        <f>BPU!G7</f>
        <v>0</v>
      </c>
      <c r="H7" s="213">
        <v>20</v>
      </c>
      <c r="I7" s="34">
        <f t="shared" si="1"/>
        <v>0</v>
      </c>
      <c r="J7" s="46">
        <f>BPU!I7</f>
        <v>0</v>
      </c>
      <c r="K7" s="213">
        <v>20</v>
      </c>
      <c r="L7" s="72">
        <f t="shared" si="2"/>
        <v>0</v>
      </c>
      <c r="M7" s="33">
        <f>BPU!K7</f>
        <v>0</v>
      </c>
      <c r="N7" s="213">
        <v>5</v>
      </c>
      <c r="O7" s="34">
        <f t="shared" si="3"/>
        <v>0</v>
      </c>
      <c r="P7" s="42">
        <f>BPU!M7</f>
        <v>0</v>
      </c>
      <c r="Q7" s="239">
        <v>5</v>
      </c>
      <c r="R7" s="157">
        <f t="shared" si="4"/>
        <v>0</v>
      </c>
    </row>
    <row r="8" spans="1:18" s="193" customFormat="1" ht="32.1" customHeight="1" x14ac:dyDescent="0.3">
      <c r="A8" s="121" t="s">
        <v>120</v>
      </c>
      <c r="B8" s="272" t="s">
        <v>90</v>
      </c>
      <c r="C8" s="273" t="s">
        <v>132</v>
      </c>
      <c r="D8" s="46">
        <f>BPU!E8</f>
        <v>0</v>
      </c>
      <c r="E8" s="213">
        <v>0</v>
      </c>
      <c r="F8" s="34">
        <f t="shared" si="0"/>
        <v>0</v>
      </c>
      <c r="G8" s="33">
        <f>BPU!G8</f>
        <v>0</v>
      </c>
      <c r="H8" s="213">
        <v>0</v>
      </c>
      <c r="I8" s="34">
        <f t="shared" si="1"/>
        <v>0</v>
      </c>
      <c r="J8" s="46">
        <f>BPU!I8</f>
        <v>0</v>
      </c>
      <c r="K8" s="213">
        <v>0</v>
      </c>
      <c r="L8" s="72">
        <f t="shared" si="2"/>
        <v>0</v>
      </c>
      <c r="M8" s="33">
        <f>BPU!K8</f>
        <v>0</v>
      </c>
      <c r="N8" s="213">
        <v>10</v>
      </c>
      <c r="O8" s="34">
        <f t="shared" si="3"/>
        <v>0</v>
      </c>
      <c r="P8" s="42">
        <f>BPU!M8</f>
        <v>0</v>
      </c>
      <c r="Q8" s="239">
        <v>5</v>
      </c>
      <c r="R8" s="157">
        <f t="shared" si="4"/>
        <v>0</v>
      </c>
    </row>
    <row r="9" spans="1:18" s="193" customFormat="1" ht="32.1" customHeight="1" x14ac:dyDescent="0.3">
      <c r="A9" s="121" t="s">
        <v>121</v>
      </c>
      <c r="B9" s="272" t="s">
        <v>87</v>
      </c>
      <c r="C9" s="273" t="s">
        <v>132</v>
      </c>
      <c r="D9" s="46">
        <f>BPU!E9</f>
        <v>0</v>
      </c>
      <c r="E9" s="213">
        <v>0</v>
      </c>
      <c r="F9" s="34">
        <f t="shared" si="0"/>
        <v>0</v>
      </c>
      <c r="G9" s="33">
        <f>BPU!G9</f>
        <v>0</v>
      </c>
      <c r="H9" s="213">
        <v>0</v>
      </c>
      <c r="I9" s="34">
        <f t="shared" si="1"/>
        <v>0</v>
      </c>
      <c r="J9" s="46">
        <f>BPU!I9</f>
        <v>0</v>
      </c>
      <c r="K9" s="213">
        <v>0</v>
      </c>
      <c r="L9" s="72">
        <f t="shared" si="2"/>
        <v>0</v>
      </c>
      <c r="M9" s="33">
        <f>BPU!K9</f>
        <v>0</v>
      </c>
      <c r="N9" s="213">
        <v>3</v>
      </c>
      <c r="O9" s="34">
        <f t="shared" si="3"/>
        <v>0</v>
      </c>
      <c r="P9" s="42">
        <f>BPU!M9</f>
        <v>0</v>
      </c>
      <c r="Q9" s="239">
        <v>5</v>
      </c>
      <c r="R9" s="157">
        <f t="shared" si="4"/>
        <v>0</v>
      </c>
    </row>
    <row r="10" spans="1:18" s="193" customFormat="1" ht="32.1" customHeight="1" x14ac:dyDescent="0.3">
      <c r="A10" s="121" t="s">
        <v>122</v>
      </c>
      <c r="B10" s="274" t="s">
        <v>92</v>
      </c>
      <c r="C10" s="273" t="s">
        <v>132</v>
      </c>
      <c r="D10" s="46">
        <f>BPU!E10</f>
        <v>0</v>
      </c>
      <c r="E10" s="310">
        <v>1</v>
      </c>
      <c r="F10" s="34">
        <f t="shared" si="0"/>
        <v>0</v>
      </c>
      <c r="G10" s="33">
        <f>BPU!G10</f>
        <v>0</v>
      </c>
      <c r="H10" s="310">
        <v>0</v>
      </c>
      <c r="I10" s="34">
        <f t="shared" si="1"/>
        <v>0</v>
      </c>
      <c r="J10" s="46">
        <f>BPU!I10</f>
        <v>0</v>
      </c>
      <c r="K10" s="310">
        <v>0</v>
      </c>
      <c r="L10" s="72">
        <f t="shared" si="2"/>
        <v>0</v>
      </c>
      <c r="M10" s="33">
        <f>BPU!K10</f>
        <v>0</v>
      </c>
      <c r="N10" s="310">
        <v>0</v>
      </c>
      <c r="O10" s="34">
        <f t="shared" si="3"/>
        <v>0</v>
      </c>
      <c r="P10" s="42">
        <f>BPU!M10</f>
        <v>0</v>
      </c>
      <c r="Q10" s="318">
        <v>0</v>
      </c>
      <c r="R10" s="157">
        <f t="shared" si="4"/>
        <v>0</v>
      </c>
    </row>
    <row r="11" spans="1:18" s="193" customFormat="1" ht="32.1" customHeight="1" x14ac:dyDescent="0.3">
      <c r="A11" s="121" t="s">
        <v>123</v>
      </c>
      <c r="B11" s="274" t="s">
        <v>80</v>
      </c>
      <c r="C11" s="273" t="s">
        <v>132</v>
      </c>
      <c r="D11" s="46">
        <f>BPU!E11</f>
        <v>0</v>
      </c>
      <c r="E11" s="310">
        <v>3</v>
      </c>
      <c r="F11" s="34">
        <f t="shared" si="0"/>
        <v>0</v>
      </c>
      <c r="G11" s="33">
        <f>BPU!G11</f>
        <v>0</v>
      </c>
      <c r="H11" s="310">
        <v>2</v>
      </c>
      <c r="I11" s="34">
        <f t="shared" si="1"/>
        <v>0</v>
      </c>
      <c r="J11" s="46">
        <f>BPU!I11</f>
        <v>0</v>
      </c>
      <c r="K11" s="310">
        <v>0</v>
      </c>
      <c r="L11" s="72">
        <f t="shared" si="2"/>
        <v>0</v>
      </c>
      <c r="M11" s="33">
        <f>BPU!K11</f>
        <v>0</v>
      </c>
      <c r="N11" s="310">
        <v>0</v>
      </c>
      <c r="O11" s="34">
        <f t="shared" si="3"/>
        <v>0</v>
      </c>
      <c r="P11" s="42">
        <f>BPU!M11</f>
        <v>0</v>
      </c>
      <c r="Q11" s="318">
        <v>0</v>
      </c>
      <c r="R11" s="157">
        <f t="shared" si="4"/>
        <v>0</v>
      </c>
    </row>
    <row r="12" spans="1:18" s="193" customFormat="1" ht="32.1" customHeight="1" x14ac:dyDescent="0.3">
      <c r="A12" s="121" t="s">
        <v>124</v>
      </c>
      <c r="B12" s="274" t="s">
        <v>81</v>
      </c>
      <c r="C12" s="273" t="s">
        <v>132</v>
      </c>
      <c r="D12" s="46">
        <f>BPU!E12</f>
        <v>0</v>
      </c>
      <c r="E12" s="310">
        <v>5</v>
      </c>
      <c r="F12" s="34">
        <f t="shared" si="0"/>
        <v>0</v>
      </c>
      <c r="G12" s="33">
        <f>BPU!G12</f>
        <v>0</v>
      </c>
      <c r="H12" s="310">
        <v>10</v>
      </c>
      <c r="I12" s="34">
        <f t="shared" si="1"/>
        <v>0</v>
      </c>
      <c r="J12" s="46">
        <f>BPU!I12</f>
        <v>0</v>
      </c>
      <c r="K12" s="310">
        <v>5</v>
      </c>
      <c r="L12" s="72">
        <f t="shared" si="2"/>
        <v>0</v>
      </c>
      <c r="M12" s="33">
        <f>BPU!K12</f>
        <v>0</v>
      </c>
      <c r="N12" s="310">
        <v>0</v>
      </c>
      <c r="O12" s="34">
        <f t="shared" si="3"/>
        <v>0</v>
      </c>
      <c r="P12" s="42">
        <f>BPU!M12</f>
        <v>0</v>
      </c>
      <c r="Q12" s="318">
        <v>0</v>
      </c>
      <c r="R12" s="157">
        <f t="shared" si="4"/>
        <v>0</v>
      </c>
    </row>
    <row r="13" spans="1:18" s="193" customFormat="1" ht="32.1" customHeight="1" x14ac:dyDescent="0.3">
      <c r="A13" s="121" t="s">
        <v>125</v>
      </c>
      <c r="B13" s="274" t="s">
        <v>82</v>
      </c>
      <c r="C13" s="273" t="s">
        <v>132</v>
      </c>
      <c r="D13" s="46">
        <f>BPU!E13</f>
        <v>0</v>
      </c>
      <c r="E13" s="310">
        <v>5</v>
      </c>
      <c r="F13" s="34">
        <f t="shared" si="0"/>
        <v>0</v>
      </c>
      <c r="G13" s="33">
        <f>BPU!G13</f>
        <v>0</v>
      </c>
      <c r="H13" s="310">
        <v>12</v>
      </c>
      <c r="I13" s="34">
        <f t="shared" si="1"/>
        <v>0</v>
      </c>
      <c r="J13" s="46">
        <f>BPU!I13</f>
        <v>0</v>
      </c>
      <c r="K13" s="310">
        <v>10</v>
      </c>
      <c r="L13" s="72">
        <f t="shared" si="2"/>
        <v>0</v>
      </c>
      <c r="M13" s="33">
        <f>BPU!K13</f>
        <v>0</v>
      </c>
      <c r="N13" s="310">
        <v>5</v>
      </c>
      <c r="O13" s="34">
        <f t="shared" si="3"/>
        <v>0</v>
      </c>
      <c r="P13" s="42">
        <f>BPU!M13</f>
        <v>0</v>
      </c>
      <c r="Q13" s="318">
        <v>5</v>
      </c>
      <c r="R13" s="157">
        <f t="shared" si="4"/>
        <v>0</v>
      </c>
    </row>
    <row r="14" spans="1:18" s="193" customFormat="1" ht="32.1" customHeight="1" x14ac:dyDescent="0.3">
      <c r="A14" s="121" t="s">
        <v>126</v>
      </c>
      <c r="B14" s="274" t="s">
        <v>171</v>
      </c>
      <c r="C14" s="273" t="s">
        <v>132</v>
      </c>
      <c r="D14" s="46">
        <f>BPU!E14</f>
        <v>0</v>
      </c>
      <c r="E14" s="310">
        <v>40</v>
      </c>
      <c r="F14" s="34">
        <f t="shared" si="0"/>
        <v>0</v>
      </c>
      <c r="G14" s="33">
        <f>BPU!G14</f>
        <v>0</v>
      </c>
      <c r="H14" s="310">
        <v>40</v>
      </c>
      <c r="I14" s="34">
        <f t="shared" si="1"/>
        <v>0</v>
      </c>
      <c r="J14" s="46">
        <f>BPU!I14</f>
        <v>0</v>
      </c>
      <c r="K14" s="310">
        <v>25</v>
      </c>
      <c r="L14" s="72">
        <f t="shared" si="2"/>
        <v>0</v>
      </c>
      <c r="M14" s="33">
        <f>BPU!K14</f>
        <v>0</v>
      </c>
      <c r="N14" s="310">
        <v>10</v>
      </c>
      <c r="O14" s="34">
        <f t="shared" si="3"/>
        <v>0</v>
      </c>
      <c r="P14" s="42">
        <f>BPU!M14</f>
        <v>0</v>
      </c>
      <c r="Q14" s="318">
        <v>1</v>
      </c>
      <c r="R14" s="157">
        <f t="shared" si="4"/>
        <v>0</v>
      </c>
    </row>
    <row r="15" spans="1:18" s="193" customFormat="1" ht="32.1" customHeight="1" x14ac:dyDescent="0.3">
      <c r="A15" s="121" t="s">
        <v>127</v>
      </c>
      <c r="B15" s="274" t="s">
        <v>236</v>
      </c>
      <c r="C15" s="273" t="s">
        <v>132</v>
      </c>
      <c r="D15" s="46">
        <f>BPU!E15</f>
        <v>0</v>
      </c>
      <c r="E15" s="310">
        <v>14</v>
      </c>
      <c r="F15" s="34">
        <f t="shared" si="0"/>
        <v>0</v>
      </c>
      <c r="G15" s="33">
        <f>BPU!G15</f>
        <v>0</v>
      </c>
      <c r="H15" s="310">
        <v>17</v>
      </c>
      <c r="I15" s="34">
        <f t="shared" si="1"/>
        <v>0</v>
      </c>
      <c r="J15" s="46">
        <f>BPU!I15</f>
        <v>0</v>
      </c>
      <c r="K15" s="310">
        <v>10</v>
      </c>
      <c r="L15" s="72">
        <f t="shared" si="2"/>
        <v>0</v>
      </c>
      <c r="M15" s="33">
        <f>BPU!K15</f>
        <v>0</v>
      </c>
      <c r="N15" s="310">
        <v>5</v>
      </c>
      <c r="O15" s="34">
        <f t="shared" si="3"/>
        <v>0</v>
      </c>
      <c r="P15" s="42">
        <f>BPU!M15</f>
        <v>0</v>
      </c>
      <c r="Q15" s="318">
        <v>1</v>
      </c>
      <c r="R15" s="157">
        <f t="shared" si="4"/>
        <v>0</v>
      </c>
    </row>
    <row r="16" spans="1:18" s="193" customFormat="1" ht="32.1" customHeight="1" x14ac:dyDescent="0.3">
      <c r="A16" s="121" t="s">
        <v>128</v>
      </c>
      <c r="B16" s="274" t="s">
        <v>79</v>
      </c>
      <c r="C16" s="273" t="s">
        <v>132</v>
      </c>
      <c r="D16" s="46">
        <f>BPU!E16</f>
        <v>0</v>
      </c>
      <c r="E16" s="310">
        <v>0</v>
      </c>
      <c r="F16" s="34">
        <f t="shared" si="0"/>
        <v>0</v>
      </c>
      <c r="G16" s="33">
        <f>BPU!G16</f>
        <v>0</v>
      </c>
      <c r="H16" s="310">
        <v>0</v>
      </c>
      <c r="I16" s="34">
        <f t="shared" si="1"/>
        <v>0</v>
      </c>
      <c r="J16" s="46">
        <f>BPU!I16</f>
        <v>0</v>
      </c>
      <c r="K16" s="310">
        <v>5</v>
      </c>
      <c r="L16" s="72">
        <f t="shared" si="2"/>
        <v>0</v>
      </c>
      <c r="M16" s="33">
        <f>BPU!K16</f>
        <v>0</v>
      </c>
      <c r="N16" s="310">
        <v>2</v>
      </c>
      <c r="O16" s="34">
        <f t="shared" si="3"/>
        <v>0</v>
      </c>
      <c r="P16" s="42">
        <f>BPU!M16</f>
        <v>0</v>
      </c>
      <c r="Q16" s="318">
        <v>1</v>
      </c>
      <c r="R16" s="157">
        <f t="shared" si="4"/>
        <v>0</v>
      </c>
    </row>
    <row r="17" spans="1:18" s="193" customFormat="1" ht="32.1" customHeight="1" x14ac:dyDescent="0.3">
      <c r="A17" s="121" t="s">
        <v>129</v>
      </c>
      <c r="B17" s="274" t="s">
        <v>39</v>
      </c>
      <c r="C17" s="273" t="s">
        <v>132</v>
      </c>
      <c r="D17" s="46">
        <f>BPU!E17</f>
        <v>0</v>
      </c>
      <c r="E17" s="310">
        <v>0</v>
      </c>
      <c r="F17" s="34">
        <f t="shared" si="0"/>
        <v>0</v>
      </c>
      <c r="G17" s="33">
        <f>BPU!G17</f>
        <v>0</v>
      </c>
      <c r="H17" s="310">
        <v>0</v>
      </c>
      <c r="I17" s="34">
        <f t="shared" si="1"/>
        <v>0</v>
      </c>
      <c r="J17" s="46">
        <f>BPU!I17</f>
        <v>0</v>
      </c>
      <c r="K17" s="310">
        <v>0</v>
      </c>
      <c r="L17" s="72">
        <f t="shared" si="2"/>
        <v>0</v>
      </c>
      <c r="M17" s="33">
        <f>BPU!K17</f>
        <v>0</v>
      </c>
      <c r="N17" s="310">
        <v>1</v>
      </c>
      <c r="O17" s="34">
        <f t="shared" si="3"/>
        <v>0</v>
      </c>
      <c r="P17" s="42">
        <f>BPU!M17</f>
        <v>0</v>
      </c>
      <c r="Q17" s="318">
        <v>5</v>
      </c>
      <c r="R17" s="157">
        <f t="shared" si="4"/>
        <v>0</v>
      </c>
    </row>
    <row r="18" spans="1:18" s="193" customFormat="1" ht="32.1" customHeight="1" x14ac:dyDescent="0.3">
      <c r="A18" s="121" t="s">
        <v>130</v>
      </c>
      <c r="B18" s="274" t="s">
        <v>40</v>
      </c>
      <c r="C18" s="273" t="s">
        <v>132</v>
      </c>
      <c r="D18" s="46">
        <f>BPU!E18</f>
        <v>0</v>
      </c>
      <c r="E18" s="310">
        <v>0</v>
      </c>
      <c r="F18" s="34">
        <f t="shared" si="0"/>
        <v>0</v>
      </c>
      <c r="G18" s="33">
        <f>BPU!G18</f>
        <v>0</v>
      </c>
      <c r="H18" s="310">
        <v>0</v>
      </c>
      <c r="I18" s="34">
        <f t="shared" si="1"/>
        <v>0</v>
      </c>
      <c r="J18" s="46">
        <f>BPU!I18</f>
        <v>0</v>
      </c>
      <c r="K18" s="310">
        <v>0</v>
      </c>
      <c r="L18" s="72">
        <f t="shared" si="2"/>
        <v>0</v>
      </c>
      <c r="M18" s="33">
        <f>BPU!K18</f>
        <v>0</v>
      </c>
      <c r="N18" s="310">
        <v>3</v>
      </c>
      <c r="O18" s="34">
        <f t="shared" si="3"/>
        <v>0</v>
      </c>
      <c r="P18" s="42">
        <f>BPU!M18</f>
        <v>0</v>
      </c>
      <c r="Q18" s="318">
        <v>4</v>
      </c>
      <c r="R18" s="157">
        <f t="shared" si="4"/>
        <v>0</v>
      </c>
    </row>
    <row r="19" spans="1:18" s="193" customFormat="1" ht="32.1" customHeight="1" x14ac:dyDescent="0.3">
      <c r="A19" s="121" t="s">
        <v>131</v>
      </c>
      <c r="B19" s="275" t="s">
        <v>41</v>
      </c>
      <c r="C19" s="273" t="s">
        <v>132</v>
      </c>
      <c r="D19" s="46">
        <f>BPU!E19</f>
        <v>0</v>
      </c>
      <c r="E19" s="310">
        <v>0</v>
      </c>
      <c r="F19" s="34">
        <f t="shared" si="0"/>
        <v>0</v>
      </c>
      <c r="G19" s="33">
        <f>BPU!G19</f>
        <v>0</v>
      </c>
      <c r="H19" s="310">
        <v>0</v>
      </c>
      <c r="I19" s="34">
        <f t="shared" si="1"/>
        <v>0</v>
      </c>
      <c r="J19" s="46">
        <f>BPU!I19</f>
        <v>0</v>
      </c>
      <c r="K19" s="310">
        <v>0</v>
      </c>
      <c r="L19" s="72">
        <f t="shared" si="2"/>
        <v>0</v>
      </c>
      <c r="M19" s="33">
        <f>BPU!K19</f>
        <v>0</v>
      </c>
      <c r="N19" s="310">
        <v>2</v>
      </c>
      <c r="O19" s="34">
        <f t="shared" si="3"/>
        <v>0</v>
      </c>
      <c r="P19" s="42">
        <f>BPU!M19</f>
        <v>0</v>
      </c>
      <c r="Q19" s="318">
        <v>2</v>
      </c>
      <c r="R19" s="157">
        <f t="shared" si="4"/>
        <v>0</v>
      </c>
    </row>
    <row r="20" spans="1:18" ht="57.75" customHeight="1" x14ac:dyDescent="0.3">
      <c r="A20" s="121" t="s">
        <v>139</v>
      </c>
      <c r="B20" s="274" t="s">
        <v>138</v>
      </c>
      <c r="C20" s="276" t="s">
        <v>238</v>
      </c>
      <c r="D20" s="46">
        <f>BPU!E20</f>
        <v>0</v>
      </c>
      <c r="E20" s="214">
        <v>0</v>
      </c>
      <c r="F20" s="34">
        <f t="shared" si="0"/>
        <v>0</v>
      </c>
      <c r="G20" s="33">
        <f>BPU!G20</f>
        <v>0</v>
      </c>
      <c r="H20" s="214">
        <v>10</v>
      </c>
      <c r="I20" s="34">
        <f t="shared" si="1"/>
        <v>0</v>
      </c>
      <c r="J20" s="46">
        <f>BPU!I20</f>
        <v>0</v>
      </c>
      <c r="K20" s="214">
        <v>10</v>
      </c>
      <c r="L20" s="72">
        <f t="shared" si="2"/>
        <v>0</v>
      </c>
      <c r="M20" s="33">
        <f>BPU!K20</f>
        <v>0</v>
      </c>
      <c r="N20" s="214">
        <v>5</v>
      </c>
      <c r="O20" s="34">
        <f t="shared" si="3"/>
        <v>0</v>
      </c>
      <c r="P20" s="42">
        <f>BPU!M20</f>
        <v>0</v>
      </c>
      <c r="Q20" s="240">
        <v>0</v>
      </c>
      <c r="R20" s="157">
        <f t="shared" si="4"/>
        <v>0</v>
      </c>
    </row>
    <row r="21" spans="1:18" ht="35.1" customHeight="1" x14ac:dyDescent="0.3">
      <c r="A21" s="121" t="s">
        <v>140</v>
      </c>
      <c r="B21" s="272" t="s">
        <v>143</v>
      </c>
      <c r="C21" s="277" t="s">
        <v>148</v>
      </c>
      <c r="D21" s="46">
        <f>BPU!E21</f>
        <v>0</v>
      </c>
      <c r="E21" s="214">
        <v>12</v>
      </c>
      <c r="F21" s="34">
        <f t="shared" si="0"/>
        <v>0</v>
      </c>
      <c r="G21" s="33">
        <f>BPU!G21</f>
        <v>0</v>
      </c>
      <c r="H21" s="214">
        <v>12</v>
      </c>
      <c r="I21" s="34">
        <f t="shared" si="1"/>
        <v>0</v>
      </c>
      <c r="J21" s="46">
        <f>BPU!I21</f>
        <v>0</v>
      </c>
      <c r="K21" s="214">
        <v>8</v>
      </c>
      <c r="L21" s="72">
        <f t="shared" si="2"/>
        <v>0</v>
      </c>
      <c r="M21" s="33">
        <f>BPU!K21</f>
        <v>0</v>
      </c>
      <c r="N21" s="214">
        <v>18</v>
      </c>
      <c r="O21" s="34">
        <f t="shared" si="3"/>
        <v>0</v>
      </c>
      <c r="P21" s="42">
        <f>BPU!M21</f>
        <v>0</v>
      </c>
      <c r="Q21" s="240">
        <v>20</v>
      </c>
      <c r="R21" s="157">
        <f t="shared" si="4"/>
        <v>0</v>
      </c>
    </row>
    <row r="22" spans="1:18" ht="35.1" customHeight="1" x14ac:dyDescent="0.3">
      <c r="A22" s="121" t="s">
        <v>141</v>
      </c>
      <c r="B22" s="272" t="s">
        <v>144</v>
      </c>
      <c r="C22" s="277" t="s">
        <v>148</v>
      </c>
      <c r="D22" s="46">
        <f>BPU!E22</f>
        <v>0</v>
      </c>
      <c r="E22" s="214">
        <v>4</v>
      </c>
      <c r="F22" s="34">
        <f t="shared" si="0"/>
        <v>0</v>
      </c>
      <c r="G22" s="33">
        <f>BPU!G22</f>
        <v>0</v>
      </c>
      <c r="H22" s="214">
        <v>4</v>
      </c>
      <c r="I22" s="34">
        <f t="shared" si="1"/>
        <v>0</v>
      </c>
      <c r="J22" s="46">
        <f>BPU!I22</f>
        <v>0</v>
      </c>
      <c r="K22" s="214">
        <v>4</v>
      </c>
      <c r="L22" s="72">
        <f t="shared" si="2"/>
        <v>0</v>
      </c>
      <c r="M22" s="33">
        <f>BPU!K22</f>
        <v>0</v>
      </c>
      <c r="N22" s="214">
        <v>2</v>
      </c>
      <c r="O22" s="34">
        <f t="shared" si="3"/>
        <v>0</v>
      </c>
      <c r="P22" s="42">
        <f>BPU!M22</f>
        <v>0</v>
      </c>
      <c r="Q22" s="240">
        <v>0</v>
      </c>
      <c r="R22" s="157">
        <f t="shared" si="4"/>
        <v>0</v>
      </c>
    </row>
    <row r="23" spans="1:18" ht="35.1" customHeight="1" thickBot="1" x14ac:dyDescent="0.35">
      <c r="A23" s="122" t="s">
        <v>170</v>
      </c>
      <c r="B23" s="278" t="s">
        <v>145</v>
      </c>
      <c r="C23" s="279" t="s">
        <v>148</v>
      </c>
      <c r="D23" s="168">
        <f>BPU!E23</f>
        <v>0</v>
      </c>
      <c r="E23" s="215">
        <v>48</v>
      </c>
      <c r="F23" s="171">
        <f t="shared" si="0"/>
        <v>0</v>
      </c>
      <c r="G23" s="167">
        <f>BPU!G23</f>
        <v>0</v>
      </c>
      <c r="H23" s="215">
        <v>48</v>
      </c>
      <c r="I23" s="171">
        <f t="shared" si="1"/>
        <v>0</v>
      </c>
      <c r="J23" s="168">
        <f>BPU!I23</f>
        <v>0</v>
      </c>
      <c r="K23" s="215">
        <v>36</v>
      </c>
      <c r="L23" s="172">
        <f t="shared" si="2"/>
        <v>0</v>
      </c>
      <c r="M23" s="167">
        <f>BPU!K23</f>
        <v>0</v>
      </c>
      <c r="N23" s="215">
        <v>3</v>
      </c>
      <c r="O23" s="171">
        <f t="shared" si="3"/>
        <v>0</v>
      </c>
      <c r="P23" s="169">
        <f>BPU!M23</f>
        <v>0</v>
      </c>
      <c r="Q23" s="241">
        <v>0</v>
      </c>
      <c r="R23" s="170">
        <f t="shared" si="4"/>
        <v>0</v>
      </c>
    </row>
    <row r="24" spans="1:18" ht="35.1" customHeight="1" thickBot="1" x14ac:dyDescent="0.35">
      <c r="A24" s="200"/>
      <c r="B24" s="200"/>
      <c r="C24" s="280"/>
      <c r="D24" s="267"/>
      <c r="E24" s="316" t="s">
        <v>200</v>
      </c>
      <c r="F24" s="261">
        <f>SUM(F4:F23)</f>
        <v>0</v>
      </c>
      <c r="G24" s="313"/>
      <c r="H24" s="315" t="s">
        <v>201</v>
      </c>
      <c r="I24" s="258">
        <f>SUM(I4:I23)</f>
        <v>0</v>
      </c>
      <c r="J24" s="262"/>
      <c r="K24" s="263" t="s">
        <v>202</v>
      </c>
      <c r="L24" s="261">
        <f>SUM(L4:L23)</f>
        <v>0</v>
      </c>
      <c r="M24" s="260"/>
      <c r="N24" s="236" t="s">
        <v>203</v>
      </c>
      <c r="O24" s="258">
        <f>SUM(O4:O23)</f>
        <v>0</v>
      </c>
      <c r="P24" s="264"/>
      <c r="Q24" s="265" t="s">
        <v>204</v>
      </c>
      <c r="R24" s="261">
        <f>SUM(R4:R23)</f>
        <v>0</v>
      </c>
    </row>
    <row r="25" spans="1:18" s="256" customFormat="1" ht="35.1" customHeight="1" thickBot="1" x14ac:dyDescent="0.45">
      <c r="A25" s="249"/>
      <c r="B25" s="281"/>
      <c r="C25" s="282" t="s">
        <v>205</v>
      </c>
      <c r="D25" s="208">
        <f>SUM(F24,I24,L24,O24,R24)</f>
        <v>0</v>
      </c>
      <c r="E25" s="250"/>
      <c r="F25" s="207"/>
      <c r="G25" s="207"/>
      <c r="H25" s="250"/>
      <c r="I25" s="257"/>
      <c r="J25" s="207"/>
      <c r="K25" s="250"/>
      <c r="L25" s="207"/>
      <c r="M25" s="207"/>
      <c r="N25" s="250"/>
      <c r="O25" s="207"/>
      <c r="P25" s="207"/>
      <c r="Q25" s="250"/>
      <c r="R25" s="251"/>
    </row>
    <row r="26" spans="1:18" s="193" customFormat="1" ht="69.95" customHeight="1" thickBot="1" x14ac:dyDescent="0.35">
      <c r="A26" s="155" t="s">
        <v>3</v>
      </c>
      <c r="B26" s="283" t="s">
        <v>135</v>
      </c>
      <c r="C26" s="284" t="s">
        <v>13</v>
      </c>
      <c r="D26" s="268" t="s">
        <v>197</v>
      </c>
      <c r="E26" s="217" t="s">
        <v>12</v>
      </c>
      <c r="F26" s="173" t="s">
        <v>196</v>
      </c>
      <c r="G26" s="174" t="s">
        <v>172</v>
      </c>
      <c r="H26" s="228" t="s">
        <v>12</v>
      </c>
      <c r="I26" s="175" t="s">
        <v>191</v>
      </c>
      <c r="J26" s="176" t="s">
        <v>173</v>
      </c>
      <c r="K26" s="234" t="s">
        <v>12</v>
      </c>
      <c r="L26" s="177" t="s">
        <v>192</v>
      </c>
      <c r="M26" s="178" t="s">
        <v>189</v>
      </c>
      <c r="N26" s="235" t="s">
        <v>12</v>
      </c>
      <c r="O26" s="179" t="s">
        <v>193</v>
      </c>
      <c r="P26" s="180" t="s">
        <v>174</v>
      </c>
      <c r="Q26" s="242" t="s">
        <v>12</v>
      </c>
      <c r="R26" s="181" t="s">
        <v>190</v>
      </c>
    </row>
    <row r="27" spans="1:18" s="193" customFormat="1" ht="32.1" customHeight="1" x14ac:dyDescent="0.3">
      <c r="A27" s="120" t="s">
        <v>95</v>
      </c>
      <c r="B27" s="270" t="s">
        <v>66</v>
      </c>
      <c r="C27" s="271" t="s">
        <v>132</v>
      </c>
      <c r="D27" s="50">
        <f>BPU!E25</f>
        <v>0</v>
      </c>
      <c r="E27" s="218">
        <v>22</v>
      </c>
      <c r="F27" s="56">
        <f>D27*E27</f>
        <v>0</v>
      </c>
      <c r="G27" s="55">
        <f>BPU!G25</f>
        <v>0</v>
      </c>
      <c r="H27" s="218">
        <v>26</v>
      </c>
      <c r="I27" s="56">
        <f>G27*H27</f>
        <v>0</v>
      </c>
      <c r="J27" s="50">
        <f>BPU!I25</f>
        <v>0</v>
      </c>
      <c r="K27" s="218">
        <v>28</v>
      </c>
      <c r="L27" s="22">
        <f>J27*K27</f>
        <v>0</v>
      </c>
      <c r="M27" s="55">
        <f>BPU!K25</f>
        <v>0</v>
      </c>
      <c r="N27" s="218">
        <v>2</v>
      </c>
      <c r="O27" s="56">
        <f>M27*N27</f>
        <v>0</v>
      </c>
      <c r="P27" s="77">
        <f>BPU!M25</f>
        <v>0</v>
      </c>
      <c r="Q27" s="243">
        <v>0</v>
      </c>
      <c r="R27" s="27">
        <f>P27*Q27</f>
        <v>0</v>
      </c>
    </row>
    <row r="28" spans="1:18" s="193" customFormat="1" ht="32.1" customHeight="1" x14ac:dyDescent="0.3">
      <c r="A28" s="121" t="s">
        <v>4</v>
      </c>
      <c r="B28" s="272" t="s">
        <v>68</v>
      </c>
      <c r="C28" s="273" t="s">
        <v>132</v>
      </c>
      <c r="D28" s="50">
        <f>BPU!E26</f>
        <v>0</v>
      </c>
      <c r="E28" s="214">
        <v>0</v>
      </c>
      <c r="F28" s="56">
        <f t="shared" ref="F28:F42" si="5">D28*E28</f>
        <v>0</v>
      </c>
      <c r="G28" s="55">
        <f>BPU!G26</f>
        <v>0</v>
      </c>
      <c r="H28" s="214">
        <v>0</v>
      </c>
      <c r="I28" s="56">
        <f t="shared" ref="I28:I42" si="6">G28*H28</f>
        <v>0</v>
      </c>
      <c r="J28" s="50">
        <f>BPU!I26</f>
        <v>0</v>
      </c>
      <c r="K28" s="214">
        <v>2</v>
      </c>
      <c r="L28" s="22">
        <f t="shared" ref="L28:L42" si="7">J28*K28</f>
        <v>0</v>
      </c>
      <c r="M28" s="55">
        <f>BPU!K26</f>
        <v>0</v>
      </c>
      <c r="N28" s="214">
        <v>2</v>
      </c>
      <c r="O28" s="56">
        <f t="shared" ref="O28:O42" si="8">M28*N28</f>
        <v>0</v>
      </c>
      <c r="P28" s="77">
        <f>BPU!M26</f>
        <v>0</v>
      </c>
      <c r="Q28" s="240">
        <v>2</v>
      </c>
      <c r="R28" s="27">
        <f t="shared" ref="R28:R42" si="9">P28*Q28</f>
        <v>0</v>
      </c>
    </row>
    <row r="29" spans="1:18" s="193" customFormat="1" ht="32.1" customHeight="1" x14ac:dyDescent="0.3">
      <c r="A29" s="121" t="s">
        <v>5</v>
      </c>
      <c r="B29" s="272" t="s">
        <v>69</v>
      </c>
      <c r="C29" s="273" t="s">
        <v>132</v>
      </c>
      <c r="D29" s="50">
        <f>BPU!E27</f>
        <v>0</v>
      </c>
      <c r="E29" s="214">
        <v>0</v>
      </c>
      <c r="F29" s="56">
        <f t="shared" si="5"/>
        <v>0</v>
      </c>
      <c r="G29" s="55">
        <f>BPU!G27</f>
        <v>0</v>
      </c>
      <c r="H29" s="214">
        <v>0</v>
      </c>
      <c r="I29" s="56">
        <f t="shared" si="6"/>
        <v>0</v>
      </c>
      <c r="J29" s="50">
        <f>BPU!I27</f>
        <v>0</v>
      </c>
      <c r="K29" s="214">
        <v>0</v>
      </c>
      <c r="L29" s="22">
        <f t="shared" si="7"/>
        <v>0</v>
      </c>
      <c r="M29" s="55">
        <f>BPU!K27</f>
        <v>0</v>
      </c>
      <c r="N29" s="214">
        <v>1</v>
      </c>
      <c r="O29" s="56">
        <f t="shared" si="8"/>
        <v>0</v>
      </c>
      <c r="P29" s="77">
        <f>BPU!M27</f>
        <v>0</v>
      </c>
      <c r="Q29" s="240">
        <v>2</v>
      </c>
      <c r="R29" s="27">
        <f t="shared" si="9"/>
        <v>0</v>
      </c>
    </row>
    <row r="30" spans="1:18" s="193" customFormat="1" ht="32.1" customHeight="1" x14ac:dyDescent="0.3">
      <c r="A30" s="121" t="s">
        <v>6</v>
      </c>
      <c r="B30" s="275" t="s">
        <v>70</v>
      </c>
      <c r="C30" s="273" t="s">
        <v>132</v>
      </c>
      <c r="D30" s="50">
        <f>BPU!E28</f>
        <v>0</v>
      </c>
      <c r="E30" s="310">
        <v>1</v>
      </c>
      <c r="F30" s="56">
        <f t="shared" si="5"/>
        <v>0</v>
      </c>
      <c r="G30" s="55">
        <f>BPU!G28</f>
        <v>0</v>
      </c>
      <c r="H30" s="310">
        <v>2</v>
      </c>
      <c r="I30" s="56">
        <f t="shared" si="6"/>
        <v>0</v>
      </c>
      <c r="J30" s="50">
        <f>BPU!I28</f>
        <v>0</v>
      </c>
      <c r="K30" s="310">
        <v>3</v>
      </c>
      <c r="L30" s="22">
        <f t="shared" si="7"/>
        <v>0</v>
      </c>
      <c r="M30" s="55">
        <f>BPU!K28</f>
        <v>0</v>
      </c>
      <c r="N30" s="310">
        <v>0</v>
      </c>
      <c r="O30" s="56">
        <f t="shared" si="8"/>
        <v>0</v>
      </c>
      <c r="P30" s="77">
        <f>BPU!M28</f>
        <v>0</v>
      </c>
      <c r="Q30" s="318">
        <v>0</v>
      </c>
      <c r="R30" s="27">
        <f t="shared" si="9"/>
        <v>0</v>
      </c>
    </row>
    <row r="31" spans="1:18" s="193" customFormat="1" ht="32.1" customHeight="1" x14ac:dyDescent="0.3">
      <c r="A31" s="121" t="s">
        <v>7</v>
      </c>
      <c r="B31" s="275" t="s">
        <v>71</v>
      </c>
      <c r="C31" s="273" t="s">
        <v>132</v>
      </c>
      <c r="D31" s="50">
        <f>BPU!E29</f>
        <v>0</v>
      </c>
      <c r="E31" s="310">
        <v>0</v>
      </c>
      <c r="F31" s="56">
        <f t="shared" si="5"/>
        <v>0</v>
      </c>
      <c r="G31" s="55">
        <f>BPU!G29</f>
        <v>0</v>
      </c>
      <c r="H31" s="310">
        <v>0</v>
      </c>
      <c r="I31" s="56">
        <f t="shared" si="6"/>
        <v>0</v>
      </c>
      <c r="J31" s="50">
        <f>BPU!I29</f>
        <v>0</v>
      </c>
      <c r="K31" s="310">
        <v>0</v>
      </c>
      <c r="L31" s="22">
        <f t="shared" si="7"/>
        <v>0</v>
      </c>
      <c r="M31" s="55">
        <f>BPU!K29</f>
        <v>0</v>
      </c>
      <c r="N31" s="310">
        <v>1</v>
      </c>
      <c r="O31" s="56">
        <f t="shared" si="8"/>
        <v>0</v>
      </c>
      <c r="P31" s="77">
        <f>BPU!M29</f>
        <v>0</v>
      </c>
      <c r="Q31" s="318">
        <v>1</v>
      </c>
      <c r="R31" s="27">
        <f t="shared" si="9"/>
        <v>0</v>
      </c>
    </row>
    <row r="32" spans="1:18" s="193" customFormat="1" ht="32.1" customHeight="1" x14ac:dyDescent="0.3">
      <c r="A32" s="121" t="s">
        <v>96</v>
      </c>
      <c r="B32" s="275" t="s">
        <v>72</v>
      </c>
      <c r="C32" s="273" t="s">
        <v>132</v>
      </c>
      <c r="D32" s="50">
        <f>BPU!E30</f>
        <v>0</v>
      </c>
      <c r="E32" s="310">
        <v>0</v>
      </c>
      <c r="F32" s="56">
        <f t="shared" si="5"/>
        <v>0</v>
      </c>
      <c r="G32" s="55">
        <f>BPU!G30</f>
        <v>0</v>
      </c>
      <c r="H32" s="310">
        <v>0</v>
      </c>
      <c r="I32" s="56">
        <f t="shared" si="6"/>
        <v>0</v>
      </c>
      <c r="J32" s="50">
        <f>BPU!I30</f>
        <v>0</v>
      </c>
      <c r="K32" s="310">
        <v>0</v>
      </c>
      <c r="L32" s="22">
        <f t="shared" si="7"/>
        <v>0</v>
      </c>
      <c r="M32" s="55">
        <f>BPU!K30</f>
        <v>0</v>
      </c>
      <c r="N32" s="310">
        <v>0</v>
      </c>
      <c r="O32" s="56">
        <f t="shared" si="8"/>
        <v>0</v>
      </c>
      <c r="P32" s="77">
        <f>BPU!M30</f>
        <v>0</v>
      </c>
      <c r="Q32" s="318">
        <v>1</v>
      </c>
      <c r="R32" s="27">
        <f t="shared" si="9"/>
        <v>0</v>
      </c>
    </row>
    <row r="33" spans="1:18" s="193" customFormat="1" ht="32.1" customHeight="1" x14ac:dyDescent="0.3">
      <c r="A33" s="121" t="s">
        <v>97</v>
      </c>
      <c r="B33" s="275" t="s">
        <v>73</v>
      </c>
      <c r="C33" s="273" t="s">
        <v>132</v>
      </c>
      <c r="D33" s="50">
        <f>BPU!E31</f>
        <v>0</v>
      </c>
      <c r="E33" s="310">
        <v>0</v>
      </c>
      <c r="F33" s="56">
        <f t="shared" si="5"/>
        <v>0</v>
      </c>
      <c r="G33" s="55">
        <f>BPU!G31</f>
        <v>0</v>
      </c>
      <c r="H33" s="310">
        <v>1</v>
      </c>
      <c r="I33" s="56">
        <f t="shared" si="6"/>
        <v>0</v>
      </c>
      <c r="J33" s="50">
        <f>BPU!I31</f>
        <v>0</v>
      </c>
      <c r="K33" s="310">
        <v>1</v>
      </c>
      <c r="L33" s="22">
        <f t="shared" si="7"/>
        <v>0</v>
      </c>
      <c r="M33" s="55">
        <f>BPU!K31</f>
        <v>0</v>
      </c>
      <c r="N33" s="310">
        <v>0</v>
      </c>
      <c r="O33" s="56">
        <f t="shared" si="8"/>
        <v>0</v>
      </c>
      <c r="P33" s="77">
        <f>BPU!M31</f>
        <v>0</v>
      </c>
      <c r="Q33" s="318">
        <v>0</v>
      </c>
      <c r="R33" s="27">
        <f t="shared" si="9"/>
        <v>0</v>
      </c>
    </row>
    <row r="34" spans="1:18" s="193" customFormat="1" ht="32.1" customHeight="1" x14ac:dyDescent="0.3">
      <c r="A34" s="121" t="s">
        <v>98</v>
      </c>
      <c r="B34" s="275" t="s">
        <v>74</v>
      </c>
      <c r="C34" s="273" t="s">
        <v>132</v>
      </c>
      <c r="D34" s="50">
        <f>BPU!E32</f>
        <v>0</v>
      </c>
      <c r="E34" s="310">
        <v>0</v>
      </c>
      <c r="F34" s="56">
        <f t="shared" si="5"/>
        <v>0</v>
      </c>
      <c r="G34" s="55">
        <f>BPU!G32</f>
        <v>0</v>
      </c>
      <c r="H34" s="310">
        <v>0</v>
      </c>
      <c r="I34" s="56">
        <f t="shared" si="6"/>
        <v>0</v>
      </c>
      <c r="J34" s="50">
        <f>BPU!I32</f>
        <v>0</v>
      </c>
      <c r="K34" s="310">
        <v>0</v>
      </c>
      <c r="L34" s="22">
        <f t="shared" si="7"/>
        <v>0</v>
      </c>
      <c r="M34" s="55">
        <f>BPU!K32</f>
        <v>0</v>
      </c>
      <c r="N34" s="310">
        <v>1</v>
      </c>
      <c r="O34" s="56">
        <f t="shared" si="8"/>
        <v>0</v>
      </c>
      <c r="P34" s="77">
        <f>BPU!M32</f>
        <v>0</v>
      </c>
      <c r="Q34" s="318">
        <v>2</v>
      </c>
      <c r="R34" s="27">
        <f t="shared" si="9"/>
        <v>0</v>
      </c>
    </row>
    <row r="35" spans="1:18" s="193" customFormat="1" ht="32.1" customHeight="1" x14ac:dyDescent="0.3">
      <c r="A35" s="121" t="s">
        <v>99</v>
      </c>
      <c r="B35" s="275" t="s">
        <v>83</v>
      </c>
      <c r="C35" s="273" t="s">
        <v>132</v>
      </c>
      <c r="D35" s="50">
        <f>BPU!E33</f>
        <v>0</v>
      </c>
      <c r="E35" s="310">
        <v>0</v>
      </c>
      <c r="F35" s="56">
        <f t="shared" si="5"/>
        <v>0</v>
      </c>
      <c r="G35" s="55">
        <f>BPU!G33</f>
        <v>0</v>
      </c>
      <c r="H35" s="310">
        <v>0</v>
      </c>
      <c r="I35" s="56">
        <f t="shared" si="6"/>
        <v>0</v>
      </c>
      <c r="J35" s="50">
        <f>BPU!I33</f>
        <v>0</v>
      </c>
      <c r="K35" s="310">
        <v>0</v>
      </c>
      <c r="L35" s="22">
        <f t="shared" si="7"/>
        <v>0</v>
      </c>
      <c r="M35" s="55">
        <f>BPU!K33</f>
        <v>0</v>
      </c>
      <c r="N35" s="310">
        <v>0</v>
      </c>
      <c r="O35" s="56">
        <f t="shared" si="8"/>
        <v>0</v>
      </c>
      <c r="P35" s="77">
        <f>BPU!M33</f>
        <v>0</v>
      </c>
      <c r="Q35" s="318">
        <v>1</v>
      </c>
      <c r="R35" s="27">
        <f t="shared" si="9"/>
        <v>0</v>
      </c>
    </row>
    <row r="36" spans="1:18" s="193" customFormat="1" ht="31.5" customHeight="1" x14ac:dyDescent="0.3">
      <c r="A36" s="121" t="s">
        <v>100</v>
      </c>
      <c r="B36" s="275" t="s">
        <v>75</v>
      </c>
      <c r="C36" s="273" t="s">
        <v>132</v>
      </c>
      <c r="D36" s="50">
        <f>BPU!E34</f>
        <v>0</v>
      </c>
      <c r="E36" s="310">
        <v>2</v>
      </c>
      <c r="F36" s="56">
        <f t="shared" si="5"/>
        <v>0</v>
      </c>
      <c r="G36" s="55">
        <f>BPU!G34</f>
        <v>0</v>
      </c>
      <c r="H36" s="310">
        <v>12</v>
      </c>
      <c r="I36" s="56">
        <f t="shared" si="6"/>
        <v>0</v>
      </c>
      <c r="J36" s="50">
        <f>BPU!I34</f>
        <v>0</v>
      </c>
      <c r="K36" s="310">
        <v>14</v>
      </c>
      <c r="L36" s="22">
        <f t="shared" si="7"/>
        <v>0</v>
      </c>
      <c r="M36" s="55">
        <f>BPU!K34</f>
        <v>0</v>
      </c>
      <c r="N36" s="310">
        <v>4</v>
      </c>
      <c r="O36" s="56">
        <f t="shared" si="8"/>
        <v>0</v>
      </c>
      <c r="P36" s="77">
        <f>BPU!M34</f>
        <v>0</v>
      </c>
      <c r="Q36" s="318">
        <v>0</v>
      </c>
      <c r="R36" s="27">
        <f t="shared" si="9"/>
        <v>0</v>
      </c>
    </row>
    <row r="37" spans="1:18" s="193" customFormat="1" ht="32.1" customHeight="1" x14ac:dyDescent="0.3">
      <c r="A37" s="121" t="s">
        <v>101</v>
      </c>
      <c r="B37" s="275" t="s">
        <v>76</v>
      </c>
      <c r="C37" s="273" t="s">
        <v>132</v>
      </c>
      <c r="D37" s="50">
        <f>BPU!E35</f>
        <v>0</v>
      </c>
      <c r="E37" s="310">
        <v>0</v>
      </c>
      <c r="F37" s="56">
        <f t="shared" si="5"/>
        <v>0</v>
      </c>
      <c r="G37" s="55">
        <f>BPU!G35</f>
        <v>0</v>
      </c>
      <c r="H37" s="310">
        <v>0</v>
      </c>
      <c r="I37" s="56">
        <f t="shared" si="6"/>
        <v>0</v>
      </c>
      <c r="J37" s="50">
        <f>BPU!I35</f>
        <v>0</v>
      </c>
      <c r="K37" s="310">
        <v>0</v>
      </c>
      <c r="L37" s="22">
        <f t="shared" si="7"/>
        <v>0</v>
      </c>
      <c r="M37" s="55">
        <f>BPU!K35</f>
        <v>0</v>
      </c>
      <c r="N37" s="310">
        <v>4</v>
      </c>
      <c r="O37" s="56">
        <f t="shared" si="8"/>
        <v>0</v>
      </c>
      <c r="P37" s="77">
        <f>BPU!M35</f>
        <v>0</v>
      </c>
      <c r="Q37" s="318">
        <v>2</v>
      </c>
      <c r="R37" s="27">
        <f t="shared" si="9"/>
        <v>0</v>
      </c>
    </row>
    <row r="38" spans="1:18" s="193" customFormat="1" ht="32.1" customHeight="1" x14ac:dyDescent="0.3">
      <c r="A38" s="121" t="s">
        <v>102</v>
      </c>
      <c r="B38" s="275" t="s">
        <v>77</v>
      </c>
      <c r="C38" s="273" t="s">
        <v>132</v>
      </c>
      <c r="D38" s="50">
        <f>BPU!E36</f>
        <v>0</v>
      </c>
      <c r="E38" s="310">
        <v>0</v>
      </c>
      <c r="F38" s="56">
        <f t="shared" si="5"/>
        <v>0</v>
      </c>
      <c r="G38" s="55">
        <f>BPU!G36</f>
        <v>0</v>
      </c>
      <c r="H38" s="310">
        <v>0</v>
      </c>
      <c r="I38" s="56">
        <f t="shared" si="6"/>
        <v>0</v>
      </c>
      <c r="J38" s="50">
        <f>BPU!I36</f>
        <v>0</v>
      </c>
      <c r="K38" s="310">
        <v>0</v>
      </c>
      <c r="L38" s="22">
        <f t="shared" si="7"/>
        <v>0</v>
      </c>
      <c r="M38" s="55">
        <f>BPU!K36</f>
        <v>0</v>
      </c>
      <c r="N38" s="310">
        <v>0</v>
      </c>
      <c r="O38" s="56">
        <f t="shared" si="8"/>
        <v>0</v>
      </c>
      <c r="P38" s="77">
        <f>BPU!M36</f>
        <v>0</v>
      </c>
      <c r="Q38" s="318">
        <v>1</v>
      </c>
      <c r="R38" s="27">
        <f t="shared" si="9"/>
        <v>0</v>
      </c>
    </row>
    <row r="39" spans="1:18" s="193" customFormat="1" ht="32.1" customHeight="1" x14ac:dyDescent="0.3">
      <c r="A39" s="121" t="s">
        <v>103</v>
      </c>
      <c r="B39" s="275" t="s">
        <v>231</v>
      </c>
      <c r="C39" s="273" t="s">
        <v>132</v>
      </c>
      <c r="D39" s="50">
        <f>BPU!E37</f>
        <v>0</v>
      </c>
      <c r="E39" s="310">
        <v>0</v>
      </c>
      <c r="F39" s="56">
        <f t="shared" si="5"/>
        <v>0</v>
      </c>
      <c r="G39" s="55">
        <f>BPU!G37</f>
        <v>0</v>
      </c>
      <c r="H39" s="310">
        <v>10</v>
      </c>
      <c r="I39" s="56">
        <f t="shared" si="6"/>
        <v>0</v>
      </c>
      <c r="J39" s="50">
        <f>BPU!I37</f>
        <v>0</v>
      </c>
      <c r="K39" s="310">
        <v>1</v>
      </c>
      <c r="L39" s="22">
        <f t="shared" si="7"/>
        <v>0</v>
      </c>
      <c r="M39" s="55">
        <f>BPU!K37</f>
        <v>0</v>
      </c>
      <c r="N39" s="310">
        <v>1</v>
      </c>
      <c r="O39" s="56">
        <f t="shared" si="8"/>
        <v>0</v>
      </c>
      <c r="P39" s="77">
        <f>BPU!M37</f>
        <v>0</v>
      </c>
      <c r="Q39" s="318">
        <v>0</v>
      </c>
      <c r="R39" s="27">
        <f t="shared" si="9"/>
        <v>0</v>
      </c>
    </row>
    <row r="40" spans="1:18" s="193" customFormat="1" ht="32.1" customHeight="1" x14ac:dyDescent="0.3">
      <c r="A40" s="121" t="s">
        <v>104</v>
      </c>
      <c r="B40" s="275" t="s">
        <v>232</v>
      </c>
      <c r="C40" s="273" t="s">
        <v>132</v>
      </c>
      <c r="D40" s="50">
        <f>BPU!E38</f>
        <v>0</v>
      </c>
      <c r="E40" s="310">
        <v>0</v>
      </c>
      <c r="F40" s="56">
        <f t="shared" si="5"/>
        <v>0</v>
      </c>
      <c r="G40" s="55">
        <f>BPU!G38</f>
        <v>0</v>
      </c>
      <c r="H40" s="310">
        <v>0</v>
      </c>
      <c r="I40" s="56">
        <f t="shared" si="6"/>
        <v>0</v>
      </c>
      <c r="J40" s="50">
        <f>BPU!I38</f>
        <v>0</v>
      </c>
      <c r="K40" s="310">
        <v>0</v>
      </c>
      <c r="L40" s="22">
        <f t="shared" si="7"/>
        <v>0</v>
      </c>
      <c r="M40" s="55">
        <f>BPU!K38</f>
        <v>0</v>
      </c>
      <c r="N40" s="310">
        <v>0</v>
      </c>
      <c r="O40" s="56">
        <f t="shared" si="8"/>
        <v>0</v>
      </c>
      <c r="P40" s="77">
        <f>BPU!M38</f>
        <v>0</v>
      </c>
      <c r="Q40" s="318">
        <v>1</v>
      </c>
      <c r="R40" s="27">
        <f t="shared" si="9"/>
        <v>0</v>
      </c>
    </row>
    <row r="41" spans="1:18" s="193" customFormat="1" ht="32.1" customHeight="1" x14ac:dyDescent="0.3">
      <c r="A41" s="121" t="s">
        <v>105</v>
      </c>
      <c r="B41" s="275" t="s">
        <v>233</v>
      </c>
      <c r="C41" s="273" t="s">
        <v>132</v>
      </c>
      <c r="D41" s="50">
        <f>BPU!E39</f>
        <v>0</v>
      </c>
      <c r="E41" s="310">
        <v>0</v>
      </c>
      <c r="F41" s="56">
        <f t="shared" si="5"/>
        <v>0</v>
      </c>
      <c r="G41" s="55">
        <f>BPU!G39</f>
        <v>0</v>
      </c>
      <c r="H41" s="310">
        <v>0</v>
      </c>
      <c r="I41" s="56">
        <f t="shared" si="6"/>
        <v>0</v>
      </c>
      <c r="J41" s="50">
        <f>BPU!I39</f>
        <v>0</v>
      </c>
      <c r="K41" s="310">
        <v>0</v>
      </c>
      <c r="L41" s="22">
        <f t="shared" si="7"/>
        <v>0</v>
      </c>
      <c r="M41" s="55">
        <f>BPU!K39</f>
        <v>0</v>
      </c>
      <c r="N41" s="310">
        <v>0</v>
      </c>
      <c r="O41" s="56">
        <f t="shared" si="8"/>
        <v>0</v>
      </c>
      <c r="P41" s="77">
        <f>BPU!M39</f>
        <v>0</v>
      </c>
      <c r="Q41" s="318">
        <v>1</v>
      </c>
      <c r="R41" s="27">
        <f t="shared" si="9"/>
        <v>0</v>
      </c>
    </row>
    <row r="42" spans="1:18" s="193" customFormat="1" ht="32.1" customHeight="1" thickBot="1" x14ac:dyDescent="0.35">
      <c r="A42" s="122" t="s">
        <v>106</v>
      </c>
      <c r="B42" s="285" t="s">
        <v>67</v>
      </c>
      <c r="C42" s="286" t="s">
        <v>132</v>
      </c>
      <c r="D42" s="50">
        <f>BPU!E40</f>
        <v>0</v>
      </c>
      <c r="E42" s="312">
        <v>1</v>
      </c>
      <c r="F42" s="56">
        <f t="shared" si="5"/>
        <v>0</v>
      </c>
      <c r="G42" s="55">
        <f>BPU!G40</f>
        <v>0</v>
      </c>
      <c r="H42" s="312">
        <v>2</v>
      </c>
      <c r="I42" s="56">
        <f t="shared" si="6"/>
        <v>0</v>
      </c>
      <c r="J42" s="50">
        <f>BPU!I40</f>
        <v>0</v>
      </c>
      <c r="K42" s="312">
        <v>2</v>
      </c>
      <c r="L42" s="22">
        <f t="shared" si="7"/>
        <v>0</v>
      </c>
      <c r="M42" s="55">
        <f>BPU!K40</f>
        <v>0</v>
      </c>
      <c r="N42" s="312">
        <v>2</v>
      </c>
      <c r="O42" s="56">
        <f t="shared" si="8"/>
        <v>0</v>
      </c>
      <c r="P42" s="77">
        <f>BPU!M40</f>
        <v>0</v>
      </c>
      <c r="Q42" s="319">
        <v>0</v>
      </c>
      <c r="R42" s="27">
        <f t="shared" si="9"/>
        <v>0</v>
      </c>
    </row>
    <row r="43" spans="1:18" ht="35.1" customHeight="1" thickBot="1" x14ac:dyDescent="0.35">
      <c r="A43" s="200"/>
      <c r="B43" s="200"/>
      <c r="C43" s="280"/>
      <c r="D43" s="267"/>
      <c r="E43" s="316" t="s">
        <v>206</v>
      </c>
      <c r="F43" s="261">
        <f>SUM(F27:F42)</f>
        <v>0</v>
      </c>
      <c r="G43" s="259"/>
      <c r="H43" s="315" t="s">
        <v>207</v>
      </c>
      <c r="I43" s="258">
        <f>SUM(I27:I42)</f>
        <v>0</v>
      </c>
      <c r="J43" s="262"/>
      <c r="K43" s="263" t="s">
        <v>208</v>
      </c>
      <c r="L43" s="261">
        <f>SUM(L27:L42)</f>
        <v>0</v>
      </c>
      <c r="M43" s="260"/>
      <c r="N43" s="236" t="s">
        <v>209</v>
      </c>
      <c r="O43" s="258">
        <f>SUM(O27:O42)</f>
        <v>0</v>
      </c>
      <c r="P43" s="264"/>
      <c r="Q43" s="265" t="s">
        <v>210</v>
      </c>
      <c r="R43" s="261">
        <f>SUM(R27:R42)</f>
        <v>0</v>
      </c>
    </row>
    <row r="44" spans="1:18" s="256" customFormat="1" ht="35.1" customHeight="1" thickBot="1" x14ac:dyDescent="0.45">
      <c r="A44" s="249"/>
      <c r="B44" s="281"/>
      <c r="C44" s="282" t="s">
        <v>211</v>
      </c>
      <c r="D44" s="208">
        <f>SUM(F43,I43,L43,O43,R43,)</f>
        <v>0</v>
      </c>
      <c r="E44" s="250"/>
      <c r="F44" s="207"/>
      <c r="G44" s="207"/>
      <c r="H44" s="250"/>
      <c r="I44" s="257"/>
      <c r="J44" s="207"/>
      <c r="K44" s="250"/>
      <c r="L44" s="207"/>
      <c r="M44" s="207"/>
      <c r="N44" s="250"/>
      <c r="O44" s="207"/>
      <c r="P44" s="207"/>
      <c r="Q44" s="250"/>
      <c r="R44" s="251"/>
    </row>
    <row r="45" spans="1:18" s="193" customFormat="1" ht="69.75" customHeight="1" thickBot="1" x14ac:dyDescent="0.35">
      <c r="A45" s="155" t="s">
        <v>3</v>
      </c>
      <c r="B45" s="163" t="s">
        <v>136</v>
      </c>
      <c r="C45" s="269" t="s">
        <v>13</v>
      </c>
      <c r="D45" s="266" t="s">
        <v>197</v>
      </c>
      <c r="E45" s="211" t="s">
        <v>12</v>
      </c>
      <c r="F45" s="84" t="s">
        <v>196</v>
      </c>
      <c r="G45" s="85" t="s">
        <v>172</v>
      </c>
      <c r="H45" s="227" t="s">
        <v>12</v>
      </c>
      <c r="I45" s="86" t="s">
        <v>191</v>
      </c>
      <c r="J45" s="87" t="s">
        <v>173</v>
      </c>
      <c r="K45" s="233" t="s">
        <v>12</v>
      </c>
      <c r="L45" s="88" t="s">
        <v>192</v>
      </c>
      <c r="M45" s="82" t="s">
        <v>189</v>
      </c>
      <c r="N45" s="235" t="s">
        <v>12</v>
      </c>
      <c r="O45" s="14" t="s">
        <v>193</v>
      </c>
      <c r="P45" s="89" t="s">
        <v>174</v>
      </c>
      <c r="Q45" s="237" t="s">
        <v>12</v>
      </c>
      <c r="R45" s="90" t="s">
        <v>190</v>
      </c>
    </row>
    <row r="46" spans="1:18" ht="32.1" customHeight="1" x14ac:dyDescent="0.3">
      <c r="A46" s="120" t="s">
        <v>8</v>
      </c>
      <c r="B46" s="287" t="s">
        <v>16</v>
      </c>
      <c r="C46" s="288" t="s">
        <v>132</v>
      </c>
      <c r="D46" s="50">
        <f>BPU!E42</f>
        <v>0</v>
      </c>
      <c r="E46" s="218">
        <v>15</v>
      </c>
      <c r="F46" s="56">
        <f>D46*E46</f>
        <v>0</v>
      </c>
      <c r="G46" s="55">
        <f>BPU!G42</f>
        <v>0</v>
      </c>
      <c r="H46" s="218">
        <v>0</v>
      </c>
      <c r="I46" s="56">
        <f>G46*H46</f>
        <v>0</v>
      </c>
      <c r="J46" s="50">
        <f>BPU!I42</f>
        <v>0</v>
      </c>
      <c r="K46" s="218">
        <v>0</v>
      </c>
      <c r="L46" s="22">
        <f>J46*K46</f>
        <v>0</v>
      </c>
      <c r="M46" s="55">
        <f>BPU!K42</f>
        <v>0</v>
      </c>
      <c r="N46" s="218">
        <v>0</v>
      </c>
      <c r="O46" s="56">
        <f>M46*N46</f>
        <v>0</v>
      </c>
      <c r="P46" s="77">
        <f>BPU!M42</f>
        <v>0</v>
      </c>
      <c r="Q46" s="243">
        <v>0</v>
      </c>
      <c r="R46" s="28">
        <f>P46*Q46</f>
        <v>0</v>
      </c>
    </row>
    <row r="47" spans="1:18" ht="32.1" customHeight="1" x14ac:dyDescent="0.3">
      <c r="A47" s="121" t="s">
        <v>9</v>
      </c>
      <c r="B47" s="289" t="s">
        <v>17</v>
      </c>
      <c r="C47" s="276" t="s">
        <v>132</v>
      </c>
      <c r="D47" s="50">
        <f>BPU!E43</f>
        <v>0</v>
      </c>
      <c r="E47" s="214">
        <v>0</v>
      </c>
      <c r="F47" s="56">
        <f t="shared" ref="F47:F77" si="10">D47*E47</f>
        <v>0</v>
      </c>
      <c r="G47" s="55">
        <f>BPU!G43</f>
        <v>0</v>
      </c>
      <c r="H47" s="214">
        <v>15</v>
      </c>
      <c r="I47" s="56">
        <f t="shared" ref="I47:I77" si="11">G47*H47</f>
        <v>0</v>
      </c>
      <c r="J47" s="50">
        <f>BPU!I43</f>
        <v>0</v>
      </c>
      <c r="K47" s="214">
        <v>15</v>
      </c>
      <c r="L47" s="22">
        <f t="shared" ref="L47:L77" si="12">J47*K47</f>
        <v>0</v>
      </c>
      <c r="M47" s="55">
        <f>BPU!K43</f>
        <v>0</v>
      </c>
      <c r="N47" s="214">
        <v>0</v>
      </c>
      <c r="O47" s="56">
        <f t="shared" ref="O47:O77" si="13">M47*N47</f>
        <v>0</v>
      </c>
      <c r="P47" s="77">
        <f>BPU!M43</f>
        <v>0</v>
      </c>
      <c r="Q47" s="240">
        <v>0</v>
      </c>
      <c r="R47" s="28">
        <f t="shared" ref="R47:R77" si="14">P47*Q47</f>
        <v>0</v>
      </c>
    </row>
    <row r="48" spans="1:18" ht="32.1" customHeight="1" x14ac:dyDescent="0.3">
      <c r="A48" s="121" t="s">
        <v>10</v>
      </c>
      <c r="B48" s="289" t="s">
        <v>18</v>
      </c>
      <c r="C48" s="276" t="s">
        <v>132</v>
      </c>
      <c r="D48" s="50">
        <f>BPU!E44</f>
        <v>0</v>
      </c>
      <c r="E48" s="214">
        <v>0</v>
      </c>
      <c r="F48" s="56">
        <f t="shared" si="10"/>
        <v>0</v>
      </c>
      <c r="G48" s="55">
        <f>BPU!G44</f>
        <v>0</v>
      </c>
      <c r="H48" s="214">
        <v>10</v>
      </c>
      <c r="I48" s="56">
        <f t="shared" si="11"/>
        <v>0</v>
      </c>
      <c r="J48" s="50">
        <f>BPU!I44</f>
        <v>0</v>
      </c>
      <c r="K48" s="214">
        <v>8</v>
      </c>
      <c r="L48" s="22">
        <f t="shared" si="12"/>
        <v>0</v>
      </c>
      <c r="M48" s="55">
        <f>BPU!K44</f>
        <v>0</v>
      </c>
      <c r="N48" s="214">
        <v>5</v>
      </c>
      <c r="O48" s="56">
        <f t="shared" si="13"/>
        <v>0</v>
      </c>
      <c r="P48" s="77">
        <f>BPU!M44</f>
        <v>0</v>
      </c>
      <c r="Q48" s="240">
        <v>3</v>
      </c>
      <c r="R48" s="28">
        <f t="shared" si="14"/>
        <v>0</v>
      </c>
    </row>
    <row r="49" spans="1:18" ht="32.1" customHeight="1" x14ac:dyDescent="0.3">
      <c r="A49" s="121" t="s">
        <v>11</v>
      </c>
      <c r="B49" s="289" t="s">
        <v>19</v>
      </c>
      <c r="C49" s="276" t="s">
        <v>132</v>
      </c>
      <c r="D49" s="50">
        <f>BPU!E45</f>
        <v>0</v>
      </c>
      <c r="E49" s="214">
        <v>0</v>
      </c>
      <c r="F49" s="56">
        <f t="shared" si="10"/>
        <v>0</v>
      </c>
      <c r="G49" s="55">
        <f>BPU!G45</f>
        <v>0</v>
      </c>
      <c r="H49" s="214">
        <v>2</v>
      </c>
      <c r="I49" s="56">
        <f t="shared" si="11"/>
        <v>0</v>
      </c>
      <c r="J49" s="50">
        <f>BPU!I45</f>
        <v>0</v>
      </c>
      <c r="K49" s="214">
        <v>5</v>
      </c>
      <c r="L49" s="22">
        <f t="shared" si="12"/>
        <v>0</v>
      </c>
      <c r="M49" s="55">
        <f>BPU!K45</f>
        <v>0</v>
      </c>
      <c r="N49" s="214">
        <v>3</v>
      </c>
      <c r="O49" s="56">
        <f t="shared" si="13"/>
        <v>0</v>
      </c>
      <c r="P49" s="77">
        <f>BPU!M45</f>
        <v>0</v>
      </c>
      <c r="Q49" s="240">
        <v>5</v>
      </c>
      <c r="R49" s="28">
        <f t="shared" si="14"/>
        <v>0</v>
      </c>
    </row>
    <row r="50" spans="1:18" ht="32.1" customHeight="1" x14ac:dyDescent="0.3">
      <c r="A50" s="121" t="s">
        <v>42</v>
      </c>
      <c r="B50" s="289" t="s">
        <v>14</v>
      </c>
      <c r="C50" s="276" t="s">
        <v>132</v>
      </c>
      <c r="D50" s="50">
        <f>BPU!E46</f>
        <v>0</v>
      </c>
      <c r="E50" s="214">
        <v>0</v>
      </c>
      <c r="F50" s="56">
        <f t="shared" si="10"/>
        <v>0</v>
      </c>
      <c r="G50" s="55">
        <f>BPU!G46</f>
        <v>0</v>
      </c>
      <c r="H50" s="214">
        <v>0</v>
      </c>
      <c r="I50" s="56">
        <f t="shared" si="11"/>
        <v>0</v>
      </c>
      <c r="J50" s="50">
        <f>BPU!I46</f>
        <v>0</v>
      </c>
      <c r="K50" s="214">
        <v>1</v>
      </c>
      <c r="L50" s="22">
        <f t="shared" si="12"/>
        <v>0</v>
      </c>
      <c r="M50" s="55">
        <f>BPU!K46</f>
        <v>0</v>
      </c>
      <c r="N50" s="214">
        <v>1</v>
      </c>
      <c r="O50" s="56">
        <f t="shared" si="13"/>
        <v>0</v>
      </c>
      <c r="P50" s="77">
        <f>BPU!M46</f>
        <v>0</v>
      </c>
      <c r="Q50" s="240">
        <v>1</v>
      </c>
      <c r="R50" s="28">
        <f t="shared" si="14"/>
        <v>0</v>
      </c>
    </row>
    <row r="51" spans="1:18" ht="32.1" customHeight="1" x14ac:dyDescent="0.3">
      <c r="A51" s="121" t="s">
        <v>43</v>
      </c>
      <c r="B51" s="289" t="s">
        <v>15</v>
      </c>
      <c r="C51" s="276" t="s">
        <v>132</v>
      </c>
      <c r="D51" s="50">
        <f>BPU!E47</f>
        <v>0</v>
      </c>
      <c r="E51" s="214">
        <v>0</v>
      </c>
      <c r="F51" s="56">
        <f t="shared" si="10"/>
        <v>0</v>
      </c>
      <c r="G51" s="55">
        <f>BPU!G47</f>
        <v>0</v>
      </c>
      <c r="H51" s="214">
        <v>0</v>
      </c>
      <c r="I51" s="56">
        <f t="shared" si="11"/>
        <v>0</v>
      </c>
      <c r="J51" s="50">
        <f>BPU!I47</f>
        <v>0</v>
      </c>
      <c r="K51" s="214">
        <v>0</v>
      </c>
      <c r="L51" s="22">
        <f t="shared" si="12"/>
        <v>0</v>
      </c>
      <c r="M51" s="55">
        <f>BPU!K47</f>
        <v>0</v>
      </c>
      <c r="N51" s="214">
        <v>0</v>
      </c>
      <c r="O51" s="56">
        <f t="shared" si="13"/>
        <v>0</v>
      </c>
      <c r="P51" s="77">
        <f>BPU!M47</f>
        <v>0</v>
      </c>
      <c r="Q51" s="240">
        <v>1</v>
      </c>
      <c r="R51" s="28">
        <f t="shared" si="14"/>
        <v>0</v>
      </c>
    </row>
    <row r="52" spans="1:18" ht="32.1" customHeight="1" x14ac:dyDescent="0.3">
      <c r="A52" s="121" t="s">
        <v>44</v>
      </c>
      <c r="B52" s="289" t="s">
        <v>20</v>
      </c>
      <c r="C52" s="276" t="s">
        <v>132</v>
      </c>
      <c r="D52" s="50">
        <f>BPU!E48</f>
        <v>0</v>
      </c>
      <c r="E52" s="214">
        <v>10</v>
      </c>
      <c r="F52" s="56">
        <f t="shared" si="10"/>
        <v>0</v>
      </c>
      <c r="G52" s="55">
        <f>BPU!G48</f>
        <v>0</v>
      </c>
      <c r="H52" s="214">
        <v>0</v>
      </c>
      <c r="I52" s="56">
        <f t="shared" si="11"/>
        <v>0</v>
      </c>
      <c r="J52" s="50">
        <f>BPU!I48</f>
        <v>0</v>
      </c>
      <c r="K52" s="214">
        <v>0</v>
      </c>
      <c r="L52" s="22">
        <f t="shared" si="12"/>
        <v>0</v>
      </c>
      <c r="M52" s="55">
        <f>BPU!K48</f>
        <v>0</v>
      </c>
      <c r="N52" s="214">
        <v>0</v>
      </c>
      <c r="O52" s="56">
        <f t="shared" si="13"/>
        <v>0</v>
      </c>
      <c r="P52" s="77">
        <f>BPU!M48</f>
        <v>0</v>
      </c>
      <c r="Q52" s="240">
        <v>0</v>
      </c>
      <c r="R52" s="28">
        <f t="shared" si="14"/>
        <v>0</v>
      </c>
    </row>
    <row r="53" spans="1:18" ht="32.1" customHeight="1" x14ac:dyDescent="0.3">
      <c r="A53" s="121" t="s">
        <v>45</v>
      </c>
      <c r="B53" s="289" t="s">
        <v>21</v>
      </c>
      <c r="C53" s="276" t="s">
        <v>132</v>
      </c>
      <c r="D53" s="50">
        <f>BPU!E49</f>
        <v>0</v>
      </c>
      <c r="E53" s="214">
        <v>0</v>
      </c>
      <c r="F53" s="56">
        <f t="shared" si="10"/>
        <v>0</v>
      </c>
      <c r="G53" s="55">
        <f>BPU!G49</f>
        <v>0</v>
      </c>
      <c r="H53" s="214">
        <v>12</v>
      </c>
      <c r="I53" s="56">
        <f t="shared" si="11"/>
        <v>0</v>
      </c>
      <c r="J53" s="50">
        <f>BPU!I49</f>
        <v>0</v>
      </c>
      <c r="K53" s="214">
        <v>10</v>
      </c>
      <c r="L53" s="22">
        <f t="shared" si="12"/>
        <v>0</v>
      </c>
      <c r="M53" s="55">
        <f>BPU!K49</f>
        <v>0</v>
      </c>
      <c r="N53" s="214">
        <v>0</v>
      </c>
      <c r="O53" s="56">
        <f t="shared" si="13"/>
        <v>0</v>
      </c>
      <c r="P53" s="77">
        <f>BPU!M49</f>
        <v>0</v>
      </c>
      <c r="Q53" s="240">
        <v>0</v>
      </c>
      <c r="R53" s="28">
        <f t="shared" si="14"/>
        <v>0</v>
      </c>
    </row>
    <row r="54" spans="1:18" ht="32.1" customHeight="1" x14ac:dyDescent="0.3">
      <c r="A54" s="121" t="s">
        <v>46</v>
      </c>
      <c r="B54" s="289" t="s">
        <v>22</v>
      </c>
      <c r="C54" s="276" t="s">
        <v>132</v>
      </c>
      <c r="D54" s="50">
        <f>BPU!E50</f>
        <v>0</v>
      </c>
      <c r="E54" s="214">
        <v>0</v>
      </c>
      <c r="F54" s="56">
        <f t="shared" si="10"/>
        <v>0</v>
      </c>
      <c r="G54" s="55">
        <f>BPU!G50</f>
        <v>0</v>
      </c>
      <c r="H54" s="214">
        <v>8</v>
      </c>
      <c r="I54" s="56">
        <f t="shared" si="11"/>
        <v>0</v>
      </c>
      <c r="J54" s="50">
        <f>BPU!I50</f>
        <v>0</v>
      </c>
      <c r="K54" s="214">
        <v>6</v>
      </c>
      <c r="L54" s="22">
        <f t="shared" si="12"/>
        <v>0</v>
      </c>
      <c r="M54" s="55">
        <f>BPU!K50</f>
        <v>0</v>
      </c>
      <c r="N54" s="214">
        <v>3</v>
      </c>
      <c r="O54" s="56">
        <f t="shared" si="13"/>
        <v>0</v>
      </c>
      <c r="P54" s="77">
        <f>BPU!M50</f>
        <v>0</v>
      </c>
      <c r="Q54" s="240">
        <v>1</v>
      </c>
      <c r="R54" s="28">
        <f t="shared" si="14"/>
        <v>0</v>
      </c>
    </row>
    <row r="55" spans="1:18" ht="32.1" customHeight="1" x14ac:dyDescent="0.3">
      <c r="A55" s="121" t="s">
        <v>47</v>
      </c>
      <c r="B55" s="289" t="s">
        <v>23</v>
      </c>
      <c r="C55" s="276" t="s">
        <v>132</v>
      </c>
      <c r="D55" s="50">
        <f>BPU!E51</f>
        <v>0</v>
      </c>
      <c r="E55" s="214">
        <v>0</v>
      </c>
      <c r="F55" s="56">
        <f t="shared" si="10"/>
        <v>0</v>
      </c>
      <c r="G55" s="55">
        <f>BPU!G51</f>
        <v>0</v>
      </c>
      <c r="H55" s="214">
        <v>1</v>
      </c>
      <c r="I55" s="56">
        <f t="shared" si="11"/>
        <v>0</v>
      </c>
      <c r="J55" s="50">
        <f>BPU!I51</f>
        <v>0</v>
      </c>
      <c r="K55" s="214">
        <v>3</v>
      </c>
      <c r="L55" s="22">
        <f t="shared" si="12"/>
        <v>0</v>
      </c>
      <c r="M55" s="55">
        <f>BPU!K51</f>
        <v>0</v>
      </c>
      <c r="N55" s="214">
        <v>1</v>
      </c>
      <c r="O55" s="56">
        <f t="shared" si="13"/>
        <v>0</v>
      </c>
      <c r="P55" s="77">
        <f>BPU!M51</f>
        <v>0</v>
      </c>
      <c r="Q55" s="240">
        <v>1</v>
      </c>
      <c r="R55" s="28">
        <f t="shared" si="14"/>
        <v>0</v>
      </c>
    </row>
    <row r="56" spans="1:18" ht="32.1" customHeight="1" x14ac:dyDescent="0.3">
      <c r="A56" s="121" t="s">
        <v>48</v>
      </c>
      <c r="B56" s="289" t="s">
        <v>24</v>
      </c>
      <c r="C56" s="276" t="s">
        <v>132</v>
      </c>
      <c r="D56" s="50">
        <f>BPU!E52</f>
        <v>0</v>
      </c>
      <c r="E56" s="214">
        <v>0</v>
      </c>
      <c r="F56" s="56">
        <f t="shared" si="10"/>
        <v>0</v>
      </c>
      <c r="G56" s="55">
        <f>BPU!G52</f>
        <v>0</v>
      </c>
      <c r="H56" s="214">
        <v>0</v>
      </c>
      <c r="I56" s="56">
        <f t="shared" si="11"/>
        <v>0</v>
      </c>
      <c r="J56" s="50">
        <f>BPU!I52</f>
        <v>0</v>
      </c>
      <c r="K56" s="214">
        <v>1</v>
      </c>
      <c r="L56" s="22">
        <f t="shared" si="12"/>
        <v>0</v>
      </c>
      <c r="M56" s="55">
        <f>BPU!K52</f>
        <v>0</v>
      </c>
      <c r="N56" s="214">
        <v>1</v>
      </c>
      <c r="O56" s="56">
        <f t="shared" si="13"/>
        <v>0</v>
      </c>
      <c r="P56" s="77">
        <f>BPU!M52</f>
        <v>0</v>
      </c>
      <c r="Q56" s="240">
        <v>0</v>
      </c>
      <c r="R56" s="28">
        <f t="shared" si="14"/>
        <v>0</v>
      </c>
    </row>
    <row r="57" spans="1:18" ht="32.1" customHeight="1" x14ac:dyDescent="0.3">
      <c r="A57" s="121" t="s">
        <v>49</v>
      </c>
      <c r="B57" s="289" t="s">
        <v>25</v>
      </c>
      <c r="C57" s="276" t="s">
        <v>132</v>
      </c>
      <c r="D57" s="50">
        <f>BPU!E53</f>
        <v>0</v>
      </c>
      <c r="E57" s="214">
        <v>0</v>
      </c>
      <c r="F57" s="56">
        <f t="shared" si="10"/>
        <v>0</v>
      </c>
      <c r="G57" s="55">
        <f>BPU!G53</f>
        <v>0</v>
      </c>
      <c r="H57" s="214">
        <v>0</v>
      </c>
      <c r="I57" s="56">
        <f t="shared" si="11"/>
        <v>0</v>
      </c>
      <c r="J57" s="50">
        <f>BPU!I53</f>
        <v>0</v>
      </c>
      <c r="K57" s="214">
        <v>0</v>
      </c>
      <c r="L57" s="22">
        <f t="shared" si="12"/>
        <v>0</v>
      </c>
      <c r="M57" s="55">
        <f>BPU!K53</f>
        <v>0</v>
      </c>
      <c r="N57" s="214">
        <v>0</v>
      </c>
      <c r="O57" s="56">
        <f t="shared" si="13"/>
        <v>0</v>
      </c>
      <c r="P57" s="77">
        <f>BPU!M53</f>
        <v>0</v>
      </c>
      <c r="Q57" s="240">
        <v>0</v>
      </c>
      <c r="R57" s="28">
        <f t="shared" si="14"/>
        <v>0</v>
      </c>
    </row>
    <row r="58" spans="1:18" ht="32.1" customHeight="1" x14ac:dyDescent="0.3">
      <c r="A58" s="121" t="s">
        <v>50</v>
      </c>
      <c r="B58" s="289" t="s">
        <v>78</v>
      </c>
      <c r="C58" s="276" t="s">
        <v>132</v>
      </c>
      <c r="D58" s="50">
        <f>BPU!E54</f>
        <v>0</v>
      </c>
      <c r="E58" s="214">
        <v>2</v>
      </c>
      <c r="F58" s="56">
        <f t="shared" si="10"/>
        <v>0</v>
      </c>
      <c r="G58" s="55">
        <f>BPU!G54</f>
        <v>0</v>
      </c>
      <c r="H58" s="214">
        <v>0</v>
      </c>
      <c r="I58" s="56">
        <f t="shared" si="11"/>
        <v>0</v>
      </c>
      <c r="J58" s="50">
        <f>BPU!I54</f>
        <v>0</v>
      </c>
      <c r="K58" s="214">
        <v>0</v>
      </c>
      <c r="L58" s="22">
        <f t="shared" si="12"/>
        <v>0</v>
      </c>
      <c r="M58" s="55">
        <f>BPU!K54</f>
        <v>0</v>
      </c>
      <c r="N58" s="214">
        <v>0</v>
      </c>
      <c r="O58" s="56">
        <f t="shared" si="13"/>
        <v>0</v>
      </c>
      <c r="P58" s="77">
        <f>BPU!M54</f>
        <v>0</v>
      </c>
      <c r="Q58" s="240">
        <v>0</v>
      </c>
      <c r="R58" s="28">
        <f t="shared" si="14"/>
        <v>0</v>
      </c>
    </row>
    <row r="59" spans="1:18" ht="32.1" customHeight="1" x14ac:dyDescent="0.3">
      <c r="A59" s="121" t="s">
        <v>51</v>
      </c>
      <c r="B59" s="289" t="s">
        <v>26</v>
      </c>
      <c r="C59" s="276" t="s">
        <v>132</v>
      </c>
      <c r="D59" s="50">
        <f>BPU!E55</f>
        <v>0</v>
      </c>
      <c r="E59" s="214">
        <v>0</v>
      </c>
      <c r="F59" s="56">
        <f t="shared" si="10"/>
        <v>0</v>
      </c>
      <c r="G59" s="55">
        <f>BPU!G55</f>
        <v>0</v>
      </c>
      <c r="H59" s="214">
        <v>5</v>
      </c>
      <c r="I59" s="56">
        <f t="shared" si="11"/>
        <v>0</v>
      </c>
      <c r="J59" s="50">
        <f>BPU!I55</f>
        <v>0</v>
      </c>
      <c r="K59" s="214">
        <v>1</v>
      </c>
      <c r="L59" s="22">
        <f t="shared" si="12"/>
        <v>0</v>
      </c>
      <c r="M59" s="55">
        <f>BPU!K55</f>
        <v>0</v>
      </c>
      <c r="N59" s="214">
        <v>0</v>
      </c>
      <c r="O59" s="56">
        <f t="shared" si="13"/>
        <v>0</v>
      </c>
      <c r="P59" s="77">
        <f>BPU!M55</f>
        <v>0</v>
      </c>
      <c r="Q59" s="240">
        <v>0</v>
      </c>
      <c r="R59" s="28">
        <f t="shared" si="14"/>
        <v>0</v>
      </c>
    </row>
    <row r="60" spans="1:18" ht="32.1" customHeight="1" x14ac:dyDescent="0.3">
      <c r="A60" s="121" t="s">
        <v>52</v>
      </c>
      <c r="B60" s="289" t="s">
        <v>27</v>
      </c>
      <c r="C60" s="276" t="s">
        <v>132</v>
      </c>
      <c r="D60" s="50">
        <f>BPU!E56</f>
        <v>0</v>
      </c>
      <c r="E60" s="214">
        <v>0</v>
      </c>
      <c r="F60" s="56">
        <f t="shared" si="10"/>
        <v>0</v>
      </c>
      <c r="G60" s="55">
        <f>BPU!G56</f>
        <v>0</v>
      </c>
      <c r="H60" s="214">
        <v>3</v>
      </c>
      <c r="I60" s="56">
        <f t="shared" si="11"/>
        <v>0</v>
      </c>
      <c r="J60" s="50">
        <f>BPU!I56</f>
        <v>0</v>
      </c>
      <c r="K60" s="214">
        <v>0</v>
      </c>
      <c r="L60" s="22">
        <f t="shared" si="12"/>
        <v>0</v>
      </c>
      <c r="M60" s="55">
        <f>BPU!K56</f>
        <v>0</v>
      </c>
      <c r="N60" s="214">
        <v>0</v>
      </c>
      <c r="O60" s="56">
        <f t="shared" si="13"/>
        <v>0</v>
      </c>
      <c r="P60" s="77">
        <f>BPU!M56</f>
        <v>0</v>
      </c>
      <c r="Q60" s="240">
        <v>0</v>
      </c>
      <c r="R60" s="28">
        <f t="shared" si="14"/>
        <v>0</v>
      </c>
    </row>
    <row r="61" spans="1:18" ht="32.1" customHeight="1" x14ac:dyDescent="0.3">
      <c r="A61" s="121" t="s">
        <v>53</v>
      </c>
      <c r="B61" s="289" t="s">
        <v>28</v>
      </c>
      <c r="C61" s="276" t="s">
        <v>132</v>
      </c>
      <c r="D61" s="50">
        <f>BPU!E57</f>
        <v>0</v>
      </c>
      <c r="E61" s="214">
        <v>0</v>
      </c>
      <c r="F61" s="56">
        <f t="shared" si="10"/>
        <v>0</v>
      </c>
      <c r="G61" s="55">
        <f>BPU!G57</f>
        <v>0</v>
      </c>
      <c r="H61" s="214">
        <v>1</v>
      </c>
      <c r="I61" s="56">
        <f t="shared" si="11"/>
        <v>0</v>
      </c>
      <c r="J61" s="50">
        <f>BPU!I57</f>
        <v>0</v>
      </c>
      <c r="K61" s="214">
        <v>0</v>
      </c>
      <c r="L61" s="22">
        <f t="shared" si="12"/>
        <v>0</v>
      </c>
      <c r="M61" s="55">
        <f>BPU!K57</f>
        <v>0</v>
      </c>
      <c r="N61" s="214">
        <v>0</v>
      </c>
      <c r="O61" s="56">
        <f t="shared" si="13"/>
        <v>0</v>
      </c>
      <c r="P61" s="77">
        <f>BPU!M57</f>
        <v>0</v>
      </c>
      <c r="Q61" s="240">
        <v>0</v>
      </c>
      <c r="R61" s="28">
        <f t="shared" si="14"/>
        <v>0</v>
      </c>
    </row>
    <row r="62" spans="1:18" ht="32.1" customHeight="1" x14ac:dyDescent="0.3">
      <c r="A62" s="121" t="s">
        <v>54</v>
      </c>
      <c r="B62" s="289" t="s">
        <v>29</v>
      </c>
      <c r="C62" s="276" t="s">
        <v>132</v>
      </c>
      <c r="D62" s="50">
        <f>BPU!E58</f>
        <v>0</v>
      </c>
      <c r="E62" s="214">
        <v>0</v>
      </c>
      <c r="F62" s="56">
        <f t="shared" si="10"/>
        <v>0</v>
      </c>
      <c r="G62" s="55">
        <f>BPU!G58</f>
        <v>0</v>
      </c>
      <c r="H62" s="214">
        <v>0</v>
      </c>
      <c r="I62" s="56">
        <f t="shared" si="11"/>
        <v>0</v>
      </c>
      <c r="J62" s="50">
        <f>BPU!I58</f>
        <v>0</v>
      </c>
      <c r="K62" s="214">
        <v>0</v>
      </c>
      <c r="L62" s="22">
        <f t="shared" si="12"/>
        <v>0</v>
      </c>
      <c r="M62" s="55">
        <f>BPU!K58</f>
        <v>0</v>
      </c>
      <c r="N62" s="214">
        <v>0</v>
      </c>
      <c r="O62" s="56">
        <f t="shared" si="13"/>
        <v>0</v>
      </c>
      <c r="P62" s="77">
        <f>BPU!M58</f>
        <v>0</v>
      </c>
      <c r="Q62" s="240">
        <v>0</v>
      </c>
      <c r="R62" s="28">
        <f t="shared" si="14"/>
        <v>0</v>
      </c>
    </row>
    <row r="63" spans="1:18" ht="32.1" customHeight="1" x14ac:dyDescent="0.3">
      <c r="A63" s="121" t="s">
        <v>55</v>
      </c>
      <c r="B63" s="289" t="s">
        <v>30</v>
      </c>
      <c r="C63" s="276" t="s">
        <v>132</v>
      </c>
      <c r="D63" s="50">
        <f>BPU!E59</f>
        <v>0</v>
      </c>
      <c r="E63" s="214">
        <v>0</v>
      </c>
      <c r="F63" s="56">
        <f t="shared" si="10"/>
        <v>0</v>
      </c>
      <c r="G63" s="55">
        <f>BPU!G59</f>
        <v>0</v>
      </c>
      <c r="H63" s="214">
        <v>0</v>
      </c>
      <c r="I63" s="56">
        <f t="shared" si="11"/>
        <v>0</v>
      </c>
      <c r="J63" s="50">
        <f>BPU!I59</f>
        <v>0</v>
      </c>
      <c r="K63" s="214">
        <v>0</v>
      </c>
      <c r="L63" s="22">
        <f t="shared" si="12"/>
        <v>0</v>
      </c>
      <c r="M63" s="55">
        <f>BPU!K59</f>
        <v>0</v>
      </c>
      <c r="N63" s="214">
        <v>0</v>
      </c>
      <c r="O63" s="56">
        <f t="shared" si="13"/>
        <v>0</v>
      </c>
      <c r="P63" s="77">
        <f>BPU!M59</f>
        <v>0</v>
      </c>
      <c r="Q63" s="240">
        <v>0</v>
      </c>
      <c r="R63" s="28">
        <f t="shared" si="14"/>
        <v>0</v>
      </c>
    </row>
    <row r="64" spans="1:18" ht="32.1" customHeight="1" x14ac:dyDescent="0.3">
      <c r="A64" s="121" t="s">
        <v>56</v>
      </c>
      <c r="B64" s="289" t="s">
        <v>31</v>
      </c>
      <c r="C64" s="276" t="s">
        <v>132</v>
      </c>
      <c r="D64" s="50">
        <f>BPU!E60</f>
        <v>0</v>
      </c>
      <c r="E64" s="214">
        <v>1</v>
      </c>
      <c r="F64" s="56">
        <f t="shared" si="10"/>
        <v>0</v>
      </c>
      <c r="G64" s="55">
        <f>BPU!G60</f>
        <v>0</v>
      </c>
      <c r="H64" s="214">
        <v>1</v>
      </c>
      <c r="I64" s="56">
        <f t="shared" si="11"/>
        <v>0</v>
      </c>
      <c r="J64" s="50">
        <f>BPU!I60</f>
        <v>0</v>
      </c>
      <c r="K64" s="214">
        <v>0</v>
      </c>
      <c r="L64" s="22">
        <f t="shared" si="12"/>
        <v>0</v>
      </c>
      <c r="M64" s="55">
        <f>BPU!K60</f>
        <v>0</v>
      </c>
      <c r="N64" s="214">
        <v>0</v>
      </c>
      <c r="O64" s="56">
        <f t="shared" si="13"/>
        <v>0</v>
      </c>
      <c r="P64" s="77">
        <f>BPU!M60</f>
        <v>0</v>
      </c>
      <c r="Q64" s="240">
        <v>0</v>
      </c>
      <c r="R64" s="28">
        <f t="shared" si="14"/>
        <v>0</v>
      </c>
    </row>
    <row r="65" spans="1:18" ht="32.1" customHeight="1" x14ac:dyDescent="0.3">
      <c r="A65" s="121" t="s">
        <v>57</v>
      </c>
      <c r="B65" s="289" t="s">
        <v>32</v>
      </c>
      <c r="C65" s="276" t="s">
        <v>132</v>
      </c>
      <c r="D65" s="50">
        <f>BPU!E61</f>
        <v>0</v>
      </c>
      <c r="E65" s="214">
        <v>0</v>
      </c>
      <c r="F65" s="56">
        <f t="shared" si="10"/>
        <v>0</v>
      </c>
      <c r="G65" s="55">
        <f>BPU!G61</f>
        <v>0</v>
      </c>
      <c r="H65" s="214">
        <v>1</v>
      </c>
      <c r="I65" s="56">
        <f t="shared" si="11"/>
        <v>0</v>
      </c>
      <c r="J65" s="50">
        <f>BPU!I61</f>
        <v>0</v>
      </c>
      <c r="K65" s="214">
        <v>1</v>
      </c>
      <c r="L65" s="22">
        <f t="shared" si="12"/>
        <v>0</v>
      </c>
      <c r="M65" s="55">
        <f>BPU!K61</f>
        <v>0</v>
      </c>
      <c r="N65" s="214">
        <v>0</v>
      </c>
      <c r="O65" s="56">
        <f t="shared" si="13"/>
        <v>0</v>
      </c>
      <c r="P65" s="77">
        <f>BPU!M61</f>
        <v>0</v>
      </c>
      <c r="Q65" s="240">
        <v>0</v>
      </c>
      <c r="R65" s="28">
        <f t="shared" si="14"/>
        <v>0</v>
      </c>
    </row>
    <row r="66" spans="1:18" ht="32.1" customHeight="1" x14ac:dyDescent="0.3">
      <c r="A66" s="121" t="s">
        <v>58</v>
      </c>
      <c r="B66" s="289" t="s">
        <v>33</v>
      </c>
      <c r="C66" s="276" t="s">
        <v>132</v>
      </c>
      <c r="D66" s="50">
        <f>BPU!E62</f>
        <v>0</v>
      </c>
      <c r="E66" s="214">
        <v>0</v>
      </c>
      <c r="F66" s="56">
        <f t="shared" si="10"/>
        <v>0</v>
      </c>
      <c r="G66" s="55">
        <f>BPU!G62</f>
        <v>0</v>
      </c>
      <c r="H66" s="214">
        <v>0</v>
      </c>
      <c r="I66" s="56">
        <f t="shared" si="11"/>
        <v>0</v>
      </c>
      <c r="J66" s="50">
        <f>BPU!I62</f>
        <v>0</v>
      </c>
      <c r="K66" s="214">
        <v>1</v>
      </c>
      <c r="L66" s="22">
        <f t="shared" si="12"/>
        <v>0</v>
      </c>
      <c r="M66" s="55">
        <f>BPU!K62</f>
        <v>0</v>
      </c>
      <c r="N66" s="214">
        <v>1</v>
      </c>
      <c r="O66" s="56">
        <f t="shared" si="13"/>
        <v>0</v>
      </c>
      <c r="P66" s="77">
        <f>BPU!M62</f>
        <v>0</v>
      </c>
      <c r="Q66" s="240">
        <v>0</v>
      </c>
      <c r="R66" s="28">
        <f t="shared" si="14"/>
        <v>0</v>
      </c>
    </row>
    <row r="67" spans="1:18" ht="32.1" customHeight="1" x14ac:dyDescent="0.3">
      <c r="A67" s="121" t="s">
        <v>59</v>
      </c>
      <c r="B67" s="289" t="s">
        <v>34</v>
      </c>
      <c r="C67" s="276" t="s">
        <v>132</v>
      </c>
      <c r="D67" s="50">
        <f>BPU!E63</f>
        <v>0</v>
      </c>
      <c r="E67" s="214">
        <v>0</v>
      </c>
      <c r="F67" s="56">
        <f t="shared" si="10"/>
        <v>0</v>
      </c>
      <c r="G67" s="55">
        <f>BPU!G63</f>
        <v>0</v>
      </c>
      <c r="H67" s="214">
        <v>0</v>
      </c>
      <c r="I67" s="56">
        <f t="shared" si="11"/>
        <v>0</v>
      </c>
      <c r="J67" s="50">
        <f>BPU!I63</f>
        <v>0</v>
      </c>
      <c r="K67" s="214">
        <v>0</v>
      </c>
      <c r="L67" s="22">
        <f t="shared" si="12"/>
        <v>0</v>
      </c>
      <c r="M67" s="55">
        <f>BPU!K63</f>
        <v>0</v>
      </c>
      <c r="N67" s="214">
        <v>1</v>
      </c>
      <c r="O67" s="56">
        <f t="shared" si="13"/>
        <v>0</v>
      </c>
      <c r="P67" s="77">
        <f>BPU!M63</f>
        <v>0</v>
      </c>
      <c r="Q67" s="240">
        <v>1</v>
      </c>
      <c r="R67" s="28">
        <f t="shared" si="14"/>
        <v>0</v>
      </c>
    </row>
    <row r="68" spans="1:18" ht="32.1" customHeight="1" x14ac:dyDescent="0.3">
      <c r="A68" s="121" t="s">
        <v>60</v>
      </c>
      <c r="B68" s="289" t="s">
        <v>35</v>
      </c>
      <c r="C68" s="276" t="s">
        <v>132</v>
      </c>
      <c r="D68" s="50">
        <f>BPU!E64</f>
        <v>0</v>
      </c>
      <c r="E68" s="214">
        <v>0</v>
      </c>
      <c r="F68" s="56">
        <f t="shared" si="10"/>
        <v>0</v>
      </c>
      <c r="G68" s="55">
        <f>BPU!G64</f>
        <v>0</v>
      </c>
      <c r="H68" s="214">
        <v>0</v>
      </c>
      <c r="I68" s="56">
        <f t="shared" si="11"/>
        <v>0</v>
      </c>
      <c r="J68" s="50">
        <f>BPU!I64</f>
        <v>0</v>
      </c>
      <c r="K68" s="214">
        <v>0</v>
      </c>
      <c r="L68" s="22">
        <f t="shared" si="12"/>
        <v>0</v>
      </c>
      <c r="M68" s="55">
        <f>BPU!K64</f>
        <v>0</v>
      </c>
      <c r="N68" s="214">
        <v>0</v>
      </c>
      <c r="O68" s="56">
        <f t="shared" si="13"/>
        <v>0</v>
      </c>
      <c r="P68" s="77">
        <f>BPU!M64</f>
        <v>0</v>
      </c>
      <c r="Q68" s="240">
        <v>1</v>
      </c>
      <c r="R68" s="28">
        <f t="shared" si="14"/>
        <v>0</v>
      </c>
    </row>
    <row r="69" spans="1:18" ht="32.1" customHeight="1" x14ac:dyDescent="0.3">
      <c r="A69" s="121" t="s">
        <v>61</v>
      </c>
      <c r="B69" s="289" t="s">
        <v>36</v>
      </c>
      <c r="C69" s="276" t="s">
        <v>132</v>
      </c>
      <c r="D69" s="50">
        <f>BPU!E65</f>
        <v>0</v>
      </c>
      <c r="E69" s="219">
        <v>0</v>
      </c>
      <c r="F69" s="56">
        <f t="shared" si="10"/>
        <v>0</v>
      </c>
      <c r="G69" s="55">
        <f>BPU!G65</f>
        <v>0</v>
      </c>
      <c r="H69" s="219">
        <v>0</v>
      </c>
      <c r="I69" s="56">
        <f t="shared" si="11"/>
        <v>0</v>
      </c>
      <c r="J69" s="50">
        <f>BPU!I65</f>
        <v>0</v>
      </c>
      <c r="K69" s="219">
        <v>0</v>
      </c>
      <c r="L69" s="22">
        <f t="shared" si="12"/>
        <v>0</v>
      </c>
      <c r="M69" s="55">
        <f>BPU!K65</f>
        <v>0</v>
      </c>
      <c r="N69" s="219">
        <v>0</v>
      </c>
      <c r="O69" s="56">
        <f t="shared" si="13"/>
        <v>0</v>
      </c>
      <c r="P69" s="77">
        <f>BPU!M65</f>
        <v>0</v>
      </c>
      <c r="Q69" s="244">
        <v>1</v>
      </c>
      <c r="R69" s="28">
        <f t="shared" si="14"/>
        <v>0</v>
      </c>
    </row>
    <row r="70" spans="1:18" ht="32.1" customHeight="1" x14ac:dyDescent="0.3">
      <c r="A70" s="121" t="s">
        <v>62</v>
      </c>
      <c r="B70" s="289" t="s">
        <v>142</v>
      </c>
      <c r="C70" s="276" t="s">
        <v>132</v>
      </c>
      <c r="D70" s="50">
        <f>BPU!E66</f>
        <v>0</v>
      </c>
      <c r="E70" s="219">
        <v>1</v>
      </c>
      <c r="F70" s="56">
        <f t="shared" si="10"/>
        <v>0</v>
      </c>
      <c r="G70" s="55">
        <f>BPU!G66</f>
        <v>0</v>
      </c>
      <c r="H70" s="219">
        <v>2</v>
      </c>
      <c r="I70" s="56">
        <f t="shared" si="11"/>
        <v>0</v>
      </c>
      <c r="J70" s="50">
        <f>BPU!I66</f>
        <v>0</v>
      </c>
      <c r="K70" s="219">
        <v>2</v>
      </c>
      <c r="L70" s="22">
        <f t="shared" si="12"/>
        <v>0</v>
      </c>
      <c r="M70" s="55">
        <f>BPU!K66</f>
        <v>0</v>
      </c>
      <c r="N70" s="219">
        <v>2</v>
      </c>
      <c r="O70" s="56">
        <f t="shared" si="13"/>
        <v>0</v>
      </c>
      <c r="P70" s="77">
        <f>BPU!M66</f>
        <v>0</v>
      </c>
      <c r="Q70" s="244">
        <v>3</v>
      </c>
      <c r="R70" s="28">
        <f t="shared" si="14"/>
        <v>0</v>
      </c>
    </row>
    <row r="71" spans="1:18" ht="32.1" customHeight="1" x14ac:dyDescent="0.3">
      <c r="A71" s="121" t="s">
        <v>63</v>
      </c>
      <c r="B71" s="289" t="s">
        <v>166</v>
      </c>
      <c r="C71" s="276" t="s">
        <v>132</v>
      </c>
      <c r="D71" s="50">
        <f>BPU!E67</f>
        <v>0</v>
      </c>
      <c r="E71" s="219">
        <v>2</v>
      </c>
      <c r="F71" s="56">
        <f t="shared" si="10"/>
        <v>0</v>
      </c>
      <c r="G71" s="55">
        <f>BPU!G67</f>
        <v>0</v>
      </c>
      <c r="H71" s="219">
        <v>2</v>
      </c>
      <c r="I71" s="56">
        <f t="shared" si="11"/>
        <v>0</v>
      </c>
      <c r="J71" s="50">
        <f>BPU!I67</f>
        <v>0</v>
      </c>
      <c r="K71" s="219">
        <v>2</v>
      </c>
      <c r="L71" s="22">
        <f t="shared" si="12"/>
        <v>0</v>
      </c>
      <c r="M71" s="55">
        <f>BPU!K67</f>
        <v>0</v>
      </c>
      <c r="N71" s="219">
        <v>2</v>
      </c>
      <c r="O71" s="56">
        <f t="shared" si="13"/>
        <v>0</v>
      </c>
      <c r="P71" s="77">
        <f>BPU!M67</f>
        <v>0</v>
      </c>
      <c r="Q71" s="244">
        <v>2</v>
      </c>
      <c r="R71" s="28">
        <f t="shared" si="14"/>
        <v>0</v>
      </c>
    </row>
    <row r="72" spans="1:18" ht="32.1" customHeight="1" x14ac:dyDescent="0.3">
      <c r="A72" s="121" t="s">
        <v>64</v>
      </c>
      <c r="B72" s="289" t="s">
        <v>167</v>
      </c>
      <c r="C72" s="276" t="s">
        <v>132</v>
      </c>
      <c r="D72" s="50">
        <f>BPU!E68</f>
        <v>0</v>
      </c>
      <c r="E72" s="219">
        <v>0</v>
      </c>
      <c r="F72" s="56">
        <f t="shared" si="10"/>
        <v>0</v>
      </c>
      <c r="G72" s="55">
        <f>BPU!G68</f>
        <v>0</v>
      </c>
      <c r="H72" s="219">
        <v>1</v>
      </c>
      <c r="I72" s="56">
        <f t="shared" si="11"/>
        <v>0</v>
      </c>
      <c r="J72" s="50">
        <f>BPU!I68</f>
        <v>0</v>
      </c>
      <c r="K72" s="219">
        <v>2</v>
      </c>
      <c r="L72" s="22">
        <f t="shared" si="12"/>
        <v>0</v>
      </c>
      <c r="M72" s="55">
        <f>BPU!K68</f>
        <v>0</v>
      </c>
      <c r="N72" s="219">
        <v>3</v>
      </c>
      <c r="O72" s="56">
        <f t="shared" si="13"/>
        <v>0</v>
      </c>
      <c r="P72" s="77">
        <f>BPU!M68</f>
        <v>0</v>
      </c>
      <c r="Q72" s="244">
        <v>5</v>
      </c>
      <c r="R72" s="28">
        <f t="shared" si="14"/>
        <v>0</v>
      </c>
    </row>
    <row r="73" spans="1:18" ht="32.1" customHeight="1" x14ac:dyDescent="0.3">
      <c r="A73" s="121" t="s">
        <v>65</v>
      </c>
      <c r="B73" s="289" t="s">
        <v>169</v>
      </c>
      <c r="C73" s="276" t="s">
        <v>132</v>
      </c>
      <c r="D73" s="50">
        <f>BPU!E69</f>
        <v>0</v>
      </c>
      <c r="E73" s="219">
        <v>0</v>
      </c>
      <c r="F73" s="56">
        <f t="shared" si="10"/>
        <v>0</v>
      </c>
      <c r="G73" s="55">
        <f>BPU!G69</f>
        <v>0</v>
      </c>
      <c r="H73" s="219">
        <v>0</v>
      </c>
      <c r="I73" s="56">
        <f t="shared" si="11"/>
        <v>0</v>
      </c>
      <c r="J73" s="50">
        <f>BPU!I69</f>
        <v>0</v>
      </c>
      <c r="K73" s="219">
        <v>2</v>
      </c>
      <c r="L73" s="22">
        <f t="shared" si="12"/>
        <v>0</v>
      </c>
      <c r="M73" s="55">
        <f>BPU!K69</f>
        <v>0</v>
      </c>
      <c r="N73" s="219">
        <v>3</v>
      </c>
      <c r="O73" s="56">
        <f t="shared" si="13"/>
        <v>0</v>
      </c>
      <c r="P73" s="77">
        <f>BPU!M69</f>
        <v>0</v>
      </c>
      <c r="Q73" s="244">
        <v>5</v>
      </c>
      <c r="R73" s="28">
        <f t="shared" si="14"/>
        <v>0</v>
      </c>
    </row>
    <row r="74" spans="1:18" ht="32.1" customHeight="1" x14ac:dyDescent="0.3">
      <c r="A74" s="121" t="s">
        <v>137</v>
      </c>
      <c r="B74" s="289" t="s">
        <v>37</v>
      </c>
      <c r="C74" s="276" t="s">
        <v>132</v>
      </c>
      <c r="D74" s="50">
        <f>BPU!E70</f>
        <v>0</v>
      </c>
      <c r="E74" s="219">
        <v>5</v>
      </c>
      <c r="F74" s="56">
        <f t="shared" si="10"/>
        <v>0</v>
      </c>
      <c r="G74" s="55">
        <f>BPU!G70</f>
        <v>0</v>
      </c>
      <c r="H74" s="219">
        <v>5</v>
      </c>
      <c r="I74" s="56">
        <f t="shared" si="11"/>
        <v>0</v>
      </c>
      <c r="J74" s="50">
        <f>BPU!I70</f>
        <v>0</v>
      </c>
      <c r="K74" s="219">
        <v>3</v>
      </c>
      <c r="L74" s="22">
        <f t="shared" si="12"/>
        <v>0</v>
      </c>
      <c r="M74" s="55">
        <f>BPU!K70</f>
        <v>0</v>
      </c>
      <c r="N74" s="219">
        <v>2</v>
      </c>
      <c r="O74" s="56">
        <f t="shared" si="13"/>
        <v>0</v>
      </c>
      <c r="P74" s="77">
        <f>BPU!M70</f>
        <v>0</v>
      </c>
      <c r="Q74" s="244">
        <v>1</v>
      </c>
      <c r="R74" s="28">
        <f t="shared" si="14"/>
        <v>0</v>
      </c>
    </row>
    <row r="75" spans="1:18" ht="32.1" customHeight="1" x14ac:dyDescent="0.3">
      <c r="A75" s="121" t="s">
        <v>146</v>
      </c>
      <c r="B75" s="289" t="s">
        <v>38</v>
      </c>
      <c r="C75" s="276" t="s">
        <v>132</v>
      </c>
      <c r="D75" s="50">
        <f>BPU!E71</f>
        <v>0</v>
      </c>
      <c r="E75" s="219">
        <v>0</v>
      </c>
      <c r="F75" s="56">
        <f t="shared" si="10"/>
        <v>0</v>
      </c>
      <c r="G75" s="55">
        <f>BPU!G71</f>
        <v>0</v>
      </c>
      <c r="H75" s="219">
        <v>3</v>
      </c>
      <c r="I75" s="56">
        <f t="shared" si="11"/>
        <v>0</v>
      </c>
      <c r="J75" s="50">
        <f>BPU!I71</f>
        <v>0</v>
      </c>
      <c r="K75" s="219">
        <v>5</v>
      </c>
      <c r="L75" s="22">
        <f t="shared" si="12"/>
        <v>0</v>
      </c>
      <c r="M75" s="55">
        <f>BPU!K71</f>
        <v>0</v>
      </c>
      <c r="N75" s="219">
        <v>8</v>
      </c>
      <c r="O75" s="56">
        <f t="shared" si="13"/>
        <v>0</v>
      </c>
      <c r="P75" s="77">
        <f>BPU!M71</f>
        <v>0</v>
      </c>
      <c r="Q75" s="244">
        <v>10</v>
      </c>
      <c r="R75" s="28">
        <f t="shared" si="14"/>
        <v>0</v>
      </c>
    </row>
    <row r="76" spans="1:18" ht="32.1" customHeight="1" x14ac:dyDescent="0.3">
      <c r="A76" s="121" t="s">
        <v>147</v>
      </c>
      <c r="B76" s="289" t="s">
        <v>109</v>
      </c>
      <c r="C76" s="276" t="s">
        <v>132</v>
      </c>
      <c r="D76" s="50">
        <f>BPU!E72</f>
        <v>0</v>
      </c>
      <c r="E76" s="219">
        <v>5</v>
      </c>
      <c r="F76" s="56">
        <f t="shared" si="10"/>
        <v>0</v>
      </c>
      <c r="G76" s="55">
        <f>BPU!G72</f>
        <v>0</v>
      </c>
      <c r="H76" s="219">
        <v>10</v>
      </c>
      <c r="I76" s="56">
        <f t="shared" si="11"/>
        <v>0</v>
      </c>
      <c r="J76" s="50">
        <f>BPU!I72</f>
        <v>0</v>
      </c>
      <c r="K76" s="219">
        <v>5</v>
      </c>
      <c r="L76" s="22">
        <f t="shared" si="12"/>
        <v>0</v>
      </c>
      <c r="M76" s="55">
        <f>BPU!K72</f>
        <v>0</v>
      </c>
      <c r="N76" s="219">
        <v>2</v>
      </c>
      <c r="O76" s="56">
        <f t="shared" si="13"/>
        <v>0</v>
      </c>
      <c r="P76" s="77">
        <f>BPU!M72</f>
        <v>0</v>
      </c>
      <c r="Q76" s="244">
        <v>5</v>
      </c>
      <c r="R76" s="28">
        <f t="shared" si="14"/>
        <v>0</v>
      </c>
    </row>
    <row r="77" spans="1:18" ht="32.1" customHeight="1" thickBot="1" x14ac:dyDescent="0.35">
      <c r="A77" s="121" t="s">
        <v>168</v>
      </c>
      <c r="B77" s="290" t="s">
        <v>110</v>
      </c>
      <c r="C77" s="291" t="s">
        <v>132</v>
      </c>
      <c r="D77" s="50">
        <f>BPU!E73</f>
        <v>0</v>
      </c>
      <c r="E77" s="220">
        <v>0</v>
      </c>
      <c r="F77" s="56">
        <f t="shared" si="10"/>
        <v>0</v>
      </c>
      <c r="G77" s="55">
        <f>BPU!G73</f>
        <v>0</v>
      </c>
      <c r="H77" s="220">
        <v>2</v>
      </c>
      <c r="I77" s="56">
        <f t="shared" si="11"/>
        <v>0</v>
      </c>
      <c r="J77" s="50">
        <f>BPU!I73</f>
        <v>0</v>
      </c>
      <c r="K77" s="220">
        <v>5</v>
      </c>
      <c r="L77" s="22">
        <f t="shared" si="12"/>
        <v>0</v>
      </c>
      <c r="M77" s="55">
        <f>BPU!K73</f>
        <v>0</v>
      </c>
      <c r="N77" s="220">
        <v>15</v>
      </c>
      <c r="O77" s="56">
        <f t="shared" si="13"/>
        <v>0</v>
      </c>
      <c r="P77" s="77">
        <f>BPU!M73</f>
        <v>0</v>
      </c>
      <c r="Q77" s="245">
        <v>18</v>
      </c>
      <c r="R77" s="28">
        <f t="shared" si="14"/>
        <v>0</v>
      </c>
    </row>
    <row r="78" spans="1:18" ht="35.1" customHeight="1" thickBot="1" x14ac:dyDescent="0.35">
      <c r="A78" s="200"/>
      <c r="B78" s="200"/>
      <c r="C78" s="280"/>
      <c r="D78" s="267"/>
      <c r="E78" s="316" t="s">
        <v>212</v>
      </c>
      <c r="F78" s="261">
        <f>SUM(F46:F77)</f>
        <v>0</v>
      </c>
      <c r="G78" s="259"/>
      <c r="H78" s="315" t="s">
        <v>213</v>
      </c>
      <c r="I78" s="258">
        <f>SUM(I46:I77)</f>
        <v>0</v>
      </c>
      <c r="J78" s="262"/>
      <c r="K78" s="263" t="s">
        <v>214</v>
      </c>
      <c r="L78" s="261">
        <f>SUM(L46:L77)</f>
        <v>0</v>
      </c>
      <c r="M78" s="260"/>
      <c r="N78" s="236" t="s">
        <v>215</v>
      </c>
      <c r="O78" s="258">
        <f>SUM(O46:O77)</f>
        <v>0</v>
      </c>
      <c r="P78" s="264"/>
      <c r="Q78" s="265" t="s">
        <v>216</v>
      </c>
      <c r="R78" s="261">
        <f>SUM(R46:R77)</f>
        <v>0</v>
      </c>
    </row>
    <row r="79" spans="1:18" s="256" customFormat="1" ht="35.1" customHeight="1" thickBot="1" x14ac:dyDescent="0.45">
      <c r="A79" s="249"/>
      <c r="B79" s="281"/>
      <c r="C79" s="282" t="s">
        <v>217</v>
      </c>
      <c r="D79" s="208">
        <f>SUM(F78,I78,L78,O78,R78)</f>
        <v>0</v>
      </c>
      <c r="E79" s="250"/>
      <c r="F79" s="207"/>
      <c r="G79" s="207"/>
      <c r="H79" s="250"/>
      <c r="I79" s="257"/>
      <c r="J79" s="207"/>
      <c r="K79" s="250"/>
      <c r="L79" s="207"/>
      <c r="M79" s="207"/>
      <c r="N79" s="250"/>
      <c r="O79" s="207"/>
      <c r="P79" s="207"/>
      <c r="Q79" s="250"/>
      <c r="R79" s="251"/>
    </row>
    <row r="80" spans="1:18" ht="69.95" customHeight="1" thickBot="1" x14ac:dyDescent="0.35">
      <c r="A80" s="155" t="s">
        <v>3</v>
      </c>
      <c r="B80" s="163" t="s">
        <v>158</v>
      </c>
      <c r="C80" s="269" t="s">
        <v>13</v>
      </c>
      <c r="D80" s="266" t="s">
        <v>197</v>
      </c>
      <c r="E80" s="211" t="s">
        <v>12</v>
      </c>
      <c r="F80" s="84" t="s">
        <v>196</v>
      </c>
      <c r="G80" s="85" t="s">
        <v>172</v>
      </c>
      <c r="H80" s="227" t="s">
        <v>12</v>
      </c>
      <c r="I80" s="86" t="s">
        <v>191</v>
      </c>
      <c r="J80" s="87" t="s">
        <v>173</v>
      </c>
      <c r="K80" s="233" t="s">
        <v>12</v>
      </c>
      <c r="L80" s="88" t="s">
        <v>192</v>
      </c>
      <c r="M80" s="82" t="s">
        <v>189</v>
      </c>
      <c r="N80" s="235" t="s">
        <v>12</v>
      </c>
      <c r="O80" s="14" t="s">
        <v>193</v>
      </c>
      <c r="P80" s="89" t="s">
        <v>174</v>
      </c>
      <c r="Q80" s="237" t="s">
        <v>12</v>
      </c>
      <c r="R80" s="90" t="s">
        <v>190</v>
      </c>
    </row>
    <row r="81" spans="1:18" ht="32.1" customHeight="1" x14ac:dyDescent="0.3">
      <c r="A81" s="320" t="s">
        <v>151</v>
      </c>
      <c r="B81" s="292" t="s">
        <v>156</v>
      </c>
      <c r="C81" s="288" t="s">
        <v>132</v>
      </c>
      <c r="D81" s="161">
        <f>BPU!E75</f>
        <v>0</v>
      </c>
      <c r="E81" s="221">
        <v>15</v>
      </c>
      <c r="F81" s="2">
        <f>D81*E81</f>
        <v>0</v>
      </c>
      <c r="G81" s="159">
        <f>BPU!G75</f>
        <v>0</v>
      </c>
      <c r="H81" s="221">
        <v>25</v>
      </c>
      <c r="I81" s="2">
        <f>G81*H81</f>
        <v>0</v>
      </c>
      <c r="J81" s="161">
        <f>BPU!I75</f>
        <v>0</v>
      </c>
      <c r="K81" s="221">
        <v>30</v>
      </c>
      <c r="L81" s="162">
        <f>J81*K81</f>
        <v>0</v>
      </c>
      <c r="M81" s="159">
        <f>BPU!K75</f>
        <v>0</v>
      </c>
      <c r="N81" s="221">
        <v>10</v>
      </c>
      <c r="O81" s="2">
        <f>M81*N81</f>
        <v>0</v>
      </c>
      <c r="P81" s="160">
        <f>BPU!M75</f>
        <v>0</v>
      </c>
      <c r="Q81" s="246">
        <v>10</v>
      </c>
      <c r="R81" s="161">
        <f>P81*Q81</f>
        <v>0</v>
      </c>
    </row>
    <row r="82" spans="1:18" ht="32.1" customHeight="1" thickBot="1" x14ac:dyDescent="0.35">
      <c r="A82" s="321" t="s">
        <v>152</v>
      </c>
      <c r="B82" s="293" t="s">
        <v>157</v>
      </c>
      <c r="C82" s="291" t="s">
        <v>132</v>
      </c>
      <c r="D82" s="161">
        <f>BPU!E76</f>
        <v>0</v>
      </c>
      <c r="E82" s="222">
        <v>15</v>
      </c>
      <c r="F82" s="2">
        <f>D82*E82</f>
        <v>0</v>
      </c>
      <c r="G82" s="159">
        <f>BPU!G76</f>
        <v>0</v>
      </c>
      <c r="H82" s="222">
        <v>25</v>
      </c>
      <c r="I82" s="2">
        <f>G82*H82</f>
        <v>0</v>
      </c>
      <c r="J82" s="161">
        <f>BPU!I76</f>
        <v>0</v>
      </c>
      <c r="K82" s="222">
        <v>30</v>
      </c>
      <c r="L82" s="162">
        <f>J82*K82</f>
        <v>0</v>
      </c>
      <c r="M82" s="159">
        <f>BPU!K76</f>
        <v>0</v>
      </c>
      <c r="N82" s="222">
        <v>10</v>
      </c>
      <c r="O82" s="2">
        <f>M82*N82</f>
        <v>0</v>
      </c>
      <c r="P82" s="160">
        <f>BPU!M76</f>
        <v>0</v>
      </c>
      <c r="Q82" s="247">
        <v>10</v>
      </c>
      <c r="R82" s="158">
        <f>P82*Q82</f>
        <v>0</v>
      </c>
    </row>
    <row r="83" spans="1:18" ht="35.1" customHeight="1" thickBot="1" x14ac:dyDescent="0.35">
      <c r="A83" s="200"/>
      <c r="B83" s="200"/>
      <c r="C83" s="280"/>
      <c r="D83" s="267"/>
      <c r="E83" s="316" t="s">
        <v>218</v>
      </c>
      <c r="F83" s="261">
        <f>SUM(F81:F82)</f>
        <v>0</v>
      </c>
      <c r="G83" s="259"/>
      <c r="H83" s="315" t="s">
        <v>219</v>
      </c>
      <c r="I83" s="258">
        <f>SUM(I81:I82)</f>
        <v>0</v>
      </c>
      <c r="J83" s="262"/>
      <c r="K83" s="263" t="s">
        <v>220</v>
      </c>
      <c r="L83" s="261">
        <f>SUM(L81:L82)</f>
        <v>0</v>
      </c>
      <c r="M83" s="260"/>
      <c r="N83" s="236" t="s">
        <v>221</v>
      </c>
      <c r="O83" s="258">
        <f>SUM(O81:O82)</f>
        <v>0</v>
      </c>
      <c r="P83" s="264"/>
      <c r="Q83" s="265" t="s">
        <v>222</v>
      </c>
      <c r="R83" s="261">
        <f>SUM(R81:R82)</f>
        <v>0</v>
      </c>
    </row>
    <row r="84" spans="1:18" s="256" customFormat="1" ht="35.1" customHeight="1" thickBot="1" x14ac:dyDescent="0.45">
      <c r="A84" s="249"/>
      <c r="B84" s="281"/>
      <c r="C84" s="282" t="s">
        <v>223</v>
      </c>
      <c r="D84" s="208">
        <f>SUM(F83,I83,L83,O83,R83)</f>
        <v>0</v>
      </c>
      <c r="E84" s="250"/>
      <c r="F84" s="207"/>
      <c r="G84" s="207"/>
      <c r="H84" s="250"/>
      <c r="I84" s="257"/>
      <c r="J84" s="207"/>
      <c r="K84" s="250"/>
      <c r="L84" s="207"/>
      <c r="M84" s="207"/>
      <c r="N84" s="250"/>
      <c r="O84" s="207"/>
      <c r="P84" s="207"/>
      <c r="Q84" s="250"/>
      <c r="R84" s="251"/>
    </row>
    <row r="85" spans="1:18" ht="69.95" customHeight="1" thickBot="1" x14ac:dyDescent="0.35">
      <c r="A85" s="155" t="s">
        <v>3</v>
      </c>
      <c r="B85" s="163" t="s">
        <v>159</v>
      </c>
      <c r="C85" s="269" t="s">
        <v>13</v>
      </c>
      <c r="D85" s="266" t="s">
        <v>197</v>
      </c>
      <c r="E85" s="211" t="s">
        <v>12</v>
      </c>
      <c r="F85" s="84" t="s">
        <v>196</v>
      </c>
      <c r="G85" s="85" t="s">
        <v>172</v>
      </c>
      <c r="H85" s="227" t="s">
        <v>12</v>
      </c>
      <c r="I85" s="86" t="s">
        <v>191</v>
      </c>
      <c r="J85" s="87" t="s">
        <v>173</v>
      </c>
      <c r="K85" s="233" t="s">
        <v>12</v>
      </c>
      <c r="L85" s="88" t="s">
        <v>192</v>
      </c>
      <c r="M85" s="82" t="s">
        <v>189</v>
      </c>
      <c r="N85" s="235" t="s">
        <v>12</v>
      </c>
      <c r="O85" s="14" t="s">
        <v>193</v>
      </c>
      <c r="P85" s="89" t="s">
        <v>174</v>
      </c>
      <c r="Q85" s="237" t="s">
        <v>12</v>
      </c>
      <c r="R85" s="90" t="s">
        <v>190</v>
      </c>
    </row>
    <row r="86" spans="1:18" ht="32.1" customHeight="1" x14ac:dyDescent="0.3">
      <c r="A86" s="120" t="s">
        <v>149</v>
      </c>
      <c r="B86" s="270" t="s">
        <v>107</v>
      </c>
      <c r="C86" s="294" t="s">
        <v>108</v>
      </c>
      <c r="D86" s="50">
        <f>BPU!E78</f>
        <v>0</v>
      </c>
      <c r="E86" s="218">
        <v>5</v>
      </c>
      <c r="F86" s="56">
        <f>D86*E86</f>
        <v>0</v>
      </c>
      <c r="G86" s="55">
        <f>BPU!G78</f>
        <v>0</v>
      </c>
      <c r="H86" s="218">
        <v>10</v>
      </c>
      <c r="I86" s="56">
        <f>G86*H86</f>
        <v>0</v>
      </c>
      <c r="J86" s="50">
        <f>BPU!I78</f>
        <v>0</v>
      </c>
      <c r="K86" s="218">
        <v>1</v>
      </c>
      <c r="L86" s="22">
        <f>J86*K86</f>
        <v>0</v>
      </c>
      <c r="M86" s="55">
        <f>BPU!K78</f>
        <v>0</v>
      </c>
      <c r="N86" s="218">
        <v>0</v>
      </c>
      <c r="O86" s="56">
        <f>M86*N86</f>
        <v>0</v>
      </c>
      <c r="P86" s="77">
        <f>BPU!M78</f>
        <v>0</v>
      </c>
      <c r="Q86" s="243">
        <v>0</v>
      </c>
      <c r="R86" s="27">
        <f>P86*Q86</f>
        <v>0</v>
      </c>
    </row>
    <row r="87" spans="1:18" ht="32.1" customHeight="1" thickBot="1" x14ac:dyDescent="0.35">
      <c r="A87" s="123" t="s">
        <v>150</v>
      </c>
      <c r="B87" s="295" t="s">
        <v>133</v>
      </c>
      <c r="C87" s="296" t="s">
        <v>108</v>
      </c>
      <c r="D87" s="50">
        <f>BPU!E79</f>
        <v>0</v>
      </c>
      <c r="E87" s="223">
        <v>0</v>
      </c>
      <c r="F87" s="67">
        <f>D87*E87</f>
        <v>0</v>
      </c>
      <c r="G87" s="55">
        <f>BPU!G79</f>
        <v>0</v>
      </c>
      <c r="H87" s="223">
        <v>1</v>
      </c>
      <c r="I87" s="67">
        <f>G87*H87</f>
        <v>0</v>
      </c>
      <c r="J87" s="50">
        <f>BPU!I79</f>
        <v>0</v>
      </c>
      <c r="K87" s="223">
        <v>2</v>
      </c>
      <c r="L87" s="26">
        <f>J87*K87</f>
        <v>0</v>
      </c>
      <c r="M87" s="55">
        <f>BPU!K79</f>
        <v>0</v>
      </c>
      <c r="N87" s="223">
        <v>3</v>
      </c>
      <c r="O87" s="67">
        <f>M87*N87</f>
        <v>0</v>
      </c>
      <c r="P87" s="77">
        <f>BPU!M79</f>
        <v>0</v>
      </c>
      <c r="Q87" s="248">
        <v>5</v>
      </c>
      <c r="R87" s="31">
        <f>P87*Q87</f>
        <v>0</v>
      </c>
    </row>
    <row r="88" spans="1:18" ht="35.1" customHeight="1" thickBot="1" x14ac:dyDescent="0.35">
      <c r="A88" s="200"/>
      <c r="B88" s="200"/>
      <c r="C88" s="280"/>
      <c r="D88" s="267"/>
      <c r="E88" s="316" t="s">
        <v>224</v>
      </c>
      <c r="F88" s="261">
        <f>SUM(F86:F87)</f>
        <v>0</v>
      </c>
      <c r="G88" s="259"/>
      <c r="H88" s="315" t="s">
        <v>225</v>
      </c>
      <c r="I88" s="258">
        <f>SUM(I86:I87)</f>
        <v>0</v>
      </c>
      <c r="J88" s="262"/>
      <c r="K88" s="263" t="s">
        <v>226</v>
      </c>
      <c r="L88" s="261">
        <f>SUM(L86:L87)</f>
        <v>0</v>
      </c>
      <c r="M88" s="260"/>
      <c r="N88" s="236" t="s">
        <v>227</v>
      </c>
      <c r="O88" s="258">
        <f>SUM(O86:O87)</f>
        <v>0</v>
      </c>
      <c r="P88" s="264"/>
      <c r="Q88" s="265" t="s">
        <v>228</v>
      </c>
      <c r="R88" s="261">
        <f>SUM(R86:R87)</f>
        <v>0</v>
      </c>
    </row>
    <row r="89" spans="1:18" s="256" customFormat="1" ht="35.1" customHeight="1" thickBot="1" x14ac:dyDescent="0.45">
      <c r="A89" s="249"/>
      <c r="B89" s="281"/>
      <c r="C89" s="282" t="s">
        <v>229</v>
      </c>
      <c r="D89" s="208">
        <f>SUM(F88,I88,L88,O88,R88)</f>
        <v>0</v>
      </c>
      <c r="E89" s="250"/>
      <c r="F89" s="207"/>
      <c r="G89" s="207"/>
      <c r="H89" s="250"/>
      <c r="I89" s="257"/>
      <c r="J89" s="207"/>
      <c r="K89" s="250"/>
      <c r="L89" s="207"/>
      <c r="M89" s="207"/>
      <c r="N89" s="250"/>
      <c r="O89" s="207"/>
      <c r="P89" s="207"/>
      <c r="Q89" s="250"/>
      <c r="R89" s="251"/>
    </row>
    <row r="90" spans="1:18" ht="50.1" customHeight="1" thickBot="1" x14ac:dyDescent="0.35">
      <c r="A90" s="155" t="s">
        <v>3</v>
      </c>
      <c r="B90" s="163" t="s">
        <v>160</v>
      </c>
      <c r="C90" s="269" t="s">
        <v>13</v>
      </c>
      <c r="D90" s="91" t="s">
        <v>198</v>
      </c>
      <c r="E90" s="224" t="s">
        <v>12</v>
      </c>
      <c r="F90" s="92" t="s">
        <v>199</v>
      </c>
      <c r="G90" s="119"/>
      <c r="H90" s="229"/>
      <c r="I90" s="119"/>
      <c r="J90" s="119"/>
      <c r="K90" s="229"/>
      <c r="L90" s="119"/>
      <c r="M90" s="119"/>
      <c r="N90" s="229"/>
      <c r="O90" s="119"/>
      <c r="P90" s="119"/>
      <c r="Q90" s="229"/>
      <c r="R90" s="93"/>
    </row>
    <row r="91" spans="1:18" ht="32.1" customHeight="1" x14ac:dyDescent="0.3">
      <c r="A91" s="120" t="s">
        <v>153</v>
      </c>
      <c r="B91" s="292" t="s">
        <v>180</v>
      </c>
      <c r="C91" s="294" t="s">
        <v>175</v>
      </c>
      <c r="D91" s="55">
        <f>BPU!E81</f>
        <v>0</v>
      </c>
      <c r="E91" s="218">
        <v>12</v>
      </c>
      <c r="F91" s="56">
        <f>D91*E91</f>
        <v>0</v>
      </c>
      <c r="G91" s="298"/>
      <c r="H91" s="230"/>
      <c r="I91" s="186"/>
      <c r="J91" s="186"/>
      <c r="K91" s="230"/>
      <c r="L91" s="186"/>
      <c r="M91" s="186"/>
      <c r="N91" s="230"/>
      <c r="O91" s="186"/>
      <c r="P91" s="186"/>
      <c r="Q91" s="230"/>
      <c r="R91" s="187"/>
    </row>
    <row r="92" spans="1:18" ht="32.1" customHeight="1" x14ac:dyDescent="0.3">
      <c r="A92" s="121" t="s">
        <v>154</v>
      </c>
      <c r="B92" s="274" t="s">
        <v>88</v>
      </c>
      <c r="C92" s="277" t="s">
        <v>111</v>
      </c>
      <c r="D92" s="55">
        <f>BPU!E82</f>
        <v>0</v>
      </c>
      <c r="E92" s="214">
        <v>10</v>
      </c>
      <c r="F92" s="56">
        <f t="shared" ref="F92:F93" si="15">D92*E92</f>
        <v>0</v>
      </c>
      <c r="G92" s="299"/>
      <c r="H92" s="231"/>
      <c r="I92" s="184"/>
      <c r="J92" s="184"/>
      <c r="K92" s="231"/>
      <c r="L92" s="184"/>
      <c r="M92" s="184"/>
      <c r="N92" s="231"/>
      <c r="O92" s="184"/>
      <c r="P92" s="184"/>
      <c r="Q92" s="231"/>
      <c r="R92" s="185"/>
    </row>
    <row r="93" spans="1:18" ht="32.1" customHeight="1" thickBot="1" x14ac:dyDescent="0.35">
      <c r="A93" s="124" t="s">
        <v>155</v>
      </c>
      <c r="B93" s="165" t="s">
        <v>89</v>
      </c>
      <c r="C93" s="279" t="s">
        <v>112</v>
      </c>
      <c r="D93" s="66">
        <f>BPU!E83</f>
        <v>0</v>
      </c>
      <c r="E93" s="215">
        <v>2</v>
      </c>
      <c r="F93" s="67">
        <f t="shared" si="15"/>
        <v>0</v>
      </c>
      <c r="G93" s="299"/>
      <c r="H93" s="231"/>
      <c r="I93" s="184"/>
      <c r="J93" s="184"/>
      <c r="K93" s="231"/>
      <c r="L93" s="184"/>
      <c r="M93" s="184"/>
      <c r="N93" s="231"/>
      <c r="O93" s="184"/>
      <c r="P93" s="184"/>
      <c r="Q93" s="231"/>
      <c r="R93" s="185"/>
    </row>
    <row r="94" spans="1:18" s="256" customFormat="1" ht="32.1" customHeight="1" thickBot="1" x14ac:dyDescent="0.45">
      <c r="A94" s="249"/>
      <c r="B94" s="281"/>
      <c r="C94" s="282" t="s">
        <v>230</v>
      </c>
      <c r="D94" s="301">
        <f>SUM(F91:F93)</f>
        <v>0</v>
      </c>
      <c r="E94" s="250"/>
      <c r="F94" s="251"/>
      <c r="G94" s="252"/>
      <c r="H94" s="253"/>
      <c r="I94" s="254"/>
      <c r="J94" s="254"/>
      <c r="K94" s="253"/>
      <c r="L94" s="254"/>
      <c r="M94" s="254"/>
      <c r="N94" s="253"/>
      <c r="O94" s="254"/>
      <c r="P94" s="254"/>
      <c r="Q94" s="253"/>
      <c r="R94" s="255"/>
    </row>
    <row r="95" spans="1:18" ht="50.1" customHeight="1" thickBot="1" x14ac:dyDescent="0.35">
      <c r="A95" s="155" t="s">
        <v>3</v>
      </c>
      <c r="B95" s="163" t="s">
        <v>176</v>
      </c>
      <c r="C95" s="269" t="s">
        <v>13</v>
      </c>
      <c r="D95" s="91" t="s">
        <v>198</v>
      </c>
      <c r="E95" s="224" t="s">
        <v>12</v>
      </c>
      <c r="F95" s="92" t="s">
        <v>199</v>
      </c>
      <c r="G95" s="119"/>
      <c r="H95" s="229"/>
      <c r="I95" s="119"/>
      <c r="J95" s="119"/>
      <c r="K95" s="229"/>
      <c r="L95" s="119"/>
      <c r="M95" s="119"/>
      <c r="N95" s="229"/>
      <c r="O95" s="119"/>
      <c r="P95" s="119"/>
      <c r="Q95" s="229"/>
      <c r="R95" s="93"/>
    </row>
    <row r="96" spans="1:18" ht="32.1" customHeight="1" x14ac:dyDescent="0.3">
      <c r="A96" s="123" t="s">
        <v>161</v>
      </c>
      <c r="B96" s="164" t="s">
        <v>165</v>
      </c>
      <c r="C96" s="296" t="s">
        <v>94</v>
      </c>
      <c r="D96" s="302">
        <f>BPU!E85</f>
        <v>0</v>
      </c>
      <c r="E96" s="223">
        <v>5</v>
      </c>
      <c r="F96" s="303">
        <f>D96*E96</f>
        <v>0</v>
      </c>
      <c r="G96" s="298"/>
      <c r="H96" s="230"/>
      <c r="I96" s="186"/>
      <c r="J96" s="186"/>
      <c r="K96" s="230"/>
      <c r="L96" s="186"/>
      <c r="M96" s="186"/>
      <c r="N96" s="230"/>
      <c r="O96" s="186"/>
      <c r="P96" s="186"/>
      <c r="Q96" s="230"/>
      <c r="R96" s="188"/>
    </row>
    <row r="97" spans="1:18" ht="32.1" customHeight="1" x14ac:dyDescent="0.3">
      <c r="A97" s="124" t="s">
        <v>162</v>
      </c>
      <c r="B97" s="165" t="s">
        <v>194</v>
      </c>
      <c r="C97" s="279" t="s">
        <v>177</v>
      </c>
      <c r="D97" s="304">
        <f>BPU!E86</f>
        <v>0</v>
      </c>
      <c r="E97" s="215">
        <v>5</v>
      </c>
      <c r="F97" s="305">
        <f t="shared" ref="F97:F99" si="16">D97*E97</f>
        <v>0</v>
      </c>
      <c r="G97" s="299"/>
      <c r="H97" s="231"/>
      <c r="I97" s="184"/>
      <c r="J97" s="184"/>
      <c r="K97" s="231"/>
      <c r="L97" s="184"/>
      <c r="M97" s="184"/>
      <c r="N97" s="231"/>
      <c r="O97" s="184"/>
      <c r="P97" s="184"/>
      <c r="Q97" s="231"/>
      <c r="R97" s="189"/>
    </row>
    <row r="98" spans="1:18" ht="32.1" customHeight="1" x14ac:dyDescent="0.3">
      <c r="A98" s="124" t="s">
        <v>163</v>
      </c>
      <c r="B98" s="165" t="s">
        <v>181</v>
      </c>
      <c r="C98" s="279" t="s">
        <v>111</v>
      </c>
      <c r="D98" s="304">
        <f>BPU!E87</f>
        <v>0</v>
      </c>
      <c r="E98" s="215">
        <v>3</v>
      </c>
      <c r="F98" s="305">
        <f t="shared" si="16"/>
        <v>0</v>
      </c>
      <c r="G98" s="299"/>
      <c r="H98" s="231"/>
      <c r="I98" s="184"/>
      <c r="J98" s="184"/>
      <c r="K98" s="231"/>
      <c r="L98" s="184"/>
      <c r="M98" s="184"/>
      <c r="N98" s="231"/>
      <c r="O98" s="184"/>
      <c r="P98" s="184"/>
      <c r="Q98" s="231"/>
      <c r="R98" s="189"/>
    </row>
    <row r="99" spans="1:18" ht="32.1" customHeight="1" thickBot="1" x14ac:dyDescent="0.35">
      <c r="A99" s="122" t="s">
        <v>178</v>
      </c>
      <c r="B99" s="166" t="s">
        <v>182</v>
      </c>
      <c r="C99" s="297" t="s">
        <v>179</v>
      </c>
      <c r="D99" s="70">
        <f>BPU!E88</f>
        <v>0</v>
      </c>
      <c r="E99" s="314">
        <v>1</v>
      </c>
      <c r="F99" s="71">
        <f t="shared" si="16"/>
        <v>0</v>
      </c>
      <c r="G99" s="300"/>
      <c r="H99" s="232"/>
      <c r="I99" s="190"/>
      <c r="J99" s="190"/>
      <c r="K99" s="232"/>
      <c r="L99" s="190"/>
      <c r="M99" s="190"/>
      <c r="N99" s="232"/>
      <c r="O99" s="190"/>
      <c r="P99" s="190"/>
      <c r="Q99" s="232"/>
      <c r="R99" s="191"/>
    </row>
    <row r="100" spans="1:18" ht="32.1" customHeight="1" thickBot="1" x14ac:dyDescent="0.35">
      <c r="A100" s="198"/>
      <c r="B100" s="209"/>
      <c r="C100" s="209" t="s">
        <v>235</v>
      </c>
      <c r="D100" s="208">
        <f>SUM(F96:F99)</f>
        <v>0</v>
      </c>
      <c r="E100" s="216"/>
      <c r="F100" s="199"/>
      <c r="G100" s="306"/>
      <c r="H100" s="307"/>
      <c r="I100" s="308"/>
      <c r="J100" s="308"/>
      <c r="K100" s="307"/>
      <c r="L100" s="308"/>
      <c r="M100" s="308"/>
      <c r="N100" s="307"/>
      <c r="O100" s="308"/>
      <c r="P100" s="308"/>
      <c r="Q100" s="307"/>
      <c r="R100" s="309"/>
    </row>
    <row r="101" spans="1:18" ht="11.25" customHeight="1" thickBot="1" x14ac:dyDescent="0.4"/>
    <row r="102" spans="1:18" ht="35.1" customHeight="1" thickBot="1" x14ac:dyDescent="0.35">
      <c r="A102" s="201"/>
      <c r="B102" s="202"/>
      <c r="C102" s="203"/>
      <c r="D102" s="204"/>
      <c r="E102" s="226"/>
      <c r="F102" s="204"/>
      <c r="G102" s="205"/>
      <c r="H102" s="317" t="s">
        <v>234</v>
      </c>
      <c r="I102" s="205">
        <f>SUM(D25,D44,D79,D84,D89,D94,D100)</f>
        <v>0</v>
      </c>
      <c r="J102" s="204"/>
      <c r="K102" s="226"/>
      <c r="L102" s="204"/>
      <c r="M102" s="204"/>
      <c r="N102" s="226"/>
      <c r="O102" s="204"/>
      <c r="P102" s="204"/>
      <c r="Q102" s="226"/>
      <c r="R102" s="206"/>
    </row>
  </sheetData>
  <sheetProtection algorithmName="SHA-512" hashValue="M/QjTRCWomIzZccspjiOo3W2LKHs74mFyJ4K0YgE78wM9npsUXBQfzEOa4KAexMsixMtuPZcxSze5hnOjGP2TQ==" saltValue="7cawqgzMD8/kXF2A9sUwBQ==" spinCount="100000" sheet="1" objects="1" selectLockedCells="1" selectUnlockedCells="1"/>
  <mergeCells count="1">
    <mergeCell ref="A1:R1"/>
  </mergeCells>
  <phoneticPr fontId="2" type="noConversion"/>
  <pageMargins left="0.23622047244094491" right="0.23622047244094491" top="0.74803149606299213" bottom="0.74803149606299213" header="0.31496062992125984" footer="0.31496062992125984"/>
  <pageSetup paperSize="9" scale="64" fitToHeight="2" orientation="portrait" horizontalDpi="4294967292" verticalDpi="4294967292"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A98BE8F2D854E4C935303102B26FBE8" ma:contentTypeVersion="10" ma:contentTypeDescription="Crée un document." ma:contentTypeScope="" ma:versionID="e88aae8ab973ad61fcca6e1cde40974a">
  <xsd:schema xmlns:xsd="http://www.w3.org/2001/XMLSchema" xmlns:xs="http://www.w3.org/2001/XMLSchema" xmlns:p="http://schemas.microsoft.com/office/2006/metadata/properties" xmlns:ns3="0d52bd91-5ed7-480b-9e28-e65eb208048a" targetNamespace="http://schemas.microsoft.com/office/2006/metadata/properties" ma:root="true" ma:fieldsID="697fe47acf4f41c1d4f343cf8fb8cd55" ns3:_="">
    <xsd:import namespace="0d52bd91-5ed7-480b-9e28-e65eb208048a"/>
    <xsd:element name="properties">
      <xsd:complexType>
        <xsd:sequence>
          <xsd:element name="documentManagement">
            <xsd:complexType>
              <xsd:all>
                <xsd:element ref="ns3:_activity" minOccurs="0"/>
                <xsd:element ref="ns3:MediaServiceMetadata" minOccurs="0"/>
                <xsd:element ref="ns3:MediaServiceFastMetadata" minOccurs="0"/>
                <xsd:element ref="ns3:MediaServiceObjectDetectorVersions" minOccurs="0"/>
                <xsd:element ref="ns3:MediaServiceSystemTags" minOccurs="0"/>
                <xsd:element ref="ns3:MediaServiceOCR" minOccurs="0"/>
                <xsd:element ref="ns3:MediaServiceGenerationTime" minOccurs="0"/>
                <xsd:element ref="ns3:MediaServiceEventHashCode" minOccurs="0"/>
                <xsd:element ref="ns3:MediaServiceSearchPropertie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52bd91-5ed7-480b-9e28-e65eb208048a"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ystemTags" ma:index="12" nillable="true" ma:displayName="MediaServiceSystemTags" ma:hidden="true" ma:internalName="MediaServiceSystemTags" ma:readOnly="true">
      <xsd:simpleType>
        <xsd:restriction base="dms:Note"/>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DateTaken" ma:index="17"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0d52bd91-5ed7-480b-9e28-e65eb208048a" xsi:nil="true"/>
  </documentManagement>
</p:properties>
</file>

<file path=customXml/itemProps1.xml><?xml version="1.0" encoding="utf-8"?>
<ds:datastoreItem xmlns:ds="http://schemas.openxmlformats.org/officeDocument/2006/customXml" ds:itemID="{61EC0880-6906-400C-9F98-5A83C81391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d52bd91-5ed7-480b-9e28-e65eb20804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C1FAB4-2A2C-4CAF-88E4-62AB90977875}">
  <ds:schemaRefs>
    <ds:schemaRef ds:uri="http://schemas.microsoft.com/sharepoint/v3/contenttype/forms"/>
  </ds:schemaRefs>
</ds:datastoreItem>
</file>

<file path=customXml/itemProps3.xml><?xml version="1.0" encoding="utf-8"?>
<ds:datastoreItem xmlns:ds="http://schemas.openxmlformats.org/officeDocument/2006/customXml" ds:itemID="{FBC785B3-5E58-4D01-98A2-E18A01F987C5}">
  <ds:schemaRefs>
    <ds:schemaRef ds:uri="http://www.w3.org/XML/1998/namespace"/>
    <ds:schemaRef ds:uri="http://purl.org/dc/terms/"/>
    <ds:schemaRef ds:uri="http://schemas.microsoft.com/office/2006/documentManagement/types"/>
    <ds:schemaRef ds:uri="http://purl.org/dc/dcmitype/"/>
    <ds:schemaRef ds:uri="0d52bd91-5ed7-480b-9e28-e65eb208048a"/>
    <ds:schemaRef ds:uri="http://schemas.microsoft.com/office/2006/metadata/properties"/>
    <ds:schemaRef ds:uri="http://purl.org/dc/elements/1.1/"/>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CENTRE GEORGES POMPIDOU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dc:creator>
  <cp:lastModifiedBy>CONAN Fantine</cp:lastModifiedBy>
  <cp:lastPrinted>2016-07-07T09:35:38Z</cp:lastPrinted>
  <dcterms:created xsi:type="dcterms:W3CDTF">2002-07-09T12:36:18Z</dcterms:created>
  <dcterms:modified xsi:type="dcterms:W3CDTF">2024-12-04T14:59:52Z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0x010100EA98BE8F2D854E4C935303102B26FBE8</vt:lpwstr>
  </property>
</Properties>
</file>