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omments5.xml" ContentType="application/vnd.openxmlformats-officedocument.spreadsheetml.comments+xml"/>
  <Override PartName="/xl/threadedComments/threadedComment5.xml" ContentType="application/vnd.ms-excel.threadedcomments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omments6.xml" ContentType="application/vnd.openxmlformats-officedocument.spreadsheetml.comments+xml"/>
  <Override PartName="/xl/threadedComments/threadedComment6.xml" ContentType="application/vnd.ms-excel.threadedcomments+xml"/>
  <Override PartName="/xl/drawings/drawing13.xml" ContentType="application/vnd.openxmlformats-officedocument.drawing+xml"/>
  <Override PartName="/xl/comments7.xml" ContentType="application/vnd.openxmlformats-officedocument.spreadsheetml.comments+xml"/>
  <Override PartName="/xl/threadedComments/threadedComment7.xml" ContentType="application/vnd.ms-excel.threadedcomments+xml"/>
  <Override PartName="/xl/drawings/drawing14.xml" ContentType="application/vnd.openxmlformats-officedocument.drawing+xml"/>
  <Override PartName="/xl/comments8.xml" ContentType="application/vnd.openxmlformats-officedocument.spreadsheetml.comments+xml"/>
  <Override PartName="/xl/threadedComments/threadedComment8.xml" ContentType="application/vnd.ms-excel.threadedcomments+xml"/>
  <Override PartName="/xl/drawings/drawing15.xml" ContentType="application/vnd.openxmlformats-officedocument.drawing+xml"/>
  <Override PartName="/xl/comments9.xml" ContentType="application/vnd.openxmlformats-officedocument.spreadsheetml.comments+xml"/>
  <Override PartName="/xl/threadedComments/threadedComment9.xml" ContentType="application/vnd.ms-excel.threadedcomments+xml"/>
  <Override PartName="/xl/drawings/drawing16.xml" ContentType="application/vnd.openxmlformats-officedocument.drawing+xml"/>
  <Override PartName="/xl/comments10.xml" ContentType="application/vnd.openxmlformats-officedocument.spreadsheetml.comments+xml"/>
  <Override PartName="/xl/threadedComments/threadedComment10.xml" ContentType="application/vnd.ms-excel.threadedcomments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omments11.xml" ContentType="application/vnd.openxmlformats-officedocument.spreadsheetml.comments+xml"/>
  <Override PartName="/xl/threadedComments/threadedComment11.xml" ContentType="application/vnd.ms-excel.threadedcomments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omments12.xml" ContentType="application/vnd.openxmlformats-officedocument.spreadsheetml.comments+xml"/>
  <Override PartName="/xl/threadedComments/threadedComment12.xml" ContentType="application/vnd.ms-excel.threadedcomments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comments13.xml" ContentType="application/vnd.openxmlformats-officedocument.spreadsheetml.comments+xml"/>
  <Override PartName="/xl/threadedComments/threadedComment13.xml" ContentType="application/vnd.ms-excel.threadedcomments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comments14.xml" ContentType="application/vnd.openxmlformats-officedocument.spreadsheetml.comments+xml"/>
  <Override PartName="/xl/threadedComments/threadedComment14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Marchés Publics\dossiers des marches 2024\Projets\C2024-166_DC_Surv peuples benthiques\C2024-166 Peup benthiques\"/>
    </mc:Choice>
  </mc:AlternateContent>
  <xr:revisionPtr revIDLastSave="0" documentId="13_ncr:1_{3268D791-25CD-4270-8B27-390E27AA9221}" xr6:coauthVersionLast="47" xr6:coauthVersionMax="47" xr10:uidLastSave="{00000000-0000-0000-0000-000000000000}"/>
  <bookViews>
    <workbookView xWindow="-120" yWindow="-120" windowWidth="29040" windowHeight="15840" activeTab="5" xr2:uid="{47AA1A1C-315B-4D16-A443-39A3A884FB6B}"/>
  </bookViews>
  <sheets>
    <sheet name="Lot1-BPU" sheetId="12" r:id="rId1"/>
    <sheet name="Lot1-DQE" sheetId="13" r:id="rId2"/>
    <sheet name="Lot2-BPU" sheetId="11" r:id="rId3"/>
    <sheet name="Lot2-DQE" sheetId="14" r:id="rId4"/>
    <sheet name="Lot3-BPU" sheetId="10" r:id="rId5"/>
    <sheet name="Lot3-DQE" sheetId="15" r:id="rId6"/>
    <sheet name="Lot4-BPU" sheetId="9" r:id="rId7"/>
    <sheet name="Lot4-DQE" sheetId="16" r:id="rId8"/>
    <sheet name="Lot5-BPU" sheetId="8" r:id="rId9"/>
    <sheet name="Lot5-DQE" sheetId="17" r:id="rId10"/>
    <sheet name="Lot6-BPU" sheetId="7" r:id="rId11"/>
    <sheet name="Lot6-DQE" sheetId="18" r:id="rId12"/>
    <sheet name="Lot7-BPU" sheetId="6" r:id="rId13"/>
    <sheet name="Lot7-DQE" sheetId="19" r:id="rId14"/>
    <sheet name="Lot8-BPU" sheetId="5" r:id="rId15"/>
    <sheet name="Lot8-DQE" sheetId="20" r:id="rId16"/>
    <sheet name="Lot9-BPU" sheetId="4" r:id="rId17"/>
    <sheet name="Lot9-DQE" sheetId="22" r:id="rId18"/>
    <sheet name="Lot10-BPU" sheetId="3" r:id="rId19"/>
    <sheet name="Lot10-DQE" sheetId="21" r:id="rId20"/>
    <sheet name="Lot11-BPU" sheetId="2" r:id="rId21"/>
    <sheet name="Lot11-DQE" sheetId="24" r:id="rId22"/>
    <sheet name="Lot12-BPU" sheetId="1" r:id="rId23"/>
    <sheet name="Lot 12-DQE" sheetId="23" r:id="rId2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21" l="1"/>
  <c r="H21" i="21"/>
  <c r="I21" i="21" s="1"/>
  <c r="H20" i="21"/>
  <c r="I20" i="21" s="1"/>
  <c r="H22" i="21"/>
  <c r="I22" i="21" s="1"/>
  <c r="H18" i="21"/>
  <c r="I18" i="21" s="1"/>
  <c r="H19" i="21"/>
  <c r="I19" i="21" s="1"/>
  <c r="H15" i="21"/>
  <c r="I15" i="21" s="1"/>
  <c r="H28" i="17"/>
  <c r="I28" i="17" s="1"/>
  <c r="H27" i="17"/>
  <c r="I27" i="17" s="1"/>
  <c r="H18" i="16"/>
  <c r="I18" i="16" s="1"/>
  <c r="I32" i="13"/>
  <c r="I30" i="14"/>
  <c r="I43" i="18"/>
  <c r="I44" i="18" s="1"/>
  <c r="I38" i="19"/>
  <c r="I39" i="19" s="1"/>
  <c r="I51" i="20"/>
  <c r="I49" i="22"/>
  <c r="I43" i="24"/>
  <c r="I44" i="24" s="1"/>
  <c r="I54" i="23"/>
  <c r="I55" i="23" s="1"/>
  <c r="I56" i="23" s="1"/>
  <c r="I30" i="15"/>
  <c r="I27" i="15"/>
  <c r="I22" i="15"/>
  <c r="I19" i="15"/>
  <c r="I27" i="16"/>
  <c r="I19" i="16"/>
  <c r="H26" i="17"/>
  <c r="I26" i="17" s="1"/>
  <c r="H24" i="17"/>
  <c r="I24" i="17" s="1"/>
  <c r="H23" i="17"/>
  <c r="I23" i="17" s="1"/>
  <c r="H21" i="17"/>
  <c r="I21" i="17" s="1"/>
  <c r="H20" i="17"/>
  <c r="I20" i="17" s="1"/>
  <c r="H18" i="17"/>
  <c r="I18" i="17" s="1"/>
  <c r="H25" i="17"/>
  <c r="I25" i="17" s="1"/>
  <c r="H22" i="17"/>
  <c r="I22" i="17" s="1"/>
  <c r="H19" i="17"/>
  <c r="I19" i="17" s="1"/>
  <c r="H16" i="17"/>
  <c r="I16" i="17" s="1"/>
  <c r="H34" i="17"/>
  <c r="I34" i="17" s="1"/>
  <c r="H33" i="17"/>
  <c r="I33" i="17" s="1"/>
  <c r="H32" i="17"/>
  <c r="I32" i="17" s="1"/>
  <c r="H31" i="17"/>
  <c r="I31" i="17" s="1"/>
  <c r="H30" i="17"/>
  <c r="I30" i="17" s="1"/>
  <c r="H29" i="17"/>
  <c r="I29" i="17" s="1"/>
  <c r="H17" i="17"/>
  <c r="I17" i="17" s="1"/>
  <c r="H15" i="17"/>
  <c r="I15" i="17" s="1"/>
  <c r="I37" i="18"/>
  <c r="I36" i="18"/>
  <c r="I34" i="18"/>
  <c r="I29" i="18"/>
  <c r="I28" i="18"/>
  <c r="I22" i="18"/>
  <c r="I21" i="18"/>
  <c r="I20" i="18"/>
  <c r="H26" i="18"/>
  <c r="I26" i="18" s="1"/>
  <c r="H25" i="18"/>
  <c r="I25" i="18" s="1"/>
  <c r="H24" i="18"/>
  <c r="I24" i="18" s="1"/>
  <c r="H23" i="18"/>
  <c r="I23" i="18" s="1"/>
  <c r="H22" i="18"/>
  <c r="H21" i="18"/>
  <c r="H20" i="18"/>
  <c r="H19" i="18"/>
  <c r="I19" i="18" s="1"/>
  <c r="H18" i="18"/>
  <c r="I18" i="18" s="1"/>
  <c r="H17" i="18"/>
  <c r="I17" i="18" s="1"/>
  <c r="H16" i="18"/>
  <c r="I16" i="18" s="1"/>
  <c r="H37" i="18"/>
  <c r="H36" i="18"/>
  <c r="H35" i="18"/>
  <c r="I35" i="18" s="1"/>
  <c r="H34" i="18"/>
  <c r="H33" i="18"/>
  <c r="I33" i="18" s="1"/>
  <c r="H32" i="18"/>
  <c r="I32" i="18" s="1"/>
  <c r="H31" i="18"/>
  <c r="I31" i="18" s="1"/>
  <c r="H30" i="18"/>
  <c r="I30" i="18" s="1"/>
  <c r="H29" i="18"/>
  <c r="H28" i="18"/>
  <c r="H27" i="18"/>
  <c r="I27" i="18" s="1"/>
  <c r="H15" i="18"/>
  <c r="I15" i="18" s="1"/>
  <c r="I34" i="19"/>
  <c r="I31" i="19"/>
  <c r="I30" i="19"/>
  <c r="I23" i="19"/>
  <c r="I22" i="19"/>
  <c r="I15" i="19"/>
  <c r="H32" i="19"/>
  <c r="I32" i="19" s="1"/>
  <c r="H31" i="19"/>
  <c r="H30" i="19"/>
  <c r="H29" i="19"/>
  <c r="I29" i="19" s="1"/>
  <c r="H28" i="19"/>
  <c r="I28" i="19" s="1"/>
  <c r="H27" i="19"/>
  <c r="I27" i="19" s="1"/>
  <c r="H26" i="19"/>
  <c r="I26" i="19" s="1"/>
  <c r="H25" i="19"/>
  <c r="I25" i="19" s="1"/>
  <c r="H24" i="19"/>
  <c r="I24" i="19" s="1"/>
  <c r="H23" i="19"/>
  <c r="H22" i="19"/>
  <c r="H21" i="19"/>
  <c r="I21" i="19" s="1"/>
  <c r="H20" i="19"/>
  <c r="I20" i="19" s="1"/>
  <c r="H19" i="19"/>
  <c r="I19" i="19" s="1"/>
  <c r="H18" i="19"/>
  <c r="I18" i="19" s="1"/>
  <c r="H17" i="19"/>
  <c r="I17" i="19" s="1"/>
  <c r="H16" i="19"/>
  <c r="I16" i="19" s="1"/>
  <c r="H15" i="19"/>
  <c r="I44" i="20"/>
  <c r="I43" i="20"/>
  <c r="I40" i="20"/>
  <c r="I36" i="20"/>
  <c r="I35" i="20"/>
  <c r="I32" i="20"/>
  <c r="I28" i="20"/>
  <c r="I27" i="20"/>
  <c r="I20" i="20"/>
  <c r="I19" i="20"/>
  <c r="I16" i="20"/>
  <c r="H45" i="20"/>
  <c r="I45" i="20" s="1"/>
  <c r="H44" i="20"/>
  <c r="H43" i="20"/>
  <c r="H42" i="20"/>
  <c r="I42" i="20" s="1"/>
  <c r="H41" i="20"/>
  <c r="I41" i="20" s="1"/>
  <c r="H40" i="20"/>
  <c r="H39" i="20"/>
  <c r="I39" i="20" s="1"/>
  <c r="H38" i="20"/>
  <c r="I38" i="20" s="1"/>
  <c r="H37" i="20"/>
  <c r="I37" i="20" s="1"/>
  <c r="H36" i="20"/>
  <c r="H35" i="20"/>
  <c r="H34" i="20"/>
  <c r="I34" i="20" s="1"/>
  <c r="H33" i="20"/>
  <c r="I33" i="20" s="1"/>
  <c r="H31" i="20"/>
  <c r="I31" i="20" s="1"/>
  <c r="H30" i="20"/>
  <c r="I30" i="20" s="1"/>
  <c r="H29" i="20"/>
  <c r="I29" i="20" s="1"/>
  <c r="H26" i="20"/>
  <c r="I26" i="20" s="1"/>
  <c r="H25" i="20"/>
  <c r="I25" i="20" s="1"/>
  <c r="H24" i="20"/>
  <c r="I24" i="20" s="1"/>
  <c r="H23" i="20"/>
  <c r="I23" i="20" s="1"/>
  <c r="H22" i="20"/>
  <c r="I22" i="20" s="1"/>
  <c r="H21" i="20"/>
  <c r="I21" i="20" s="1"/>
  <c r="H20" i="20"/>
  <c r="H19" i="20"/>
  <c r="H32" i="20"/>
  <c r="H28" i="20"/>
  <c r="H27" i="20"/>
  <c r="H18" i="20"/>
  <c r="I18" i="20" s="1"/>
  <c r="H16" i="20"/>
  <c r="H17" i="20"/>
  <c r="I17" i="20" s="1"/>
  <c r="H15" i="20"/>
  <c r="I15" i="20" s="1"/>
  <c r="I47" i="22"/>
  <c r="I45" i="22"/>
  <c r="I43" i="22"/>
  <c r="I39" i="22"/>
  <c r="I38" i="22"/>
  <c r="I35" i="22"/>
  <c r="I31" i="22"/>
  <c r="I30" i="22"/>
  <c r="I28" i="22"/>
  <c r="I27" i="22"/>
  <c r="I22" i="22"/>
  <c r="I21" i="22"/>
  <c r="I20" i="22"/>
  <c r="I19" i="22"/>
  <c r="I15" i="22"/>
  <c r="H43" i="22"/>
  <c r="H42" i="22"/>
  <c r="I42" i="22" s="1"/>
  <c r="H38" i="22"/>
  <c r="H37" i="22"/>
  <c r="I37" i="22" s="1"/>
  <c r="H35" i="22"/>
  <c r="H33" i="22"/>
  <c r="I33" i="22" s="1"/>
  <c r="H31" i="22"/>
  <c r="H29" i="22"/>
  <c r="I29" i="22" s="1"/>
  <c r="H27" i="22"/>
  <c r="H25" i="22"/>
  <c r="I25" i="22" s="1"/>
  <c r="H24" i="22"/>
  <c r="I24" i="22" s="1"/>
  <c r="H23" i="22"/>
  <c r="I23" i="22" s="1"/>
  <c r="H41" i="22"/>
  <c r="I41" i="22" s="1"/>
  <c r="H40" i="22"/>
  <c r="I40" i="22" s="1"/>
  <c r="H39" i="22"/>
  <c r="H36" i="22"/>
  <c r="I36" i="22" s="1"/>
  <c r="H34" i="22"/>
  <c r="I34" i="22" s="1"/>
  <c r="H32" i="22"/>
  <c r="I32" i="22" s="1"/>
  <c r="H30" i="22"/>
  <c r="H26" i="22"/>
  <c r="I26" i="22" s="1"/>
  <c r="H21" i="22"/>
  <c r="H20" i="22"/>
  <c r="H19" i="22"/>
  <c r="H18" i="22"/>
  <c r="I18" i="22" s="1"/>
  <c r="H16" i="22"/>
  <c r="I16" i="22" s="1"/>
  <c r="H28" i="22"/>
  <c r="H22" i="22"/>
  <c r="H17" i="22"/>
  <c r="I17" i="22" s="1"/>
  <c r="H15" i="22"/>
  <c r="I27" i="21"/>
  <c r="I25" i="21"/>
  <c r="I23" i="21"/>
  <c r="H17" i="21"/>
  <c r="I17" i="21" s="1"/>
  <c r="H16" i="21"/>
  <c r="I16" i="21" s="1"/>
  <c r="I41" i="24"/>
  <c r="I40" i="24"/>
  <c r="I36" i="24"/>
  <c r="I32" i="24"/>
  <c r="I31" i="24"/>
  <c r="I24" i="24"/>
  <c r="I23" i="24"/>
  <c r="I16" i="24"/>
  <c r="H34" i="24"/>
  <c r="I34" i="24" s="1"/>
  <c r="H33" i="24"/>
  <c r="I33" i="24" s="1"/>
  <c r="H32" i="24"/>
  <c r="H37" i="24"/>
  <c r="I37" i="24" s="1"/>
  <c r="H36" i="24"/>
  <c r="H35" i="24"/>
  <c r="I35" i="24" s="1"/>
  <c r="H31" i="24"/>
  <c r="H30" i="24"/>
  <c r="I30" i="24" s="1"/>
  <c r="H29" i="24"/>
  <c r="I29" i="24" s="1"/>
  <c r="H28" i="24"/>
  <c r="I28" i="24" s="1"/>
  <c r="H27" i="24"/>
  <c r="I27" i="24" s="1"/>
  <c r="H26" i="24"/>
  <c r="I26" i="24" s="1"/>
  <c r="H25" i="24"/>
  <c r="I25" i="24" s="1"/>
  <c r="H24" i="24"/>
  <c r="H23" i="24"/>
  <c r="H22" i="24"/>
  <c r="I22" i="24" s="1"/>
  <c r="H21" i="24"/>
  <c r="I21" i="24" s="1"/>
  <c r="H20" i="24"/>
  <c r="I20" i="24" s="1"/>
  <c r="H17" i="24"/>
  <c r="I17" i="24" s="1"/>
  <c r="H19" i="24"/>
  <c r="I19" i="24" s="1"/>
  <c r="H18" i="24"/>
  <c r="I18" i="24" s="1"/>
  <c r="H16" i="24"/>
  <c r="I41" i="23"/>
  <c r="I36" i="23"/>
  <c r="I33" i="23"/>
  <c r="I28" i="23"/>
  <c r="I25" i="23"/>
  <c r="I20" i="23"/>
  <c r="I17" i="23"/>
  <c r="H48" i="23"/>
  <c r="I48" i="23" s="1"/>
  <c r="H47" i="23"/>
  <c r="I47" i="23" s="1"/>
  <c r="H46" i="23"/>
  <c r="I46" i="23" s="1"/>
  <c r="H41" i="23"/>
  <c r="H40" i="23"/>
  <c r="I40" i="23" s="1"/>
  <c r="H39" i="23"/>
  <c r="I39" i="23" s="1"/>
  <c r="H45" i="23"/>
  <c r="I45" i="23" s="1"/>
  <c r="H43" i="23"/>
  <c r="I43" i="23" s="1"/>
  <c r="H42" i="23"/>
  <c r="I42" i="23" s="1"/>
  <c r="H38" i="23"/>
  <c r="I38" i="23" s="1"/>
  <c r="H37" i="23"/>
  <c r="I37" i="23" s="1"/>
  <c r="H36" i="23"/>
  <c r="H35" i="23"/>
  <c r="I35" i="23" s="1"/>
  <c r="H34" i="23"/>
  <c r="I34" i="23" s="1"/>
  <c r="H33" i="23"/>
  <c r="H32" i="23"/>
  <c r="I32" i="23" s="1"/>
  <c r="H31" i="23"/>
  <c r="I31" i="23" s="1"/>
  <c r="H30" i="23"/>
  <c r="I30" i="23" s="1"/>
  <c r="H29" i="23"/>
  <c r="I29" i="23" s="1"/>
  <c r="H28" i="23"/>
  <c r="H27" i="23"/>
  <c r="I27" i="23" s="1"/>
  <c r="H26" i="23"/>
  <c r="I26" i="23" s="1"/>
  <c r="H25" i="23"/>
  <c r="H24" i="23"/>
  <c r="I24" i="23" s="1"/>
  <c r="H23" i="23"/>
  <c r="I23" i="23" s="1"/>
  <c r="H22" i="23"/>
  <c r="I22" i="23" s="1"/>
  <c r="H21" i="23"/>
  <c r="I21" i="23" s="1"/>
  <c r="H20" i="23"/>
  <c r="H19" i="23"/>
  <c r="I19" i="23" s="1"/>
  <c r="H18" i="23"/>
  <c r="I18" i="23" s="1"/>
  <c r="H17" i="23"/>
  <c r="H16" i="23"/>
  <c r="I16" i="23" s="1"/>
  <c r="H52" i="23"/>
  <c r="I52" i="23" s="1"/>
  <c r="H51" i="23"/>
  <c r="I51" i="23" s="1"/>
  <c r="H50" i="23"/>
  <c r="I50" i="23" s="1"/>
  <c r="H41" i="24"/>
  <c r="H40" i="24"/>
  <c r="H39" i="24"/>
  <c r="I39" i="24" s="1"/>
  <c r="H27" i="21"/>
  <c r="H26" i="21"/>
  <c r="I26" i="21" s="1"/>
  <c r="H25" i="21"/>
  <c r="H47" i="22"/>
  <c r="H46" i="22"/>
  <c r="I46" i="22" s="1"/>
  <c r="H45" i="22"/>
  <c r="H49" i="20"/>
  <c r="I49" i="20" s="1"/>
  <c r="H48" i="20"/>
  <c r="I48" i="20" s="1"/>
  <c r="H47" i="20"/>
  <c r="I47" i="20" s="1"/>
  <c r="H36" i="19"/>
  <c r="I36" i="19" s="1"/>
  <c r="H35" i="19"/>
  <c r="I35" i="19" s="1"/>
  <c r="H34" i="19"/>
  <c r="H41" i="18"/>
  <c r="I41" i="18" s="1"/>
  <c r="H40" i="18"/>
  <c r="I40" i="18" s="1"/>
  <c r="H39" i="18"/>
  <c r="I39" i="18" s="1"/>
  <c r="H38" i="17"/>
  <c r="I38" i="17" s="1"/>
  <c r="H37" i="17"/>
  <c r="I37" i="17" s="1"/>
  <c r="H36" i="17"/>
  <c r="I36" i="17" s="1"/>
  <c r="H35" i="16"/>
  <c r="I35" i="16" s="1"/>
  <c r="H34" i="16"/>
  <c r="I34" i="16" s="1"/>
  <c r="H33" i="16"/>
  <c r="I33" i="16" s="1"/>
  <c r="H31" i="16"/>
  <c r="I31" i="16" s="1"/>
  <c r="H30" i="16"/>
  <c r="I30" i="16" s="1"/>
  <c r="H29" i="16"/>
  <c r="I29" i="16" s="1"/>
  <c r="H28" i="16"/>
  <c r="I28" i="16" s="1"/>
  <c r="H27" i="16"/>
  <c r="H26" i="16"/>
  <c r="I26" i="16" s="1"/>
  <c r="H25" i="16"/>
  <c r="I25" i="16" s="1"/>
  <c r="H24" i="16"/>
  <c r="I24" i="16" s="1"/>
  <c r="H23" i="16"/>
  <c r="I23" i="16" s="1"/>
  <c r="H22" i="16"/>
  <c r="I22" i="16" s="1"/>
  <c r="H21" i="16"/>
  <c r="I21" i="16" s="1"/>
  <c r="H20" i="16"/>
  <c r="I20" i="16" s="1"/>
  <c r="H19" i="16"/>
  <c r="H17" i="16"/>
  <c r="I17" i="16" s="1"/>
  <c r="H16" i="16"/>
  <c r="I16" i="16" s="1"/>
  <c r="H15" i="16"/>
  <c r="I15" i="16" s="1"/>
  <c r="H36" i="15"/>
  <c r="I36" i="15" s="1"/>
  <c r="H35" i="15"/>
  <c r="I35" i="15" s="1"/>
  <c r="H34" i="15"/>
  <c r="I34" i="15" s="1"/>
  <c r="H32" i="15"/>
  <c r="I32" i="15" s="1"/>
  <c r="H31" i="15"/>
  <c r="I31" i="15" s="1"/>
  <c r="H30" i="15"/>
  <c r="H29" i="15"/>
  <c r="I29" i="15" s="1"/>
  <c r="H28" i="15"/>
  <c r="I28" i="15" s="1"/>
  <c r="H27" i="15"/>
  <c r="H26" i="15"/>
  <c r="I26" i="15" s="1"/>
  <c r="H25" i="15"/>
  <c r="I25" i="15" s="1"/>
  <c r="H24" i="15"/>
  <c r="I24" i="15" s="1"/>
  <c r="H23" i="15"/>
  <c r="I23" i="15" s="1"/>
  <c r="H22" i="15"/>
  <c r="H21" i="15"/>
  <c r="I21" i="15" s="1"/>
  <c r="H20" i="15"/>
  <c r="I20" i="15" s="1"/>
  <c r="H18" i="15"/>
  <c r="I18" i="15" s="1"/>
  <c r="H17" i="15"/>
  <c r="I17" i="15" s="1"/>
  <c r="H16" i="15"/>
  <c r="I16" i="15" s="1"/>
  <c r="H15" i="15"/>
  <c r="I15" i="15" s="1"/>
  <c r="I21" i="14"/>
  <c r="H24" i="14"/>
  <c r="I24" i="14" s="1"/>
  <c r="H23" i="14"/>
  <c r="I23" i="14" s="1"/>
  <c r="H22" i="14"/>
  <c r="I22" i="14" s="1"/>
  <c r="H21" i="14"/>
  <c r="H20" i="14"/>
  <c r="I20" i="14" s="1"/>
  <c r="H19" i="14"/>
  <c r="I19" i="14" s="1"/>
  <c r="H18" i="14"/>
  <c r="I18" i="14" s="1"/>
  <c r="H17" i="14"/>
  <c r="I17" i="14" s="1"/>
  <c r="H16" i="14"/>
  <c r="I16" i="14" s="1"/>
  <c r="I26" i="14"/>
  <c r="H28" i="14"/>
  <c r="I28" i="14" s="1"/>
  <c r="H27" i="14"/>
  <c r="I27" i="14" s="1"/>
  <c r="H26" i="14"/>
  <c r="H30" i="13"/>
  <c r="I30" i="13" s="1"/>
  <c r="H29" i="13"/>
  <c r="I29" i="13" s="1"/>
  <c r="H28" i="13"/>
  <c r="I28" i="13" s="1"/>
  <c r="H26" i="13"/>
  <c r="I26" i="13" s="1"/>
  <c r="H25" i="13"/>
  <c r="I25" i="13" s="1"/>
  <c r="H24" i="13"/>
  <c r="I24" i="13" s="1"/>
  <c r="H23" i="13"/>
  <c r="I23" i="13" s="1"/>
  <c r="H22" i="13"/>
  <c r="I22" i="13" s="1"/>
  <c r="H21" i="13"/>
  <c r="I21" i="13" s="1"/>
  <c r="H20" i="13"/>
  <c r="I20" i="13" s="1"/>
  <c r="H18" i="13"/>
  <c r="I18" i="13" s="1"/>
  <c r="H19" i="13"/>
  <c r="I19" i="13" s="1"/>
  <c r="H17" i="13"/>
  <c r="I17" i="13" s="1"/>
  <c r="H16" i="13"/>
  <c r="I16" i="13" s="1"/>
  <c r="I29" i="21" l="1"/>
  <c r="I30" i="21" s="1"/>
  <c r="I31" i="21" s="1"/>
  <c r="I40" i="17"/>
  <c r="I41" i="17" s="1"/>
  <c r="I42" i="17" s="1"/>
  <c r="I37" i="16"/>
  <c r="I38" i="16" s="1"/>
  <c r="I39" i="16" s="1"/>
  <c r="I38" i="15"/>
  <c r="I39" i="15" s="1"/>
  <c r="I40" i="15" s="1"/>
  <c r="I33" i="13"/>
  <c r="I34" i="13" s="1"/>
  <c r="I31" i="14"/>
  <c r="I32" i="14" s="1"/>
  <c r="I45" i="18"/>
  <c r="I40" i="19"/>
  <c r="I52" i="20"/>
  <c r="I53" i="20" s="1"/>
  <c r="I50" i="22"/>
  <c r="I51" i="22" s="1"/>
  <c r="I45" i="2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tc={F071556D-FB2E-446F-8A4B-8AF108FDB57E}</author>
    <author>tc={4110EDA5-9434-4B95-A693-15A0CF33DE57}</author>
    <author>tc={68DD4C14-D25D-4190-BDCF-B90A55DDCC32}</author>
  </authors>
  <commentList>
    <comment ref="A28" authorId="0" shapeId="0" xr:uid="{F071556D-FB2E-446F-8A4B-8AF108FDB57E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Cf rq BPU sur les rapports</t>
      </text>
    </comment>
    <comment ref="A29" authorId="1" shapeId="0" xr:uid="{4110EDA5-9434-4B95-A693-15A0CF33DE57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idem</t>
      </text>
    </comment>
    <comment ref="A31" authorId="2" shapeId="0" xr:uid="{68DD4C14-D25D-4190-BDCF-B90A55DDCC32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Pourquoi n'y a t -il pas une ligne réunion en visio comme pour le BPU</t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tc={84D113F6-96C7-4AF6-BCE5-5E859E61C071}</author>
    <author>tc={6BF1DFB0-614E-4E60-AEA5-D647FFD8808D}</author>
  </authors>
  <commentList>
    <comment ref="A47" authorId="0" shapeId="0" xr:uid="{84D113F6-96C7-4AF6-BCE5-5E859E61C071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Cf rq BPU sur les rapports</t>
      </text>
    </comment>
    <comment ref="A48" authorId="1" shapeId="0" xr:uid="{6BF1DFB0-614E-4E60-AEA5-D647FFD8808D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idem</t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tc={03E73116-5B11-4299-8A20-B5204B9DF75E}</author>
    <author>tc={79095668-1C48-4EDE-89B0-BB5D3CD29F99}</author>
  </authors>
  <commentList>
    <comment ref="A45" authorId="0" shapeId="0" xr:uid="{03E73116-5B11-4299-8A20-B5204B9DF75E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Cf rq BPU sur les rapports</t>
      </text>
    </comment>
    <comment ref="A46" authorId="1" shapeId="0" xr:uid="{79095668-1C48-4EDE-89B0-BB5D3CD29F99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idem</t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tc={12C05E29-AE01-4A42-8AE1-29B96257DFD6}</author>
    <author>tc={2D608581-59A6-4409-B523-5332C8E2935E}</author>
  </authors>
  <commentList>
    <comment ref="A25" authorId="0" shapeId="0" xr:uid="{12C05E29-AE01-4A42-8AE1-29B96257DFD6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Cf rq BPU sur les rapports</t>
      </text>
    </comment>
    <comment ref="A26" authorId="1" shapeId="0" xr:uid="{2D608581-59A6-4409-B523-5332C8E2935E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idem</t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tc={DDE78F90-2150-4CAC-8DE1-6171E378E14A}</author>
    <author>tc={1EAFA867-F0F3-4C61-B436-33DCD9BF3730}</author>
  </authors>
  <commentList>
    <comment ref="A39" authorId="0" shapeId="0" xr:uid="{DDE78F90-2150-4CAC-8DE1-6171E378E14A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Cf rq BPU sur les rapports</t>
      </text>
    </comment>
    <comment ref="A40" authorId="1" shapeId="0" xr:uid="{1EAFA867-F0F3-4C61-B436-33DCD9BF3730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idem</t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tc={E1CAC784-B8D9-4E92-B425-816B45571DB6}</author>
    <author>tc={D2DE6E05-86ED-484B-83C7-96E929DBB360}</author>
  </authors>
  <commentList>
    <comment ref="A50" authorId="0" shapeId="0" xr:uid="{E1CAC784-B8D9-4E92-B425-816B45571DB6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Cf rq BPU sur les rapports</t>
      </text>
    </comment>
    <comment ref="A51" authorId="1" shapeId="0" xr:uid="{D2DE6E05-86ED-484B-83C7-96E929DBB360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idem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tc={8DED7EEF-50E0-465B-8733-F9698AC90B55}</author>
    <author>tc={43996EFF-DE70-493B-ADC2-4E3868CCA85A}</author>
  </authors>
  <commentList>
    <comment ref="A26" authorId="0" shapeId="0" xr:uid="{8DED7EEF-50E0-465B-8733-F9698AC90B55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Cf rq BPU sur les rapports</t>
      </text>
    </comment>
    <comment ref="A27" authorId="1" shapeId="0" xr:uid="{43996EFF-DE70-493B-ADC2-4E3868CCA85A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idem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tc={0E384096-EE8C-4FFE-B1C7-A945CBEA4A80}</author>
    <author>tc={295704D7-63FB-4581-AC3E-8DCCA573561C}</author>
  </authors>
  <commentList>
    <comment ref="A34" authorId="0" shapeId="0" xr:uid="{0E384096-EE8C-4FFE-B1C7-A945CBEA4A80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Cf rq BPU sur les rapports</t>
      </text>
    </comment>
    <comment ref="A35" authorId="1" shapeId="0" xr:uid="{295704D7-63FB-4581-AC3E-8DCCA573561C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idem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tc={EFBEC588-6BC5-4D5A-9933-36A149F472F0}</author>
    <author>tc={6F77D7C8-60E5-41BA-839E-3F676E822925}</author>
  </authors>
  <commentList>
    <comment ref="A33" authorId="0" shapeId="0" xr:uid="{EFBEC588-6BC5-4D5A-9933-36A149F472F0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Cf rq BPU sur les rapports</t>
      </text>
    </comment>
    <comment ref="A34" authorId="1" shapeId="0" xr:uid="{6F77D7C8-60E5-41BA-839E-3F676E822925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idem</t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tc={DE5FB453-23C6-4246-8E4A-A8FCCACAB25B}</author>
    <author>tc={94DA507E-911F-4D1C-AD6C-153F2C97EC9C}</author>
  </authors>
  <commentList>
    <comment ref="A36" authorId="0" shapeId="0" xr:uid="{DE5FB453-23C6-4246-8E4A-A8FCCACAB25B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Cf rq BPU sur les rapports</t>
      </text>
    </comment>
    <comment ref="A37" authorId="1" shapeId="0" xr:uid="{94DA507E-911F-4D1C-AD6C-153F2C97EC9C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idem</t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tc={3EDE3A09-6063-4CA1-89CF-01C7B989C1C8}</author>
    <author>tc={7812220D-0881-4B85-9F75-DE10BE6492E2}</author>
  </authors>
  <commentList>
    <comment ref="A39" authorId="0" shapeId="0" xr:uid="{3EDE3A09-6063-4CA1-89CF-01C7B989C1C8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Cf rq BPU sur les rapports</t>
      </text>
    </comment>
    <comment ref="A40" authorId="1" shapeId="0" xr:uid="{7812220D-0881-4B85-9F75-DE10BE6492E2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idem</t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tc={E28A91B8-8030-4524-AB6F-448C053B99BA}</author>
  </authors>
  <commentList>
    <comment ref="B11" authorId="0" shapeId="0" xr:uid="{E28A91B8-8030-4524-AB6F-448C053B99BA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Uniquement des MEC</t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tc={051774D9-81FC-42C9-8C94-3BF573FF6B02}</author>
    <author>tc={1F2BB74B-F1C8-4DD6-AE52-AF5BFD872630}</author>
  </authors>
  <commentList>
    <comment ref="A34" authorId="0" shapeId="0" xr:uid="{051774D9-81FC-42C9-8C94-3BF573FF6B02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Cf rq BPU sur les rapports</t>
      </text>
    </comment>
    <comment ref="A35" authorId="1" shapeId="0" xr:uid="{1F2BB74B-F1C8-4DD6-AE52-AF5BFD872630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idem</t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tc={3B967C9F-02D8-45DB-9DAA-35F45EA49B5B}</author>
  </authors>
  <commentList>
    <comment ref="B11" authorId="0" shapeId="0" xr:uid="{3B967C9F-02D8-45DB-9DAA-35F45EA49B5B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Uniquement des MET</t>
      </text>
    </comment>
  </commentList>
</comments>
</file>

<file path=xl/sharedStrings.xml><?xml version="1.0" encoding="utf-8"?>
<sst xmlns="http://schemas.openxmlformats.org/spreadsheetml/2006/main" count="1523" uniqueCount="483">
  <si>
    <t>Prestations de prélèvements et d’analyses des paramètres « Macro-Invertébrés Benthiques » dans le cadre de la Directive Cadre sur l’Eau (DCE) pour la surveillance des eaux côtières et de transition des bassins Artois-Picardie, Seine-Normandie, Loire-Bretagne et Adour-Garonne</t>
  </si>
  <si>
    <t xml:space="preserve">Code prix </t>
  </si>
  <si>
    <t>L1P1</t>
  </si>
  <si>
    <t>Prestations</t>
  </si>
  <si>
    <t xml:space="preserve">Prix unitaire hors taxes </t>
  </si>
  <si>
    <t>TVA</t>
  </si>
  <si>
    <t>Prix unitaires TTC</t>
  </si>
  <si>
    <t>L1P2</t>
  </si>
  <si>
    <t>L1P3</t>
  </si>
  <si>
    <t>L1P4</t>
  </si>
  <si>
    <t xml:space="preserve">BORDEREAU DE PRIX UNITAIRES </t>
  </si>
  <si>
    <t>Réf consultation n°2024-166</t>
  </si>
  <si>
    <t>Annexe à l'acte d'engagement</t>
  </si>
  <si>
    <t>L1P5</t>
  </si>
  <si>
    <t xml:space="preserve">Présenté par </t>
  </si>
  <si>
    <t>nom du candidat</t>
  </si>
  <si>
    <t>L12P1</t>
  </si>
  <si>
    <t>L12P2</t>
  </si>
  <si>
    <t>L12P3</t>
  </si>
  <si>
    <t>L12P4</t>
  </si>
  <si>
    <t>L12P5</t>
  </si>
  <si>
    <t>L2P1</t>
  </si>
  <si>
    <t>L2P2</t>
  </si>
  <si>
    <t>L2P3</t>
  </si>
  <si>
    <t>L2P4</t>
  </si>
  <si>
    <t>L2P5</t>
  </si>
  <si>
    <t>L3P1</t>
  </si>
  <si>
    <t>L3P2</t>
  </si>
  <si>
    <t>L3P3</t>
  </si>
  <si>
    <t>L3P4</t>
  </si>
  <si>
    <t>L3P5</t>
  </si>
  <si>
    <t>L4P1</t>
  </si>
  <si>
    <t>L4P2</t>
  </si>
  <si>
    <t>L4P3</t>
  </si>
  <si>
    <t>L4P4</t>
  </si>
  <si>
    <t>L4P5</t>
  </si>
  <si>
    <t>L5P1</t>
  </si>
  <si>
    <t>L5P2</t>
  </si>
  <si>
    <t>L5P3</t>
  </si>
  <si>
    <t>L5P4</t>
  </si>
  <si>
    <t>L5P5</t>
  </si>
  <si>
    <t>L6P1</t>
  </si>
  <si>
    <t>L6P2</t>
  </si>
  <si>
    <t>L6P3</t>
  </si>
  <si>
    <t>L6P4</t>
  </si>
  <si>
    <t>L6P5</t>
  </si>
  <si>
    <t>L7P1</t>
  </si>
  <si>
    <t>L7P2</t>
  </si>
  <si>
    <t>L7P3</t>
  </si>
  <si>
    <t>L7P4</t>
  </si>
  <si>
    <t>L7P5</t>
  </si>
  <si>
    <t>L8P1</t>
  </si>
  <si>
    <t>L8P2</t>
  </si>
  <si>
    <t>L8P3</t>
  </si>
  <si>
    <t>L8P4</t>
  </si>
  <si>
    <t>L8P5</t>
  </si>
  <si>
    <t>L9P1</t>
  </si>
  <si>
    <t>L9P2</t>
  </si>
  <si>
    <t>L9P3</t>
  </si>
  <si>
    <t>L9P4</t>
  </si>
  <si>
    <t>L9P5</t>
  </si>
  <si>
    <t>L10P1</t>
  </si>
  <si>
    <t>L10P2</t>
  </si>
  <si>
    <t>L10P3</t>
  </si>
  <si>
    <t>L10P4</t>
  </si>
  <si>
    <t>L10P5</t>
  </si>
  <si>
    <t>L11P1</t>
  </si>
  <si>
    <t>L11P2</t>
  </si>
  <si>
    <t>L11P3</t>
  </si>
  <si>
    <t>L11P4</t>
  </si>
  <si>
    <t>L11P5</t>
  </si>
  <si>
    <t>L1P6</t>
  </si>
  <si>
    <t>L2P6</t>
  </si>
  <si>
    <t>L3P6</t>
  </si>
  <si>
    <t>L4P6</t>
  </si>
  <si>
    <t>L5P6</t>
  </si>
  <si>
    <t>L6P6</t>
  </si>
  <si>
    <t>L7P6</t>
  </si>
  <si>
    <t>L8P6</t>
  </si>
  <si>
    <t>L9P6</t>
  </si>
  <si>
    <t>L10P6</t>
  </si>
  <si>
    <t>L11P6</t>
  </si>
  <si>
    <t>L12P6</t>
  </si>
  <si>
    <t>* les coût unitaires des stations comprends toutes les charges afférents à la réalisation des prestations y compris les frais de déplacements et la remise des livrables correspondants (saisie des résultats)</t>
  </si>
  <si>
    <t>cout unitaire station subtidale MET*</t>
  </si>
  <si>
    <t>cout unitaire station intertidale MET*</t>
  </si>
  <si>
    <t>cout unitaire station subtidale MEC*</t>
  </si>
  <si>
    <t>cout unitaire station intertidale MEC*</t>
  </si>
  <si>
    <t>L1P7</t>
  </si>
  <si>
    <t>L1P8</t>
  </si>
  <si>
    <t>Réunion en visio conférence (initialisation ou de suivi ou de bilan intermédiaire ou global)**</t>
  </si>
  <si>
    <t>Réunion en présentiel (initialisation ou de suivi ou de bilan intermédiaire ou global)**</t>
  </si>
  <si>
    <t xml:space="preserve">** le prix s'entend quel que soit le nombre de personnes représentant le titulaire (y compris sous-traitants et cotraitants) </t>
  </si>
  <si>
    <t>LOT N° 1</t>
  </si>
  <si>
    <t xml:space="preserve">Suivi des MEC et MET de la Mer du Nord </t>
  </si>
  <si>
    <t>LOT N° 2</t>
  </si>
  <si>
    <t>Suivi des MEC et MET des estuaires picards</t>
  </si>
  <si>
    <t>LOT N° 3</t>
  </si>
  <si>
    <t>Suivi des MEC et MET de la Baie de Seine EST</t>
  </si>
  <si>
    <t>LOT N° 4</t>
  </si>
  <si>
    <t>LOT N° 5</t>
  </si>
  <si>
    <t>LOT N° 6</t>
  </si>
  <si>
    <t>LOT N° 7</t>
  </si>
  <si>
    <t>LOT N° 8</t>
  </si>
  <si>
    <t>LOT N° 9</t>
  </si>
  <si>
    <t>LOT N° 10</t>
  </si>
  <si>
    <t>LOT N° 11</t>
  </si>
  <si>
    <t>LOT N° 12</t>
  </si>
  <si>
    <t>Suivi des MEC et MET de la Baie de Seine OUEST</t>
  </si>
  <si>
    <t>Suivi des MEC et MET de l’Ouest et Nord Cotentin</t>
  </si>
  <si>
    <t>Suivi des MEC et MET du Subtidal côtier en Bretagne et estuaires en Bretagne nord</t>
  </si>
  <si>
    <t>Suivi des MEC et MET de la Loire-Atlantique et Vendée</t>
  </si>
  <si>
    <t>Suivi des MEC et MET de la Charente -Maritime nord</t>
  </si>
  <si>
    <t>Suivi des MEC et MET de Charente-Maritime sud</t>
  </si>
  <si>
    <t>Suivi des MEC et MET du Sud Gironde</t>
  </si>
  <si>
    <t>Masses d’eau</t>
  </si>
  <si>
    <t>Etage</t>
  </si>
  <si>
    <t>Lieux</t>
  </si>
  <si>
    <t>de surveillance</t>
  </si>
  <si>
    <t xml:space="preserve"> </t>
  </si>
  <si>
    <t>subtidal</t>
  </si>
  <si>
    <t>SSMF17 bis</t>
  </si>
  <si>
    <t>X</t>
  </si>
  <si>
    <t>SSMF18*</t>
  </si>
  <si>
    <t>intertidal</t>
  </si>
  <si>
    <t>SIMF19</t>
  </si>
  <si>
    <t>BSM04</t>
  </si>
  <si>
    <t>DKOu</t>
  </si>
  <si>
    <t>DKEs</t>
  </si>
  <si>
    <t>SSMF17</t>
  </si>
  <si>
    <t xml:space="preserve"> X</t>
  </si>
  <si>
    <t>SSMF20</t>
  </si>
  <si>
    <t>BSM01</t>
  </si>
  <si>
    <t>BSM02</t>
  </si>
  <si>
    <t>BSM03</t>
  </si>
  <si>
    <t>PU</t>
  </si>
  <si>
    <t>total €HT</t>
  </si>
  <si>
    <t>DETAIL QUANTITATIF ESTIMATIF NON CONTRACTUEL</t>
  </si>
  <si>
    <t>Réunions en présentiel</t>
  </si>
  <si>
    <t>Quantité</t>
  </si>
  <si>
    <t>Comprian SM-xbent07-station 43*</t>
  </si>
  <si>
    <t>Intertidal</t>
  </si>
  <si>
    <t>Estey Tort int HZN</t>
  </si>
  <si>
    <t>Afrique int HZN</t>
  </si>
  <si>
    <t>x</t>
  </si>
  <si>
    <t>Biscarosse int-xbent10</t>
  </si>
  <si>
    <t>Hossegor int-xbent11</t>
  </si>
  <si>
    <t>Hossegor int HZN</t>
  </si>
  <si>
    <t>Hossegor SM-xbent12</t>
  </si>
  <si>
    <t>Côte basque SM-xbent14</t>
  </si>
  <si>
    <t>Subtidal</t>
  </si>
  <si>
    <t>Gir01 - Saint-Estephe SM</t>
  </si>
  <si>
    <t>Gir02 - Saint-Christoly SM</t>
  </si>
  <si>
    <t>Gir03 - Richard SM</t>
  </si>
  <si>
    <t>Gir04 - Barzan SM</t>
  </si>
  <si>
    <t>Gir05 - Talais SM</t>
  </si>
  <si>
    <t>Gir06 - PK86 SM</t>
  </si>
  <si>
    <t>Gir01 - Saint-Estephe IM</t>
  </si>
  <si>
    <t>Gir02 - Saint-Christoly IM</t>
  </si>
  <si>
    <t xml:space="preserve">Gir03 - Vitrezay IM </t>
  </si>
  <si>
    <t xml:space="preserve">Gir04 - Richard IM </t>
  </si>
  <si>
    <t>Gir05 - Talmont IM</t>
  </si>
  <si>
    <t>Gir06 - Meschers IM</t>
  </si>
  <si>
    <t>Ado01 - amont SM</t>
  </si>
  <si>
    <t>Ado02 - median SM</t>
  </si>
  <si>
    <t>Ado03 - aval SM</t>
  </si>
  <si>
    <t>Ado01 - amont IM</t>
  </si>
  <si>
    <t>Ado02 - median IM</t>
  </si>
  <si>
    <t>Ado03 - aval IM</t>
  </si>
  <si>
    <t>Bid01 - amont SM</t>
  </si>
  <si>
    <t xml:space="preserve">Bid02 – </t>
  </si>
  <si>
    <t>median SM</t>
  </si>
  <si>
    <t>Bid03 - Chingoudy SM</t>
  </si>
  <si>
    <t>Bid01 - amont IM</t>
  </si>
  <si>
    <t>Bid02 - median IM</t>
  </si>
  <si>
    <t>Bid03 - Chingoudy IM</t>
  </si>
  <si>
    <t>Lieux de surveillance</t>
  </si>
  <si>
    <t>Malconche SM</t>
  </si>
  <si>
    <t>Boyardville SM</t>
  </si>
  <si>
    <t>Bellevue int-xbent04</t>
  </si>
  <si>
    <t>Les Doux int HZN</t>
  </si>
  <si>
    <t>CH02 - La Linguette</t>
  </si>
  <si>
    <t>CH03 - Les Platins</t>
  </si>
  <si>
    <t>CH06 - Réverseaux</t>
  </si>
  <si>
    <t>CH07 - Les Raux</t>
  </si>
  <si>
    <t>CH09 - Port des Barques</t>
  </si>
  <si>
    <t>CH11 - Eguille</t>
  </si>
  <si>
    <t>CH01 - La Linguette SM</t>
  </si>
  <si>
    <t>CH04 - Les Platins SM</t>
  </si>
  <si>
    <t>CH05 - Réverseaux SM</t>
  </si>
  <si>
    <t>CH08 - Les Raux SM</t>
  </si>
  <si>
    <t>CH10 - Port des Barques SM</t>
  </si>
  <si>
    <t>CH12 - Eguille SM</t>
  </si>
  <si>
    <t>SE02 - Ruisson de la Duplaise IM</t>
  </si>
  <si>
    <t>SE03 - Chenal de Bugée IM</t>
  </si>
  <si>
    <t>SE05 - La route neuve IM</t>
  </si>
  <si>
    <t>SE01 - Ruisson de la Duplaise SM</t>
  </si>
  <si>
    <t>SE04 - Chenal de Bugée SM</t>
  </si>
  <si>
    <t>SE06 - La route neuve SM</t>
  </si>
  <si>
    <t>Plage de la Charge Neuve int HZN</t>
  </si>
  <si>
    <t>Pointe d'Arcay SM</t>
  </si>
  <si>
    <t>La Flotte SM</t>
  </si>
  <si>
    <t>SN04 - Canal de Luçon SM</t>
  </si>
  <si>
    <t>SN01 - Port du Pavé SM</t>
  </si>
  <si>
    <t>SN03 - Canal de Luçon IM</t>
  </si>
  <si>
    <t>SN02 - Port du Pavé IM</t>
  </si>
  <si>
    <t>SN06 - Pointe de l'Aiguillon SM</t>
  </si>
  <si>
    <t>SN05 - Pointe de l'Aiguillon IM</t>
  </si>
  <si>
    <t>Les Bouquets SMF2</t>
  </si>
  <si>
    <t>Pointe des Corbeaux Est SMF3</t>
  </si>
  <si>
    <t>Les Moutiers IMF1</t>
  </si>
  <si>
    <t>Banc de Bourgneuf SMF1</t>
  </si>
  <si>
    <t>La Berche int HZN</t>
  </si>
  <si>
    <t>Bretignolles Large SMF4</t>
  </si>
  <si>
    <t>Les Marines IMF4</t>
  </si>
  <si>
    <t>VI01 - Coscat IM</t>
  </si>
  <si>
    <t>VI06bis - Kervoyal IM</t>
  </si>
  <si>
    <t>VI06 - Kervoyal IM</t>
  </si>
  <si>
    <t>VI03E - Le Moustoir IM</t>
  </si>
  <si>
    <t>VI04 - Le Petit Sécé SM</t>
  </si>
  <si>
    <t>VI02 - Trehudal IM</t>
  </si>
  <si>
    <t>VI05 - Basse Bertrand SM</t>
  </si>
  <si>
    <t>VI03W - Banc de Strado IM</t>
  </si>
  <si>
    <t>LO01 - Ile Bernard 19 SM</t>
  </si>
  <si>
    <t>LO13 - St Brevin 302 IM</t>
  </si>
  <si>
    <t>LO05 - Pierre Rouge 163 SM</t>
  </si>
  <si>
    <t>LO11 - Banc de Bilho 127 IM</t>
  </si>
  <si>
    <t>LO06 - Carnet C98 SM</t>
  </si>
  <si>
    <t>LO04 - Pierre Rouge 162 IM</t>
  </si>
  <si>
    <t>LO08 - Paimboeuf 147 SM</t>
  </si>
  <si>
    <t>LO12 - Brivet 117 IM</t>
  </si>
  <si>
    <t>LO07 - Paimboeuf 7 IM</t>
  </si>
  <si>
    <t>LO10 - Pointe de l'Imperlay 128 SM</t>
  </si>
  <si>
    <t>LO02 - Rohars 193 SM</t>
  </si>
  <si>
    <t>LO14 - Banc de Mindin 300 SM</t>
  </si>
  <si>
    <t>LO09 - Donges 11 IM</t>
  </si>
  <si>
    <t>LO03 - Rohars 187 IM</t>
  </si>
  <si>
    <t>AU06 - Térénez SM</t>
  </si>
  <si>
    <t>AU01 - Rosconnec SM</t>
  </si>
  <si>
    <t>AU02 - Botaniec IM</t>
  </si>
  <si>
    <t>AU03 - Penn ar Ster SM</t>
  </si>
  <si>
    <t>AU05 - Trégarvan IM</t>
  </si>
  <si>
    <t>AU04 - Le Passage IM</t>
  </si>
  <si>
    <t>GO03 - Kersigneau - IM</t>
  </si>
  <si>
    <t>GO06 - Saint-Julien - IM</t>
  </si>
  <si>
    <t>GO01 - Pont-Croix - IM</t>
  </si>
  <si>
    <t>GO04 - Saint-Jean - IM</t>
  </si>
  <si>
    <t>GO02 - Lespoul - IM</t>
  </si>
  <si>
    <t>GO05 - Loquéran - IM</t>
  </si>
  <si>
    <t>OD06 - Benodet SM</t>
  </si>
  <si>
    <t>OD04 - Pors Keraign SM</t>
  </si>
  <si>
    <t>OD02 - Pors Meilou IM</t>
  </si>
  <si>
    <t>OD01 - Anse de Kerogan IM</t>
  </si>
  <si>
    <t>OD05 - Pors Guen IM</t>
  </si>
  <si>
    <t>OD03 - Kerambleis SM</t>
  </si>
  <si>
    <t>AV02 - Henan - SM</t>
  </si>
  <si>
    <t>AV05 - Pouldon - SM</t>
  </si>
  <si>
    <t>AV03 - Kerdruc - SM</t>
  </si>
  <si>
    <t>AV06 - Port Manech - IM</t>
  </si>
  <si>
    <t>AV04 - Nevez - IM</t>
  </si>
  <si>
    <t>AV01 - Tremor - IM</t>
  </si>
  <si>
    <t>LA04 - Kernou - SM</t>
  </si>
  <si>
    <t>LA05 - Guidel - IM</t>
  </si>
  <si>
    <t>LA06 - St Julien - SM</t>
  </si>
  <si>
    <t>LA02 - Pont de St Maurice - IM</t>
  </si>
  <si>
    <t>LA03 - Digue Quinquis - IM</t>
  </si>
  <si>
    <t>LA01 - Ile de St Maurice - SM</t>
  </si>
  <si>
    <t>LA03 - Ruisseau Quinquis -IM</t>
  </si>
  <si>
    <t>Saint-Benoît des Ondes IM</t>
  </si>
  <si>
    <t>Mont Saint-Michel Cherrueix IM</t>
  </si>
  <si>
    <t>Saint-Briac IM</t>
  </si>
  <si>
    <t>Saint-Cast IM</t>
  </si>
  <si>
    <t>Saint-Brieuc IM</t>
  </si>
  <si>
    <t>L'Arcouest IM</t>
  </si>
  <si>
    <t>Saint-Efflam IM</t>
  </si>
  <si>
    <t>Callot IM</t>
  </si>
  <si>
    <t>Blancs Sablons IM</t>
  </si>
  <si>
    <t>Sainte-Marguerite IM</t>
  </si>
  <si>
    <t>Rade de Brest - Le Roz IM</t>
  </si>
  <si>
    <t>Plage de l'Aber IM</t>
  </si>
  <si>
    <t>Audierne IM</t>
  </si>
  <si>
    <t>Gavres IM</t>
  </si>
  <si>
    <t>Erdeven IM</t>
  </si>
  <si>
    <t>Baie de Plouharnel IM</t>
  </si>
  <si>
    <t>Arzon Trois Fontaines IM</t>
  </si>
  <si>
    <t>Damgan IM</t>
  </si>
  <si>
    <t>Saint-Brieuc SM</t>
  </si>
  <si>
    <t>Lannion SM</t>
  </si>
  <si>
    <t>Pierre noire SM*</t>
  </si>
  <si>
    <t>Rade de Brest - Larmor SM</t>
  </si>
  <si>
    <t>Mer d'Iroise SM</t>
  </si>
  <si>
    <t>Baie de Douarnenez Nord SM</t>
  </si>
  <si>
    <t>Baie de Douarnenez Sud SM</t>
  </si>
  <si>
    <t>Concarneau SM</t>
  </si>
  <si>
    <t>Lorient Etel SM</t>
  </si>
  <si>
    <t>Quiberon SM</t>
  </si>
  <si>
    <t>Vilaine Cote SM</t>
  </si>
  <si>
    <t>Vilaine Large Sud SM</t>
  </si>
  <si>
    <t>Rivière de Morlaix SM</t>
  </si>
  <si>
    <t>RM05 - Palud de Kerarmel IM</t>
  </si>
  <si>
    <t>RM06 - Pierres Blanches IM</t>
  </si>
  <si>
    <t>RM02 - Rubalan IM</t>
  </si>
  <si>
    <t>RM01 - Lannigou IM</t>
  </si>
  <si>
    <t>RM03 - Dourduff IM</t>
  </si>
  <si>
    <t>RM04 - Mesarsant IM</t>
  </si>
  <si>
    <t>AW03 - Paluden IM</t>
  </si>
  <si>
    <t>AW01 - Pratpaol IM</t>
  </si>
  <si>
    <t>AW06 - Kermengi IM</t>
  </si>
  <si>
    <t>AW02 - Kerouartz IM</t>
  </si>
  <si>
    <t>Masses d’eau </t>
  </si>
  <si>
    <t>Etage </t>
  </si>
  <si>
    <t>Lieux </t>
  </si>
  <si>
    <t>2025 </t>
  </si>
  <si>
    <t>2026 </t>
  </si>
  <si>
    <t>2027 </t>
  </si>
  <si>
    <t>Subtidal </t>
  </si>
  <si>
    <t>SSMF01 *</t>
  </si>
  <si>
    <t>X </t>
  </si>
  <si>
    <t>SSRF01 </t>
  </si>
  <si>
    <t>  </t>
  </si>
  <si>
    <t>Intertidal </t>
  </si>
  <si>
    <t>SIMF01 </t>
  </si>
  <si>
    <t>SIMF01bis </t>
  </si>
  <si>
    <t>SSMF02 </t>
  </si>
  <si>
    <t>SIMF03 </t>
  </si>
  <si>
    <t>SIMF04 </t>
  </si>
  <si>
    <t>SSMF03 </t>
  </si>
  <si>
    <t>SIMF05 </t>
  </si>
  <si>
    <t>SIMF06 </t>
  </si>
  <si>
    <t>SSMF04 </t>
  </si>
  <si>
    <t>SIMF07 </t>
  </si>
  <si>
    <t>SSMF06 </t>
  </si>
  <si>
    <t>SSMF05 </t>
  </si>
  <si>
    <t>MI15 </t>
  </si>
  <si>
    <t>MI19 </t>
  </si>
  <si>
    <t>PI11 </t>
  </si>
  <si>
    <t>PI2 </t>
  </si>
  <si>
    <t>MI12 </t>
  </si>
  <si>
    <t>Sélune H </t>
  </si>
  <si>
    <t>SSMF07 </t>
  </si>
  <si>
    <t>SSMF08 </t>
  </si>
  <si>
    <t>SIMF08 </t>
  </si>
  <si>
    <t>SIMF10 </t>
  </si>
  <si>
    <t>BO17 </t>
  </si>
  <si>
    <t>BO2 </t>
  </si>
  <si>
    <t>BO7 </t>
  </si>
  <si>
    <t>BO8 </t>
  </si>
  <si>
    <t>BO01 </t>
  </si>
  <si>
    <t>BO06 </t>
  </si>
  <si>
    <t>BV01 </t>
  </si>
  <si>
    <t>BV02 </t>
  </si>
  <si>
    <t>BV03 </t>
  </si>
  <si>
    <t>BV04 </t>
  </si>
  <si>
    <t>BV05 </t>
  </si>
  <si>
    <t>BV06 </t>
  </si>
  <si>
    <t>SIMF09 </t>
  </si>
  <si>
    <t>SSMF09 </t>
  </si>
  <si>
    <t>SIMF12 </t>
  </si>
  <si>
    <t xml:space="preserve">SSMF10 </t>
  </si>
  <si>
    <t xml:space="preserve">SIMF13 </t>
  </si>
  <si>
    <t>SSMF13 </t>
  </si>
  <si>
    <t>SSMF14 </t>
  </si>
  <si>
    <t>DCE15 </t>
  </si>
  <si>
    <t>DCE17 </t>
  </si>
  <si>
    <t>DCE5 </t>
  </si>
  <si>
    <t>DCE8 </t>
  </si>
  <si>
    <t>BS01 </t>
  </si>
  <si>
    <t xml:space="preserve">SSMF11Bis </t>
  </si>
  <si>
    <t>BL1 </t>
  </si>
  <si>
    <t>P3=SIMF14 </t>
  </si>
  <si>
    <t>R83=SIMF15 </t>
  </si>
  <si>
    <t>R96 </t>
  </si>
  <si>
    <t>BS06 </t>
  </si>
  <si>
    <t>SIMF18</t>
  </si>
  <si>
    <t>SSMF15</t>
  </si>
  <si>
    <t>SSMF16</t>
  </si>
  <si>
    <t>SIMF16</t>
  </si>
  <si>
    <t>SIMF17</t>
  </si>
  <si>
    <t>SIMF20</t>
  </si>
  <si>
    <t>SIMF21</t>
  </si>
  <si>
    <t>SIMF22</t>
  </si>
  <si>
    <t>SIMF23</t>
  </si>
  <si>
    <t>Nom du candidat :</t>
  </si>
  <si>
    <t>FRAC02 Jetée de Malo à est Cap Gris-Nez - MEC</t>
  </si>
  <si>
    <t>FRAC04 Slack à La Warenne- MEC</t>
  </si>
  <si>
    <t>FRAT04 Port de Dunkerque-MET</t>
  </si>
  <si>
    <t>FRAT03 Port de Calais-MET</t>
  </si>
  <si>
    <t>FRAT02 Port de Boulogne-sur-Mer-MET</t>
  </si>
  <si>
    <t>FRAC05 - La Warenne à Ault - MEC</t>
  </si>
  <si>
    <t>FRAT01 - Baie de Somme - MET</t>
  </si>
  <si>
    <t>HC18 - Pays de Caux Nord-MEC</t>
  </si>
  <si>
    <r>
      <t>HT03 - Estuaire de Seine Aval-MET</t>
    </r>
    <r>
      <rPr>
        <sz val="9"/>
        <color rgb="FF000000"/>
        <rFont val="Calibri"/>
        <family val="2"/>
        <scheme val="minor"/>
      </rPr>
      <t> </t>
    </r>
  </si>
  <si>
    <t>HC14 - Baie de Caen-MEC</t>
  </si>
  <si>
    <r>
      <t>HC15 - Côte Fleurie-MEC</t>
    </r>
    <r>
      <rPr>
        <sz val="9"/>
        <color rgb="FF000000"/>
        <rFont val="Calibri"/>
        <family val="2"/>
        <scheme val="minor"/>
      </rPr>
      <t> </t>
    </r>
  </si>
  <si>
    <t>HC16 - Le Havre Antifer-MEC</t>
  </si>
  <si>
    <t>HC09 - Anse de Saint-Vaast La Hougue-MEC </t>
  </si>
  <si>
    <t>HC10 - Baie des Veys-MEC</t>
  </si>
  <si>
    <t>HC13 - Côte de Nacre est-MEC</t>
  </si>
  <si>
    <t>HT04 - Estuaire de l'Orne-MET </t>
  </si>
  <si>
    <t>HT06 - Baie des Veys - Fond de baie-MET </t>
  </si>
  <si>
    <t>HC01 - Chausey-MEC</t>
  </si>
  <si>
    <t>HC02 - Baie du Mont Saint Michel - Centre-MEC </t>
  </si>
  <si>
    <t>HC03 - Ouest Cotentin-MEC </t>
  </si>
  <si>
    <t>HC04 - Cap de Carteret - Cap de la Hague-MEC </t>
  </si>
  <si>
    <t>HC60 - Rade de Cherbourg-MEC</t>
  </si>
  <si>
    <t>HC61 - Intérieur rade de Cherbourg-MEC</t>
  </si>
  <si>
    <t>HT05 - Baie du Mont Saint Michel - Fond-MET</t>
  </si>
  <si>
    <t>FRGC05 Fond Baie de Saint-Brieuc-MEC</t>
  </si>
  <si>
    <t>FRGC10 Baie de Lannion-MEC</t>
  </si>
  <si>
    <t>FRGC11 Baie de Morlaix-MEC</t>
  </si>
  <si>
    <t>FRGC16 Rade de Brest-MEC</t>
  </si>
  <si>
    <t>FRGC18 Iroise (large)-MEC</t>
  </si>
  <si>
    <t>FRGC20 Baie de Douarnenez-MEC</t>
  </si>
  <si>
    <t>FRGC28 Concarneau (large)-MEC</t>
  </si>
  <si>
    <t>FRGC35 Baie d'Etel-MEC</t>
  </si>
  <si>
    <t>FRGC36 Baie de Quiberon-MEC</t>
  </si>
  <si>
    <t>FRGC44 Baie de Vilaine (côte)-MEC</t>
  </si>
  <si>
    <t>FRGC45 Baie de Vilaine (large)-MEC</t>
  </si>
  <si>
    <t>FRGT06 Rivière de Morlaix-MET</t>
  </si>
  <si>
    <t>FRGT08 L'Aber Wrac'h-MET</t>
  </si>
  <si>
    <t>Suivi des MEC de l’Intertidal côtier en Bretagne</t>
  </si>
  <si>
    <t>FRGC01 Baie du Mont-Saint-Michel-MEC</t>
  </si>
  <si>
    <t>FRGC03 Rance Fresnaye-MEC</t>
  </si>
  <si>
    <t>FRGC07 Paimpol Perros-Guirec-MEC</t>
  </si>
  <si>
    <t>FRGC13 Les Abers (large)-MEC</t>
  </si>
  <si>
    <t>FRGC26 Baie d'Audierne-MEC</t>
  </si>
  <si>
    <t>FRGC34 Lorient Groix-MEC</t>
  </si>
  <si>
    <t>FRGC39 Golfe du Morbihan-MEC</t>
  </si>
  <si>
    <t>Suivi des MET des Estuaires en Bretagne sud</t>
  </si>
  <si>
    <t>Suivi des  MET des Estuaires en Bretagne sud</t>
  </si>
  <si>
    <t>FRGT13 Le Goyen-MET</t>
  </si>
  <si>
    <t>FRGT15 L'Odet-MET</t>
  </si>
  <si>
    <t>FRGT16 L'Aven-MET</t>
  </si>
  <si>
    <t>FRGT18 La Laïta-MET</t>
  </si>
  <si>
    <t>FRGC46 Loire (large)-MEC</t>
  </si>
  <si>
    <t>FRGC47 Ile d'Yeu-MEC</t>
  </si>
  <si>
    <t>FRGC48 Baie de Bourgneuf-MEC</t>
  </si>
  <si>
    <t>FRGC50 Nord Sables-d'Olonne-MEC</t>
  </si>
  <si>
    <t>FRGT27 La Vilaine-MET</t>
  </si>
  <si>
    <t>FRGT28 La Loire-MET3</t>
  </si>
  <si>
    <t>FRGC53 Pertuis Breton-MEC</t>
  </si>
  <si>
    <t>FRGT31 La Sèvre Niortaise-MET</t>
  </si>
  <si>
    <t>FRFT02 - Estuaire Seudre-MET</t>
  </si>
  <si>
    <t>FRT01 - Estuaire Charente-MET</t>
  </si>
  <si>
    <t>FRFC02 - Pertuis charentais-MEC</t>
  </si>
  <si>
    <t>FRFC01 - Nord Est Oléron-MEC</t>
  </si>
  <si>
    <t>FRFT08 - Estuaire Bidassoa-MET</t>
  </si>
  <si>
    <t>FRFT07 - Estuaire Adour aval-MET</t>
  </si>
  <si>
    <t>FRFT09 - Estuaire Gironde aval-MET</t>
  </si>
  <si>
    <t>FRFC11 - Côte basque - MEC</t>
  </si>
  <si>
    <t>FRFC08 -Côte landaise-MEC</t>
  </si>
  <si>
    <t>FRFC09 - Hossegor-MEC</t>
  </si>
  <si>
    <t>FRFC06 - Arcachon amont-MEC</t>
  </si>
  <si>
    <t>Rapport intérmédiaire</t>
  </si>
  <si>
    <t>Rapport final de campagne</t>
  </si>
  <si>
    <t>Réunion en visio conférence (initialisation ou de suivi ou de bilan )**</t>
  </si>
  <si>
    <t>L12P7</t>
  </si>
  <si>
    <t>L12P8</t>
  </si>
  <si>
    <t>Réunion en présentiel (initialisation ou de suivi ou de bilan)**</t>
  </si>
  <si>
    <t>L11P7</t>
  </si>
  <si>
    <t>L11P8</t>
  </si>
  <si>
    <t>L10P7</t>
  </si>
  <si>
    <t>L10P8</t>
  </si>
  <si>
    <t>L9P7</t>
  </si>
  <si>
    <t>L9P8</t>
  </si>
  <si>
    <t>L8P7</t>
  </si>
  <si>
    <t>L8P8</t>
  </si>
  <si>
    <t>L7P7</t>
  </si>
  <si>
    <t>L7P8</t>
  </si>
  <si>
    <t>L6P7</t>
  </si>
  <si>
    <t>L6P8</t>
  </si>
  <si>
    <t>L5P7</t>
  </si>
  <si>
    <t>L5P8</t>
  </si>
  <si>
    <t>L2P7</t>
  </si>
  <si>
    <t>L2P8</t>
  </si>
  <si>
    <t>L3P7</t>
  </si>
  <si>
    <t>L3P8</t>
  </si>
  <si>
    <t>L4P7</t>
  </si>
  <si>
    <t>L4P8</t>
  </si>
  <si>
    <t>Rapport intermédiaire</t>
  </si>
  <si>
    <t>Montant total DQE HT</t>
  </si>
  <si>
    <t>Montant total DQE TTC</t>
  </si>
  <si>
    <t>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</si>
</sst>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9"/>
      <color indexed="8"/>
      <name val="Calibri"/>
      <family val="2"/>
      <scheme val="minor"/>
    </font>
    <font>
      <b/>
      <sz val="9"/>
      <color rgb="FFFFFFFF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DD7EE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rgb="FF4472C4"/>
      </top>
      <bottom/>
      <diagonal/>
    </border>
    <border>
      <left style="medium">
        <color indexed="64"/>
      </left>
      <right/>
      <top/>
      <bottom style="medium">
        <color rgb="FF4472C4"/>
      </bottom>
      <diagonal/>
    </border>
    <border>
      <left/>
      <right/>
      <top style="medium">
        <color rgb="FF4472C4"/>
      </top>
      <bottom/>
      <diagonal/>
    </border>
    <border>
      <left/>
      <right/>
      <top/>
      <bottom style="medium">
        <color rgb="FF4472C4"/>
      </bottom>
      <diagonal/>
    </border>
    <border>
      <left/>
      <right style="medium">
        <color rgb="FF4472C4"/>
      </right>
      <top style="medium">
        <color rgb="FF4472C4"/>
      </top>
      <bottom style="medium">
        <color rgb="FF4472C4"/>
      </bottom>
      <diagonal/>
    </border>
    <border>
      <left/>
      <right style="medium">
        <color rgb="FF4472C4"/>
      </right>
      <top style="medium">
        <color rgb="FF4472C4"/>
      </top>
      <bottom/>
      <diagonal/>
    </border>
    <border>
      <left/>
      <right style="medium">
        <color rgb="FF4472C4"/>
      </right>
      <top/>
      <bottom style="medium">
        <color rgb="FF4472C4"/>
      </bottom>
      <diagonal/>
    </border>
    <border>
      <left style="medium">
        <color indexed="64"/>
      </left>
      <right style="medium">
        <color rgb="FF4472C4"/>
      </right>
      <top/>
      <bottom style="medium">
        <color rgb="FF4472C4"/>
      </bottom>
      <diagonal/>
    </border>
    <border>
      <left style="medium">
        <color indexed="64"/>
      </left>
      <right style="medium">
        <color rgb="FF4472C4"/>
      </right>
      <top/>
      <bottom/>
      <diagonal/>
    </border>
    <border>
      <left/>
      <right style="medium">
        <color rgb="FF4472C4"/>
      </right>
      <top/>
      <bottom/>
      <diagonal/>
    </border>
    <border>
      <left style="medium">
        <color indexed="64"/>
      </left>
      <right style="medium">
        <color rgb="FF4472C4"/>
      </right>
      <top style="medium">
        <color rgb="FF4472C4"/>
      </top>
      <bottom/>
      <diagonal/>
    </border>
    <border>
      <left style="medium">
        <color rgb="FF4472C4"/>
      </left>
      <right style="medium">
        <color rgb="FF4472C4"/>
      </right>
      <top style="medium">
        <color rgb="FF4472C4"/>
      </top>
      <bottom/>
      <diagonal/>
    </border>
    <border>
      <left style="medium">
        <color rgb="FF4472C4"/>
      </left>
      <right style="medium">
        <color rgb="FF4472C4"/>
      </right>
      <top/>
      <bottom style="medium">
        <color indexed="64"/>
      </bottom>
      <diagonal/>
    </border>
    <border>
      <left style="medium">
        <color rgb="FF4472C4"/>
      </left>
      <right style="medium">
        <color rgb="FF4472C4"/>
      </right>
      <top style="medium">
        <color indexed="64"/>
      </top>
      <bottom/>
      <diagonal/>
    </border>
    <border>
      <left style="medium">
        <color rgb="FF4472C4"/>
      </left>
      <right style="medium">
        <color rgb="FF4472C4"/>
      </right>
      <top/>
      <bottom style="medium">
        <color rgb="FF4472C4"/>
      </bottom>
      <diagonal/>
    </border>
    <border>
      <left style="medium">
        <color rgb="FF4472C4"/>
      </left>
      <right style="medium">
        <color rgb="FF4472C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/>
      <diagonal/>
    </border>
    <border>
      <left style="medium">
        <color rgb="FF4F81BD"/>
      </left>
      <right style="medium">
        <color rgb="FF4F81BD"/>
      </right>
      <top/>
      <bottom style="medium">
        <color rgb="FF4F81BD"/>
      </bottom>
      <diagonal/>
    </border>
    <border>
      <left/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/>
      <right style="medium">
        <color rgb="FF4F81BD"/>
      </right>
      <top style="medium">
        <color rgb="FF4F81BD"/>
      </top>
      <bottom/>
      <diagonal/>
    </border>
    <border>
      <left/>
      <right style="medium">
        <color rgb="FF4F81BD"/>
      </right>
      <top/>
      <bottom style="medium">
        <color rgb="FF4F81BD"/>
      </bottom>
      <diagonal/>
    </border>
    <border>
      <left/>
      <right/>
      <top style="medium">
        <color rgb="FF4F81BD"/>
      </top>
      <bottom/>
      <diagonal/>
    </border>
    <border>
      <left/>
      <right/>
      <top/>
      <bottom style="medium">
        <color rgb="FF4F81BD"/>
      </bottom>
      <diagonal/>
    </border>
    <border>
      <left style="medium">
        <color rgb="FF4F81BD"/>
      </left>
      <right style="medium">
        <color rgb="FF4F81BD"/>
      </right>
      <top/>
      <bottom/>
      <diagonal/>
    </border>
    <border>
      <left/>
      <right style="medium">
        <color rgb="FF4F81BD"/>
      </right>
      <top/>
      <bottom/>
      <diagonal/>
    </border>
    <border>
      <left style="medium">
        <color rgb="FF4F81BD"/>
      </left>
      <right/>
      <top style="medium">
        <color rgb="FF4F81BD"/>
      </top>
      <bottom/>
      <diagonal/>
    </border>
    <border>
      <left style="medium">
        <color rgb="FF4F81BD"/>
      </left>
      <right/>
      <top/>
      <bottom style="medium">
        <color rgb="FF4F81BD"/>
      </bottom>
      <diagonal/>
    </border>
    <border>
      <left style="medium">
        <color indexed="64"/>
      </left>
      <right/>
      <top style="medium">
        <color rgb="FF4F81BD"/>
      </top>
      <bottom/>
      <diagonal/>
    </border>
    <border>
      <left style="medium">
        <color indexed="64"/>
      </left>
      <right/>
      <top/>
      <bottom style="medium">
        <color rgb="FF4F81BD"/>
      </bottom>
      <diagonal/>
    </border>
    <border>
      <left style="medium">
        <color indexed="64"/>
      </left>
      <right style="medium">
        <color rgb="FF4F81BD"/>
      </right>
      <top/>
      <bottom style="medium">
        <color rgb="FF4F81BD"/>
      </bottom>
      <diagonal/>
    </border>
    <border>
      <left style="medium">
        <color indexed="64"/>
      </left>
      <right style="medium">
        <color rgb="FF4F81BD"/>
      </right>
      <top/>
      <bottom/>
      <diagonal/>
    </border>
    <border>
      <left style="medium">
        <color indexed="64"/>
      </left>
      <right style="medium">
        <color rgb="FF4F81BD"/>
      </right>
      <top style="medium">
        <color rgb="FF4F81BD"/>
      </top>
      <bottom/>
      <diagonal/>
    </border>
    <border>
      <left style="medium">
        <color theme="8" tint="-0.24994659260841701"/>
      </left>
      <right style="medium">
        <color theme="8" tint="-0.24994659260841701"/>
      </right>
      <top style="medium">
        <color theme="8" tint="-0.24994659260841701"/>
      </top>
      <bottom style="medium">
        <color theme="8" tint="-0.24994659260841701"/>
      </bottom>
      <diagonal/>
    </border>
    <border>
      <left style="medium">
        <color indexed="64"/>
      </left>
      <right/>
      <top/>
      <bottom/>
      <diagonal/>
    </border>
    <border>
      <left style="medium">
        <color rgb="FF4472C4"/>
      </left>
      <right style="medium">
        <color rgb="FF4472C4"/>
      </right>
      <top style="medium">
        <color rgb="FF4472C4"/>
      </top>
      <bottom style="medium">
        <color rgb="FF4472C4"/>
      </bottom>
      <diagonal/>
    </border>
    <border>
      <left style="medium">
        <color rgb="FF4472C4"/>
      </left>
      <right style="thin">
        <color rgb="FF000000"/>
      </right>
      <top style="medium">
        <color rgb="FF4472C4"/>
      </top>
      <bottom style="medium">
        <color rgb="FF4472C4"/>
      </bottom>
      <diagonal/>
    </border>
    <border>
      <left style="medium">
        <color rgb="FF4472C4"/>
      </left>
      <right style="medium">
        <color rgb="FF4F81BD"/>
      </right>
      <top style="medium">
        <color rgb="FF4472C4"/>
      </top>
      <bottom style="medium">
        <color rgb="FF4472C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5" fillId="0" borderId="0" xfId="0" quotePrefix="1" applyFont="1" applyBorder="1"/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10" fillId="5" borderId="15" xfId="0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0" fontId="8" fillId="6" borderId="28" xfId="0" applyFont="1" applyFill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7" borderId="27" xfId="0" applyFont="1" applyFill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7" borderId="31" xfId="0" applyFont="1" applyFill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10" fillId="8" borderId="2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vertical="center"/>
    </xf>
    <xf numFmtId="0" fontId="10" fillId="0" borderId="12" xfId="0" applyFont="1" applyBorder="1" applyAlignment="1">
      <alignment horizontal="center" vertical="center"/>
    </xf>
    <xf numFmtId="0" fontId="10" fillId="9" borderId="12" xfId="0" applyFont="1" applyFill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8" fillId="6" borderId="29" xfId="0" applyFont="1" applyFill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7" borderId="25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0" fillId="0" borderId="10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center" vertical="center" wrapText="1"/>
    </xf>
    <xf numFmtId="4" fontId="0" fillId="0" borderId="1" xfId="0" applyNumberFormat="1" applyBorder="1"/>
    <xf numFmtId="4" fontId="10" fillId="5" borderId="12" xfId="0" applyNumberFormat="1" applyFont="1" applyFill="1" applyBorder="1" applyAlignment="1">
      <alignment horizontal="center" vertical="center" wrapText="1"/>
    </xf>
    <xf numFmtId="4" fontId="10" fillId="5" borderId="10" xfId="0" applyNumberFormat="1" applyFont="1" applyFill="1" applyBorder="1" applyAlignment="1">
      <alignment horizontal="center" vertical="center" wrapText="1"/>
    </xf>
    <xf numFmtId="4" fontId="10" fillId="5" borderId="15" xfId="0" applyNumberFormat="1" applyFont="1" applyFill="1" applyBorder="1" applyAlignment="1">
      <alignment horizontal="center" vertical="center" wrapText="1"/>
    </xf>
    <xf numFmtId="4" fontId="10" fillId="0" borderId="27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0" fillId="0" borderId="12" xfId="0" applyNumberFormat="1" applyBorder="1" applyAlignment="1">
      <alignment vertical="center"/>
    </xf>
    <xf numFmtId="0" fontId="8" fillId="3" borderId="0" xfId="0" applyFont="1" applyFill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11" borderId="39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/>
    </xf>
    <xf numFmtId="4" fontId="12" fillId="0" borderId="12" xfId="0" applyNumberFormat="1" applyFont="1" applyBorder="1" applyAlignment="1">
      <alignment horizontal="center" vertical="center"/>
    </xf>
    <xf numFmtId="4" fontId="12" fillId="0" borderId="12" xfId="0" applyNumberFormat="1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4" fontId="12" fillId="0" borderId="0" xfId="0" applyNumberFormat="1" applyFont="1"/>
    <xf numFmtId="0" fontId="13" fillId="5" borderId="10" xfId="0" applyFont="1" applyFill="1" applyBorder="1" applyAlignment="1">
      <alignment horizontal="center" vertical="center" wrapText="1"/>
    </xf>
    <xf numFmtId="4" fontId="13" fillId="5" borderId="10" xfId="0" applyNumberFormat="1" applyFont="1" applyFill="1" applyBorder="1" applyAlignment="1">
      <alignment horizontal="center" vertical="center" wrapText="1"/>
    </xf>
    <xf numFmtId="4" fontId="12" fillId="0" borderId="41" xfId="0" applyNumberFormat="1" applyFont="1" applyBorder="1" applyAlignment="1">
      <alignment vertical="center"/>
    </xf>
    <xf numFmtId="0" fontId="13" fillId="5" borderId="15" xfId="0" applyFont="1" applyFill="1" applyBorder="1" applyAlignment="1">
      <alignment horizontal="center" vertical="center" wrapText="1"/>
    </xf>
    <xf numFmtId="4" fontId="13" fillId="5" borderId="15" xfId="0" applyNumberFormat="1" applyFont="1" applyFill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4" fontId="13" fillId="0" borderId="27" xfId="0" applyNumberFormat="1" applyFont="1" applyBorder="1" applyAlignment="1">
      <alignment horizontal="center" vertical="center" wrapText="1"/>
    </xf>
    <xf numFmtId="0" fontId="12" fillId="0" borderId="0" xfId="0" applyFont="1"/>
    <xf numFmtId="0" fontId="12" fillId="0" borderId="27" xfId="0" applyFont="1" applyBorder="1" applyAlignment="1">
      <alignment horizontal="center" vertical="center" wrapText="1"/>
    </xf>
    <xf numFmtId="4" fontId="12" fillId="0" borderId="27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 vertical="center"/>
    </xf>
    <xf numFmtId="0" fontId="12" fillId="0" borderId="0" xfId="0" applyFont="1" applyAlignment="1">
      <alignment horizontal="center"/>
    </xf>
    <xf numFmtId="2" fontId="12" fillId="0" borderId="0" xfId="0" applyNumberFormat="1" applyFont="1"/>
    <xf numFmtId="0" fontId="10" fillId="10" borderId="41" xfId="0" applyFont="1" applyFill="1" applyBorder="1" applyAlignment="1">
      <alignment horizontal="center" vertical="center" wrapText="1"/>
    </xf>
    <xf numFmtId="0" fontId="10" fillId="0" borderId="41" xfId="0" applyFont="1" applyBorder="1" applyAlignment="1">
      <alignment horizontal="center" vertical="center" wrapText="1"/>
    </xf>
    <xf numFmtId="0" fontId="10" fillId="11" borderId="41" xfId="0" applyFont="1" applyFill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2" fontId="13" fillId="0" borderId="41" xfId="0" applyNumberFormat="1" applyFont="1" applyBorder="1" applyAlignment="1">
      <alignment horizontal="center" vertical="center" wrapText="1"/>
    </xf>
    <xf numFmtId="0" fontId="10" fillId="8" borderId="41" xfId="0" applyFont="1" applyFill="1" applyBorder="1" applyAlignment="1">
      <alignment horizontal="center" vertical="center" wrapText="1"/>
    </xf>
    <xf numFmtId="0" fontId="10" fillId="10" borderId="41" xfId="0" applyFont="1" applyFill="1" applyBorder="1" applyAlignment="1">
      <alignment horizontal="center" vertical="center" wrapText="1"/>
    </xf>
    <xf numFmtId="0" fontId="10" fillId="0" borderId="41" xfId="0" applyFont="1" applyBorder="1" applyAlignment="1">
      <alignment horizontal="center" vertical="center" wrapText="1"/>
    </xf>
    <xf numFmtId="0" fontId="10" fillId="11" borderId="41" xfId="0" applyFont="1" applyFill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2" fontId="13" fillId="0" borderId="41" xfId="0" applyNumberFormat="1" applyFont="1" applyBorder="1" applyAlignment="1">
      <alignment horizontal="center" vertical="center" wrapText="1"/>
    </xf>
    <xf numFmtId="2" fontId="13" fillId="0" borderId="41" xfId="0" applyNumberFormat="1" applyFont="1" applyBorder="1" applyAlignment="1">
      <alignment horizontal="right" vertical="center" wrapText="1"/>
    </xf>
    <xf numFmtId="2" fontId="13" fillId="0" borderId="41" xfId="0" applyNumberFormat="1" applyFont="1" applyBorder="1" applyAlignment="1">
      <alignment horizontal="right" vertical="center" wrapText="1"/>
    </xf>
    <xf numFmtId="2" fontId="12" fillId="0" borderId="0" xfId="0" applyNumberFormat="1" applyFont="1" applyAlignment="1">
      <alignment horizontal="right"/>
    </xf>
    <xf numFmtId="2" fontId="13" fillId="0" borderId="42" xfId="0" applyNumberFormat="1" applyFont="1" applyBorder="1" applyAlignment="1">
      <alignment horizontal="right" vertical="center" wrapText="1"/>
    </xf>
    <xf numFmtId="4" fontId="0" fillId="0" borderId="0" xfId="0" applyNumberFormat="1" applyAlignment="1">
      <alignment horizontal="right"/>
    </xf>
    <xf numFmtId="0" fontId="13" fillId="0" borderId="39" xfId="0" applyFont="1" applyBorder="1" applyAlignment="1">
      <alignment horizontal="center" vertical="center" wrapText="1"/>
    </xf>
    <xf numFmtId="4" fontId="13" fillId="0" borderId="39" xfId="0" applyNumberFormat="1" applyFont="1" applyBorder="1" applyAlignment="1">
      <alignment horizontal="center" vertical="center" wrapText="1"/>
    </xf>
    <xf numFmtId="4" fontId="13" fillId="0" borderId="39" xfId="0" applyNumberFormat="1" applyFont="1" applyBorder="1" applyAlignment="1">
      <alignment horizontal="right" vertical="center" wrapText="1"/>
    </xf>
    <xf numFmtId="4" fontId="12" fillId="0" borderId="0" xfId="0" applyNumberFormat="1" applyFont="1" applyAlignment="1">
      <alignment horizontal="right"/>
    </xf>
    <xf numFmtId="4" fontId="10" fillId="5" borderId="10" xfId="0" applyNumberFormat="1" applyFont="1" applyFill="1" applyBorder="1" applyAlignment="1">
      <alignment horizontal="left" vertical="center" wrapText="1"/>
    </xf>
    <xf numFmtId="3" fontId="13" fillId="5" borderId="10" xfId="0" applyNumberFormat="1" applyFont="1" applyFill="1" applyBorder="1" applyAlignment="1">
      <alignment horizontal="center" vertical="center" wrapText="1"/>
    </xf>
    <xf numFmtId="4" fontId="10" fillId="5" borderId="10" xfId="0" applyNumberFormat="1" applyFont="1" applyFill="1" applyBorder="1" applyAlignment="1">
      <alignment horizontal="right" vertical="center" wrapText="1"/>
    </xf>
    <xf numFmtId="4" fontId="10" fillId="5" borderId="12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4" fontId="10" fillId="5" borderId="41" xfId="0" applyNumberFormat="1" applyFont="1" applyFill="1" applyBorder="1" applyAlignment="1">
      <alignment horizontal="right" vertical="center" wrapText="1"/>
    </xf>
    <xf numFmtId="0" fontId="4" fillId="0" borderId="13" xfId="0" applyFont="1" applyBorder="1" applyAlignment="1">
      <alignment horizontal="left" vertical="center" wrapText="1"/>
    </xf>
    <xf numFmtId="10" fontId="12" fillId="0" borderId="0" xfId="0" applyNumberFormat="1" applyFont="1"/>
    <xf numFmtId="4" fontId="13" fillId="0" borderId="27" xfId="0" applyNumberFormat="1" applyFont="1" applyBorder="1" applyAlignment="1">
      <alignment horizontal="right" vertical="center" wrapText="1"/>
    </xf>
    <xf numFmtId="4" fontId="1" fillId="0" borderId="39" xfId="0" applyNumberFormat="1" applyFont="1" applyBorder="1"/>
    <xf numFmtId="0" fontId="1" fillId="0" borderId="39" xfId="0" applyFont="1" applyBorder="1"/>
    <xf numFmtId="0" fontId="8" fillId="6" borderId="26" xfId="0" applyFont="1" applyFill="1" applyBorder="1" applyAlignment="1">
      <alignment horizontal="left" vertical="center" wrapText="1"/>
    </xf>
    <xf numFmtId="0" fontId="8" fillId="6" borderId="27" xfId="0" applyFont="1" applyFill="1" applyBorder="1" applyAlignment="1">
      <alignment horizontal="left"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31" xfId="0" applyFont="1" applyBorder="1" applyAlignment="1">
      <alignment horizontal="left" vertical="center" wrapText="1"/>
    </xf>
    <xf numFmtId="4" fontId="12" fillId="0" borderId="27" xfId="0" applyNumberFormat="1" applyFont="1" applyBorder="1" applyAlignment="1">
      <alignment horizontal="right" vertical="center" wrapText="1"/>
    </xf>
    <xf numFmtId="4" fontId="1" fillId="0" borderId="39" xfId="0" applyNumberFormat="1" applyFont="1" applyBorder="1" applyAlignment="1">
      <alignment horizontal="right"/>
    </xf>
    <xf numFmtId="0" fontId="1" fillId="0" borderId="39" xfId="0" applyFont="1" applyBorder="1" applyAlignment="1">
      <alignment horizontal="right"/>
    </xf>
    <xf numFmtId="0" fontId="11" fillId="0" borderId="20" xfId="0" applyFont="1" applyBorder="1" applyAlignment="1">
      <alignment horizontal="left" vertical="center"/>
    </xf>
    <xf numFmtId="0" fontId="10" fillId="0" borderId="41" xfId="0" applyFont="1" applyBorder="1" applyAlignment="1">
      <alignment horizontal="left" vertical="center" wrapText="1"/>
    </xf>
    <xf numFmtId="0" fontId="10" fillId="0" borderId="21" xfId="0" applyFont="1" applyBorder="1" applyAlignment="1">
      <alignment horizontal="left" vertical="center" wrapText="1"/>
    </xf>
    <xf numFmtId="0" fontId="10" fillId="0" borderId="4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5" xfId="0" quotePrefix="1" applyFont="1" applyBorder="1" applyAlignment="1">
      <alignment horizontal="left" wrapText="1"/>
    </xf>
    <xf numFmtId="0" fontId="4" fillId="0" borderId="16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left" vertical="center" wrapText="1"/>
    </xf>
    <xf numFmtId="0" fontId="10" fillId="0" borderId="21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left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5" xfId="0" quotePrefix="1" applyFont="1" applyBorder="1" applyAlignment="1">
      <alignment horizontal="left" wrapText="1"/>
    </xf>
    <xf numFmtId="0" fontId="8" fillId="6" borderId="26" xfId="0" applyFont="1" applyFill="1" applyBorder="1" applyAlignment="1">
      <alignment vertical="center" wrapText="1"/>
    </xf>
    <xf numFmtId="0" fontId="8" fillId="6" borderId="27" xfId="0" applyFont="1" applyFill="1" applyBorder="1" applyAlignment="1">
      <alignment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8" fillId="6" borderId="34" xfId="0" applyFont="1" applyFill="1" applyBorder="1" applyAlignment="1">
      <alignment horizontal="center" vertical="center" wrapText="1"/>
    </xf>
    <xf numFmtId="0" fontId="8" fillId="6" borderId="35" xfId="0" applyFont="1" applyFill="1" applyBorder="1" applyAlignment="1">
      <alignment horizontal="center" vertical="center" wrapText="1"/>
    </xf>
    <xf numFmtId="0" fontId="8" fillId="6" borderId="28" xfId="0" applyFont="1" applyFill="1" applyBorder="1" applyAlignment="1">
      <alignment horizontal="center" vertical="center" wrapText="1"/>
    </xf>
    <xf numFmtId="0" fontId="8" fillId="6" borderId="29" xfId="0" applyFont="1" applyFill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4" fontId="10" fillId="5" borderId="11" xfId="0" applyNumberFormat="1" applyFont="1" applyFill="1" applyBorder="1" applyAlignment="1">
      <alignment horizontal="left" vertical="center" wrapText="1"/>
    </xf>
    <xf numFmtId="4" fontId="10" fillId="5" borderId="15" xfId="0" applyNumberFormat="1" applyFont="1" applyFill="1" applyBorder="1" applyAlignment="1">
      <alignment horizontal="left" vertical="center" wrapText="1"/>
    </xf>
    <xf numFmtId="4" fontId="10" fillId="5" borderId="12" xfId="0" applyNumberFormat="1" applyFont="1" applyFill="1" applyBorder="1" applyAlignment="1">
      <alignment horizontal="left" vertical="center" wrapText="1"/>
    </xf>
    <xf numFmtId="0" fontId="8" fillId="6" borderId="0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40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10" fillId="11" borderId="41" xfId="0" applyFont="1" applyFill="1" applyBorder="1" applyAlignment="1">
      <alignment horizontal="center" vertical="center" wrapText="1"/>
    </xf>
    <xf numFmtId="0" fontId="10" fillId="0" borderId="41" xfId="0" applyFont="1" applyBorder="1" applyAlignment="1">
      <alignment horizontal="left" vertical="center" wrapText="1"/>
    </xf>
    <xf numFmtId="0" fontId="10" fillId="10" borderId="41" xfId="0" applyFont="1" applyFill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/>
    </xf>
    <xf numFmtId="0" fontId="11" fillId="0" borderId="20" xfId="0" applyFont="1" applyBorder="1" applyAlignment="1">
      <alignment horizontal="left" vertical="center"/>
    </xf>
    <xf numFmtId="0" fontId="11" fillId="0" borderId="21" xfId="0" applyFont="1" applyBorder="1" applyAlignment="1">
      <alignment horizontal="left" vertical="center"/>
    </xf>
    <xf numFmtId="0" fontId="11" fillId="0" borderId="17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8" fillId="6" borderId="23" xfId="0" applyFont="1" applyFill="1" applyBorder="1" applyAlignment="1">
      <alignment horizontal="center" vertical="center" wrapText="1"/>
    </xf>
    <xf numFmtId="0" fontId="8" fillId="6" borderId="24" xfId="0" applyFont="1" applyFill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8" fillId="6" borderId="32" xfId="0" applyFont="1" applyFill="1" applyBorder="1" applyAlignment="1">
      <alignment horizontal="center" vertical="center" wrapText="1"/>
    </xf>
    <xf numFmtId="0" fontId="8" fillId="6" borderId="33" xfId="0" applyFont="1" applyFill="1" applyBorder="1" applyAlignment="1">
      <alignment horizontal="center" vertical="center" wrapText="1"/>
    </xf>
    <xf numFmtId="4" fontId="13" fillId="0" borderId="23" xfId="0" applyNumberFormat="1" applyFont="1" applyBorder="1" applyAlignment="1">
      <alignment horizontal="right" vertical="center" wrapText="1"/>
    </xf>
    <xf numFmtId="4" fontId="13" fillId="0" borderId="24" xfId="0" applyNumberFormat="1" applyFont="1" applyBorder="1" applyAlignment="1">
      <alignment horizontal="right" vertical="center" wrapText="1"/>
    </xf>
    <xf numFmtId="4" fontId="13" fillId="0" borderId="23" xfId="0" applyNumberFormat="1" applyFont="1" applyBorder="1" applyAlignment="1">
      <alignment horizontal="center" vertical="center" wrapText="1"/>
    </xf>
    <xf numFmtId="4" fontId="13" fillId="0" borderId="24" xfId="0" applyNumberFormat="1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0" fillId="7" borderId="23" xfId="0" applyFont="1" applyFill="1" applyBorder="1" applyAlignment="1">
      <alignment horizontal="center" vertical="center" wrapText="1"/>
    </xf>
    <xf numFmtId="0" fontId="10" fillId="7" borderId="24" xfId="0" applyFont="1" applyFill="1" applyBorder="1" applyAlignment="1">
      <alignment horizontal="center" vertical="center" wrapText="1"/>
    </xf>
    <xf numFmtId="0" fontId="10" fillId="7" borderId="30" xfId="0" applyFont="1" applyFill="1" applyBorder="1" applyAlignment="1">
      <alignment horizontal="center" vertical="center" wrapText="1"/>
    </xf>
    <xf numFmtId="0" fontId="10" fillId="0" borderId="39" xfId="0" applyFont="1" applyBorder="1" applyAlignment="1">
      <alignment horizontal="left" vertical="center" wrapText="1"/>
    </xf>
    <xf numFmtId="0" fontId="10" fillId="4" borderId="39" xfId="0" applyFont="1" applyFill="1" applyBorder="1" applyAlignment="1">
      <alignment horizontal="center" vertical="center" wrapText="1"/>
    </xf>
    <xf numFmtId="0" fontId="13" fillId="5" borderId="39" xfId="0" applyFont="1" applyFill="1" applyBorder="1" applyAlignment="1">
      <alignment horizontal="center" vertical="center" wrapText="1"/>
    </xf>
    <xf numFmtId="4" fontId="13" fillId="5" borderId="39" xfId="0" applyNumberFormat="1" applyFont="1" applyFill="1" applyBorder="1" applyAlignment="1">
      <alignment horizontal="center" vertical="center" wrapText="1"/>
    </xf>
    <xf numFmtId="0" fontId="10" fillId="4" borderId="41" xfId="0" applyFont="1" applyFill="1" applyBorder="1" applyAlignment="1">
      <alignment horizontal="center" vertical="center" wrapText="1"/>
    </xf>
    <xf numFmtId="0" fontId="13" fillId="5" borderId="41" xfId="0" applyFont="1" applyFill="1" applyBorder="1" applyAlignment="1">
      <alignment horizontal="center" vertical="center" wrapText="1"/>
    </xf>
    <xf numFmtId="2" fontId="13" fillId="5" borderId="41" xfId="0" applyNumberFormat="1" applyFont="1" applyFill="1" applyBorder="1" applyAlignment="1">
      <alignment horizontal="center" vertical="center" wrapText="1"/>
    </xf>
    <xf numFmtId="4" fontId="13" fillId="5" borderId="41" xfId="0" applyNumberFormat="1" applyFont="1" applyFill="1" applyBorder="1" applyAlignment="1">
      <alignment horizontal="center" vertical="center" wrapText="1"/>
    </xf>
    <xf numFmtId="4" fontId="12" fillId="0" borderId="43" xfId="0" applyNumberFormat="1" applyFont="1" applyBorder="1" applyAlignment="1">
      <alignment horizontal="right" vertical="center" wrapText="1"/>
    </xf>
    <xf numFmtId="0" fontId="10" fillId="4" borderId="41" xfId="0" applyFont="1" applyFill="1" applyBorder="1" applyAlignment="1">
      <alignment horizontal="left" vertical="center" wrapText="1"/>
    </xf>
    <xf numFmtId="4" fontId="13" fillId="0" borderId="43" xfId="0" applyNumberFormat="1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microsoft.com/office/2017/10/relationships/person" Target="persons/perso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1912620</xdr:colOff>
      <xdr:row>4</xdr:row>
      <xdr:rowOff>121920</xdr:rowOff>
    </xdr:to>
    <xdr:pic>
      <xdr:nvPicPr>
        <xdr:cNvPr id="2" name="Image 7">
          <a:extLst>
            <a:ext uri="{FF2B5EF4-FFF2-40B4-BE49-F238E27FC236}">
              <a16:creationId xmlns:a16="http://schemas.microsoft.com/office/drawing/2014/main" id="{461C7EF1-0B60-4577-933F-4EB1F7C8A3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05100" cy="853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167640</xdr:colOff>
      <xdr:row>0</xdr:row>
      <xdr:rowOff>45720</xdr:rowOff>
    </xdr:from>
    <xdr:to>
      <xdr:col>3</xdr:col>
      <xdr:colOff>106680</xdr:colOff>
      <xdr:row>4</xdr:row>
      <xdr:rowOff>167640</xdr:rowOff>
    </xdr:to>
    <xdr:pic>
      <xdr:nvPicPr>
        <xdr:cNvPr id="2" name="Image 7">
          <a:extLst>
            <a:ext uri="{FF2B5EF4-FFF2-40B4-BE49-F238E27FC236}">
              <a16:creationId xmlns:a16="http://schemas.microsoft.com/office/drawing/2014/main" id="{A29E51E7-F57A-49DC-B7C5-5590A4BDC3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" y="45720"/>
          <a:ext cx="2628900" cy="853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0</xdr:row>
      <xdr:rowOff>15240</xdr:rowOff>
    </xdr:from>
    <xdr:to>
      <xdr:col>1</xdr:col>
      <xdr:colOff>1920241</xdr:colOff>
      <xdr:row>4</xdr:row>
      <xdr:rowOff>137160</xdr:rowOff>
    </xdr:to>
    <xdr:pic>
      <xdr:nvPicPr>
        <xdr:cNvPr id="2" name="Image 7">
          <a:extLst>
            <a:ext uri="{FF2B5EF4-FFF2-40B4-BE49-F238E27FC236}">
              <a16:creationId xmlns:a16="http://schemas.microsoft.com/office/drawing/2014/main" id="{598FA6A4-E17A-4CB5-876A-1DEDD5DF97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1" y="15240"/>
          <a:ext cx="2705100" cy="853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167640</xdr:colOff>
      <xdr:row>0</xdr:row>
      <xdr:rowOff>45720</xdr:rowOff>
    </xdr:from>
    <xdr:to>
      <xdr:col>1</xdr:col>
      <xdr:colOff>438150</xdr:colOff>
      <xdr:row>3</xdr:row>
      <xdr:rowOff>114300</xdr:rowOff>
    </xdr:to>
    <xdr:pic>
      <xdr:nvPicPr>
        <xdr:cNvPr id="3" name="Image 7">
          <a:extLst>
            <a:ext uri="{FF2B5EF4-FFF2-40B4-BE49-F238E27FC236}">
              <a16:creationId xmlns:a16="http://schemas.microsoft.com/office/drawing/2014/main" id="{093AA14F-D741-4F38-A583-37B653C21E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" y="45720"/>
          <a:ext cx="2289810" cy="6400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0</xdr:row>
      <xdr:rowOff>15240</xdr:rowOff>
    </xdr:from>
    <xdr:to>
      <xdr:col>1</xdr:col>
      <xdr:colOff>1920241</xdr:colOff>
      <xdr:row>4</xdr:row>
      <xdr:rowOff>137160</xdr:rowOff>
    </xdr:to>
    <xdr:pic>
      <xdr:nvPicPr>
        <xdr:cNvPr id="2" name="Image 7">
          <a:extLst>
            <a:ext uri="{FF2B5EF4-FFF2-40B4-BE49-F238E27FC236}">
              <a16:creationId xmlns:a16="http://schemas.microsoft.com/office/drawing/2014/main" id="{35275B24-D821-496E-B9CB-5399E672E0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1" y="15240"/>
          <a:ext cx="2705100" cy="853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167640</xdr:colOff>
      <xdr:row>0</xdr:row>
      <xdr:rowOff>45720</xdr:rowOff>
    </xdr:from>
    <xdr:to>
      <xdr:col>3</xdr:col>
      <xdr:colOff>106680</xdr:colOff>
      <xdr:row>4</xdr:row>
      <xdr:rowOff>167640</xdr:rowOff>
    </xdr:to>
    <xdr:pic>
      <xdr:nvPicPr>
        <xdr:cNvPr id="2" name="Image 7">
          <a:extLst>
            <a:ext uri="{FF2B5EF4-FFF2-40B4-BE49-F238E27FC236}">
              <a16:creationId xmlns:a16="http://schemas.microsoft.com/office/drawing/2014/main" id="{2884B49E-2581-437F-B4D4-601D48D21B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" y="45720"/>
          <a:ext cx="2628900" cy="853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0</xdr:row>
      <xdr:rowOff>15240</xdr:rowOff>
    </xdr:from>
    <xdr:to>
      <xdr:col>1</xdr:col>
      <xdr:colOff>1920241</xdr:colOff>
      <xdr:row>4</xdr:row>
      <xdr:rowOff>137160</xdr:rowOff>
    </xdr:to>
    <xdr:pic>
      <xdr:nvPicPr>
        <xdr:cNvPr id="2" name="Image 7">
          <a:extLst>
            <a:ext uri="{FF2B5EF4-FFF2-40B4-BE49-F238E27FC236}">
              <a16:creationId xmlns:a16="http://schemas.microsoft.com/office/drawing/2014/main" id="{4706ECDB-782C-4393-AF88-59034D140C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1" y="15240"/>
          <a:ext cx="2705100" cy="853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167641</xdr:colOff>
      <xdr:row>0</xdr:row>
      <xdr:rowOff>45720</xdr:rowOff>
    </xdr:from>
    <xdr:to>
      <xdr:col>2</xdr:col>
      <xdr:colOff>1145054</xdr:colOff>
      <xdr:row>4</xdr:row>
      <xdr:rowOff>38100</xdr:rowOff>
    </xdr:to>
    <xdr:pic>
      <xdr:nvPicPr>
        <xdr:cNvPr id="2" name="Image 7">
          <a:extLst>
            <a:ext uri="{FF2B5EF4-FFF2-40B4-BE49-F238E27FC236}">
              <a16:creationId xmlns:a16="http://schemas.microsoft.com/office/drawing/2014/main" id="{676CB824-51F2-443D-8117-85370E8C71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1" y="45720"/>
          <a:ext cx="2606188" cy="7543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0</xdr:row>
      <xdr:rowOff>15240</xdr:rowOff>
    </xdr:from>
    <xdr:to>
      <xdr:col>1</xdr:col>
      <xdr:colOff>1920241</xdr:colOff>
      <xdr:row>4</xdr:row>
      <xdr:rowOff>137160</xdr:rowOff>
    </xdr:to>
    <xdr:pic>
      <xdr:nvPicPr>
        <xdr:cNvPr id="2" name="Image 7">
          <a:extLst>
            <a:ext uri="{FF2B5EF4-FFF2-40B4-BE49-F238E27FC236}">
              <a16:creationId xmlns:a16="http://schemas.microsoft.com/office/drawing/2014/main" id="{E4AFBB62-3B96-45D0-B66C-03D7112B13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1" y="15240"/>
          <a:ext cx="2705100" cy="853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167640</xdr:colOff>
      <xdr:row>0</xdr:row>
      <xdr:rowOff>45720</xdr:rowOff>
    </xdr:from>
    <xdr:to>
      <xdr:col>3</xdr:col>
      <xdr:colOff>106680</xdr:colOff>
      <xdr:row>4</xdr:row>
      <xdr:rowOff>167640</xdr:rowOff>
    </xdr:to>
    <xdr:pic>
      <xdr:nvPicPr>
        <xdr:cNvPr id="2" name="Image 7">
          <a:extLst>
            <a:ext uri="{FF2B5EF4-FFF2-40B4-BE49-F238E27FC236}">
              <a16:creationId xmlns:a16="http://schemas.microsoft.com/office/drawing/2014/main" id="{E141011D-6F89-4071-B22E-709B5F8BBD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" y="45720"/>
          <a:ext cx="3512820" cy="853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0</xdr:row>
      <xdr:rowOff>15240</xdr:rowOff>
    </xdr:from>
    <xdr:to>
      <xdr:col>1</xdr:col>
      <xdr:colOff>1920241</xdr:colOff>
      <xdr:row>4</xdr:row>
      <xdr:rowOff>137160</xdr:rowOff>
    </xdr:to>
    <xdr:pic>
      <xdr:nvPicPr>
        <xdr:cNvPr id="2" name="Image 7">
          <a:extLst>
            <a:ext uri="{FF2B5EF4-FFF2-40B4-BE49-F238E27FC236}">
              <a16:creationId xmlns:a16="http://schemas.microsoft.com/office/drawing/2014/main" id="{883A6753-13FD-4053-BDE2-C0B7C061F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1" y="15240"/>
          <a:ext cx="2705100" cy="853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167640</xdr:colOff>
      <xdr:row>0</xdr:row>
      <xdr:rowOff>45720</xdr:rowOff>
    </xdr:from>
    <xdr:to>
      <xdr:col>3</xdr:col>
      <xdr:colOff>106680</xdr:colOff>
      <xdr:row>4</xdr:row>
      <xdr:rowOff>167640</xdr:rowOff>
    </xdr:to>
    <xdr:pic>
      <xdr:nvPicPr>
        <xdr:cNvPr id="4" name="Image 7">
          <a:extLst>
            <a:ext uri="{FF2B5EF4-FFF2-40B4-BE49-F238E27FC236}">
              <a16:creationId xmlns:a16="http://schemas.microsoft.com/office/drawing/2014/main" id="{888FE12F-99F7-4B00-BFC8-52828352F5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" y="45720"/>
          <a:ext cx="2369820" cy="853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167640</xdr:colOff>
      <xdr:row>0</xdr:row>
      <xdr:rowOff>45720</xdr:rowOff>
    </xdr:from>
    <xdr:to>
      <xdr:col>3</xdr:col>
      <xdr:colOff>106680</xdr:colOff>
      <xdr:row>4</xdr:row>
      <xdr:rowOff>167640</xdr:rowOff>
    </xdr:to>
    <xdr:pic>
      <xdr:nvPicPr>
        <xdr:cNvPr id="2" name="Image 7">
          <a:extLst>
            <a:ext uri="{FF2B5EF4-FFF2-40B4-BE49-F238E27FC236}">
              <a16:creationId xmlns:a16="http://schemas.microsoft.com/office/drawing/2014/main" id="{4B1686C4-0402-4683-9465-2CDD8E9B58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" y="45720"/>
          <a:ext cx="3512820" cy="853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0</xdr:row>
      <xdr:rowOff>15240</xdr:rowOff>
    </xdr:from>
    <xdr:to>
      <xdr:col>1</xdr:col>
      <xdr:colOff>1920241</xdr:colOff>
      <xdr:row>4</xdr:row>
      <xdr:rowOff>137160</xdr:rowOff>
    </xdr:to>
    <xdr:pic>
      <xdr:nvPicPr>
        <xdr:cNvPr id="2" name="Image 7">
          <a:extLst>
            <a:ext uri="{FF2B5EF4-FFF2-40B4-BE49-F238E27FC236}">
              <a16:creationId xmlns:a16="http://schemas.microsoft.com/office/drawing/2014/main" id="{9D8C7072-F9D9-4312-A6CB-F8DEF6D295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1" y="15240"/>
          <a:ext cx="2705100" cy="853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167640</xdr:colOff>
      <xdr:row>0</xdr:row>
      <xdr:rowOff>45720</xdr:rowOff>
    </xdr:from>
    <xdr:to>
      <xdr:col>2</xdr:col>
      <xdr:colOff>723900</xdr:colOff>
      <xdr:row>3</xdr:row>
      <xdr:rowOff>188011</xdr:rowOff>
    </xdr:to>
    <xdr:pic>
      <xdr:nvPicPr>
        <xdr:cNvPr id="2" name="Image 7">
          <a:extLst>
            <a:ext uri="{FF2B5EF4-FFF2-40B4-BE49-F238E27FC236}">
              <a16:creationId xmlns:a16="http://schemas.microsoft.com/office/drawing/2014/main" id="{7BF28533-1BDB-40E9-BB6F-1C19EC4D95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" y="45720"/>
          <a:ext cx="2165985" cy="7137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0</xdr:row>
      <xdr:rowOff>15240</xdr:rowOff>
    </xdr:from>
    <xdr:to>
      <xdr:col>1</xdr:col>
      <xdr:colOff>1920241</xdr:colOff>
      <xdr:row>4</xdr:row>
      <xdr:rowOff>137160</xdr:rowOff>
    </xdr:to>
    <xdr:pic>
      <xdr:nvPicPr>
        <xdr:cNvPr id="3" name="Image 7">
          <a:extLst>
            <a:ext uri="{FF2B5EF4-FFF2-40B4-BE49-F238E27FC236}">
              <a16:creationId xmlns:a16="http://schemas.microsoft.com/office/drawing/2014/main" id="{67B84397-CB5B-2693-55F6-3EBA14C372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1" y="15240"/>
          <a:ext cx="2705100" cy="853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167640</xdr:colOff>
      <xdr:row>0</xdr:row>
      <xdr:rowOff>45720</xdr:rowOff>
    </xdr:from>
    <xdr:to>
      <xdr:col>2</xdr:col>
      <xdr:colOff>495300</xdr:colOff>
      <xdr:row>3</xdr:row>
      <xdr:rowOff>180975</xdr:rowOff>
    </xdr:to>
    <xdr:pic>
      <xdr:nvPicPr>
        <xdr:cNvPr id="2" name="Image 7">
          <a:extLst>
            <a:ext uri="{FF2B5EF4-FFF2-40B4-BE49-F238E27FC236}">
              <a16:creationId xmlns:a16="http://schemas.microsoft.com/office/drawing/2014/main" id="{139D3C8E-A553-4932-BBBC-5E8763359B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" y="45720"/>
          <a:ext cx="2032635" cy="7067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0</xdr:row>
      <xdr:rowOff>15240</xdr:rowOff>
    </xdr:from>
    <xdr:to>
      <xdr:col>1</xdr:col>
      <xdr:colOff>1920241</xdr:colOff>
      <xdr:row>4</xdr:row>
      <xdr:rowOff>137160</xdr:rowOff>
    </xdr:to>
    <xdr:pic>
      <xdr:nvPicPr>
        <xdr:cNvPr id="2" name="Image 7">
          <a:extLst>
            <a:ext uri="{FF2B5EF4-FFF2-40B4-BE49-F238E27FC236}">
              <a16:creationId xmlns:a16="http://schemas.microsoft.com/office/drawing/2014/main" id="{AD7D2145-0B64-4A85-8A6E-6253A4B050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1" y="15240"/>
          <a:ext cx="2705100" cy="853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167641</xdr:colOff>
      <xdr:row>0</xdr:row>
      <xdr:rowOff>45721</xdr:rowOff>
    </xdr:from>
    <xdr:to>
      <xdr:col>2</xdr:col>
      <xdr:colOff>103583</xdr:colOff>
      <xdr:row>3</xdr:row>
      <xdr:rowOff>66675</xdr:rowOff>
    </xdr:to>
    <xdr:pic>
      <xdr:nvPicPr>
        <xdr:cNvPr id="2" name="Image 7">
          <a:extLst>
            <a:ext uri="{FF2B5EF4-FFF2-40B4-BE49-F238E27FC236}">
              <a16:creationId xmlns:a16="http://schemas.microsoft.com/office/drawing/2014/main" id="{876E3F97-585B-4DD9-86D7-50195DF6C0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1" y="45721"/>
          <a:ext cx="1555192" cy="5924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0</xdr:row>
      <xdr:rowOff>15240</xdr:rowOff>
    </xdr:from>
    <xdr:to>
      <xdr:col>1</xdr:col>
      <xdr:colOff>1920241</xdr:colOff>
      <xdr:row>4</xdr:row>
      <xdr:rowOff>137160</xdr:rowOff>
    </xdr:to>
    <xdr:pic>
      <xdr:nvPicPr>
        <xdr:cNvPr id="2" name="Image 7">
          <a:extLst>
            <a:ext uri="{FF2B5EF4-FFF2-40B4-BE49-F238E27FC236}">
              <a16:creationId xmlns:a16="http://schemas.microsoft.com/office/drawing/2014/main" id="{579A9DAF-41B3-4760-A57B-AE8EE39B97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1" y="15240"/>
          <a:ext cx="2705100" cy="853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167640</xdr:colOff>
      <xdr:row>0</xdr:row>
      <xdr:rowOff>45720</xdr:rowOff>
    </xdr:from>
    <xdr:to>
      <xdr:col>3</xdr:col>
      <xdr:colOff>106680</xdr:colOff>
      <xdr:row>4</xdr:row>
      <xdr:rowOff>167640</xdr:rowOff>
    </xdr:to>
    <xdr:pic>
      <xdr:nvPicPr>
        <xdr:cNvPr id="2" name="Image 7">
          <a:extLst>
            <a:ext uri="{FF2B5EF4-FFF2-40B4-BE49-F238E27FC236}">
              <a16:creationId xmlns:a16="http://schemas.microsoft.com/office/drawing/2014/main" id="{62C899A2-9F17-41BA-8226-327CDFF02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" y="45720"/>
          <a:ext cx="2628900" cy="853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0</xdr:row>
      <xdr:rowOff>15240</xdr:rowOff>
    </xdr:from>
    <xdr:to>
      <xdr:col>1</xdr:col>
      <xdr:colOff>1920241</xdr:colOff>
      <xdr:row>4</xdr:row>
      <xdr:rowOff>137160</xdr:rowOff>
    </xdr:to>
    <xdr:pic>
      <xdr:nvPicPr>
        <xdr:cNvPr id="2" name="Image 7">
          <a:extLst>
            <a:ext uri="{FF2B5EF4-FFF2-40B4-BE49-F238E27FC236}">
              <a16:creationId xmlns:a16="http://schemas.microsoft.com/office/drawing/2014/main" id="{06D5BDAB-FD60-44A4-B336-05390B643F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1" y="15240"/>
          <a:ext cx="2705100" cy="853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167640</xdr:colOff>
      <xdr:row>0</xdr:row>
      <xdr:rowOff>45720</xdr:rowOff>
    </xdr:from>
    <xdr:to>
      <xdr:col>2</xdr:col>
      <xdr:colOff>366548</xdr:colOff>
      <xdr:row>3</xdr:row>
      <xdr:rowOff>171450</xdr:rowOff>
    </xdr:to>
    <xdr:pic>
      <xdr:nvPicPr>
        <xdr:cNvPr id="2" name="Image 7">
          <a:extLst>
            <a:ext uri="{FF2B5EF4-FFF2-40B4-BE49-F238E27FC236}">
              <a16:creationId xmlns:a16="http://schemas.microsoft.com/office/drawing/2014/main" id="{0B114151-0790-46D2-B028-B7FE54F581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" y="45720"/>
          <a:ext cx="1875308" cy="6972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0</xdr:row>
      <xdr:rowOff>15240</xdr:rowOff>
    </xdr:from>
    <xdr:to>
      <xdr:col>1</xdr:col>
      <xdr:colOff>1920241</xdr:colOff>
      <xdr:row>4</xdr:row>
      <xdr:rowOff>137160</xdr:rowOff>
    </xdr:to>
    <xdr:pic>
      <xdr:nvPicPr>
        <xdr:cNvPr id="2" name="Image 7">
          <a:extLst>
            <a:ext uri="{FF2B5EF4-FFF2-40B4-BE49-F238E27FC236}">
              <a16:creationId xmlns:a16="http://schemas.microsoft.com/office/drawing/2014/main" id="{3A36F36F-39F7-4E41-AF8B-C5D878BF18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1" y="15240"/>
          <a:ext cx="2705100" cy="853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LAMOUROUX Melina" id="{7C5F555D-FD2B-4E31-BA85-0C78C5B04275}" userId="S::melina.lamouroux@eau-adour-garonne.fr::c7f31c9c-ca92-4d2a-90db-449876c6e512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28" dT="2024-11-25T09:57:31.71" personId="{7C5F555D-FD2B-4E31-BA85-0C78C5B04275}" id="{F071556D-FB2E-446F-8A4B-8AF108FDB57E}">
    <text>Cf rq BPU sur les rapports</text>
  </threadedComment>
  <threadedComment ref="A29" dT="2024-11-25T09:58:05.96" personId="{7C5F555D-FD2B-4E31-BA85-0C78C5B04275}" id="{4110EDA5-9434-4B95-A693-15A0CF33DE57}">
    <text>idem</text>
  </threadedComment>
  <threadedComment ref="A31" dT="2024-11-25T09:51:14.08" personId="{7C5F555D-FD2B-4E31-BA85-0C78C5B04275}" id="{68DD4C14-D25D-4190-BDCF-B90A55DDCC32}">
    <text>Pourquoi n'y a t -il pas une ligne réunion en visio comme pour le BPU</text>
  </threadedComment>
</ThreadedComments>
</file>

<file path=xl/threadedComments/threadedComment10.xml><?xml version="1.0" encoding="utf-8"?>
<ThreadedComments xmlns="http://schemas.microsoft.com/office/spreadsheetml/2018/threadedcomments" xmlns:x="http://schemas.openxmlformats.org/spreadsheetml/2006/main">
  <threadedComment ref="A47" dT="2024-11-25T09:57:31.71" personId="{7C5F555D-FD2B-4E31-BA85-0C78C5B04275}" id="{84D113F6-96C7-4AF6-BCE5-5E859E61C071}">
    <text>Cf rq BPU sur les rapports</text>
  </threadedComment>
  <threadedComment ref="A48" dT="2024-11-25T09:58:05.96" personId="{7C5F555D-FD2B-4E31-BA85-0C78C5B04275}" id="{6BF1DFB0-614E-4E60-AEA5-D647FFD8808D}">
    <text>idem</text>
  </threadedComment>
</ThreadedComments>
</file>

<file path=xl/threadedComments/threadedComment11.xml><?xml version="1.0" encoding="utf-8"?>
<ThreadedComments xmlns="http://schemas.microsoft.com/office/spreadsheetml/2018/threadedcomments" xmlns:x="http://schemas.openxmlformats.org/spreadsheetml/2006/main">
  <threadedComment ref="A45" dT="2024-11-25T09:57:31.71" personId="{7C5F555D-FD2B-4E31-BA85-0C78C5B04275}" id="{03E73116-5B11-4299-8A20-B5204B9DF75E}">
    <text>Cf rq BPU sur les rapports</text>
  </threadedComment>
  <threadedComment ref="A46" dT="2024-11-25T09:58:05.96" personId="{7C5F555D-FD2B-4E31-BA85-0C78C5B04275}" id="{79095668-1C48-4EDE-89B0-BB5D3CD29F99}">
    <text>idem</text>
  </threadedComment>
</ThreadedComments>
</file>

<file path=xl/threadedComments/threadedComment12.xml><?xml version="1.0" encoding="utf-8"?>
<ThreadedComments xmlns="http://schemas.microsoft.com/office/spreadsheetml/2018/threadedcomments" xmlns:x="http://schemas.openxmlformats.org/spreadsheetml/2006/main">
  <threadedComment ref="A25" dT="2024-11-25T09:57:31.71" personId="{7C5F555D-FD2B-4E31-BA85-0C78C5B04275}" id="{12C05E29-AE01-4A42-8AE1-29B96257DFD6}">
    <text>Cf rq BPU sur les rapports</text>
  </threadedComment>
  <threadedComment ref="A26" dT="2024-11-25T09:58:05.96" personId="{7C5F555D-FD2B-4E31-BA85-0C78C5B04275}" id="{2D608581-59A6-4409-B523-5332C8E2935E}">
    <text>idem</text>
  </threadedComment>
</ThreadedComments>
</file>

<file path=xl/threadedComments/threadedComment13.xml><?xml version="1.0" encoding="utf-8"?>
<ThreadedComments xmlns="http://schemas.microsoft.com/office/spreadsheetml/2018/threadedcomments" xmlns:x="http://schemas.openxmlformats.org/spreadsheetml/2006/main">
  <threadedComment ref="A39" dT="2024-11-25T09:57:31.71" personId="{7C5F555D-FD2B-4E31-BA85-0C78C5B04275}" id="{DDE78F90-2150-4CAC-8DE1-6171E378E14A}">
    <text>Cf rq BPU sur les rapports</text>
  </threadedComment>
  <threadedComment ref="A40" dT="2024-11-25T09:58:05.96" personId="{7C5F555D-FD2B-4E31-BA85-0C78C5B04275}" id="{1EAFA867-F0F3-4C61-B436-33DCD9BF3730}">
    <text>idem</text>
  </threadedComment>
</ThreadedComments>
</file>

<file path=xl/threadedComments/threadedComment14.xml><?xml version="1.0" encoding="utf-8"?>
<ThreadedComments xmlns="http://schemas.microsoft.com/office/spreadsheetml/2018/threadedcomments" xmlns:x="http://schemas.openxmlformats.org/spreadsheetml/2006/main">
  <threadedComment ref="A50" dT="2024-11-25T09:57:31.71" personId="{7C5F555D-FD2B-4E31-BA85-0C78C5B04275}" id="{E1CAC784-B8D9-4E92-B425-816B45571DB6}">
    <text>Cf rq BPU sur les rapports</text>
  </threadedComment>
  <threadedComment ref="A51" dT="2024-11-25T09:58:05.96" personId="{7C5F555D-FD2B-4E31-BA85-0C78C5B04275}" id="{D2DE6E05-86ED-484B-83C7-96E929DBB360}">
    <text>idem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26" dT="2024-11-25T09:57:31.71" personId="{7C5F555D-FD2B-4E31-BA85-0C78C5B04275}" id="{8DED7EEF-50E0-465B-8733-F9698AC90B55}">
    <text>Cf rq BPU sur les rapports</text>
  </threadedComment>
  <threadedComment ref="A27" dT="2024-11-25T09:58:05.96" personId="{7C5F555D-FD2B-4E31-BA85-0C78C5B04275}" id="{43996EFF-DE70-493B-ADC2-4E3868CCA85A}">
    <text>idem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A34" dT="2024-11-25T09:57:31.71" personId="{7C5F555D-FD2B-4E31-BA85-0C78C5B04275}" id="{0E384096-EE8C-4FFE-B1C7-A945CBEA4A80}">
    <text>Cf rq BPU sur les rapports</text>
  </threadedComment>
  <threadedComment ref="A35" dT="2024-11-25T09:58:05.96" personId="{7C5F555D-FD2B-4E31-BA85-0C78C5B04275}" id="{295704D7-63FB-4581-AC3E-8DCCA573561C}">
    <text>idem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A33" dT="2024-11-25T09:57:31.71" personId="{7C5F555D-FD2B-4E31-BA85-0C78C5B04275}" id="{EFBEC588-6BC5-4D5A-9933-36A149F472F0}">
    <text>Cf rq BPU sur les rapports</text>
  </threadedComment>
  <threadedComment ref="A34" dT="2024-11-25T09:58:05.96" personId="{7C5F555D-FD2B-4E31-BA85-0C78C5B04275}" id="{6F77D7C8-60E5-41BA-839E-3F676E822925}">
    <text>idem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A36" dT="2024-11-25T09:57:31.71" personId="{7C5F555D-FD2B-4E31-BA85-0C78C5B04275}" id="{DE5FB453-23C6-4246-8E4A-A8FCCACAB25B}">
    <text>Cf rq BPU sur les rapports</text>
  </threadedComment>
  <threadedComment ref="A37" dT="2024-11-25T09:58:05.96" personId="{7C5F555D-FD2B-4E31-BA85-0C78C5B04275}" id="{94DA507E-911F-4D1C-AD6C-153F2C97EC9C}">
    <text>idem</text>
  </threadedComment>
</ThreadedComments>
</file>

<file path=xl/threadedComments/threadedComment6.xml><?xml version="1.0" encoding="utf-8"?>
<ThreadedComments xmlns="http://schemas.microsoft.com/office/spreadsheetml/2018/threadedcomments" xmlns:x="http://schemas.openxmlformats.org/spreadsheetml/2006/main">
  <threadedComment ref="A39" dT="2024-11-25T09:57:31.71" personId="{7C5F555D-FD2B-4E31-BA85-0C78C5B04275}" id="{3EDE3A09-6063-4CA1-89CF-01C7B989C1C8}">
    <text>Cf rq BPU sur les rapports</text>
  </threadedComment>
  <threadedComment ref="A40" dT="2024-11-25T09:58:05.96" personId="{7C5F555D-FD2B-4E31-BA85-0C78C5B04275}" id="{7812220D-0881-4B85-9F75-DE10BE6492E2}">
    <text>idem</text>
  </threadedComment>
</ThreadedComments>
</file>

<file path=xl/threadedComments/threadedComment7.xml><?xml version="1.0" encoding="utf-8"?>
<ThreadedComments xmlns="http://schemas.microsoft.com/office/spreadsheetml/2018/threadedcomments" xmlns:x="http://schemas.openxmlformats.org/spreadsheetml/2006/main">
  <threadedComment ref="B11" dT="2024-11-25T10:13:14.98" personId="{7C5F555D-FD2B-4E31-BA85-0C78C5B04275}" id="{E28A91B8-8030-4524-AB6F-448C053B99BA}">
    <text>Uniquement des MEC</text>
  </threadedComment>
</ThreadedComments>
</file>

<file path=xl/threadedComments/threadedComment8.xml><?xml version="1.0" encoding="utf-8"?>
<ThreadedComments xmlns="http://schemas.microsoft.com/office/spreadsheetml/2018/threadedcomments" xmlns:x="http://schemas.openxmlformats.org/spreadsheetml/2006/main">
  <threadedComment ref="A34" dT="2024-11-25T09:57:31.71" personId="{7C5F555D-FD2B-4E31-BA85-0C78C5B04275}" id="{051774D9-81FC-42C9-8C94-3BF573FF6B02}">
    <text>Cf rq BPU sur les rapports</text>
  </threadedComment>
  <threadedComment ref="A35" dT="2024-11-25T09:58:05.96" personId="{7C5F555D-FD2B-4E31-BA85-0C78C5B04275}" id="{1F2BB74B-F1C8-4DD6-AE52-AF5BFD872630}">
    <text>idem</text>
  </threadedComment>
</ThreadedComments>
</file>

<file path=xl/threadedComments/threadedComment9.xml><?xml version="1.0" encoding="utf-8"?>
<ThreadedComments xmlns="http://schemas.microsoft.com/office/spreadsheetml/2018/threadedcomments" xmlns:x="http://schemas.openxmlformats.org/spreadsheetml/2006/main">
  <threadedComment ref="B11" dT="2024-11-25T10:16:39.82" personId="{7C5F555D-FD2B-4E31-BA85-0C78C5B04275}" id="{3B967C9F-02D8-45DB-9DAA-35F45EA49B5B}">
    <text>Uniquement des MET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5" Type="http://schemas.microsoft.com/office/2017/10/relationships/threadedComment" Target="../threadedComments/threadedComment5.xml"/><Relationship Id="rId4" Type="http://schemas.openxmlformats.org/officeDocument/2006/relationships/comments" Target="../comments5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5" Type="http://schemas.microsoft.com/office/2017/10/relationships/threadedComment" Target="../threadedComments/threadedComment6.xml"/><Relationship Id="rId4" Type="http://schemas.openxmlformats.org/officeDocument/2006/relationships/comments" Target="../comments6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5" Type="http://schemas.microsoft.com/office/2017/10/relationships/threadedComment" Target="../threadedComments/threadedComment7.xml"/><Relationship Id="rId4" Type="http://schemas.openxmlformats.org/officeDocument/2006/relationships/comments" Target="../comments7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5" Type="http://schemas.microsoft.com/office/2017/10/relationships/threadedComment" Target="../threadedComments/threadedComment8.xml"/><Relationship Id="rId4" Type="http://schemas.openxmlformats.org/officeDocument/2006/relationships/comments" Target="../comments8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Relationship Id="rId5" Type="http://schemas.microsoft.com/office/2017/10/relationships/threadedComment" Target="../threadedComments/threadedComment9.xml"/><Relationship Id="rId4" Type="http://schemas.openxmlformats.org/officeDocument/2006/relationships/comments" Target="../comments9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Relationship Id="rId5" Type="http://schemas.microsoft.com/office/2017/10/relationships/threadedComment" Target="../threadedComments/threadedComment10.xml"/><Relationship Id="rId4" Type="http://schemas.openxmlformats.org/officeDocument/2006/relationships/comments" Target="../comments10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Relationship Id="rId5" Type="http://schemas.microsoft.com/office/2017/10/relationships/threadedComment" Target="../threadedComments/threadedComment11.xml"/><Relationship Id="rId4" Type="http://schemas.openxmlformats.org/officeDocument/2006/relationships/comments" Target="../comments11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Relationship Id="rId5" Type="http://schemas.microsoft.com/office/2017/10/relationships/threadedComment" Target="../threadedComments/threadedComment12.xml"/><Relationship Id="rId4" Type="http://schemas.openxmlformats.org/officeDocument/2006/relationships/comments" Target="../comments12.xm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Relationship Id="rId5" Type="http://schemas.microsoft.com/office/2017/10/relationships/threadedComment" Target="../threadedComments/threadedComment13.xml"/><Relationship Id="rId4" Type="http://schemas.openxmlformats.org/officeDocument/2006/relationships/comments" Target="../comments13.xm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Relationship Id="rId5" Type="http://schemas.microsoft.com/office/2017/10/relationships/threadedComment" Target="../threadedComments/threadedComment14.xml"/><Relationship Id="rId4" Type="http://schemas.openxmlformats.org/officeDocument/2006/relationships/comments" Target="../comments14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microsoft.com/office/2017/10/relationships/threadedComment" Target="../threadedComments/threadedComment3.xml"/><Relationship Id="rId4" Type="http://schemas.openxmlformats.org/officeDocument/2006/relationships/comments" Target="../comments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microsoft.com/office/2017/10/relationships/threadedComment" Target="../threadedComments/threadedComment4.xml"/><Relationship Id="rId4" Type="http://schemas.openxmlformats.org/officeDocument/2006/relationships/comments" Target="../comments4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523FB-24E1-441A-AB2D-12E389A41B79}">
  <sheetPr>
    <pageSetUpPr fitToPage="1"/>
  </sheetPr>
  <dimension ref="A1:E28"/>
  <sheetViews>
    <sheetView topLeftCell="A10" workbookViewId="0">
      <selection activeCell="D11" sqref="D11"/>
    </sheetView>
  </sheetViews>
  <sheetFormatPr baseColWidth="10" defaultRowHeight="15" x14ac:dyDescent="0.25"/>
  <cols>
    <col min="2" max="2" width="40.7109375" customWidth="1"/>
    <col min="3" max="3" width="14.28515625" customWidth="1"/>
    <col min="4" max="4" width="14.42578125" customWidth="1"/>
    <col min="5" max="5" width="18.42578125" customWidth="1"/>
  </cols>
  <sheetData>
    <row r="1" spans="1:5" x14ac:dyDescent="0.25">
      <c r="D1" t="s">
        <v>11</v>
      </c>
    </row>
    <row r="2" spans="1:5" x14ac:dyDescent="0.25">
      <c r="D2" t="s">
        <v>12</v>
      </c>
    </row>
    <row r="7" spans="1:5" ht="43.9" customHeight="1" x14ac:dyDescent="0.25">
      <c r="A7" s="117" t="s">
        <v>0</v>
      </c>
      <c r="B7" s="118"/>
      <c r="C7" s="118"/>
      <c r="D7" s="118"/>
      <c r="E7" s="119"/>
    </row>
    <row r="9" spans="1:5" ht="18.75" x14ac:dyDescent="0.3">
      <c r="A9" s="120" t="s">
        <v>10</v>
      </c>
      <c r="B9" s="120"/>
      <c r="C9" s="120"/>
      <c r="D9" s="120"/>
      <c r="E9" s="120"/>
    </row>
    <row r="11" spans="1:5" x14ac:dyDescent="0.25">
      <c r="A11" t="s">
        <v>93</v>
      </c>
      <c r="B11" t="s">
        <v>94</v>
      </c>
    </row>
    <row r="13" spans="1:5" ht="30.6" customHeight="1" x14ac:dyDescent="0.25">
      <c r="A13" s="5" t="s">
        <v>1</v>
      </c>
      <c r="B13" s="5" t="s">
        <v>3</v>
      </c>
      <c r="C13" s="6" t="s">
        <v>4</v>
      </c>
      <c r="D13" s="5" t="s">
        <v>5</v>
      </c>
      <c r="E13" s="6" t="s">
        <v>6</v>
      </c>
    </row>
    <row r="14" spans="1:5" x14ac:dyDescent="0.25">
      <c r="A14" s="3" t="s">
        <v>2</v>
      </c>
      <c r="B14" s="3" t="s">
        <v>84</v>
      </c>
      <c r="C14" s="43"/>
      <c r="D14" s="43"/>
      <c r="E14" s="43"/>
    </row>
    <row r="15" spans="1:5" x14ac:dyDescent="0.25">
      <c r="A15" s="3" t="s">
        <v>7</v>
      </c>
      <c r="B15" s="3" t="s">
        <v>85</v>
      </c>
      <c r="C15" s="43"/>
      <c r="D15" s="43"/>
      <c r="E15" s="43"/>
    </row>
    <row r="16" spans="1:5" x14ac:dyDescent="0.25">
      <c r="A16" s="3" t="s">
        <v>8</v>
      </c>
      <c r="B16" s="3" t="s">
        <v>86</v>
      </c>
      <c r="C16" s="43"/>
      <c r="D16" s="43"/>
      <c r="E16" s="43"/>
    </row>
    <row r="17" spans="1:5" x14ac:dyDescent="0.25">
      <c r="A17" s="3" t="s">
        <v>9</v>
      </c>
      <c r="B17" s="3" t="s">
        <v>87</v>
      </c>
      <c r="C17" s="43"/>
      <c r="D17" s="43"/>
      <c r="E17" s="43"/>
    </row>
    <row r="18" spans="1:5" x14ac:dyDescent="0.25">
      <c r="A18" s="3" t="s">
        <v>13</v>
      </c>
      <c r="B18" s="3" t="s">
        <v>453</v>
      </c>
      <c r="C18" s="43"/>
      <c r="D18" s="43"/>
      <c r="E18" s="43"/>
    </row>
    <row r="19" spans="1:5" x14ac:dyDescent="0.25">
      <c r="A19" s="3" t="s">
        <v>71</v>
      </c>
      <c r="B19" s="3" t="s">
        <v>454</v>
      </c>
      <c r="C19" s="43"/>
      <c r="D19" s="43"/>
      <c r="E19" s="43"/>
    </row>
    <row r="20" spans="1:5" ht="45" x14ac:dyDescent="0.25">
      <c r="A20" s="3" t="s">
        <v>88</v>
      </c>
      <c r="B20" s="4" t="s">
        <v>90</v>
      </c>
      <c r="C20" s="43"/>
      <c r="D20" s="43"/>
      <c r="E20" s="43"/>
    </row>
    <row r="21" spans="1:5" ht="30" x14ac:dyDescent="0.25">
      <c r="A21" s="3" t="s">
        <v>89</v>
      </c>
      <c r="B21" s="4" t="s">
        <v>91</v>
      </c>
      <c r="C21" s="43"/>
      <c r="D21" s="43"/>
      <c r="E21" s="43"/>
    </row>
    <row r="22" spans="1:5" ht="30" customHeight="1" x14ac:dyDescent="0.25">
      <c r="A22" s="121" t="s">
        <v>83</v>
      </c>
      <c r="B22" s="121"/>
      <c r="C22" s="121"/>
      <c r="D22" s="121"/>
      <c r="E22" s="121"/>
    </row>
    <row r="23" spans="1:5" x14ac:dyDescent="0.25">
      <c r="A23" s="9" t="s">
        <v>92</v>
      </c>
      <c r="B23" s="8"/>
      <c r="C23" s="7"/>
      <c r="D23" s="7"/>
      <c r="E23" s="7"/>
    </row>
    <row r="26" spans="1:5" x14ac:dyDescent="0.25">
      <c r="C26" t="s">
        <v>14</v>
      </c>
    </row>
    <row r="27" spans="1:5" x14ac:dyDescent="0.25">
      <c r="C27" s="2" t="s">
        <v>15</v>
      </c>
    </row>
    <row r="28" spans="1:5" ht="9.6" customHeight="1" x14ac:dyDescent="0.25"/>
  </sheetData>
  <mergeCells count="3">
    <mergeCell ref="A7:E7"/>
    <mergeCell ref="A9:E9"/>
    <mergeCell ref="A22:E22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96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5CE8D-10E1-4447-9378-920E3F4AD5B7}">
  <sheetPr>
    <pageSetUpPr fitToPage="1"/>
  </sheetPr>
  <dimension ref="A7:I45"/>
  <sheetViews>
    <sheetView topLeftCell="A14" workbookViewId="0">
      <selection activeCell="D11" sqref="D11"/>
    </sheetView>
  </sheetViews>
  <sheetFormatPr baseColWidth="10" defaultRowHeight="15" x14ac:dyDescent="0.25"/>
  <cols>
    <col min="1" max="1" width="13.7109375" style="39" customWidth="1"/>
    <col min="4" max="4" width="7.5703125" customWidth="1"/>
    <col min="5" max="5" width="8.5703125" customWidth="1"/>
    <col min="6" max="6" width="5.5703125" customWidth="1"/>
    <col min="9" max="9" width="17.5703125" customWidth="1"/>
  </cols>
  <sheetData>
    <row r="7" spans="1:9" x14ac:dyDescent="0.25">
      <c r="A7" s="138" t="s">
        <v>0</v>
      </c>
      <c r="B7" s="139"/>
      <c r="C7" s="139"/>
      <c r="D7" s="139"/>
      <c r="E7" s="139"/>
      <c r="F7" s="139"/>
      <c r="G7" s="139"/>
      <c r="H7" s="139"/>
      <c r="I7" s="139"/>
    </row>
    <row r="9" spans="1:9" ht="18.75" x14ac:dyDescent="0.3">
      <c r="A9" s="120" t="s">
        <v>137</v>
      </c>
      <c r="B9" s="120"/>
      <c r="C9" s="120"/>
      <c r="D9" s="120"/>
      <c r="E9" s="120"/>
      <c r="F9" s="120"/>
      <c r="G9" s="120"/>
      <c r="H9" s="120"/>
      <c r="I9" s="120"/>
    </row>
    <row r="11" spans="1:9" x14ac:dyDescent="0.25">
      <c r="A11" s="39" t="s">
        <v>100</v>
      </c>
      <c r="B11" t="s">
        <v>109</v>
      </c>
    </row>
    <row r="12" spans="1:9" ht="15.75" thickBot="1" x14ac:dyDescent="0.3"/>
    <row r="13" spans="1:9" x14ac:dyDescent="0.25">
      <c r="A13" s="134" t="s">
        <v>115</v>
      </c>
      <c r="B13" s="128" t="s">
        <v>116</v>
      </c>
      <c r="C13" s="10" t="s">
        <v>117</v>
      </c>
      <c r="D13" s="128">
        <v>2025</v>
      </c>
      <c r="E13" s="128">
        <v>2026</v>
      </c>
      <c r="F13" s="130">
        <v>2027</v>
      </c>
      <c r="G13" s="136" t="s">
        <v>139</v>
      </c>
      <c r="H13" s="136" t="s">
        <v>135</v>
      </c>
      <c r="I13" s="136" t="s">
        <v>136</v>
      </c>
    </row>
    <row r="14" spans="1:9" ht="26.25" thickBot="1" x14ac:dyDescent="0.3">
      <c r="A14" s="135"/>
      <c r="B14" s="129"/>
      <c r="C14" s="11" t="s">
        <v>118</v>
      </c>
      <c r="D14" s="129"/>
      <c r="E14" s="129"/>
      <c r="F14" s="131"/>
      <c r="G14" s="137"/>
      <c r="H14" s="137"/>
      <c r="I14" s="137"/>
    </row>
    <row r="15" spans="1:9" ht="15.75" thickBot="1" x14ac:dyDescent="0.3">
      <c r="A15" s="166" t="s">
        <v>400</v>
      </c>
      <c r="B15" s="75" t="s">
        <v>315</v>
      </c>
      <c r="C15" s="76" t="s">
        <v>316</v>
      </c>
      <c r="D15" s="77" t="s">
        <v>317</v>
      </c>
      <c r="E15" s="77" t="s">
        <v>317</v>
      </c>
      <c r="F15" s="77" t="s">
        <v>317</v>
      </c>
      <c r="G15" s="78">
        <v>3</v>
      </c>
      <c r="H15" s="79">
        <f>'Lot5-BPU'!$C$16</f>
        <v>0</v>
      </c>
      <c r="I15" s="86">
        <f>G15*H15</f>
        <v>0</v>
      </c>
    </row>
    <row r="16" spans="1:9" ht="15.75" thickBot="1" x14ac:dyDescent="0.3">
      <c r="A16" s="166"/>
      <c r="B16" s="75" t="s">
        <v>315</v>
      </c>
      <c r="C16" s="76" t="s">
        <v>318</v>
      </c>
      <c r="D16" s="77" t="s">
        <v>317</v>
      </c>
      <c r="E16" s="76" t="s">
        <v>319</v>
      </c>
      <c r="F16" s="76" t="s">
        <v>319</v>
      </c>
      <c r="G16" s="78">
        <v>1</v>
      </c>
      <c r="H16" s="79">
        <f>'Lot5-BPU'!$C$16</f>
        <v>0</v>
      </c>
      <c r="I16" s="86">
        <f t="shared" ref="I16:I38" si="0">G16*H16</f>
        <v>0</v>
      </c>
    </row>
    <row r="17" spans="1:9" ht="15.75" thickBot="1" x14ac:dyDescent="0.3">
      <c r="A17" s="166"/>
      <c r="B17" s="75" t="s">
        <v>320</v>
      </c>
      <c r="C17" s="76" t="s">
        <v>321</v>
      </c>
      <c r="D17" s="77" t="s">
        <v>317</v>
      </c>
      <c r="E17" s="77" t="s">
        <v>317</v>
      </c>
      <c r="F17" s="77" t="s">
        <v>317</v>
      </c>
      <c r="G17" s="78">
        <v>3</v>
      </c>
      <c r="H17" s="79">
        <f>'Lot5-BPU'!$C$17</f>
        <v>0</v>
      </c>
      <c r="I17" s="86">
        <f t="shared" si="0"/>
        <v>0</v>
      </c>
    </row>
    <row r="18" spans="1:9" ht="15.75" thickBot="1" x14ac:dyDescent="0.3">
      <c r="A18" s="166"/>
      <c r="B18" s="75" t="s">
        <v>320</v>
      </c>
      <c r="C18" s="76" t="s">
        <v>322</v>
      </c>
      <c r="D18" s="77" t="s">
        <v>317</v>
      </c>
      <c r="E18" s="77" t="s">
        <v>317</v>
      </c>
      <c r="F18" s="77" t="s">
        <v>317</v>
      </c>
      <c r="G18" s="78">
        <v>3</v>
      </c>
      <c r="H18" s="79">
        <f>'Lot5-BPU'!$C$17</f>
        <v>0</v>
      </c>
      <c r="I18" s="86">
        <f t="shared" si="0"/>
        <v>0</v>
      </c>
    </row>
    <row r="19" spans="1:9" ht="15.75" thickBot="1" x14ac:dyDescent="0.3">
      <c r="A19" s="166" t="s">
        <v>401</v>
      </c>
      <c r="B19" s="75" t="s">
        <v>315</v>
      </c>
      <c r="C19" s="76" t="s">
        <v>323</v>
      </c>
      <c r="D19" s="77" t="s">
        <v>317</v>
      </c>
      <c r="E19" s="76" t="s">
        <v>319</v>
      </c>
      <c r="F19" s="76" t="s">
        <v>319</v>
      </c>
      <c r="G19" s="78">
        <v>1</v>
      </c>
      <c r="H19" s="79">
        <f>'Lot5-BPU'!$C$16</f>
        <v>0</v>
      </c>
      <c r="I19" s="86">
        <f t="shared" si="0"/>
        <v>0</v>
      </c>
    </row>
    <row r="20" spans="1:9" ht="15.75" thickBot="1" x14ac:dyDescent="0.3">
      <c r="A20" s="166"/>
      <c r="B20" s="75" t="s">
        <v>320</v>
      </c>
      <c r="C20" s="76" t="s">
        <v>324</v>
      </c>
      <c r="D20" s="77" t="s">
        <v>317</v>
      </c>
      <c r="E20" s="77" t="s">
        <v>317</v>
      </c>
      <c r="F20" s="77" t="s">
        <v>317</v>
      </c>
      <c r="G20" s="78">
        <v>3</v>
      </c>
      <c r="H20" s="79">
        <f>'Lot5-BPU'!$C$17</f>
        <v>0</v>
      </c>
      <c r="I20" s="86">
        <f t="shared" si="0"/>
        <v>0</v>
      </c>
    </row>
    <row r="21" spans="1:9" ht="15.75" thickBot="1" x14ac:dyDescent="0.3">
      <c r="A21" s="166"/>
      <c r="B21" s="75" t="s">
        <v>320</v>
      </c>
      <c r="C21" s="76" t="s">
        <v>325</v>
      </c>
      <c r="D21" s="77" t="s">
        <v>317</v>
      </c>
      <c r="E21" s="76" t="s">
        <v>319</v>
      </c>
      <c r="F21" s="76" t="s">
        <v>319</v>
      </c>
      <c r="G21" s="78">
        <v>1</v>
      </c>
      <c r="H21" s="79">
        <f>'Lot5-BPU'!$C$17</f>
        <v>0</v>
      </c>
      <c r="I21" s="86">
        <f t="shared" si="0"/>
        <v>0</v>
      </c>
    </row>
    <row r="22" spans="1:9" ht="15.75" thickBot="1" x14ac:dyDescent="0.3">
      <c r="A22" s="166" t="s">
        <v>402</v>
      </c>
      <c r="B22" s="75" t="s">
        <v>315</v>
      </c>
      <c r="C22" s="76" t="s">
        <v>326</v>
      </c>
      <c r="D22" s="77" t="s">
        <v>317</v>
      </c>
      <c r="E22" s="80" t="s">
        <v>317</v>
      </c>
      <c r="F22" s="80" t="s">
        <v>317</v>
      </c>
      <c r="G22" s="78">
        <v>3</v>
      </c>
      <c r="H22" s="79">
        <f>'Lot5-BPU'!$C$16</f>
        <v>0</v>
      </c>
      <c r="I22" s="86">
        <f t="shared" si="0"/>
        <v>0</v>
      </c>
    </row>
    <row r="23" spans="1:9" ht="15.75" thickBot="1" x14ac:dyDescent="0.3">
      <c r="A23" s="166"/>
      <c r="B23" s="75" t="s">
        <v>320</v>
      </c>
      <c r="C23" s="76" t="s">
        <v>327</v>
      </c>
      <c r="D23" s="77" t="s">
        <v>317</v>
      </c>
      <c r="E23" s="75" t="s">
        <v>319</v>
      </c>
      <c r="F23" s="75" t="s">
        <v>319</v>
      </c>
      <c r="G23" s="78">
        <v>1</v>
      </c>
      <c r="H23" s="79">
        <f>'Lot5-BPU'!$C$17</f>
        <v>0</v>
      </c>
      <c r="I23" s="86">
        <f t="shared" si="0"/>
        <v>0</v>
      </c>
    </row>
    <row r="24" spans="1:9" ht="15.75" thickBot="1" x14ac:dyDescent="0.3">
      <c r="A24" s="166"/>
      <c r="B24" s="75" t="s">
        <v>320</v>
      </c>
      <c r="C24" s="76" t="s">
        <v>328</v>
      </c>
      <c r="D24" s="77" t="s">
        <v>317</v>
      </c>
      <c r="E24" s="77" t="s">
        <v>317</v>
      </c>
      <c r="F24" s="77" t="s">
        <v>317</v>
      </c>
      <c r="G24" s="78">
        <v>3</v>
      </c>
      <c r="H24" s="79">
        <f>'Lot5-BPU'!$C$17</f>
        <v>0</v>
      </c>
      <c r="I24" s="86">
        <f t="shared" si="0"/>
        <v>0</v>
      </c>
    </row>
    <row r="25" spans="1:9" ht="21" customHeight="1" thickBot="1" x14ac:dyDescent="0.3">
      <c r="A25" s="167" t="s">
        <v>403</v>
      </c>
      <c r="B25" s="75" t="s">
        <v>315</v>
      </c>
      <c r="C25" s="76" t="s">
        <v>329</v>
      </c>
      <c r="D25" s="77" t="s">
        <v>317</v>
      </c>
      <c r="E25" s="80" t="s">
        <v>317</v>
      </c>
      <c r="F25" s="80" t="s">
        <v>317</v>
      </c>
      <c r="G25" s="78">
        <v>3</v>
      </c>
      <c r="H25" s="79">
        <f>'Lot5-BPU'!$C$16</f>
        <v>0</v>
      </c>
      <c r="I25" s="86">
        <f t="shared" si="0"/>
        <v>0</v>
      </c>
    </row>
    <row r="26" spans="1:9" ht="28.5" customHeight="1" thickBot="1" x14ac:dyDescent="0.3">
      <c r="A26" s="167"/>
      <c r="B26" s="75" t="s">
        <v>320</v>
      </c>
      <c r="C26" s="76" t="s">
        <v>330</v>
      </c>
      <c r="D26" s="77" t="s">
        <v>317</v>
      </c>
      <c r="E26" s="75" t="s">
        <v>319</v>
      </c>
      <c r="F26" s="75" t="s">
        <v>319</v>
      </c>
      <c r="G26" s="78">
        <v>1</v>
      </c>
      <c r="H26" s="79">
        <f>'Lot5-BPU'!$C$17</f>
        <v>0</v>
      </c>
      <c r="I26" s="86">
        <f t="shared" si="0"/>
        <v>0</v>
      </c>
    </row>
    <row r="27" spans="1:9" ht="24.75" thickBot="1" x14ac:dyDescent="0.3">
      <c r="A27" s="114" t="s">
        <v>404</v>
      </c>
      <c r="B27" s="81" t="s">
        <v>315</v>
      </c>
      <c r="C27" s="82" t="s">
        <v>331</v>
      </c>
      <c r="D27" s="83" t="s">
        <v>317</v>
      </c>
      <c r="E27" s="83" t="s">
        <v>317</v>
      </c>
      <c r="F27" s="83" t="s">
        <v>317</v>
      </c>
      <c r="G27" s="84">
        <v>3</v>
      </c>
      <c r="H27" s="85">
        <f>'Lot5-BPU'!$C$16</f>
        <v>0</v>
      </c>
      <c r="I27" s="87">
        <f t="shared" si="0"/>
        <v>0</v>
      </c>
    </row>
    <row r="28" spans="1:9" ht="41.25" customHeight="1" thickBot="1" x14ac:dyDescent="0.3">
      <c r="A28" s="114" t="s">
        <v>405</v>
      </c>
      <c r="B28" s="81" t="s">
        <v>315</v>
      </c>
      <c r="C28" s="82" t="s">
        <v>332</v>
      </c>
      <c r="D28" s="83" t="s">
        <v>317</v>
      </c>
      <c r="E28" s="83" t="s">
        <v>317</v>
      </c>
      <c r="F28" s="83" t="s">
        <v>317</v>
      </c>
      <c r="G28" s="84">
        <v>3</v>
      </c>
      <c r="H28" s="85">
        <f>'Lot5-BPU'!$C$16</f>
        <v>0</v>
      </c>
      <c r="I28" s="87">
        <f t="shared" si="0"/>
        <v>0</v>
      </c>
    </row>
    <row r="29" spans="1:9" ht="15.75" thickBot="1" x14ac:dyDescent="0.3">
      <c r="A29" s="166" t="s">
        <v>406</v>
      </c>
      <c r="B29" s="76" t="s">
        <v>320</v>
      </c>
      <c r="C29" s="76" t="s">
        <v>333</v>
      </c>
      <c r="D29" s="76" t="s">
        <v>319</v>
      </c>
      <c r="E29" s="165" t="s">
        <v>317</v>
      </c>
      <c r="F29" s="76" t="s">
        <v>319</v>
      </c>
      <c r="G29" s="78">
        <v>1</v>
      </c>
      <c r="H29" s="79">
        <f>'Lot5-BPU'!$C$15</f>
        <v>0</v>
      </c>
      <c r="I29" s="86">
        <f t="shared" si="0"/>
        <v>0</v>
      </c>
    </row>
    <row r="30" spans="1:9" ht="15.75" thickBot="1" x14ac:dyDescent="0.3">
      <c r="A30" s="166"/>
      <c r="B30" s="76" t="s">
        <v>320</v>
      </c>
      <c r="C30" s="76" t="s">
        <v>334</v>
      </c>
      <c r="D30" s="76" t="s">
        <v>319</v>
      </c>
      <c r="E30" s="165" t="s">
        <v>317</v>
      </c>
      <c r="F30" s="76" t="s">
        <v>319</v>
      </c>
      <c r="G30" s="78">
        <v>1</v>
      </c>
      <c r="H30" s="79">
        <f>'Lot5-BPU'!$C$15</f>
        <v>0</v>
      </c>
      <c r="I30" s="86">
        <f t="shared" si="0"/>
        <v>0</v>
      </c>
    </row>
    <row r="31" spans="1:9" ht="15.75" thickBot="1" x14ac:dyDescent="0.3">
      <c r="A31" s="166"/>
      <c r="B31" s="76" t="s">
        <v>320</v>
      </c>
      <c r="C31" s="76" t="s">
        <v>335</v>
      </c>
      <c r="D31" s="76" t="s">
        <v>319</v>
      </c>
      <c r="E31" s="165" t="s">
        <v>317</v>
      </c>
      <c r="F31" s="76" t="s">
        <v>319</v>
      </c>
      <c r="G31" s="78">
        <v>1</v>
      </c>
      <c r="H31" s="79">
        <f>'Lot5-BPU'!$C$15</f>
        <v>0</v>
      </c>
      <c r="I31" s="86">
        <f t="shared" si="0"/>
        <v>0</v>
      </c>
    </row>
    <row r="32" spans="1:9" ht="15.75" thickBot="1" x14ac:dyDescent="0.3">
      <c r="A32" s="166"/>
      <c r="B32" s="76" t="s">
        <v>320</v>
      </c>
      <c r="C32" s="76" t="s">
        <v>336</v>
      </c>
      <c r="D32" s="76" t="s">
        <v>319</v>
      </c>
      <c r="E32" s="165" t="s">
        <v>317</v>
      </c>
      <c r="F32" s="76" t="s">
        <v>319</v>
      </c>
      <c r="G32" s="78">
        <v>1</v>
      </c>
      <c r="H32" s="79">
        <f>'Lot5-BPU'!$C$15</f>
        <v>0</v>
      </c>
      <c r="I32" s="86">
        <f t="shared" si="0"/>
        <v>0</v>
      </c>
    </row>
    <row r="33" spans="1:9" ht="15.75" thickBot="1" x14ac:dyDescent="0.3">
      <c r="A33" s="166"/>
      <c r="B33" s="76" t="s">
        <v>320</v>
      </c>
      <c r="C33" s="76" t="s">
        <v>337</v>
      </c>
      <c r="D33" s="76" t="s">
        <v>319</v>
      </c>
      <c r="E33" s="165" t="s">
        <v>317</v>
      </c>
      <c r="F33" s="76" t="s">
        <v>319</v>
      </c>
      <c r="G33" s="78">
        <v>1</v>
      </c>
      <c r="H33" s="79">
        <f>'Lot5-BPU'!$C$15</f>
        <v>0</v>
      </c>
      <c r="I33" s="86">
        <f t="shared" si="0"/>
        <v>0</v>
      </c>
    </row>
    <row r="34" spans="1:9" ht="15.75" thickBot="1" x14ac:dyDescent="0.3">
      <c r="A34" s="166"/>
      <c r="B34" s="76" t="s">
        <v>320</v>
      </c>
      <c r="C34" s="76" t="s">
        <v>338</v>
      </c>
      <c r="D34" s="76" t="s">
        <v>319</v>
      </c>
      <c r="E34" s="165" t="s">
        <v>317</v>
      </c>
      <c r="F34" s="76" t="s">
        <v>319</v>
      </c>
      <c r="G34" s="78">
        <v>1</v>
      </c>
      <c r="H34" s="79">
        <f>'Lot5-BPU'!$C$15</f>
        <v>0</v>
      </c>
      <c r="I34" s="86">
        <f t="shared" si="0"/>
        <v>0</v>
      </c>
    </row>
    <row r="35" spans="1:9" ht="15.75" thickBot="1" x14ac:dyDescent="0.3">
      <c r="G35" s="68"/>
      <c r="H35" s="74"/>
      <c r="I35" s="88"/>
    </row>
    <row r="36" spans="1:9" ht="24.75" thickBot="1" x14ac:dyDescent="0.3">
      <c r="A36" s="116" t="s">
        <v>479</v>
      </c>
      <c r="B36" s="200"/>
      <c r="C36" s="200"/>
      <c r="D36" s="200" t="s">
        <v>119</v>
      </c>
      <c r="E36" s="200"/>
      <c r="F36" s="200" t="s">
        <v>119</v>
      </c>
      <c r="G36" s="201">
        <v>3</v>
      </c>
      <c r="H36" s="202">
        <f>'Lot5-BPU'!$C$18</f>
        <v>0</v>
      </c>
      <c r="I36" s="89">
        <f t="shared" si="0"/>
        <v>0</v>
      </c>
    </row>
    <row r="37" spans="1:9" ht="24.75" thickBot="1" x14ac:dyDescent="0.3">
      <c r="A37" s="116" t="s">
        <v>454</v>
      </c>
      <c r="B37" s="200"/>
      <c r="C37" s="200"/>
      <c r="D37" s="200"/>
      <c r="E37" s="200"/>
      <c r="F37" s="200"/>
      <c r="G37" s="201">
        <v>3</v>
      </c>
      <c r="H37" s="202">
        <f>'Lot5-BPU'!$C$19</f>
        <v>0</v>
      </c>
      <c r="I37" s="89">
        <f t="shared" si="0"/>
        <v>0</v>
      </c>
    </row>
    <row r="38" spans="1:9" ht="24.75" thickBot="1" x14ac:dyDescent="0.3">
      <c r="A38" s="116" t="s">
        <v>138</v>
      </c>
      <c r="B38" s="200"/>
      <c r="C38" s="200"/>
      <c r="D38" s="200" t="s">
        <v>119</v>
      </c>
      <c r="E38" s="200"/>
      <c r="F38" s="200"/>
      <c r="G38" s="201">
        <v>4</v>
      </c>
      <c r="H38" s="202">
        <f>'Lot5-BPU'!$C$21</f>
        <v>0</v>
      </c>
      <c r="I38" s="89">
        <f t="shared" si="0"/>
        <v>0</v>
      </c>
    </row>
    <row r="39" spans="1:9" ht="15.75" thickBot="1" x14ac:dyDescent="0.3"/>
    <row r="40" spans="1:9" ht="15.75" thickBot="1" x14ac:dyDescent="0.3">
      <c r="F40" s="68" t="s">
        <v>480</v>
      </c>
      <c r="G40" s="68"/>
      <c r="H40" s="68"/>
      <c r="I40" s="104">
        <f>SUM(I16:I38)</f>
        <v>0</v>
      </c>
    </row>
    <row r="41" spans="1:9" ht="15.75" thickBot="1" x14ac:dyDescent="0.3">
      <c r="F41" s="68" t="s">
        <v>5</v>
      </c>
      <c r="G41" s="68"/>
      <c r="H41" s="102">
        <v>0.2</v>
      </c>
      <c r="I41" s="105">
        <f>I40*H41</f>
        <v>0</v>
      </c>
    </row>
    <row r="42" spans="1:9" ht="15.75" thickBot="1" x14ac:dyDescent="0.3">
      <c r="F42" s="68" t="s">
        <v>481</v>
      </c>
      <c r="G42" s="68"/>
      <c r="H42" s="68"/>
      <c r="I42" s="104">
        <f>+I40+I41</f>
        <v>0</v>
      </c>
    </row>
    <row r="45" spans="1:9" x14ac:dyDescent="0.25">
      <c r="G45" t="s">
        <v>382</v>
      </c>
    </row>
  </sheetData>
  <mergeCells count="18">
    <mergeCell ref="A22:A24"/>
    <mergeCell ref="A25:A26"/>
    <mergeCell ref="E33:E34"/>
    <mergeCell ref="G13:G14"/>
    <mergeCell ref="H13:H14"/>
    <mergeCell ref="I13:I14"/>
    <mergeCell ref="A7:I7"/>
    <mergeCell ref="A9:I9"/>
    <mergeCell ref="A13:A14"/>
    <mergeCell ref="B13:B14"/>
    <mergeCell ref="D13:D14"/>
    <mergeCell ref="E13:E14"/>
    <mergeCell ref="F13:F14"/>
    <mergeCell ref="E29:E30"/>
    <mergeCell ref="E31:E32"/>
    <mergeCell ref="A29:A34"/>
    <mergeCell ref="A15:A18"/>
    <mergeCell ref="A19:A21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96" orientation="portrait" r:id="rId1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4EE56-8F01-4CC2-A614-C1659FF9AC54}">
  <sheetPr>
    <pageSetUpPr fitToPage="1"/>
  </sheetPr>
  <dimension ref="A1:E28"/>
  <sheetViews>
    <sheetView topLeftCell="A7" workbookViewId="0">
      <selection activeCell="D11" sqref="D11"/>
    </sheetView>
  </sheetViews>
  <sheetFormatPr baseColWidth="10" defaultRowHeight="15" x14ac:dyDescent="0.25"/>
  <cols>
    <col min="2" max="2" width="40.7109375" customWidth="1"/>
    <col min="3" max="3" width="14.28515625" customWidth="1"/>
    <col min="4" max="4" width="14.42578125" customWidth="1"/>
    <col min="5" max="5" width="18.42578125" customWidth="1"/>
  </cols>
  <sheetData>
    <row r="1" spans="1:5" x14ac:dyDescent="0.25">
      <c r="D1" t="s">
        <v>11</v>
      </c>
    </row>
    <row r="2" spans="1:5" x14ac:dyDescent="0.25">
      <c r="D2" t="s">
        <v>12</v>
      </c>
    </row>
    <row r="7" spans="1:5" ht="43.9" customHeight="1" x14ac:dyDescent="0.25">
      <c r="A7" s="117" t="s">
        <v>0</v>
      </c>
      <c r="B7" s="118"/>
      <c r="C7" s="118"/>
      <c r="D7" s="118"/>
      <c r="E7" s="119"/>
    </row>
    <row r="9" spans="1:5" ht="18.75" x14ac:dyDescent="0.3">
      <c r="A9" s="120" t="s">
        <v>10</v>
      </c>
      <c r="B9" s="120"/>
      <c r="C9" s="120"/>
      <c r="D9" s="120"/>
      <c r="E9" s="120"/>
    </row>
    <row r="11" spans="1:5" x14ac:dyDescent="0.25">
      <c r="A11" t="s">
        <v>101</v>
      </c>
      <c r="B11" t="s">
        <v>110</v>
      </c>
    </row>
    <row r="13" spans="1:5" ht="30.6" customHeight="1" x14ac:dyDescent="0.25">
      <c r="A13" s="5" t="s">
        <v>1</v>
      </c>
      <c r="B13" s="5" t="s">
        <v>3</v>
      </c>
      <c r="C13" s="6" t="s">
        <v>4</v>
      </c>
      <c r="D13" s="5" t="s">
        <v>5</v>
      </c>
      <c r="E13" s="6" t="s">
        <v>6</v>
      </c>
    </row>
    <row r="14" spans="1:5" x14ac:dyDescent="0.25">
      <c r="A14" s="3" t="s">
        <v>41</v>
      </c>
      <c r="B14" s="3" t="s">
        <v>84</v>
      </c>
      <c r="C14" s="43"/>
      <c r="D14" s="43"/>
      <c r="E14" s="43"/>
    </row>
    <row r="15" spans="1:5" x14ac:dyDescent="0.25">
      <c r="A15" s="3" t="s">
        <v>42</v>
      </c>
      <c r="B15" s="3" t="s">
        <v>85</v>
      </c>
      <c r="C15" s="43"/>
      <c r="D15" s="43"/>
      <c r="E15" s="43"/>
    </row>
    <row r="16" spans="1:5" x14ac:dyDescent="0.25">
      <c r="A16" s="3" t="s">
        <v>43</v>
      </c>
      <c r="B16" s="3" t="s">
        <v>86</v>
      </c>
      <c r="C16" s="43"/>
      <c r="D16" s="43"/>
      <c r="E16" s="43"/>
    </row>
    <row r="17" spans="1:5" x14ac:dyDescent="0.25">
      <c r="A17" s="3" t="s">
        <v>44</v>
      </c>
      <c r="B17" s="3" t="s">
        <v>87</v>
      </c>
      <c r="C17" s="43"/>
      <c r="D17" s="43"/>
      <c r="E17" s="43"/>
    </row>
    <row r="18" spans="1:5" x14ac:dyDescent="0.25">
      <c r="A18" s="3" t="s">
        <v>45</v>
      </c>
      <c r="B18" s="3" t="s">
        <v>453</v>
      </c>
      <c r="C18" s="43"/>
      <c r="D18" s="43"/>
      <c r="E18" s="43"/>
    </row>
    <row r="19" spans="1:5" x14ac:dyDescent="0.25">
      <c r="A19" s="3" t="s">
        <v>76</v>
      </c>
      <c r="B19" s="3" t="s">
        <v>454</v>
      </c>
      <c r="C19" s="43"/>
      <c r="D19" s="43"/>
      <c r="E19" s="43"/>
    </row>
    <row r="20" spans="1:5" ht="30" x14ac:dyDescent="0.25">
      <c r="A20" s="3" t="s">
        <v>469</v>
      </c>
      <c r="B20" s="4" t="s">
        <v>455</v>
      </c>
      <c r="C20" s="43"/>
      <c r="D20" s="43"/>
      <c r="E20" s="43"/>
    </row>
    <row r="21" spans="1:5" ht="30" x14ac:dyDescent="0.25">
      <c r="A21" s="3" t="s">
        <v>470</v>
      </c>
      <c r="B21" s="4" t="s">
        <v>458</v>
      </c>
      <c r="C21" s="43"/>
      <c r="D21" s="43"/>
      <c r="E21" s="43"/>
    </row>
    <row r="22" spans="1:5" ht="30" customHeight="1" x14ac:dyDescent="0.25">
      <c r="A22" s="140" t="s">
        <v>83</v>
      </c>
      <c r="B22" s="140"/>
      <c r="C22" s="140"/>
      <c r="D22" s="140"/>
      <c r="E22" s="140"/>
    </row>
    <row r="23" spans="1:5" x14ac:dyDescent="0.25">
      <c r="A23" s="9" t="s">
        <v>92</v>
      </c>
      <c r="B23" s="8"/>
      <c r="C23" s="7"/>
      <c r="D23" s="7"/>
      <c r="E23" s="7"/>
    </row>
    <row r="26" spans="1:5" x14ac:dyDescent="0.25">
      <c r="C26" t="s">
        <v>14</v>
      </c>
    </row>
    <row r="27" spans="1:5" x14ac:dyDescent="0.25">
      <c r="C27" s="2" t="s">
        <v>15</v>
      </c>
    </row>
    <row r="28" spans="1:5" ht="9.6" customHeight="1" x14ac:dyDescent="0.25"/>
  </sheetData>
  <mergeCells count="3">
    <mergeCell ref="A7:E7"/>
    <mergeCell ref="A9:E9"/>
    <mergeCell ref="A22:E22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96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F8D71-3C78-45DA-8E93-44009654FB65}">
  <sheetPr>
    <pageSetUpPr fitToPage="1"/>
  </sheetPr>
  <dimension ref="A7:I48"/>
  <sheetViews>
    <sheetView topLeftCell="A25" workbookViewId="0">
      <selection activeCell="D11" sqref="D11"/>
    </sheetView>
  </sheetViews>
  <sheetFormatPr baseColWidth="10" defaultRowHeight="15" x14ac:dyDescent="0.25"/>
  <cols>
    <col min="1" max="1" width="30.28515625" style="39" customWidth="1"/>
    <col min="3" max="3" width="19.42578125" customWidth="1"/>
    <col min="4" max="4" width="9.28515625" customWidth="1"/>
    <col min="5" max="5" width="9.7109375" customWidth="1"/>
    <col min="6" max="6" width="9.28515625" customWidth="1"/>
    <col min="7" max="7" width="11.5703125" style="1"/>
    <col min="9" max="9" width="20.5703125" customWidth="1"/>
  </cols>
  <sheetData>
    <row r="7" spans="1:9" x14ac:dyDescent="0.25">
      <c r="A7" s="138" t="s">
        <v>0</v>
      </c>
      <c r="B7" s="139"/>
      <c r="C7" s="139"/>
      <c r="D7" s="139"/>
      <c r="E7" s="139"/>
      <c r="F7" s="139"/>
      <c r="G7" s="139"/>
      <c r="H7" s="139"/>
      <c r="I7" s="139"/>
    </row>
    <row r="9" spans="1:9" ht="18.75" x14ac:dyDescent="0.3">
      <c r="A9" s="120" t="s">
        <v>137</v>
      </c>
      <c r="B9" s="120"/>
      <c r="C9" s="120"/>
      <c r="D9" s="120"/>
      <c r="E9" s="120"/>
      <c r="F9" s="120"/>
      <c r="G9" s="120"/>
      <c r="H9" s="120"/>
      <c r="I9" s="120"/>
    </row>
    <row r="11" spans="1:9" x14ac:dyDescent="0.25">
      <c r="A11" s="39" t="s">
        <v>101</v>
      </c>
      <c r="B11" t="s">
        <v>110</v>
      </c>
    </row>
    <row r="12" spans="1:9" ht="15.75" thickBot="1" x14ac:dyDescent="0.3"/>
    <row r="13" spans="1:9" x14ac:dyDescent="0.25">
      <c r="A13" s="134" t="s">
        <v>115</v>
      </c>
      <c r="B13" s="128" t="s">
        <v>116</v>
      </c>
      <c r="C13" s="10" t="s">
        <v>117</v>
      </c>
      <c r="D13" s="128">
        <v>2025</v>
      </c>
      <c r="E13" s="128">
        <v>2026</v>
      </c>
      <c r="F13" s="130">
        <v>2027</v>
      </c>
      <c r="G13" s="136" t="s">
        <v>139</v>
      </c>
      <c r="H13" s="136" t="s">
        <v>135</v>
      </c>
      <c r="I13" s="136" t="s">
        <v>136</v>
      </c>
    </row>
    <row r="14" spans="1:9" ht="15.75" thickBot="1" x14ac:dyDescent="0.3">
      <c r="A14" s="135"/>
      <c r="B14" s="129"/>
      <c r="C14" s="11" t="s">
        <v>118</v>
      </c>
      <c r="D14" s="129"/>
      <c r="E14" s="129"/>
      <c r="F14" s="131"/>
      <c r="G14" s="137"/>
      <c r="H14" s="137"/>
      <c r="I14" s="137"/>
    </row>
    <row r="15" spans="1:9" ht="15.75" thickBot="1" x14ac:dyDescent="0.3">
      <c r="A15" s="113" t="s">
        <v>407</v>
      </c>
      <c r="B15" s="33" t="s">
        <v>150</v>
      </c>
      <c r="C15" s="13" t="s">
        <v>286</v>
      </c>
      <c r="D15" s="34" t="s">
        <v>122</v>
      </c>
      <c r="E15" s="32"/>
      <c r="F15" s="32"/>
      <c r="G15" s="56">
        <v>1</v>
      </c>
      <c r="H15" s="58">
        <f>'Lot6-BPU'!$C$16</f>
        <v>0</v>
      </c>
      <c r="I15" s="58">
        <f>G15*H15</f>
        <v>0</v>
      </c>
    </row>
    <row r="16" spans="1:9" ht="15.75" thickBot="1" x14ac:dyDescent="0.3">
      <c r="A16" s="113" t="s">
        <v>408</v>
      </c>
      <c r="B16" s="33" t="s">
        <v>150</v>
      </c>
      <c r="C16" s="13" t="s">
        <v>287</v>
      </c>
      <c r="D16" s="34" t="s">
        <v>122</v>
      </c>
      <c r="E16" s="32"/>
      <c r="F16" s="32"/>
      <c r="G16" s="56">
        <v>1</v>
      </c>
      <c r="H16" s="58">
        <f>'Lot6-BPU'!$C$16</f>
        <v>0</v>
      </c>
      <c r="I16" s="58">
        <f t="shared" ref="I16:I37" si="0">G16*H16</f>
        <v>0</v>
      </c>
    </row>
    <row r="17" spans="1:9" ht="15.75" thickBot="1" x14ac:dyDescent="0.3">
      <c r="A17" s="113" t="s">
        <v>409</v>
      </c>
      <c r="B17" s="33" t="s">
        <v>150</v>
      </c>
      <c r="C17" s="13" t="s">
        <v>288</v>
      </c>
      <c r="D17" s="34" t="s">
        <v>122</v>
      </c>
      <c r="E17" s="34" t="s">
        <v>122</v>
      </c>
      <c r="F17" s="34" t="s">
        <v>122</v>
      </c>
      <c r="G17" s="56">
        <v>3</v>
      </c>
      <c r="H17" s="58">
        <f>'Lot6-BPU'!$C$16</f>
        <v>0</v>
      </c>
      <c r="I17" s="58">
        <f t="shared" si="0"/>
        <v>0</v>
      </c>
    </row>
    <row r="18" spans="1:9" ht="24.75" thickBot="1" x14ac:dyDescent="0.3">
      <c r="A18" s="113" t="s">
        <v>410</v>
      </c>
      <c r="B18" s="33" t="s">
        <v>150</v>
      </c>
      <c r="C18" s="13" t="s">
        <v>289</v>
      </c>
      <c r="D18" s="34" t="s">
        <v>122</v>
      </c>
      <c r="E18" s="32"/>
      <c r="F18" s="32"/>
      <c r="G18" s="56">
        <v>1</v>
      </c>
      <c r="H18" s="58">
        <f>'Lot6-BPU'!$C$16</f>
        <v>0</v>
      </c>
      <c r="I18" s="58">
        <f t="shared" si="0"/>
        <v>0</v>
      </c>
    </row>
    <row r="19" spans="1:9" ht="15.75" thickBot="1" x14ac:dyDescent="0.3">
      <c r="A19" s="113" t="s">
        <v>411</v>
      </c>
      <c r="B19" s="33" t="s">
        <v>150</v>
      </c>
      <c r="C19" s="13" t="s">
        <v>290</v>
      </c>
      <c r="D19" s="34" t="s">
        <v>122</v>
      </c>
      <c r="E19" s="32"/>
      <c r="F19" s="32"/>
      <c r="G19" s="56">
        <v>1</v>
      </c>
      <c r="H19" s="58">
        <f>'Lot6-BPU'!$C$16</f>
        <v>0</v>
      </c>
      <c r="I19" s="58">
        <f t="shared" si="0"/>
        <v>0</v>
      </c>
    </row>
    <row r="20" spans="1:9" ht="24.75" thickBot="1" x14ac:dyDescent="0.3">
      <c r="A20" s="168" t="s">
        <v>412</v>
      </c>
      <c r="B20" s="33" t="s">
        <v>150</v>
      </c>
      <c r="C20" s="13" t="s">
        <v>291</v>
      </c>
      <c r="D20" s="34" t="s">
        <v>122</v>
      </c>
      <c r="E20" s="32"/>
      <c r="F20" s="32"/>
      <c r="G20" s="56">
        <v>1</v>
      </c>
      <c r="H20" s="58">
        <f>'Lot6-BPU'!$C$16</f>
        <v>0</v>
      </c>
      <c r="I20" s="58">
        <f t="shared" si="0"/>
        <v>0</v>
      </c>
    </row>
    <row r="21" spans="1:9" ht="24.75" thickBot="1" x14ac:dyDescent="0.3">
      <c r="A21" s="169"/>
      <c r="B21" s="33" t="s">
        <v>150</v>
      </c>
      <c r="C21" s="13" t="s">
        <v>292</v>
      </c>
      <c r="D21" s="34" t="s">
        <v>122</v>
      </c>
      <c r="E21" s="32"/>
      <c r="F21" s="32"/>
      <c r="G21" s="56">
        <v>1</v>
      </c>
      <c r="H21" s="58">
        <f>'Lot6-BPU'!$C$16</f>
        <v>0</v>
      </c>
      <c r="I21" s="58">
        <f t="shared" si="0"/>
        <v>0</v>
      </c>
    </row>
    <row r="22" spans="1:9" ht="15.75" thickBot="1" x14ac:dyDescent="0.3">
      <c r="A22" s="113" t="s">
        <v>413</v>
      </c>
      <c r="B22" s="33" t="s">
        <v>150</v>
      </c>
      <c r="C22" s="13" t="s">
        <v>293</v>
      </c>
      <c r="D22" s="34" t="s">
        <v>122</v>
      </c>
      <c r="E22" s="34" t="s">
        <v>122</v>
      </c>
      <c r="F22" s="34" t="s">
        <v>122</v>
      </c>
      <c r="G22" s="56">
        <v>3</v>
      </c>
      <c r="H22" s="58">
        <f>'Lot6-BPU'!$C$16</f>
        <v>0</v>
      </c>
      <c r="I22" s="58">
        <f t="shared" si="0"/>
        <v>0</v>
      </c>
    </row>
    <row r="23" spans="1:9" ht="15.75" thickBot="1" x14ac:dyDescent="0.3">
      <c r="A23" s="113" t="s">
        <v>414</v>
      </c>
      <c r="B23" s="33" t="s">
        <v>150</v>
      </c>
      <c r="C23" s="13" t="s">
        <v>294</v>
      </c>
      <c r="D23" s="34" t="s">
        <v>122</v>
      </c>
      <c r="E23" s="32"/>
      <c r="F23" s="32"/>
      <c r="G23" s="56">
        <v>1</v>
      </c>
      <c r="H23" s="58">
        <f>'Lot6-BPU'!$C$16</f>
        <v>0</v>
      </c>
      <c r="I23" s="58">
        <f t="shared" si="0"/>
        <v>0</v>
      </c>
    </row>
    <row r="24" spans="1:9" ht="15.75" thickBot="1" x14ac:dyDescent="0.3">
      <c r="A24" s="113" t="s">
        <v>415</v>
      </c>
      <c r="B24" s="33" t="s">
        <v>150</v>
      </c>
      <c r="C24" s="13" t="s">
        <v>295</v>
      </c>
      <c r="D24" s="34" t="s">
        <v>122</v>
      </c>
      <c r="E24" s="32"/>
      <c r="F24" s="32"/>
      <c r="G24" s="56">
        <v>1</v>
      </c>
      <c r="H24" s="58">
        <f>'Lot6-BPU'!$C$16</f>
        <v>0</v>
      </c>
      <c r="I24" s="58">
        <f t="shared" si="0"/>
        <v>0</v>
      </c>
    </row>
    <row r="25" spans="1:9" ht="15.75" thickBot="1" x14ac:dyDescent="0.3">
      <c r="A25" s="113" t="s">
        <v>416</v>
      </c>
      <c r="B25" s="33" t="s">
        <v>150</v>
      </c>
      <c r="C25" s="13" t="s">
        <v>296</v>
      </c>
      <c r="D25" s="34" t="s">
        <v>122</v>
      </c>
      <c r="E25" s="34" t="s">
        <v>122</v>
      </c>
      <c r="F25" s="34" t="s">
        <v>122</v>
      </c>
      <c r="G25" s="56">
        <v>3</v>
      </c>
      <c r="H25" s="58">
        <f>'Lot6-BPU'!$C$16</f>
        <v>0</v>
      </c>
      <c r="I25" s="58">
        <f t="shared" si="0"/>
        <v>0</v>
      </c>
    </row>
    <row r="26" spans="1:9" ht="15.75" thickBot="1" x14ac:dyDescent="0.3">
      <c r="A26" s="113" t="s">
        <v>417</v>
      </c>
      <c r="B26" s="33" t="s">
        <v>150</v>
      </c>
      <c r="C26" s="13" t="s">
        <v>297</v>
      </c>
      <c r="D26" s="34" t="s">
        <v>122</v>
      </c>
      <c r="E26" s="32"/>
      <c r="F26" s="32"/>
      <c r="G26" s="56">
        <v>1</v>
      </c>
      <c r="H26" s="58">
        <f>'Lot6-BPU'!$C$16</f>
        <v>0</v>
      </c>
      <c r="I26" s="58">
        <f t="shared" si="0"/>
        <v>0</v>
      </c>
    </row>
    <row r="27" spans="1:9" ht="15.75" thickBot="1" x14ac:dyDescent="0.3">
      <c r="A27" s="168" t="s">
        <v>418</v>
      </c>
      <c r="B27" s="33" t="s">
        <v>150</v>
      </c>
      <c r="C27" s="13" t="s">
        <v>298</v>
      </c>
      <c r="D27" s="32"/>
      <c r="E27" s="34" t="s">
        <v>122</v>
      </c>
      <c r="F27" s="32"/>
      <c r="G27" s="56">
        <v>1</v>
      </c>
      <c r="H27" s="58">
        <f>'Lot6-BPU'!$C$14</f>
        <v>0</v>
      </c>
      <c r="I27" s="58">
        <f t="shared" si="0"/>
        <v>0</v>
      </c>
    </row>
    <row r="28" spans="1:9" ht="24.75" thickBot="1" x14ac:dyDescent="0.3">
      <c r="A28" s="170"/>
      <c r="B28" s="33" t="s">
        <v>141</v>
      </c>
      <c r="C28" s="13" t="s">
        <v>299</v>
      </c>
      <c r="D28" s="32"/>
      <c r="E28" s="34" t="s">
        <v>122</v>
      </c>
      <c r="F28" s="32"/>
      <c r="G28" s="56">
        <v>1</v>
      </c>
      <c r="H28" s="58">
        <f>'Lot6-BPU'!$C$15</f>
        <v>0</v>
      </c>
      <c r="I28" s="58">
        <f t="shared" si="0"/>
        <v>0</v>
      </c>
    </row>
    <row r="29" spans="1:9" ht="24.75" thickBot="1" x14ac:dyDescent="0.3">
      <c r="A29" s="170"/>
      <c r="B29" s="33" t="s">
        <v>141</v>
      </c>
      <c r="C29" s="13" t="s">
        <v>300</v>
      </c>
      <c r="D29" s="32"/>
      <c r="E29" s="34" t="s">
        <v>122</v>
      </c>
      <c r="F29" s="32"/>
      <c r="G29" s="56">
        <v>1</v>
      </c>
      <c r="H29" s="58">
        <f>'Lot6-BPU'!$C$15</f>
        <v>0</v>
      </c>
      <c r="I29" s="58">
        <f t="shared" si="0"/>
        <v>0</v>
      </c>
    </row>
    <row r="30" spans="1:9" ht="15.75" thickBot="1" x14ac:dyDescent="0.3">
      <c r="A30" s="170"/>
      <c r="B30" s="33" t="s">
        <v>141</v>
      </c>
      <c r="C30" s="13" t="s">
        <v>301</v>
      </c>
      <c r="D30" s="32"/>
      <c r="E30" s="34" t="s">
        <v>122</v>
      </c>
      <c r="F30" s="32"/>
      <c r="G30" s="56">
        <v>1</v>
      </c>
      <c r="H30" s="58">
        <f>'Lot6-BPU'!$C$15</f>
        <v>0</v>
      </c>
      <c r="I30" s="58">
        <f t="shared" si="0"/>
        <v>0</v>
      </c>
    </row>
    <row r="31" spans="1:9" ht="15.75" thickBot="1" x14ac:dyDescent="0.3">
      <c r="A31" s="170"/>
      <c r="B31" s="33" t="s">
        <v>141</v>
      </c>
      <c r="C31" s="13" t="s">
        <v>302</v>
      </c>
      <c r="D31" s="32"/>
      <c r="E31" s="34" t="s">
        <v>122</v>
      </c>
      <c r="F31" s="32"/>
      <c r="G31" s="56">
        <v>1</v>
      </c>
      <c r="H31" s="58">
        <f>'Lot6-BPU'!$C$15</f>
        <v>0</v>
      </c>
      <c r="I31" s="58">
        <f t="shared" si="0"/>
        <v>0</v>
      </c>
    </row>
    <row r="32" spans="1:9" ht="15.75" thickBot="1" x14ac:dyDescent="0.3">
      <c r="A32" s="170"/>
      <c r="B32" s="33" t="s">
        <v>141</v>
      </c>
      <c r="C32" s="13" t="s">
        <v>303</v>
      </c>
      <c r="D32" s="32"/>
      <c r="E32" s="34" t="s">
        <v>122</v>
      </c>
      <c r="F32" s="32"/>
      <c r="G32" s="56">
        <v>1</v>
      </c>
      <c r="H32" s="58">
        <f>'Lot6-BPU'!$C$15</f>
        <v>0</v>
      </c>
      <c r="I32" s="58">
        <f t="shared" si="0"/>
        <v>0</v>
      </c>
    </row>
    <row r="33" spans="1:9" ht="15.75" thickBot="1" x14ac:dyDescent="0.3">
      <c r="A33" s="169"/>
      <c r="B33" s="33" t="s">
        <v>141</v>
      </c>
      <c r="C33" s="13" t="s">
        <v>304</v>
      </c>
      <c r="D33" s="32"/>
      <c r="E33" s="34" t="s">
        <v>122</v>
      </c>
      <c r="F33" s="32"/>
      <c r="G33" s="56">
        <v>1</v>
      </c>
      <c r="H33" s="58">
        <f>'Lot6-BPU'!$C$15</f>
        <v>0</v>
      </c>
      <c r="I33" s="58">
        <f t="shared" si="0"/>
        <v>0</v>
      </c>
    </row>
    <row r="34" spans="1:9" ht="15.75" thickBot="1" x14ac:dyDescent="0.3">
      <c r="A34" s="168" t="s">
        <v>419</v>
      </c>
      <c r="B34" s="33" t="s">
        <v>141</v>
      </c>
      <c r="C34" s="13" t="s">
        <v>305</v>
      </c>
      <c r="D34" s="32"/>
      <c r="E34" s="32"/>
      <c r="F34" s="34" t="s">
        <v>122</v>
      </c>
      <c r="G34" s="56">
        <v>1</v>
      </c>
      <c r="H34" s="58">
        <f>'Lot6-BPU'!$C$15</f>
        <v>0</v>
      </c>
      <c r="I34" s="58">
        <f t="shared" si="0"/>
        <v>0</v>
      </c>
    </row>
    <row r="35" spans="1:9" ht="15.75" thickBot="1" x14ac:dyDescent="0.3">
      <c r="A35" s="170"/>
      <c r="B35" s="33" t="s">
        <v>141</v>
      </c>
      <c r="C35" s="13" t="s">
        <v>306</v>
      </c>
      <c r="D35" s="32"/>
      <c r="E35" s="32"/>
      <c r="F35" s="34" t="s">
        <v>122</v>
      </c>
      <c r="G35" s="56">
        <v>1</v>
      </c>
      <c r="H35" s="58">
        <f>'Lot6-BPU'!$C$15</f>
        <v>0</v>
      </c>
      <c r="I35" s="58">
        <f t="shared" si="0"/>
        <v>0</v>
      </c>
    </row>
    <row r="36" spans="1:9" ht="15.75" thickBot="1" x14ac:dyDescent="0.3">
      <c r="A36" s="170"/>
      <c r="B36" s="33" t="s">
        <v>141</v>
      </c>
      <c r="C36" s="13" t="s">
        <v>307</v>
      </c>
      <c r="D36" s="32"/>
      <c r="E36" s="32"/>
      <c r="F36" s="34" t="s">
        <v>122</v>
      </c>
      <c r="G36" s="56">
        <v>1</v>
      </c>
      <c r="H36" s="58">
        <f>'Lot6-BPU'!$C$15</f>
        <v>0</v>
      </c>
      <c r="I36" s="58">
        <f t="shared" si="0"/>
        <v>0</v>
      </c>
    </row>
    <row r="37" spans="1:9" ht="15.75" thickBot="1" x14ac:dyDescent="0.3">
      <c r="A37" s="169"/>
      <c r="B37" s="33" t="s">
        <v>141</v>
      </c>
      <c r="C37" s="13" t="s">
        <v>308</v>
      </c>
      <c r="D37" s="32"/>
      <c r="E37" s="32"/>
      <c r="F37" s="34" t="s">
        <v>122</v>
      </c>
      <c r="G37" s="56">
        <v>1</v>
      </c>
      <c r="H37" s="58">
        <f>'Lot6-BPU'!$C$15</f>
        <v>0</v>
      </c>
      <c r="I37" s="58">
        <f t="shared" si="0"/>
        <v>0</v>
      </c>
    </row>
    <row r="38" spans="1:9" ht="15.75" thickBot="1" x14ac:dyDescent="0.3">
      <c r="G38" s="73"/>
      <c r="H38" s="60"/>
      <c r="I38" s="60"/>
    </row>
    <row r="39" spans="1:9" ht="15.75" thickBot="1" x14ac:dyDescent="0.3">
      <c r="A39" s="116" t="s">
        <v>479</v>
      </c>
      <c r="B39" s="200"/>
      <c r="C39" s="200"/>
      <c r="D39" s="200" t="s">
        <v>119</v>
      </c>
      <c r="E39" s="200"/>
      <c r="F39" s="200" t="s">
        <v>119</v>
      </c>
      <c r="G39" s="201">
        <v>3</v>
      </c>
      <c r="H39" s="203">
        <f>'Lot6-BPU'!$C$18</f>
        <v>0</v>
      </c>
      <c r="I39" s="63">
        <f t="shared" ref="I39:I41" si="1">G39*H39</f>
        <v>0</v>
      </c>
    </row>
    <row r="40" spans="1:9" ht="15.75" thickBot="1" x14ac:dyDescent="0.3">
      <c r="A40" s="116" t="s">
        <v>454</v>
      </c>
      <c r="B40" s="200"/>
      <c r="C40" s="200"/>
      <c r="D40" s="200"/>
      <c r="E40" s="200"/>
      <c r="F40" s="200"/>
      <c r="G40" s="201">
        <v>3</v>
      </c>
      <c r="H40" s="203">
        <f>'Lot6-BPU'!$C$19</f>
        <v>0</v>
      </c>
      <c r="I40" s="63">
        <f t="shared" si="1"/>
        <v>0</v>
      </c>
    </row>
    <row r="41" spans="1:9" ht="15.75" thickBot="1" x14ac:dyDescent="0.3">
      <c r="A41" s="116" t="s">
        <v>138</v>
      </c>
      <c r="B41" s="200"/>
      <c r="C41" s="200"/>
      <c r="D41" s="200" t="s">
        <v>119</v>
      </c>
      <c r="E41" s="200"/>
      <c r="F41" s="200"/>
      <c r="G41" s="201">
        <v>4</v>
      </c>
      <c r="H41" s="203">
        <f>'Lot6-BPU'!$C$21</f>
        <v>0</v>
      </c>
      <c r="I41" s="63">
        <f t="shared" si="1"/>
        <v>0</v>
      </c>
    </row>
    <row r="42" spans="1:9" ht="15.75" thickBot="1" x14ac:dyDescent="0.3"/>
    <row r="43" spans="1:9" ht="15.75" thickBot="1" x14ac:dyDescent="0.3">
      <c r="F43" s="68" t="s">
        <v>480</v>
      </c>
      <c r="G43" s="68"/>
      <c r="H43" s="68"/>
      <c r="I43" s="104">
        <f>SUM(I21:I41)</f>
        <v>0</v>
      </c>
    </row>
    <row r="44" spans="1:9" ht="15.75" thickBot="1" x14ac:dyDescent="0.3">
      <c r="F44" s="68" t="s">
        <v>5</v>
      </c>
      <c r="G44" s="68"/>
      <c r="H44" s="102">
        <v>0.2</v>
      </c>
      <c r="I44" s="105">
        <f>I43*H44</f>
        <v>0</v>
      </c>
    </row>
    <row r="45" spans="1:9" ht="15.75" thickBot="1" x14ac:dyDescent="0.3">
      <c r="F45" s="68" t="s">
        <v>481</v>
      </c>
      <c r="G45" s="68"/>
      <c r="H45" s="68"/>
      <c r="I45" s="104">
        <f>+I43+I44</f>
        <v>0</v>
      </c>
    </row>
    <row r="48" spans="1:9" x14ac:dyDescent="0.25">
      <c r="G48" t="s">
        <v>382</v>
      </c>
    </row>
  </sheetData>
  <mergeCells count="13">
    <mergeCell ref="A7:I7"/>
    <mergeCell ref="A9:I9"/>
    <mergeCell ref="A20:A21"/>
    <mergeCell ref="A27:A33"/>
    <mergeCell ref="A34:A37"/>
    <mergeCell ref="A13:A14"/>
    <mergeCell ref="B13:B14"/>
    <mergeCell ref="D13:D14"/>
    <mergeCell ref="E13:E14"/>
    <mergeCell ref="F13:F14"/>
    <mergeCell ref="G13:G14"/>
    <mergeCell ref="H13:H14"/>
    <mergeCell ref="I13:I14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2" orientation="portrait" r:id="rId1"/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10D58-952B-4105-A153-3DA189CBCBEB}">
  <sheetPr>
    <pageSetUpPr fitToPage="1"/>
  </sheetPr>
  <dimension ref="A1:E28"/>
  <sheetViews>
    <sheetView topLeftCell="A8" workbookViewId="0">
      <selection activeCell="D11" sqref="D11"/>
    </sheetView>
  </sheetViews>
  <sheetFormatPr baseColWidth="10" defaultRowHeight="15" x14ac:dyDescent="0.25"/>
  <cols>
    <col min="2" max="2" width="40.7109375" customWidth="1"/>
    <col min="3" max="3" width="14.28515625" customWidth="1"/>
    <col min="4" max="4" width="14.42578125" customWidth="1"/>
    <col min="5" max="5" width="18.42578125" customWidth="1"/>
  </cols>
  <sheetData>
    <row r="1" spans="1:5" x14ac:dyDescent="0.25">
      <c r="D1" t="s">
        <v>11</v>
      </c>
    </row>
    <row r="2" spans="1:5" x14ac:dyDescent="0.25">
      <c r="D2" t="s">
        <v>12</v>
      </c>
    </row>
    <row r="7" spans="1:5" ht="43.9" customHeight="1" x14ac:dyDescent="0.25">
      <c r="A7" s="117" t="s">
        <v>0</v>
      </c>
      <c r="B7" s="118"/>
      <c r="C7" s="118"/>
      <c r="D7" s="118"/>
      <c r="E7" s="119"/>
    </row>
    <row r="9" spans="1:5" ht="18.75" x14ac:dyDescent="0.3">
      <c r="A9" s="120" t="s">
        <v>10</v>
      </c>
      <c r="B9" s="120"/>
      <c r="C9" s="120"/>
      <c r="D9" s="120"/>
      <c r="E9" s="120"/>
    </row>
    <row r="11" spans="1:5" x14ac:dyDescent="0.25">
      <c r="A11" t="s">
        <v>102</v>
      </c>
      <c r="B11" t="s">
        <v>420</v>
      </c>
    </row>
    <row r="13" spans="1:5" ht="30.6" customHeight="1" x14ac:dyDescent="0.25">
      <c r="A13" s="5" t="s">
        <v>1</v>
      </c>
      <c r="B13" s="5" t="s">
        <v>3</v>
      </c>
      <c r="C13" s="6" t="s">
        <v>4</v>
      </c>
      <c r="D13" s="5" t="s">
        <v>5</v>
      </c>
      <c r="E13" s="6" t="s">
        <v>6</v>
      </c>
    </row>
    <row r="14" spans="1:5" x14ac:dyDescent="0.25">
      <c r="A14" s="3" t="s">
        <v>46</v>
      </c>
      <c r="B14" s="3" t="s">
        <v>84</v>
      </c>
      <c r="C14" s="43"/>
      <c r="D14" s="43"/>
      <c r="E14" s="43"/>
    </row>
    <row r="15" spans="1:5" x14ac:dyDescent="0.25">
      <c r="A15" s="3" t="s">
        <v>47</v>
      </c>
      <c r="B15" s="3" t="s">
        <v>85</v>
      </c>
      <c r="C15" s="43"/>
      <c r="D15" s="43"/>
      <c r="E15" s="43"/>
    </row>
    <row r="16" spans="1:5" x14ac:dyDescent="0.25">
      <c r="A16" s="3" t="s">
        <v>48</v>
      </c>
      <c r="B16" s="3" t="s">
        <v>86</v>
      </c>
      <c r="C16" s="43"/>
      <c r="D16" s="43"/>
      <c r="E16" s="43"/>
    </row>
    <row r="17" spans="1:5" x14ac:dyDescent="0.25">
      <c r="A17" s="3" t="s">
        <v>49</v>
      </c>
      <c r="B17" s="3" t="s">
        <v>87</v>
      </c>
      <c r="C17" s="43"/>
      <c r="D17" s="43"/>
      <c r="E17" s="43"/>
    </row>
    <row r="18" spans="1:5" x14ac:dyDescent="0.25">
      <c r="A18" s="3" t="s">
        <v>50</v>
      </c>
      <c r="B18" s="3" t="s">
        <v>453</v>
      </c>
      <c r="C18" s="43"/>
      <c r="D18" s="43"/>
      <c r="E18" s="43"/>
    </row>
    <row r="19" spans="1:5" x14ac:dyDescent="0.25">
      <c r="A19" s="3" t="s">
        <v>77</v>
      </c>
      <c r="B19" s="3" t="s">
        <v>454</v>
      </c>
      <c r="C19" s="43"/>
      <c r="D19" s="43"/>
      <c r="E19" s="43"/>
    </row>
    <row r="20" spans="1:5" ht="30" x14ac:dyDescent="0.25">
      <c r="A20" s="3" t="s">
        <v>467</v>
      </c>
      <c r="B20" s="4" t="s">
        <v>455</v>
      </c>
      <c r="C20" s="43"/>
      <c r="D20" s="43"/>
      <c r="E20" s="43"/>
    </row>
    <row r="21" spans="1:5" ht="30" x14ac:dyDescent="0.25">
      <c r="A21" s="3" t="s">
        <v>468</v>
      </c>
      <c r="B21" s="4" t="s">
        <v>458</v>
      </c>
      <c r="C21" s="43"/>
      <c r="D21" s="43"/>
      <c r="E21" s="43"/>
    </row>
    <row r="22" spans="1:5" ht="30" customHeight="1" x14ac:dyDescent="0.25">
      <c r="A22" s="140" t="s">
        <v>83</v>
      </c>
      <c r="B22" s="140"/>
      <c r="C22" s="140"/>
      <c r="D22" s="140"/>
      <c r="E22" s="140"/>
    </row>
    <row r="23" spans="1:5" x14ac:dyDescent="0.25">
      <c r="A23" s="9" t="s">
        <v>92</v>
      </c>
      <c r="B23" s="8"/>
      <c r="C23" s="7"/>
      <c r="D23" s="7"/>
      <c r="E23" s="7"/>
    </row>
    <row r="26" spans="1:5" x14ac:dyDescent="0.25">
      <c r="C26" t="s">
        <v>14</v>
      </c>
    </row>
    <row r="27" spans="1:5" x14ac:dyDescent="0.25">
      <c r="C27" s="2" t="s">
        <v>15</v>
      </c>
    </row>
    <row r="28" spans="1:5" ht="9.6" customHeight="1" x14ac:dyDescent="0.25"/>
  </sheetData>
  <mergeCells count="3">
    <mergeCell ref="A7:E7"/>
    <mergeCell ref="A9:E9"/>
    <mergeCell ref="A22:E22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96" orientation="portrait" r:id="rId1"/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A5840-91E1-4DAC-B430-2125455DE9BD}">
  <sheetPr>
    <pageSetUpPr fitToPage="1"/>
  </sheetPr>
  <dimension ref="A7:I43"/>
  <sheetViews>
    <sheetView topLeftCell="A17" workbookViewId="0">
      <selection activeCell="D11" sqref="D11"/>
    </sheetView>
  </sheetViews>
  <sheetFormatPr baseColWidth="10" defaultRowHeight="15" x14ac:dyDescent="0.25"/>
  <cols>
    <col min="1" max="1" width="31" customWidth="1"/>
    <col min="3" max="3" width="13.140625" customWidth="1"/>
    <col min="4" max="4" width="7.85546875" customWidth="1"/>
    <col min="5" max="5" width="8.28515625" customWidth="1"/>
    <col min="6" max="6" width="7.85546875" customWidth="1"/>
    <col min="7" max="7" width="10.28515625" style="31" customWidth="1"/>
    <col min="8" max="8" width="11.42578125" style="31"/>
    <col min="9" max="9" width="16.140625" customWidth="1"/>
  </cols>
  <sheetData>
    <row r="7" spans="1:9" x14ac:dyDescent="0.25">
      <c r="A7" s="138" t="s">
        <v>0</v>
      </c>
      <c r="B7" s="139"/>
      <c r="C7" s="139"/>
      <c r="D7" s="139"/>
      <c r="E7" s="139"/>
      <c r="F7" s="139"/>
      <c r="G7" s="139"/>
      <c r="H7" s="139"/>
      <c r="I7" s="139"/>
    </row>
    <row r="9" spans="1:9" ht="18.75" x14ac:dyDescent="0.3">
      <c r="A9" s="120" t="s">
        <v>137</v>
      </c>
      <c r="B9" s="120"/>
      <c r="C9" s="120"/>
      <c r="D9" s="120"/>
      <c r="E9" s="120"/>
      <c r="F9" s="120"/>
      <c r="G9" s="120"/>
      <c r="H9" s="120"/>
      <c r="I9" s="120"/>
    </row>
    <row r="11" spans="1:9" x14ac:dyDescent="0.25">
      <c r="A11" t="s">
        <v>102</v>
      </c>
      <c r="B11" t="s">
        <v>420</v>
      </c>
    </row>
    <row r="12" spans="1:9" ht="15.75" thickBot="1" x14ac:dyDescent="0.3"/>
    <row r="13" spans="1:9" x14ac:dyDescent="0.25">
      <c r="A13" s="160" t="s">
        <v>115</v>
      </c>
      <c r="B13" s="128" t="s">
        <v>116</v>
      </c>
      <c r="C13" s="10" t="s">
        <v>117</v>
      </c>
      <c r="D13" s="128">
        <v>2025</v>
      </c>
      <c r="E13" s="128">
        <v>2026</v>
      </c>
      <c r="F13" s="130">
        <v>2027</v>
      </c>
      <c r="G13" s="136" t="s">
        <v>139</v>
      </c>
      <c r="H13" s="136" t="s">
        <v>135</v>
      </c>
      <c r="I13" s="136" t="s">
        <v>136</v>
      </c>
    </row>
    <row r="14" spans="1:9" ht="15.75" thickBot="1" x14ac:dyDescent="0.3">
      <c r="A14" s="173"/>
      <c r="B14" s="129"/>
      <c r="C14" s="11" t="s">
        <v>118</v>
      </c>
      <c r="D14" s="129"/>
      <c r="E14" s="129"/>
      <c r="F14" s="131"/>
      <c r="G14" s="137"/>
      <c r="H14" s="137"/>
      <c r="I14" s="137"/>
    </row>
    <row r="15" spans="1:9" ht="24.75" thickBot="1" x14ac:dyDescent="0.3">
      <c r="A15" s="171" t="s">
        <v>421</v>
      </c>
      <c r="B15" s="33" t="s">
        <v>141</v>
      </c>
      <c r="C15" s="13" t="s">
        <v>268</v>
      </c>
      <c r="D15" s="34" t="s">
        <v>122</v>
      </c>
      <c r="E15" s="32"/>
      <c r="F15" s="32"/>
      <c r="G15" s="56">
        <v>1</v>
      </c>
      <c r="H15" s="57">
        <f>'Lot7-BPU'!$C$17</f>
        <v>0</v>
      </c>
      <c r="I15" s="58">
        <f>G15*H15</f>
        <v>0</v>
      </c>
    </row>
    <row r="16" spans="1:9" ht="36.75" thickBot="1" x14ac:dyDescent="0.3">
      <c r="A16" s="172"/>
      <c r="B16" s="33" t="s">
        <v>141</v>
      </c>
      <c r="C16" s="13" t="s">
        <v>269</v>
      </c>
      <c r="D16" s="34" t="s">
        <v>122</v>
      </c>
      <c r="E16" s="32"/>
      <c r="F16" s="32"/>
      <c r="G16" s="56">
        <v>1</v>
      </c>
      <c r="H16" s="57">
        <f>'Lot7-BPU'!$C$17</f>
        <v>0</v>
      </c>
      <c r="I16" s="58">
        <f t="shared" ref="I16:I32" si="0">G16*H16</f>
        <v>0</v>
      </c>
    </row>
    <row r="17" spans="1:9" ht="15.75" thickBot="1" x14ac:dyDescent="0.3">
      <c r="A17" s="171" t="s">
        <v>422</v>
      </c>
      <c r="B17" s="33" t="s">
        <v>141</v>
      </c>
      <c r="C17" s="13" t="s">
        <v>270</v>
      </c>
      <c r="D17" s="34" t="s">
        <v>122</v>
      </c>
      <c r="E17" s="32"/>
      <c r="F17" s="32"/>
      <c r="G17" s="56">
        <v>1</v>
      </c>
      <c r="H17" s="57">
        <f>'Lot7-BPU'!$C$17</f>
        <v>0</v>
      </c>
      <c r="I17" s="58">
        <f t="shared" si="0"/>
        <v>0</v>
      </c>
    </row>
    <row r="18" spans="1:9" ht="15.75" thickBot="1" x14ac:dyDescent="0.3">
      <c r="A18" s="172"/>
      <c r="B18" s="33" t="s">
        <v>141</v>
      </c>
      <c r="C18" s="13" t="s">
        <v>271</v>
      </c>
      <c r="D18" s="34" t="s">
        <v>122</v>
      </c>
      <c r="E18" s="32"/>
      <c r="F18" s="32"/>
      <c r="G18" s="56">
        <v>1</v>
      </c>
      <c r="H18" s="57">
        <f>'Lot7-BPU'!$C$17</f>
        <v>0</v>
      </c>
      <c r="I18" s="58">
        <f t="shared" si="0"/>
        <v>0</v>
      </c>
    </row>
    <row r="19" spans="1:9" ht="15.75" thickBot="1" x14ac:dyDescent="0.3">
      <c r="A19" s="35" t="s">
        <v>407</v>
      </c>
      <c r="B19" s="33" t="s">
        <v>141</v>
      </c>
      <c r="C19" s="13" t="s">
        <v>272</v>
      </c>
      <c r="D19" s="34" t="s">
        <v>122</v>
      </c>
      <c r="E19" s="32"/>
      <c r="F19" s="32"/>
      <c r="G19" s="56">
        <v>1</v>
      </c>
      <c r="H19" s="57">
        <f>'Lot7-BPU'!$C$17</f>
        <v>0</v>
      </c>
      <c r="I19" s="58">
        <f t="shared" si="0"/>
        <v>0</v>
      </c>
    </row>
    <row r="20" spans="1:9" ht="15.75" thickBot="1" x14ac:dyDescent="0.3">
      <c r="A20" s="35" t="s">
        <v>423</v>
      </c>
      <c r="B20" s="33" t="s">
        <v>141</v>
      </c>
      <c r="C20" s="13" t="s">
        <v>273</v>
      </c>
      <c r="D20" s="34" t="s">
        <v>122</v>
      </c>
      <c r="E20" s="32"/>
      <c r="F20" s="32"/>
      <c r="G20" s="56">
        <v>1</v>
      </c>
      <c r="H20" s="57">
        <f>'Lot7-BPU'!$C$17</f>
        <v>0</v>
      </c>
      <c r="I20" s="58">
        <f t="shared" si="0"/>
        <v>0</v>
      </c>
    </row>
    <row r="21" spans="1:9" ht="15.75" thickBot="1" x14ac:dyDescent="0.3">
      <c r="A21" s="35" t="s">
        <v>408</v>
      </c>
      <c r="B21" s="33" t="s">
        <v>141</v>
      </c>
      <c r="C21" s="13" t="s">
        <v>274</v>
      </c>
      <c r="D21" s="34" t="s">
        <v>122</v>
      </c>
      <c r="E21" s="34" t="s">
        <v>122</v>
      </c>
      <c r="F21" s="34" t="s">
        <v>122</v>
      </c>
      <c r="G21" s="56">
        <v>3</v>
      </c>
      <c r="H21" s="57">
        <f>'Lot7-BPU'!$C$17</f>
        <v>0</v>
      </c>
      <c r="I21" s="58">
        <f t="shared" si="0"/>
        <v>0</v>
      </c>
    </row>
    <row r="22" spans="1:9" ht="15.75" thickBot="1" x14ac:dyDescent="0.3">
      <c r="A22" s="35" t="s">
        <v>409</v>
      </c>
      <c r="B22" s="33" t="s">
        <v>141</v>
      </c>
      <c r="C22" s="13" t="s">
        <v>275</v>
      </c>
      <c r="D22" s="34" t="s">
        <v>122</v>
      </c>
      <c r="E22" s="32"/>
      <c r="F22" s="32"/>
      <c r="G22" s="56">
        <v>1</v>
      </c>
      <c r="H22" s="57">
        <f>'Lot7-BPU'!$C$17</f>
        <v>0</v>
      </c>
      <c r="I22" s="58">
        <f t="shared" si="0"/>
        <v>0</v>
      </c>
    </row>
    <row r="23" spans="1:9" ht="24.75" thickBot="1" x14ac:dyDescent="0.3">
      <c r="A23" s="171" t="s">
        <v>424</v>
      </c>
      <c r="B23" s="33" t="s">
        <v>141</v>
      </c>
      <c r="C23" s="13" t="s">
        <v>276</v>
      </c>
      <c r="D23" s="34" t="s">
        <v>122</v>
      </c>
      <c r="E23" s="32"/>
      <c r="F23" s="32"/>
      <c r="G23" s="56">
        <v>1</v>
      </c>
      <c r="H23" s="57">
        <f>'Lot7-BPU'!$C$17</f>
        <v>0</v>
      </c>
      <c r="I23" s="58">
        <f t="shared" si="0"/>
        <v>0</v>
      </c>
    </row>
    <row r="24" spans="1:9" ht="24.75" thickBot="1" x14ac:dyDescent="0.3">
      <c r="A24" s="172"/>
      <c r="B24" s="33" t="s">
        <v>141</v>
      </c>
      <c r="C24" s="13" t="s">
        <v>277</v>
      </c>
      <c r="D24" s="34" t="s">
        <v>122</v>
      </c>
      <c r="E24" s="34" t="s">
        <v>122</v>
      </c>
      <c r="F24" s="34" t="s">
        <v>122</v>
      </c>
      <c r="G24" s="56">
        <v>3</v>
      </c>
      <c r="H24" s="57">
        <f>'Lot7-BPU'!$C$17</f>
        <v>0</v>
      </c>
      <c r="I24" s="58">
        <f t="shared" si="0"/>
        <v>0</v>
      </c>
    </row>
    <row r="25" spans="1:9" ht="24.75" thickBot="1" x14ac:dyDescent="0.3">
      <c r="A25" s="35" t="s">
        <v>410</v>
      </c>
      <c r="B25" s="33" t="s">
        <v>141</v>
      </c>
      <c r="C25" s="13" t="s">
        <v>278</v>
      </c>
      <c r="D25" s="34" t="s">
        <v>122</v>
      </c>
      <c r="E25" s="32"/>
      <c r="F25" s="32"/>
      <c r="G25" s="56">
        <v>1</v>
      </c>
      <c r="H25" s="57">
        <f>'Lot7-BPU'!$C$17</f>
        <v>0</v>
      </c>
      <c r="I25" s="58">
        <f t="shared" si="0"/>
        <v>0</v>
      </c>
    </row>
    <row r="26" spans="1:9" ht="24.75" thickBot="1" x14ac:dyDescent="0.3">
      <c r="A26" s="35" t="s">
        <v>412</v>
      </c>
      <c r="B26" s="33" t="s">
        <v>141</v>
      </c>
      <c r="C26" s="13" t="s">
        <v>279</v>
      </c>
      <c r="D26" s="34" t="s">
        <v>122</v>
      </c>
      <c r="E26" s="32"/>
      <c r="F26" s="32"/>
      <c r="G26" s="56">
        <v>1</v>
      </c>
      <c r="H26" s="57">
        <f>'Lot7-BPU'!$C$17</f>
        <v>0</v>
      </c>
      <c r="I26" s="58">
        <f t="shared" si="0"/>
        <v>0</v>
      </c>
    </row>
    <row r="27" spans="1:9" ht="15.75" thickBot="1" x14ac:dyDescent="0.3">
      <c r="A27" s="35" t="s">
        <v>425</v>
      </c>
      <c r="B27" s="33" t="s">
        <v>141</v>
      </c>
      <c r="C27" s="13" t="s">
        <v>280</v>
      </c>
      <c r="D27" s="34" t="s">
        <v>122</v>
      </c>
      <c r="E27" s="32"/>
      <c r="F27" s="32"/>
      <c r="G27" s="56">
        <v>1</v>
      </c>
      <c r="H27" s="57">
        <f>'Lot7-BPU'!$C$17</f>
        <v>0</v>
      </c>
      <c r="I27" s="58">
        <f t="shared" si="0"/>
        <v>0</v>
      </c>
    </row>
    <row r="28" spans="1:9" ht="15.75" thickBot="1" x14ac:dyDescent="0.3">
      <c r="A28" s="171" t="s">
        <v>426</v>
      </c>
      <c r="B28" s="33" t="s">
        <v>141</v>
      </c>
      <c r="C28" s="13" t="s">
        <v>281</v>
      </c>
      <c r="D28" s="34" t="s">
        <v>122</v>
      </c>
      <c r="E28" s="32"/>
      <c r="F28" s="32"/>
      <c r="G28" s="56">
        <v>1</v>
      </c>
      <c r="H28" s="57">
        <f>'Lot7-BPU'!$C$17</f>
        <v>0</v>
      </c>
      <c r="I28" s="58">
        <f t="shared" si="0"/>
        <v>0</v>
      </c>
    </row>
    <row r="29" spans="1:9" ht="15.75" thickBot="1" x14ac:dyDescent="0.3">
      <c r="A29" s="172"/>
      <c r="B29" s="33" t="s">
        <v>141</v>
      </c>
      <c r="C29" s="13" t="s">
        <v>282</v>
      </c>
      <c r="D29" s="34" t="s">
        <v>122</v>
      </c>
      <c r="E29" s="34" t="s">
        <v>122</v>
      </c>
      <c r="F29" s="34" t="s">
        <v>122</v>
      </c>
      <c r="G29" s="56">
        <v>3</v>
      </c>
      <c r="H29" s="57">
        <f>'Lot7-BPU'!$C$17</f>
        <v>0</v>
      </c>
      <c r="I29" s="58">
        <f t="shared" si="0"/>
        <v>0</v>
      </c>
    </row>
    <row r="30" spans="1:9" ht="24.75" thickBot="1" x14ac:dyDescent="0.3">
      <c r="A30" s="35" t="s">
        <v>415</v>
      </c>
      <c r="B30" s="33" t="s">
        <v>141</v>
      </c>
      <c r="C30" s="13" t="s">
        <v>283</v>
      </c>
      <c r="D30" s="34" t="s">
        <v>122</v>
      </c>
      <c r="E30" s="32"/>
      <c r="F30" s="32"/>
      <c r="G30" s="56">
        <v>1</v>
      </c>
      <c r="H30" s="57">
        <f>'Lot7-BPU'!$C$17</f>
        <v>0</v>
      </c>
      <c r="I30" s="58">
        <f t="shared" si="0"/>
        <v>0</v>
      </c>
    </row>
    <row r="31" spans="1:9" ht="24.75" thickBot="1" x14ac:dyDescent="0.3">
      <c r="A31" s="35" t="s">
        <v>427</v>
      </c>
      <c r="B31" s="33" t="s">
        <v>141</v>
      </c>
      <c r="C31" s="13" t="s">
        <v>284</v>
      </c>
      <c r="D31" s="34" t="s">
        <v>122</v>
      </c>
      <c r="E31" s="32"/>
      <c r="F31" s="32"/>
      <c r="G31" s="56">
        <v>1</v>
      </c>
      <c r="H31" s="57">
        <f>'Lot7-BPU'!$C$17</f>
        <v>0</v>
      </c>
      <c r="I31" s="58">
        <f t="shared" si="0"/>
        <v>0</v>
      </c>
    </row>
    <row r="32" spans="1:9" ht="15.75" thickBot="1" x14ac:dyDescent="0.3">
      <c r="A32" s="35" t="s">
        <v>416</v>
      </c>
      <c r="B32" s="33" t="s">
        <v>141</v>
      </c>
      <c r="C32" s="13" t="s">
        <v>285</v>
      </c>
      <c r="D32" s="34" t="s">
        <v>122</v>
      </c>
      <c r="E32" s="32"/>
      <c r="F32" s="32"/>
      <c r="G32" s="56">
        <v>1</v>
      </c>
      <c r="H32" s="57">
        <f>'Lot7-BPU'!$C$17</f>
        <v>0</v>
      </c>
      <c r="I32" s="58">
        <f t="shared" si="0"/>
        <v>0</v>
      </c>
    </row>
    <row r="33" spans="1:9" ht="15.75" thickBot="1" x14ac:dyDescent="0.3">
      <c r="H33" s="72"/>
      <c r="I33" s="48"/>
    </row>
    <row r="34" spans="1:9" ht="15.75" thickBot="1" x14ac:dyDescent="0.3">
      <c r="A34" s="116" t="s">
        <v>479</v>
      </c>
      <c r="B34" s="200"/>
      <c r="C34" s="200"/>
      <c r="D34" s="200" t="s">
        <v>119</v>
      </c>
      <c r="E34" s="200"/>
      <c r="F34" s="200" t="s">
        <v>119</v>
      </c>
      <c r="G34" s="201">
        <v>3</v>
      </c>
      <c r="H34" s="203">
        <f>'Lot7-BPU'!$C$18</f>
        <v>0</v>
      </c>
      <c r="I34" s="63">
        <f t="shared" ref="I34:I36" si="1">G34*H34</f>
        <v>0</v>
      </c>
    </row>
    <row r="35" spans="1:9" ht="15.75" thickBot="1" x14ac:dyDescent="0.3">
      <c r="A35" s="116" t="s">
        <v>454</v>
      </c>
      <c r="B35" s="200"/>
      <c r="C35" s="200"/>
      <c r="D35" s="200"/>
      <c r="E35" s="200"/>
      <c r="F35" s="200"/>
      <c r="G35" s="201">
        <v>3</v>
      </c>
      <c r="H35" s="203">
        <f>'Lot7-BPU'!$C$19</f>
        <v>0</v>
      </c>
      <c r="I35" s="63">
        <f t="shared" si="1"/>
        <v>0</v>
      </c>
    </row>
    <row r="36" spans="1:9" ht="15.75" thickBot="1" x14ac:dyDescent="0.3">
      <c r="A36" s="116" t="s">
        <v>138</v>
      </c>
      <c r="B36" s="200"/>
      <c r="C36" s="200"/>
      <c r="D36" s="200" t="s">
        <v>119</v>
      </c>
      <c r="E36" s="200"/>
      <c r="F36" s="200"/>
      <c r="G36" s="201">
        <v>4</v>
      </c>
      <c r="H36" s="203">
        <f>'Lot7-BPU'!$C$21</f>
        <v>0</v>
      </c>
      <c r="I36" s="63">
        <f t="shared" si="1"/>
        <v>0</v>
      </c>
    </row>
    <row r="37" spans="1:9" ht="15.75" thickBot="1" x14ac:dyDescent="0.3"/>
    <row r="38" spans="1:9" ht="15.75" thickBot="1" x14ac:dyDescent="0.3">
      <c r="F38" s="68" t="s">
        <v>480</v>
      </c>
      <c r="G38" s="68"/>
      <c r="H38" s="68"/>
      <c r="I38" s="104">
        <f>SUM(I16:I36)</f>
        <v>0</v>
      </c>
    </row>
    <row r="39" spans="1:9" ht="15.75" thickBot="1" x14ac:dyDescent="0.3">
      <c r="F39" s="68" t="s">
        <v>5</v>
      </c>
      <c r="G39" s="68"/>
      <c r="H39" s="102">
        <v>0.2</v>
      </c>
      <c r="I39" s="105">
        <f>I38*H39</f>
        <v>0</v>
      </c>
    </row>
    <row r="40" spans="1:9" ht="15.75" thickBot="1" x14ac:dyDescent="0.3">
      <c r="F40" s="68" t="s">
        <v>481</v>
      </c>
      <c r="G40" s="68"/>
      <c r="H40" s="68"/>
      <c r="I40" s="104">
        <f>+I38+I39</f>
        <v>0</v>
      </c>
    </row>
    <row r="43" spans="1:9" x14ac:dyDescent="0.25">
      <c r="G43" t="s">
        <v>382</v>
      </c>
    </row>
  </sheetData>
  <mergeCells count="14">
    <mergeCell ref="A15:A16"/>
    <mergeCell ref="A17:A18"/>
    <mergeCell ref="A23:A24"/>
    <mergeCell ref="A28:A29"/>
    <mergeCell ref="A13:A14"/>
    <mergeCell ref="A7:I7"/>
    <mergeCell ref="A9:I9"/>
    <mergeCell ref="D13:D14"/>
    <mergeCell ref="E13:E14"/>
    <mergeCell ref="F13:F14"/>
    <mergeCell ref="G13:G14"/>
    <mergeCell ref="H13:H14"/>
    <mergeCell ref="I13:I14"/>
    <mergeCell ref="B13:B14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81" orientation="portrait" r:id="rId1"/>
  <drawing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E4B4AA-8E85-447F-ACB2-E3E01DA39CA2}">
  <sheetPr>
    <pageSetUpPr fitToPage="1"/>
  </sheetPr>
  <dimension ref="A1:E28"/>
  <sheetViews>
    <sheetView topLeftCell="A8" workbookViewId="0">
      <selection activeCell="D11" sqref="D11"/>
    </sheetView>
  </sheetViews>
  <sheetFormatPr baseColWidth="10" defaultRowHeight="15" x14ac:dyDescent="0.25"/>
  <cols>
    <col min="2" max="2" width="40.7109375" customWidth="1"/>
    <col min="3" max="3" width="14.28515625" customWidth="1"/>
    <col min="4" max="4" width="14.42578125" customWidth="1"/>
    <col min="5" max="5" width="18.42578125" customWidth="1"/>
  </cols>
  <sheetData>
    <row r="1" spans="1:5" x14ac:dyDescent="0.25">
      <c r="D1" t="s">
        <v>11</v>
      </c>
    </row>
    <row r="2" spans="1:5" x14ac:dyDescent="0.25">
      <c r="D2" t="s">
        <v>12</v>
      </c>
    </row>
    <row r="7" spans="1:5" ht="43.9" customHeight="1" x14ac:dyDescent="0.25">
      <c r="A7" s="117" t="s">
        <v>0</v>
      </c>
      <c r="B7" s="118"/>
      <c r="C7" s="118"/>
      <c r="D7" s="118"/>
      <c r="E7" s="119"/>
    </row>
    <row r="9" spans="1:5" ht="18.75" x14ac:dyDescent="0.3">
      <c r="A9" s="120" t="s">
        <v>10</v>
      </c>
      <c r="B9" s="120"/>
      <c r="C9" s="120"/>
      <c r="D9" s="120"/>
      <c r="E9" s="120"/>
    </row>
    <row r="11" spans="1:5" x14ac:dyDescent="0.25">
      <c r="A11" t="s">
        <v>103</v>
      </c>
      <c r="B11" t="s">
        <v>429</v>
      </c>
    </row>
    <row r="13" spans="1:5" ht="30.6" customHeight="1" x14ac:dyDescent="0.25">
      <c r="A13" s="5" t="s">
        <v>1</v>
      </c>
      <c r="B13" s="5" t="s">
        <v>3</v>
      </c>
      <c r="C13" s="6" t="s">
        <v>4</v>
      </c>
      <c r="D13" s="5" t="s">
        <v>5</v>
      </c>
      <c r="E13" s="6" t="s">
        <v>6</v>
      </c>
    </row>
    <row r="14" spans="1:5" x14ac:dyDescent="0.25">
      <c r="A14" s="3" t="s">
        <v>51</v>
      </c>
      <c r="B14" s="3" t="s">
        <v>84</v>
      </c>
      <c r="C14" s="43"/>
      <c r="D14" s="43"/>
      <c r="E14" s="43"/>
    </row>
    <row r="15" spans="1:5" x14ac:dyDescent="0.25">
      <c r="A15" s="3" t="s">
        <v>52</v>
      </c>
      <c r="B15" s="3" t="s">
        <v>85</v>
      </c>
      <c r="C15" s="43"/>
      <c r="D15" s="43"/>
      <c r="E15" s="43"/>
    </row>
    <row r="16" spans="1:5" x14ac:dyDescent="0.25">
      <c r="A16" s="3" t="s">
        <v>53</v>
      </c>
      <c r="B16" s="3" t="s">
        <v>86</v>
      </c>
      <c r="C16" s="43"/>
      <c r="D16" s="43"/>
      <c r="E16" s="43"/>
    </row>
    <row r="17" spans="1:5" x14ac:dyDescent="0.25">
      <c r="A17" s="3" t="s">
        <v>54</v>
      </c>
      <c r="B17" s="3" t="s">
        <v>87</v>
      </c>
      <c r="C17" s="43"/>
      <c r="D17" s="43"/>
      <c r="E17" s="43"/>
    </row>
    <row r="18" spans="1:5" x14ac:dyDescent="0.25">
      <c r="A18" s="3" t="s">
        <v>55</v>
      </c>
      <c r="B18" s="3" t="s">
        <v>453</v>
      </c>
      <c r="C18" s="43"/>
      <c r="D18" s="43"/>
      <c r="E18" s="43"/>
    </row>
    <row r="19" spans="1:5" x14ac:dyDescent="0.25">
      <c r="A19" s="3" t="s">
        <v>78</v>
      </c>
      <c r="B19" s="3" t="s">
        <v>454</v>
      </c>
      <c r="C19" s="43"/>
      <c r="D19" s="43"/>
      <c r="E19" s="43"/>
    </row>
    <row r="20" spans="1:5" ht="30" x14ac:dyDescent="0.25">
      <c r="A20" s="3" t="s">
        <v>465</v>
      </c>
      <c r="B20" s="4" t="s">
        <v>455</v>
      </c>
      <c r="C20" s="43"/>
      <c r="D20" s="43"/>
      <c r="E20" s="43"/>
    </row>
    <row r="21" spans="1:5" ht="30" x14ac:dyDescent="0.25">
      <c r="A21" s="3" t="s">
        <v>466</v>
      </c>
      <c r="B21" s="4" t="s">
        <v>458</v>
      </c>
      <c r="C21" s="43"/>
      <c r="D21" s="43"/>
      <c r="E21" s="43"/>
    </row>
    <row r="22" spans="1:5" ht="30" customHeight="1" x14ac:dyDescent="0.25">
      <c r="A22" s="140" t="s">
        <v>83</v>
      </c>
      <c r="B22" s="140"/>
      <c r="C22" s="140"/>
      <c r="D22" s="140"/>
      <c r="E22" s="140"/>
    </row>
    <row r="23" spans="1:5" x14ac:dyDescent="0.25">
      <c r="A23" s="9" t="s">
        <v>92</v>
      </c>
      <c r="B23" s="8"/>
      <c r="C23" s="7"/>
      <c r="D23" s="7"/>
      <c r="E23" s="7"/>
    </row>
    <row r="26" spans="1:5" x14ac:dyDescent="0.25">
      <c r="C26" t="s">
        <v>14</v>
      </c>
    </row>
    <row r="27" spans="1:5" x14ac:dyDescent="0.25">
      <c r="C27" s="2" t="s">
        <v>15</v>
      </c>
    </row>
    <row r="28" spans="1:5" ht="9.6" customHeight="1" x14ac:dyDescent="0.25"/>
  </sheetData>
  <mergeCells count="3">
    <mergeCell ref="A7:E7"/>
    <mergeCell ref="A9:E9"/>
    <mergeCell ref="A22:E22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96" orientation="portrait" r:id="rId1"/>
  <drawing r:id="rId2"/>
  <legacy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FE280-BF83-465E-928C-A32799E41071}">
  <sheetPr>
    <pageSetUpPr fitToPage="1"/>
  </sheetPr>
  <dimension ref="A7:I56"/>
  <sheetViews>
    <sheetView topLeftCell="A27" workbookViewId="0">
      <selection activeCell="D11" sqref="D11"/>
    </sheetView>
  </sheetViews>
  <sheetFormatPr baseColWidth="10" defaultRowHeight="15" x14ac:dyDescent="0.25"/>
  <cols>
    <col min="1" max="1" width="13" customWidth="1"/>
    <col min="3" max="3" width="22.28515625" customWidth="1"/>
    <col min="4" max="4" width="8.140625" customWidth="1"/>
    <col min="5" max="5" width="8.7109375" customWidth="1"/>
    <col min="6" max="6" width="7.140625" customWidth="1"/>
    <col min="7" max="7" width="11.5703125" style="31"/>
    <col min="8" max="8" width="11.42578125" style="1"/>
    <col min="9" max="9" width="15.85546875" customWidth="1"/>
  </cols>
  <sheetData>
    <row r="7" spans="1:9" x14ac:dyDescent="0.25">
      <c r="A7" s="138" t="s">
        <v>0</v>
      </c>
      <c r="B7" s="139"/>
      <c r="C7" s="139"/>
      <c r="D7" s="139"/>
      <c r="E7" s="139"/>
      <c r="F7" s="139"/>
      <c r="G7" s="139"/>
      <c r="H7" s="139"/>
      <c r="I7" s="139"/>
    </row>
    <row r="9" spans="1:9" ht="18.75" x14ac:dyDescent="0.3">
      <c r="A9" s="120" t="s">
        <v>137</v>
      </c>
      <c r="B9" s="120"/>
      <c r="C9" s="120"/>
      <c r="D9" s="120"/>
      <c r="E9" s="120"/>
      <c r="F9" s="120"/>
      <c r="G9" s="120"/>
      <c r="H9" s="120"/>
      <c r="I9" s="120"/>
    </row>
    <row r="11" spans="1:9" x14ac:dyDescent="0.25">
      <c r="A11" t="s">
        <v>103</v>
      </c>
      <c r="B11" t="s">
        <v>428</v>
      </c>
    </row>
    <row r="12" spans="1:9" ht="15.75" thickBot="1" x14ac:dyDescent="0.3"/>
    <row r="13" spans="1:9" x14ac:dyDescent="0.25">
      <c r="A13" s="160" t="s">
        <v>115</v>
      </c>
      <c r="B13" s="128" t="s">
        <v>116</v>
      </c>
      <c r="C13" s="10" t="s">
        <v>117</v>
      </c>
      <c r="D13" s="128">
        <v>2025</v>
      </c>
      <c r="E13" s="128">
        <v>2026</v>
      </c>
      <c r="F13" s="130">
        <v>2027</v>
      </c>
      <c r="G13" s="136" t="s">
        <v>139</v>
      </c>
      <c r="H13" s="136" t="s">
        <v>135</v>
      </c>
      <c r="I13" s="136" t="s">
        <v>136</v>
      </c>
    </row>
    <row r="14" spans="1:9" ht="15.75" thickBot="1" x14ac:dyDescent="0.3">
      <c r="A14" s="173"/>
      <c r="B14" s="129"/>
      <c r="C14" s="11" t="s">
        <v>118</v>
      </c>
      <c r="D14" s="129"/>
      <c r="E14" s="129"/>
      <c r="F14" s="131"/>
      <c r="G14" s="137"/>
      <c r="H14" s="137"/>
      <c r="I14" s="137"/>
    </row>
    <row r="15" spans="1:9" ht="15.75" thickBot="1" x14ac:dyDescent="0.3">
      <c r="A15" s="174" t="s">
        <v>432</v>
      </c>
      <c r="B15" s="33" t="s">
        <v>150</v>
      </c>
      <c r="C15" s="33" t="s">
        <v>237</v>
      </c>
      <c r="D15" s="32"/>
      <c r="E15" s="34" t="s">
        <v>122</v>
      </c>
      <c r="F15" s="32"/>
      <c r="G15" s="56">
        <v>1</v>
      </c>
      <c r="H15" s="57">
        <f>'Lot8-BPU'!$C$14</f>
        <v>0</v>
      </c>
      <c r="I15" s="58">
        <f>G15*H15</f>
        <v>0</v>
      </c>
    </row>
    <row r="16" spans="1:9" ht="15.75" thickBot="1" x14ac:dyDescent="0.3">
      <c r="A16" s="175"/>
      <c r="B16" s="33" t="s">
        <v>150</v>
      </c>
      <c r="C16" s="33" t="s">
        <v>238</v>
      </c>
      <c r="D16" s="32"/>
      <c r="E16" s="34" t="s">
        <v>122</v>
      </c>
      <c r="F16" s="32"/>
      <c r="G16" s="56">
        <v>1</v>
      </c>
      <c r="H16" s="57">
        <f>'Lot8-BPU'!$C$14</f>
        <v>0</v>
      </c>
      <c r="I16" s="58">
        <f t="shared" ref="I16:I49" si="0">G16*H16</f>
        <v>0</v>
      </c>
    </row>
    <row r="17" spans="1:9" ht="15.75" thickBot="1" x14ac:dyDescent="0.3">
      <c r="A17" s="175"/>
      <c r="B17" s="33" t="s">
        <v>141</v>
      </c>
      <c r="C17" s="33" t="s">
        <v>239</v>
      </c>
      <c r="D17" s="32"/>
      <c r="E17" s="34" t="s">
        <v>122</v>
      </c>
      <c r="F17" s="32"/>
      <c r="G17" s="56">
        <v>1</v>
      </c>
      <c r="H17" s="57">
        <f>'Lot8-BPU'!$C$15</f>
        <v>0</v>
      </c>
      <c r="I17" s="58">
        <f t="shared" si="0"/>
        <v>0</v>
      </c>
    </row>
    <row r="18" spans="1:9" ht="15.75" thickBot="1" x14ac:dyDescent="0.3">
      <c r="A18" s="175"/>
      <c r="B18" s="33" t="s">
        <v>150</v>
      </c>
      <c r="C18" s="33" t="s">
        <v>240</v>
      </c>
      <c r="D18" s="32"/>
      <c r="E18" s="34" t="s">
        <v>122</v>
      </c>
      <c r="F18" s="32"/>
      <c r="G18" s="56">
        <v>1</v>
      </c>
      <c r="H18" s="57">
        <f>'Lot8-BPU'!$C$14</f>
        <v>0</v>
      </c>
      <c r="I18" s="58">
        <f t="shared" si="0"/>
        <v>0</v>
      </c>
    </row>
    <row r="19" spans="1:9" ht="15.75" thickBot="1" x14ac:dyDescent="0.3">
      <c r="A19" s="175"/>
      <c r="B19" s="33" t="s">
        <v>141</v>
      </c>
      <c r="C19" s="33" t="s">
        <v>241</v>
      </c>
      <c r="D19" s="32"/>
      <c r="E19" s="34" t="s">
        <v>122</v>
      </c>
      <c r="F19" s="32"/>
      <c r="G19" s="56">
        <v>1</v>
      </c>
      <c r="H19" s="57">
        <f>'Lot8-BPU'!$C$15</f>
        <v>0</v>
      </c>
      <c r="I19" s="58">
        <f t="shared" si="0"/>
        <v>0</v>
      </c>
    </row>
    <row r="20" spans="1:9" ht="15.75" thickBot="1" x14ac:dyDescent="0.3">
      <c r="A20" s="176"/>
      <c r="B20" s="33" t="s">
        <v>141</v>
      </c>
      <c r="C20" s="33" t="s">
        <v>242</v>
      </c>
      <c r="D20" s="32"/>
      <c r="E20" s="34" t="s">
        <v>122</v>
      </c>
      <c r="F20" s="32"/>
      <c r="G20" s="56">
        <v>1</v>
      </c>
      <c r="H20" s="57">
        <f>'Lot8-BPU'!$C$15</f>
        <v>0</v>
      </c>
      <c r="I20" s="58">
        <f t="shared" si="0"/>
        <v>0</v>
      </c>
    </row>
    <row r="21" spans="1:9" ht="15.75" thickBot="1" x14ac:dyDescent="0.3">
      <c r="A21" s="174" t="s">
        <v>430</v>
      </c>
      <c r="B21" s="33" t="s">
        <v>141</v>
      </c>
      <c r="C21" s="33" t="s">
        <v>243</v>
      </c>
      <c r="D21" s="32"/>
      <c r="E21" s="32"/>
      <c r="F21" s="34" t="s">
        <v>122</v>
      </c>
      <c r="G21" s="56">
        <v>1</v>
      </c>
      <c r="H21" s="57">
        <f>'Lot8-BPU'!$C$15</f>
        <v>0</v>
      </c>
      <c r="I21" s="58">
        <f t="shared" si="0"/>
        <v>0</v>
      </c>
    </row>
    <row r="22" spans="1:9" ht="15.75" thickBot="1" x14ac:dyDescent="0.3">
      <c r="A22" s="175"/>
      <c r="B22" s="33" t="s">
        <v>141</v>
      </c>
      <c r="C22" s="33" t="s">
        <v>244</v>
      </c>
      <c r="D22" s="32"/>
      <c r="E22" s="32"/>
      <c r="F22" s="34" t="s">
        <v>122</v>
      </c>
      <c r="G22" s="56">
        <v>1</v>
      </c>
      <c r="H22" s="57">
        <f>'Lot8-BPU'!$C$15</f>
        <v>0</v>
      </c>
      <c r="I22" s="58">
        <f t="shared" si="0"/>
        <v>0</v>
      </c>
    </row>
    <row r="23" spans="1:9" ht="15.75" thickBot="1" x14ac:dyDescent="0.3">
      <c r="A23" s="175"/>
      <c r="B23" s="33" t="s">
        <v>141</v>
      </c>
      <c r="C23" s="33" t="s">
        <v>245</v>
      </c>
      <c r="D23" s="32"/>
      <c r="E23" s="32"/>
      <c r="F23" s="34" t="s">
        <v>122</v>
      </c>
      <c r="G23" s="56">
        <v>1</v>
      </c>
      <c r="H23" s="57">
        <f>'Lot8-BPU'!$C$15</f>
        <v>0</v>
      </c>
      <c r="I23" s="58">
        <f t="shared" si="0"/>
        <v>0</v>
      </c>
    </row>
    <row r="24" spans="1:9" ht="15.75" thickBot="1" x14ac:dyDescent="0.3">
      <c r="A24" s="175"/>
      <c r="B24" s="33" t="s">
        <v>141</v>
      </c>
      <c r="C24" s="33" t="s">
        <v>246</v>
      </c>
      <c r="D24" s="32"/>
      <c r="E24" s="32"/>
      <c r="F24" s="34" t="s">
        <v>122</v>
      </c>
      <c r="G24" s="56">
        <v>1</v>
      </c>
      <c r="H24" s="57">
        <f>'Lot8-BPU'!$C$15</f>
        <v>0</v>
      </c>
      <c r="I24" s="58">
        <f t="shared" si="0"/>
        <v>0</v>
      </c>
    </row>
    <row r="25" spans="1:9" ht="15.75" thickBot="1" x14ac:dyDescent="0.3">
      <c r="A25" s="175"/>
      <c r="B25" s="33" t="s">
        <v>141</v>
      </c>
      <c r="C25" s="33" t="s">
        <v>247</v>
      </c>
      <c r="D25" s="32"/>
      <c r="E25" s="32"/>
      <c r="F25" s="34" t="s">
        <v>122</v>
      </c>
      <c r="G25" s="56">
        <v>1</v>
      </c>
      <c r="H25" s="57">
        <f>'Lot8-BPU'!$C$15</f>
        <v>0</v>
      </c>
      <c r="I25" s="58">
        <f t="shared" si="0"/>
        <v>0</v>
      </c>
    </row>
    <row r="26" spans="1:9" ht="15.75" thickBot="1" x14ac:dyDescent="0.3">
      <c r="A26" s="176"/>
      <c r="B26" s="33" t="s">
        <v>141</v>
      </c>
      <c r="C26" s="33" t="s">
        <v>248</v>
      </c>
      <c r="D26" s="32"/>
      <c r="E26" s="32"/>
      <c r="F26" s="34" t="s">
        <v>122</v>
      </c>
      <c r="G26" s="56">
        <v>1</v>
      </c>
      <c r="H26" s="57">
        <f>'Lot8-BPU'!$C$15</f>
        <v>0</v>
      </c>
      <c r="I26" s="58">
        <f t="shared" si="0"/>
        <v>0</v>
      </c>
    </row>
    <row r="27" spans="1:9" ht="15.75" thickBot="1" x14ac:dyDescent="0.3">
      <c r="A27" s="174" t="s">
        <v>431</v>
      </c>
      <c r="B27" s="33" t="s">
        <v>150</v>
      </c>
      <c r="C27" s="33" t="s">
        <v>249</v>
      </c>
      <c r="D27" s="32"/>
      <c r="E27" s="34" t="s">
        <v>122</v>
      </c>
      <c r="F27" s="32"/>
      <c r="G27" s="56">
        <v>1</v>
      </c>
      <c r="H27" s="57">
        <f>'Lot8-BPU'!$C$14</f>
        <v>0</v>
      </c>
      <c r="I27" s="58">
        <f t="shared" si="0"/>
        <v>0</v>
      </c>
    </row>
    <row r="28" spans="1:9" ht="15.75" thickBot="1" x14ac:dyDescent="0.3">
      <c r="A28" s="175"/>
      <c r="B28" s="33" t="s">
        <v>150</v>
      </c>
      <c r="C28" s="33" t="s">
        <v>250</v>
      </c>
      <c r="D28" s="32"/>
      <c r="E28" s="34" t="s">
        <v>122</v>
      </c>
      <c r="F28" s="32"/>
      <c r="G28" s="56">
        <v>1</v>
      </c>
      <c r="H28" s="57">
        <f>'Lot8-BPU'!$C$14</f>
        <v>0</v>
      </c>
      <c r="I28" s="58">
        <f t="shared" si="0"/>
        <v>0</v>
      </c>
    </row>
    <row r="29" spans="1:9" ht="15.75" thickBot="1" x14ac:dyDescent="0.3">
      <c r="A29" s="175"/>
      <c r="B29" s="33" t="s">
        <v>141</v>
      </c>
      <c r="C29" s="33" t="s">
        <v>251</v>
      </c>
      <c r="D29" s="32"/>
      <c r="E29" s="34" t="s">
        <v>122</v>
      </c>
      <c r="F29" s="32"/>
      <c r="G29" s="56">
        <v>1</v>
      </c>
      <c r="H29" s="57">
        <f>'Lot8-BPU'!$C$15</f>
        <v>0</v>
      </c>
      <c r="I29" s="58">
        <f t="shared" si="0"/>
        <v>0</v>
      </c>
    </row>
    <row r="30" spans="1:9" ht="15.75" thickBot="1" x14ac:dyDescent="0.3">
      <c r="A30" s="175"/>
      <c r="B30" s="33" t="s">
        <v>141</v>
      </c>
      <c r="C30" s="33" t="s">
        <v>252</v>
      </c>
      <c r="D30" s="32"/>
      <c r="E30" s="34" t="s">
        <v>122</v>
      </c>
      <c r="F30" s="32"/>
      <c r="G30" s="56">
        <v>1</v>
      </c>
      <c r="H30" s="57">
        <f>'Lot8-BPU'!$C$15</f>
        <v>0</v>
      </c>
      <c r="I30" s="58">
        <f t="shared" si="0"/>
        <v>0</v>
      </c>
    </row>
    <row r="31" spans="1:9" ht="15.75" thickBot="1" x14ac:dyDescent="0.3">
      <c r="A31" s="175"/>
      <c r="B31" s="33" t="s">
        <v>141</v>
      </c>
      <c r="C31" s="33" t="s">
        <v>253</v>
      </c>
      <c r="D31" s="32"/>
      <c r="E31" s="34" t="s">
        <v>122</v>
      </c>
      <c r="F31" s="32"/>
      <c r="G31" s="56">
        <v>1</v>
      </c>
      <c r="H31" s="57">
        <f>'Lot8-BPU'!$C$15</f>
        <v>0</v>
      </c>
      <c r="I31" s="58">
        <f t="shared" si="0"/>
        <v>0</v>
      </c>
    </row>
    <row r="32" spans="1:9" ht="15.75" thickBot="1" x14ac:dyDescent="0.3">
      <c r="A32" s="176"/>
      <c r="B32" s="33" t="s">
        <v>150</v>
      </c>
      <c r="C32" s="33" t="s">
        <v>254</v>
      </c>
      <c r="D32" s="32"/>
      <c r="E32" s="34" t="s">
        <v>122</v>
      </c>
      <c r="F32" s="32"/>
      <c r="G32" s="56">
        <v>1</v>
      </c>
      <c r="H32" s="57">
        <f>'Lot8-BPU'!$C$14</f>
        <v>0</v>
      </c>
      <c r="I32" s="58">
        <f t="shared" si="0"/>
        <v>0</v>
      </c>
    </row>
    <row r="33" spans="1:9" ht="15.75" thickBot="1" x14ac:dyDescent="0.3">
      <c r="A33" s="174" t="s">
        <v>432</v>
      </c>
      <c r="B33" s="33" t="s">
        <v>141</v>
      </c>
      <c r="C33" s="33" t="s">
        <v>255</v>
      </c>
      <c r="D33" s="32"/>
      <c r="E33" s="32"/>
      <c r="F33" s="34" t="s">
        <v>122</v>
      </c>
      <c r="G33" s="56">
        <v>1</v>
      </c>
      <c r="H33" s="57">
        <f>'Lot8-BPU'!$C$15</f>
        <v>0</v>
      </c>
      <c r="I33" s="58">
        <f t="shared" si="0"/>
        <v>0</v>
      </c>
    </row>
    <row r="34" spans="1:9" ht="15.75" thickBot="1" x14ac:dyDescent="0.3">
      <c r="A34" s="175"/>
      <c r="B34" s="33" t="s">
        <v>141</v>
      </c>
      <c r="C34" s="33" t="s">
        <v>256</v>
      </c>
      <c r="D34" s="32"/>
      <c r="E34" s="32"/>
      <c r="F34" s="34" t="s">
        <v>122</v>
      </c>
      <c r="G34" s="56">
        <v>1</v>
      </c>
      <c r="H34" s="57">
        <f>'Lot8-BPU'!$C$15</f>
        <v>0</v>
      </c>
      <c r="I34" s="58">
        <f t="shared" si="0"/>
        <v>0</v>
      </c>
    </row>
    <row r="35" spans="1:9" ht="15.75" thickBot="1" x14ac:dyDescent="0.3">
      <c r="A35" s="175"/>
      <c r="B35" s="33" t="s">
        <v>141</v>
      </c>
      <c r="C35" s="33" t="s">
        <v>257</v>
      </c>
      <c r="D35" s="32"/>
      <c r="E35" s="32"/>
      <c r="F35" s="34" t="s">
        <v>122</v>
      </c>
      <c r="G35" s="56">
        <v>1</v>
      </c>
      <c r="H35" s="57">
        <f>'Lot8-BPU'!$C$15</f>
        <v>0</v>
      </c>
      <c r="I35" s="58">
        <f t="shared" si="0"/>
        <v>0</v>
      </c>
    </row>
    <row r="36" spans="1:9" ht="15.75" thickBot="1" x14ac:dyDescent="0.3">
      <c r="A36" s="175"/>
      <c r="B36" s="33" t="s">
        <v>141</v>
      </c>
      <c r="C36" s="33" t="s">
        <v>258</v>
      </c>
      <c r="D36" s="32"/>
      <c r="E36" s="32"/>
      <c r="F36" s="34" t="s">
        <v>122</v>
      </c>
      <c r="G36" s="56">
        <v>1</v>
      </c>
      <c r="H36" s="57">
        <f>'Lot8-BPU'!$C$15</f>
        <v>0</v>
      </c>
      <c r="I36" s="58">
        <f t="shared" si="0"/>
        <v>0</v>
      </c>
    </row>
    <row r="37" spans="1:9" ht="15.75" thickBot="1" x14ac:dyDescent="0.3">
      <c r="A37" s="175"/>
      <c r="B37" s="33" t="s">
        <v>141</v>
      </c>
      <c r="C37" s="33" t="s">
        <v>259</v>
      </c>
      <c r="D37" s="32"/>
      <c r="E37" s="32"/>
      <c r="F37" s="34" t="s">
        <v>122</v>
      </c>
      <c r="G37" s="56">
        <v>1</v>
      </c>
      <c r="H37" s="57">
        <f>'Lot8-BPU'!$C$15</f>
        <v>0</v>
      </c>
      <c r="I37" s="58">
        <f t="shared" si="0"/>
        <v>0</v>
      </c>
    </row>
    <row r="38" spans="1:9" ht="15.75" thickBot="1" x14ac:dyDescent="0.3">
      <c r="A38" s="176"/>
      <c r="B38" s="33" t="s">
        <v>141</v>
      </c>
      <c r="C38" s="33" t="s">
        <v>260</v>
      </c>
      <c r="D38" s="32"/>
      <c r="E38" s="32"/>
      <c r="F38" s="34" t="s">
        <v>122</v>
      </c>
      <c r="G38" s="56">
        <v>1</v>
      </c>
      <c r="H38" s="57">
        <f>'Lot8-BPU'!$C$15</f>
        <v>0</v>
      </c>
      <c r="I38" s="58">
        <f t="shared" si="0"/>
        <v>0</v>
      </c>
    </row>
    <row r="39" spans="1:9" ht="15.75" thickBot="1" x14ac:dyDescent="0.3">
      <c r="A39" s="174" t="s">
        <v>433</v>
      </c>
      <c r="B39" s="33" t="s">
        <v>141</v>
      </c>
      <c r="C39" s="33" t="s">
        <v>261</v>
      </c>
      <c r="D39" s="32"/>
      <c r="E39" s="34" t="s">
        <v>122</v>
      </c>
      <c r="F39" s="32"/>
      <c r="G39" s="56">
        <v>1</v>
      </c>
      <c r="H39" s="57">
        <f>'Lot8-BPU'!$C$15</f>
        <v>0</v>
      </c>
      <c r="I39" s="58">
        <f t="shared" si="0"/>
        <v>0</v>
      </c>
    </row>
    <row r="40" spans="1:9" ht="15.75" thickBot="1" x14ac:dyDescent="0.3">
      <c r="A40" s="175"/>
      <c r="B40" s="33" t="s">
        <v>141</v>
      </c>
      <c r="C40" s="33" t="s">
        <v>262</v>
      </c>
      <c r="D40" s="32"/>
      <c r="E40" s="34" t="s">
        <v>122</v>
      </c>
      <c r="F40" s="32"/>
      <c r="G40" s="56">
        <v>1</v>
      </c>
      <c r="H40" s="57">
        <f>'Lot8-BPU'!$C$15</f>
        <v>0</v>
      </c>
      <c r="I40" s="58">
        <f t="shared" si="0"/>
        <v>0</v>
      </c>
    </row>
    <row r="41" spans="1:9" ht="15.75" thickBot="1" x14ac:dyDescent="0.3">
      <c r="A41" s="175"/>
      <c r="B41" s="33" t="s">
        <v>141</v>
      </c>
      <c r="C41" s="33" t="s">
        <v>263</v>
      </c>
      <c r="D41" s="32"/>
      <c r="E41" s="34" t="s">
        <v>122</v>
      </c>
      <c r="F41" s="32"/>
      <c r="G41" s="56">
        <v>1</v>
      </c>
      <c r="H41" s="57">
        <f>'Lot8-BPU'!$C$15</f>
        <v>0</v>
      </c>
      <c r="I41" s="58">
        <f t="shared" si="0"/>
        <v>0</v>
      </c>
    </row>
    <row r="42" spans="1:9" ht="15.75" thickBot="1" x14ac:dyDescent="0.3">
      <c r="A42" s="175"/>
      <c r="B42" s="33" t="s">
        <v>141</v>
      </c>
      <c r="C42" s="33" t="s">
        <v>264</v>
      </c>
      <c r="D42" s="32"/>
      <c r="E42" s="34" t="s">
        <v>122</v>
      </c>
      <c r="F42" s="32"/>
      <c r="G42" s="56">
        <v>1</v>
      </c>
      <c r="H42" s="57">
        <f>'Lot8-BPU'!$C$15</f>
        <v>0</v>
      </c>
      <c r="I42" s="58">
        <f t="shared" si="0"/>
        <v>0</v>
      </c>
    </row>
    <row r="43" spans="1:9" ht="15.75" thickBot="1" x14ac:dyDescent="0.3">
      <c r="A43" s="175"/>
      <c r="B43" s="33" t="s">
        <v>141</v>
      </c>
      <c r="C43" s="33" t="s">
        <v>265</v>
      </c>
      <c r="D43" s="32"/>
      <c r="E43" s="34" t="s">
        <v>122</v>
      </c>
      <c r="F43" s="32"/>
      <c r="G43" s="56">
        <v>1</v>
      </c>
      <c r="H43" s="57">
        <f>'Lot8-BPU'!$C$15</f>
        <v>0</v>
      </c>
      <c r="I43" s="58">
        <f t="shared" si="0"/>
        <v>0</v>
      </c>
    </row>
    <row r="44" spans="1:9" ht="15.75" thickBot="1" x14ac:dyDescent="0.3">
      <c r="A44" s="175"/>
      <c r="B44" s="33" t="s">
        <v>141</v>
      </c>
      <c r="C44" s="33" t="s">
        <v>266</v>
      </c>
      <c r="D44" s="32"/>
      <c r="E44" s="34" t="s">
        <v>122</v>
      </c>
      <c r="F44" s="32"/>
      <c r="G44" s="56">
        <v>1</v>
      </c>
      <c r="H44" s="57">
        <f>'Lot8-BPU'!$C$15</f>
        <v>0</v>
      </c>
      <c r="I44" s="58">
        <f t="shared" si="0"/>
        <v>0</v>
      </c>
    </row>
    <row r="45" spans="1:9" ht="15.75" thickBot="1" x14ac:dyDescent="0.3">
      <c r="A45" s="176"/>
      <c r="B45" s="33" t="s">
        <v>141</v>
      </c>
      <c r="C45" s="33" t="s">
        <v>267</v>
      </c>
      <c r="D45" s="32"/>
      <c r="E45" s="34" t="s">
        <v>122</v>
      </c>
      <c r="F45" s="32"/>
      <c r="G45" s="56">
        <v>1</v>
      </c>
      <c r="H45" s="57">
        <f>'Lot8-BPU'!$C$15</f>
        <v>0</v>
      </c>
      <c r="I45" s="58">
        <f t="shared" si="0"/>
        <v>0</v>
      </c>
    </row>
    <row r="46" spans="1:9" ht="15.75" thickBot="1" x14ac:dyDescent="0.3">
      <c r="H46" s="71"/>
      <c r="I46" s="49"/>
    </row>
    <row r="47" spans="1:9" ht="24.75" thickBot="1" x14ac:dyDescent="0.3">
      <c r="A47" s="40" t="s">
        <v>479</v>
      </c>
      <c r="B47" s="17"/>
      <c r="C47" s="17"/>
      <c r="D47" s="17" t="s">
        <v>119</v>
      </c>
      <c r="E47" s="17"/>
      <c r="F47" s="17" t="s">
        <v>119</v>
      </c>
      <c r="G47" s="61">
        <v>3</v>
      </c>
      <c r="H47" s="62">
        <f>'Lot8-BPU'!$C$18</f>
        <v>0</v>
      </c>
      <c r="I47" s="58">
        <f t="shared" si="0"/>
        <v>0</v>
      </c>
    </row>
    <row r="48" spans="1:9" ht="24.75" thickBot="1" x14ac:dyDescent="0.3">
      <c r="A48" s="41" t="s">
        <v>454</v>
      </c>
      <c r="B48" s="15"/>
      <c r="C48" s="15"/>
      <c r="D48" s="15"/>
      <c r="E48" s="15"/>
      <c r="F48" s="15"/>
      <c r="G48" s="64">
        <v>3</v>
      </c>
      <c r="H48" s="65">
        <f>'Lot8-BPU'!$C$19</f>
        <v>0</v>
      </c>
      <c r="I48" s="58">
        <f t="shared" si="0"/>
        <v>0</v>
      </c>
    </row>
    <row r="49" spans="1:9" ht="24.75" thickBot="1" x14ac:dyDescent="0.3">
      <c r="A49" s="40" t="s">
        <v>138</v>
      </c>
      <c r="B49" s="17"/>
      <c r="C49" s="17"/>
      <c r="D49" s="17" t="s">
        <v>119</v>
      </c>
      <c r="E49" s="17"/>
      <c r="F49" s="17"/>
      <c r="G49" s="61">
        <v>4</v>
      </c>
      <c r="H49" s="62">
        <f>'Lot8-BPU'!$C$21</f>
        <v>0</v>
      </c>
      <c r="I49" s="58">
        <f t="shared" si="0"/>
        <v>0</v>
      </c>
    </row>
    <row r="50" spans="1:9" ht="15.75" thickBot="1" x14ac:dyDescent="0.3"/>
    <row r="51" spans="1:9" ht="15.75" thickBot="1" x14ac:dyDescent="0.3">
      <c r="F51" s="68" t="s">
        <v>480</v>
      </c>
      <c r="G51" s="68"/>
      <c r="H51" s="68"/>
      <c r="I51" s="104">
        <f>SUM(I16:I49)</f>
        <v>0</v>
      </c>
    </row>
    <row r="52" spans="1:9" ht="15.75" thickBot="1" x14ac:dyDescent="0.3">
      <c r="F52" s="68" t="s">
        <v>5</v>
      </c>
      <c r="G52" s="68"/>
      <c r="H52" s="102">
        <v>0.2</v>
      </c>
      <c r="I52" s="105">
        <f>I51*H52</f>
        <v>0</v>
      </c>
    </row>
    <row r="53" spans="1:9" ht="15.75" thickBot="1" x14ac:dyDescent="0.3">
      <c r="F53" s="68" t="s">
        <v>481</v>
      </c>
      <c r="G53" s="68"/>
      <c r="H53" s="68"/>
      <c r="I53" s="104">
        <f>+I51+I52</f>
        <v>0</v>
      </c>
    </row>
    <row r="56" spans="1:9" x14ac:dyDescent="0.25">
      <c r="G56" t="s">
        <v>382</v>
      </c>
    </row>
  </sheetData>
  <mergeCells count="15">
    <mergeCell ref="A15:A20"/>
    <mergeCell ref="A21:A26"/>
    <mergeCell ref="A27:A32"/>
    <mergeCell ref="A33:A38"/>
    <mergeCell ref="A39:A45"/>
    <mergeCell ref="I13:I14"/>
    <mergeCell ref="A7:I7"/>
    <mergeCell ref="A9:I9"/>
    <mergeCell ref="B13:B14"/>
    <mergeCell ref="D13:D14"/>
    <mergeCell ref="E13:E14"/>
    <mergeCell ref="F13:F14"/>
    <mergeCell ref="G13:G14"/>
    <mergeCell ref="H13:H14"/>
    <mergeCell ref="A13:A14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84" orientation="portrait" r:id="rId1"/>
  <drawing r:id="rId2"/>
  <legacyDrawing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D9712-3884-4C5F-B9A9-E02FCB2D60EA}">
  <sheetPr>
    <pageSetUpPr fitToPage="1"/>
  </sheetPr>
  <dimension ref="A1:E28"/>
  <sheetViews>
    <sheetView topLeftCell="A8" workbookViewId="0">
      <selection activeCell="D11" sqref="D11"/>
    </sheetView>
  </sheetViews>
  <sheetFormatPr baseColWidth="10" defaultRowHeight="15" x14ac:dyDescent="0.25"/>
  <cols>
    <col min="2" max="2" width="40.7109375" customWidth="1"/>
    <col min="3" max="3" width="14.28515625" customWidth="1"/>
    <col min="4" max="4" width="14.42578125" customWidth="1"/>
    <col min="5" max="5" width="18.42578125" customWidth="1"/>
  </cols>
  <sheetData>
    <row r="1" spans="1:5" x14ac:dyDescent="0.25">
      <c r="D1" t="s">
        <v>11</v>
      </c>
    </row>
    <row r="2" spans="1:5" x14ac:dyDescent="0.25">
      <c r="D2" t="s">
        <v>12</v>
      </c>
    </row>
    <row r="7" spans="1:5" ht="43.9" customHeight="1" x14ac:dyDescent="0.25">
      <c r="A7" s="117" t="s">
        <v>0</v>
      </c>
      <c r="B7" s="118"/>
      <c r="C7" s="118"/>
      <c r="D7" s="118"/>
      <c r="E7" s="119"/>
    </row>
    <row r="9" spans="1:5" ht="18.75" x14ac:dyDescent="0.3">
      <c r="A9" s="120" t="s">
        <v>10</v>
      </c>
      <c r="B9" s="120"/>
      <c r="C9" s="120"/>
      <c r="D9" s="120"/>
      <c r="E9" s="120"/>
    </row>
    <row r="11" spans="1:5" x14ac:dyDescent="0.25">
      <c r="A11" t="s">
        <v>104</v>
      </c>
      <c r="B11" t="s">
        <v>111</v>
      </c>
    </row>
    <row r="13" spans="1:5" ht="30.6" customHeight="1" x14ac:dyDescent="0.25">
      <c r="A13" s="5" t="s">
        <v>1</v>
      </c>
      <c r="B13" s="5" t="s">
        <v>3</v>
      </c>
      <c r="C13" s="6" t="s">
        <v>4</v>
      </c>
      <c r="D13" s="5" t="s">
        <v>5</v>
      </c>
      <c r="E13" s="6" t="s">
        <v>6</v>
      </c>
    </row>
    <row r="14" spans="1:5" x14ac:dyDescent="0.25">
      <c r="A14" s="3" t="s">
        <v>56</v>
      </c>
      <c r="B14" s="3" t="s">
        <v>84</v>
      </c>
      <c r="C14" s="43"/>
      <c r="D14" s="43"/>
      <c r="E14" s="43"/>
    </row>
    <row r="15" spans="1:5" x14ac:dyDescent="0.25">
      <c r="A15" s="3" t="s">
        <v>57</v>
      </c>
      <c r="B15" s="3" t="s">
        <v>85</v>
      </c>
      <c r="C15" s="43"/>
      <c r="D15" s="43"/>
      <c r="E15" s="43"/>
    </row>
    <row r="16" spans="1:5" x14ac:dyDescent="0.25">
      <c r="A16" s="3" t="s">
        <v>58</v>
      </c>
      <c r="B16" s="3" t="s">
        <v>86</v>
      </c>
      <c r="C16" s="43"/>
      <c r="D16" s="43"/>
      <c r="E16" s="43"/>
    </row>
    <row r="17" spans="1:5" x14ac:dyDescent="0.25">
      <c r="A17" s="3" t="s">
        <v>59</v>
      </c>
      <c r="B17" s="3" t="s">
        <v>87</v>
      </c>
      <c r="C17" s="43"/>
      <c r="D17" s="43"/>
      <c r="E17" s="43"/>
    </row>
    <row r="18" spans="1:5" x14ac:dyDescent="0.25">
      <c r="A18" s="3" t="s">
        <v>60</v>
      </c>
      <c r="B18" s="3" t="s">
        <v>453</v>
      </c>
      <c r="C18" s="43"/>
      <c r="D18" s="43"/>
      <c r="E18" s="43"/>
    </row>
    <row r="19" spans="1:5" x14ac:dyDescent="0.25">
      <c r="A19" s="3" t="s">
        <v>79</v>
      </c>
      <c r="B19" s="3" t="s">
        <v>454</v>
      </c>
      <c r="C19" s="43"/>
      <c r="D19" s="43"/>
      <c r="E19" s="43"/>
    </row>
    <row r="20" spans="1:5" ht="30" x14ac:dyDescent="0.25">
      <c r="A20" s="3" t="s">
        <v>463</v>
      </c>
      <c r="B20" s="4" t="s">
        <v>455</v>
      </c>
      <c r="C20" s="43"/>
      <c r="D20" s="43"/>
      <c r="E20" s="43"/>
    </row>
    <row r="21" spans="1:5" ht="30" x14ac:dyDescent="0.25">
      <c r="A21" s="3" t="s">
        <v>464</v>
      </c>
      <c r="B21" s="4" t="s">
        <v>458</v>
      </c>
      <c r="C21" s="43"/>
      <c r="D21" s="43"/>
      <c r="E21" s="43"/>
    </row>
    <row r="22" spans="1:5" ht="30" customHeight="1" x14ac:dyDescent="0.25">
      <c r="A22" s="140" t="s">
        <v>83</v>
      </c>
      <c r="B22" s="140"/>
      <c r="C22" s="140"/>
      <c r="D22" s="140"/>
      <c r="E22" s="140"/>
    </row>
    <row r="23" spans="1:5" x14ac:dyDescent="0.25">
      <c r="A23" s="9" t="s">
        <v>92</v>
      </c>
      <c r="B23" s="8"/>
      <c r="C23" s="7"/>
      <c r="D23" s="7"/>
      <c r="E23" s="7"/>
    </row>
    <row r="26" spans="1:5" x14ac:dyDescent="0.25">
      <c r="C26" t="s">
        <v>14</v>
      </c>
    </row>
    <row r="27" spans="1:5" x14ac:dyDescent="0.25">
      <c r="C27" s="2" t="s">
        <v>15</v>
      </c>
    </row>
    <row r="28" spans="1:5" ht="9.6" customHeight="1" x14ac:dyDescent="0.25"/>
  </sheetData>
  <mergeCells count="3">
    <mergeCell ref="A7:E7"/>
    <mergeCell ref="A9:E9"/>
    <mergeCell ref="A22:E22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96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09C82-75D3-4B39-81D1-A700B3374191}">
  <sheetPr>
    <pageSetUpPr fitToPage="1"/>
  </sheetPr>
  <dimension ref="A7:I54"/>
  <sheetViews>
    <sheetView topLeftCell="A32" workbookViewId="0">
      <selection activeCell="D11" sqref="D11"/>
    </sheetView>
  </sheetViews>
  <sheetFormatPr baseColWidth="10" defaultRowHeight="15" x14ac:dyDescent="0.25"/>
  <cols>
    <col min="1" max="1" width="20.140625" customWidth="1"/>
    <col min="3" max="3" width="29.7109375" customWidth="1"/>
    <col min="4" max="4" width="8.28515625" customWidth="1"/>
    <col min="5" max="6" width="8.42578125" customWidth="1"/>
    <col min="7" max="7" width="10.42578125" style="31" customWidth="1"/>
    <col min="9" max="9" width="16" customWidth="1"/>
  </cols>
  <sheetData>
    <row r="7" spans="1:9" x14ac:dyDescent="0.25">
      <c r="A7" s="138" t="s">
        <v>0</v>
      </c>
      <c r="B7" s="139"/>
      <c r="C7" s="139"/>
      <c r="D7" s="139"/>
      <c r="E7" s="139"/>
      <c r="F7" s="139"/>
      <c r="G7" s="139"/>
      <c r="H7" s="139"/>
      <c r="I7" s="139"/>
    </row>
    <row r="9" spans="1:9" ht="18.75" x14ac:dyDescent="0.3">
      <c r="A9" s="120" t="s">
        <v>137</v>
      </c>
      <c r="B9" s="120"/>
      <c r="C9" s="120"/>
      <c r="D9" s="120"/>
      <c r="E9" s="120"/>
      <c r="F9" s="120"/>
      <c r="G9" s="120"/>
      <c r="H9" s="120"/>
      <c r="I9" s="120"/>
    </row>
    <row r="11" spans="1:9" x14ac:dyDescent="0.25">
      <c r="A11" t="s">
        <v>104</v>
      </c>
      <c r="B11" t="s">
        <v>111</v>
      </c>
    </row>
    <row r="12" spans="1:9" ht="15.75" thickBot="1" x14ac:dyDescent="0.3"/>
    <row r="13" spans="1:9" x14ac:dyDescent="0.25">
      <c r="A13" s="160" t="s">
        <v>115</v>
      </c>
      <c r="B13" s="128" t="s">
        <v>116</v>
      </c>
      <c r="C13" s="10" t="s">
        <v>117</v>
      </c>
      <c r="D13" s="128">
        <v>2025</v>
      </c>
      <c r="E13" s="128">
        <v>2026</v>
      </c>
      <c r="F13" s="130">
        <v>2027</v>
      </c>
      <c r="G13" s="136" t="s">
        <v>139</v>
      </c>
      <c r="H13" s="136" t="s">
        <v>135</v>
      </c>
      <c r="I13" s="136" t="s">
        <v>136</v>
      </c>
    </row>
    <row r="14" spans="1:9" ht="15.75" thickBot="1" x14ac:dyDescent="0.3">
      <c r="A14" s="173"/>
      <c r="B14" s="129"/>
      <c r="C14" s="11" t="s">
        <v>118</v>
      </c>
      <c r="D14" s="129"/>
      <c r="E14" s="129"/>
      <c r="F14" s="131"/>
      <c r="G14" s="137"/>
      <c r="H14" s="137"/>
      <c r="I14" s="137"/>
    </row>
    <row r="15" spans="1:9" ht="15.75" thickBot="1" x14ac:dyDescent="0.3">
      <c r="A15" s="42" t="s">
        <v>434</v>
      </c>
      <c r="B15" s="33" t="s">
        <v>150</v>
      </c>
      <c r="C15" s="33" t="s">
        <v>208</v>
      </c>
      <c r="D15" s="34" t="s">
        <v>122</v>
      </c>
      <c r="E15" s="32"/>
      <c r="F15" s="32"/>
      <c r="G15" s="56">
        <v>1</v>
      </c>
      <c r="H15" s="57">
        <f>'Lot9-BPU'!$C$16</f>
        <v>0</v>
      </c>
      <c r="I15" s="58">
        <f>G15*H15</f>
        <v>0</v>
      </c>
    </row>
    <row r="16" spans="1:9" ht="15.75" thickBot="1" x14ac:dyDescent="0.3">
      <c r="A16" s="42" t="s">
        <v>435</v>
      </c>
      <c r="B16" s="33" t="s">
        <v>150</v>
      </c>
      <c r="C16" s="33" t="s">
        <v>209</v>
      </c>
      <c r="D16" s="34" t="s">
        <v>122</v>
      </c>
      <c r="E16" s="32"/>
      <c r="F16" s="32"/>
      <c r="G16" s="56">
        <v>1</v>
      </c>
      <c r="H16" s="57">
        <f>'Lot9-BPU'!$C$16</f>
        <v>0</v>
      </c>
      <c r="I16" s="58">
        <f t="shared" ref="I16:I43" si="0">G16*H16</f>
        <v>0</v>
      </c>
    </row>
    <row r="17" spans="1:9" ht="15.75" thickBot="1" x14ac:dyDescent="0.3">
      <c r="A17" s="174" t="s">
        <v>436</v>
      </c>
      <c r="B17" s="33" t="s">
        <v>141</v>
      </c>
      <c r="C17" s="33" t="s">
        <v>210</v>
      </c>
      <c r="D17" s="34" t="s">
        <v>122</v>
      </c>
      <c r="E17" s="32"/>
      <c r="F17" s="32"/>
      <c r="G17" s="56">
        <v>1</v>
      </c>
      <c r="H17" s="57">
        <f>'Lot9-BPU'!$C$17</f>
        <v>0</v>
      </c>
      <c r="I17" s="58">
        <f t="shared" si="0"/>
        <v>0</v>
      </c>
    </row>
    <row r="18" spans="1:9" ht="15.75" thickBot="1" x14ac:dyDescent="0.3">
      <c r="A18" s="175"/>
      <c r="B18" s="33" t="s">
        <v>150</v>
      </c>
      <c r="C18" s="33" t="s">
        <v>211</v>
      </c>
      <c r="D18" s="34" t="s">
        <v>122</v>
      </c>
      <c r="E18" s="32"/>
      <c r="F18" s="32"/>
      <c r="G18" s="56">
        <v>1</v>
      </c>
      <c r="H18" s="57">
        <f>'Lot9-BPU'!$C$16</f>
        <v>0</v>
      </c>
      <c r="I18" s="58">
        <f t="shared" si="0"/>
        <v>0</v>
      </c>
    </row>
    <row r="19" spans="1:9" ht="15.75" thickBot="1" x14ac:dyDescent="0.3">
      <c r="A19" s="176"/>
      <c r="B19" s="33" t="s">
        <v>141</v>
      </c>
      <c r="C19" s="33" t="s">
        <v>212</v>
      </c>
      <c r="D19" s="34" t="s">
        <v>122</v>
      </c>
      <c r="E19" s="34" t="s">
        <v>122</v>
      </c>
      <c r="F19" s="34" t="s">
        <v>122</v>
      </c>
      <c r="G19" s="56">
        <v>3</v>
      </c>
      <c r="H19" s="57">
        <f>'Lot9-BPU'!$C$17</f>
        <v>0</v>
      </c>
      <c r="I19" s="58">
        <f t="shared" si="0"/>
        <v>0</v>
      </c>
    </row>
    <row r="20" spans="1:9" ht="15.75" thickBot="1" x14ac:dyDescent="0.3">
      <c r="A20" s="174" t="s">
        <v>437</v>
      </c>
      <c r="B20" s="33" t="s">
        <v>150</v>
      </c>
      <c r="C20" s="33" t="s">
        <v>213</v>
      </c>
      <c r="D20" s="34" t="s">
        <v>122</v>
      </c>
      <c r="E20" s="34" t="s">
        <v>122</v>
      </c>
      <c r="F20" s="34" t="s">
        <v>122</v>
      </c>
      <c r="G20" s="56">
        <v>3</v>
      </c>
      <c r="H20" s="57">
        <f>'Lot9-BPU'!$C$16</f>
        <v>0</v>
      </c>
      <c r="I20" s="58">
        <f t="shared" si="0"/>
        <v>0</v>
      </c>
    </row>
    <row r="21" spans="1:9" ht="15.75" thickBot="1" x14ac:dyDescent="0.3">
      <c r="A21" s="176"/>
      <c r="B21" s="33" t="s">
        <v>141</v>
      </c>
      <c r="C21" s="33" t="s">
        <v>214</v>
      </c>
      <c r="D21" s="34" t="s">
        <v>122</v>
      </c>
      <c r="E21" s="32"/>
      <c r="F21" s="32"/>
      <c r="G21" s="56">
        <v>1</v>
      </c>
      <c r="H21" s="57">
        <f>'Lot9-BPU'!$C$17</f>
        <v>0</v>
      </c>
      <c r="I21" s="58">
        <f t="shared" si="0"/>
        <v>0</v>
      </c>
    </row>
    <row r="22" spans="1:9" ht="15.75" thickBot="1" x14ac:dyDescent="0.3">
      <c r="A22" s="174" t="s">
        <v>438</v>
      </c>
      <c r="B22" s="33" t="s">
        <v>141</v>
      </c>
      <c r="C22" s="33" t="s">
        <v>215</v>
      </c>
      <c r="D22" s="32"/>
      <c r="E22" s="32"/>
      <c r="F22" s="34" t="s">
        <v>122</v>
      </c>
      <c r="G22" s="56">
        <v>1</v>
      </c>
      <c r="H22" s="57">
        <f>'Lot9-BPU'!$C$15</f>
        <v>0</v>
      </c>
      <c r="I22" s="58">
        <f t="shared" si="0"/>
        <v>0</v>
      </c>
    </row>
    <row r="23" spans="1:9" ht="15.75" thickBot="1" x14ac:dyDescent="0.3">
      <c r="A23" s="175"/>
      <c r="B23" s="33" t="s">
        <v>141</v>
      </c>
      <c r="C23" s="33" t="s">
        <v>216</v>
      </c>
      <c r="D23" s="32"/>
      <c r="E23" s="32"/>
      <c r="F23" s="34" t="s">
        <v>122</v>
      </c>
      <c r="G23" s="56">
        <v>1</v>
      </c>
      <c r="H23" s="57">
        <f>'Lot9-BPU'!$C$15</f>
        <v>0</v>
      </c>
      <c r="I23" s="58">
        <f t="shared" si="0"/>
        <v>0</v>
      </c>
    </row>
    <row r="24" spans="1:9" ht="15.75" thickBot="1" x14ac:dyDescent="0.3">
      <c r="A24" s="175"/>
      <c r="B24" s="33" t="s">
        <v>141</v>
      </c>
      <c r="C24" s="33" t="s">
        <v>217</v>
      </c>
      <c r="D24" s="32"/>
      <c r="E24" s="32"/>
      <c r="F24" s="34" t="s">
        <v>122</v>
      </c>
      <c r="G24" s="56">
        <v>1</v>
      </c>
      <c r="H24" s="57">
        <f>'Lot9-BPU'!$C$15</f>
        <v>0</v>
      </c>
      <c r="I24" s="58">
        <f t="shared" si="0"/>
        <v>0</v>
      </c>
    </row>
    <row r="25" spans="1:9" ht="15.75" thickBot="1" x14ac:dyDescent="0.3">
      <c r="A25" s="175"/>
      <c r="B25" s="33" t="s">
        <v>141</v>
      </c>
      <c r="C25" s="33" t="s">
        <v>218</v>
      </c>
      <c r="D25" s="32"/>
      <c r="E25" s="32"/>
      <c r="F25" s="34" t="s">
        <v>122</v>
      </c>
      <c r="G25" s="56">
        <v>1</v>
      </c>
      <c r="H25" s="57">
        <f>'Lot9-BPU'!$C$15</f>
        <v>0</v>
      </c>
      <c r="I25" s="58">
        <f t="shared" si="0"/>
        <v>0</v>
      </c>
    </row>
    <row r="26" spans="1:9" ht="15.75" thickBot="1" x14ac:dyDescent="0.3">
      <c r="A26" s="175"/>
      <c r="B26" s="33" t="s">
        <v>150</v>
      </c>
      <c r="C26" s="33" t="s">
        <v>219</v>
      </c>
      <c r="D26" s="32"/>
      <c r="E26" s="32"/>
      <c r="F26" s="34" t="s">
        <v>122</v>
      </c>
      <c r="G26" s="56">
        <v>1</v>
      </c>
      <c r="H26" s="57">
        <f>'Lot9-BPU'!$C$14</f>
        <v>0</v>
      </c>
      <c r="I26" s="58">
        <f t="shared" si="0"/>
        <v>0</v>
      </c>
    </row>
    <row r="27" spans="1:9" ht="15.75" thickBot="1" x14ac:dyDescent="0.3">
      <c r="A27" s="175"/>
      <c r="B27" s="33" t="s">
        <v>141</v>
      </c>
      <c r="C27" s="33" t="s">
        <v>220</v>
      </c>
      <c r="D27" s="32"/>
      <c r="E27" s="32"/>
      <c r="F27" s="34" t="s">
        <v>122</v>
      </c>
      <c r="G27" s="56">
        <v>1</v>
      </c>
      <c r="H27" s="57">
        <f>'Lot9-BPU'!$C$15</f>
        <v>0</v>
      </c>
      <c r="I27" s="58">
        <f t="shared" si="0"/>
        <v>0</v>
      </c>
    </row>
    <row r="28" spans="1:9" ht="15.75" thickBot="1" x14ac:dyDescent="0.3">
      <c r="A28" s="175"/>
      <c r="B28" s="33" t="s">
        <v>150</v>
      </c>
      <c r="C28" s="33" t="s">
        <v>221</v>
      </c>
      <c r="D28" s="32"/>
      <c r="E28" s="32"/>
      <c r="F28" s="34" t="s">
        <v>122</v>
      </c>
      <c r="G28" s="56">
        <v>1</v>
      </c>
      <c r="H28" s="57">
        <f>'Lot9-BPU'!$C$14</f>
        <v>0</v>
      </c>
      <c r="I28" s="58">
        <f t="shared" si="0"/>
        <v>0</v>
      </c>
    </row>
    <row r="29" spans="1:9" ht="15.75" thickBot="1" x14ac:dyDescent="0.3">
      <c r="A29" s="176"/>
      <c r="B29" s="33" t="s">
        <v>141</v>
      </c>
      <c r="C29" s="33" t="s">
        <v>222</v>
      </c>
      <c r="D29" s="32"/>
      <c r="E29" s="32"/>
      <c r="F29" s="34" t="s">
        <v>122</v>
      </c>
      <c r="G29" s="56">
        <v>1</v>
      </c>
      <c r="H29" s="57">
        <f>'Lot9-BPU'!$C$15</f>
        <v>0</v>
      </c>
      <c r="I29" s="58">
        <f t="shared" si="0"/>
        <v>0</v>
      </c>
    </row>
    <row r="30" spans="1:9" ht="15.75" thickBot="1" x14ac:dyDescent="0.3">
      <c r="A30" s="174" t="s">
        <v>439</v>
      </c>
      <c r="B30" s="33" t="s">
        <v>150</v>
      </c>
      <c r="C30" s="33" t="s">
        <v>223</v>
      </c>
      <c r="D30" s="32"/>
      <c r="E30" s="34" t="s">
        <v>122</v>
      </c>
      <c r="F30" s="32"/>
      <c r="G30" s="56">
        <v>1</v>
      </c>
      <c r="H30" s="57">
        <f>'Lot9-BPU'!$C$14</f>
        <v>0</v>
      </c>
      <c r="I30" s="58">
        <f t="shared" si="0"/>
        <v>0</v>
      </c>
    </row>
    <row r="31" spans="1:9" ht="15.75" thickBot="1" x14ac:dyDescent="0.3">
      <c r="A31" s="175"/>
      <c r="B31" s="33" t="s">
        <v>141</v>
      </c>
      <c r="C31" s="33" t="s">
        <v>224</v>
      </c>
      <c r="D31" s="32"/>
      <c r="E31" s="34" t="s">
        <v>122</v>
      </c>
      <c r="F31" s="32"/>
      <c r="G31" s="56">
        <v>1</v>
      </c>
      <c r="H31" s="57">
        <f>'Lot9-BPU'!$C$15</f>
        <v>0</v>
      </c>
      <c r="I31" s="58">
        <f t="shared" si="0"/>
        <v>0</v>
      </c>
    </row>
    <row r="32" spans="1:9" ht="15.75" thickBot="1" x14ac:dyDescent="0.3">
      <c r="A32" s="175"/>
      <c r="B32" s="33" t="s">
        <v>150</v>
      </c>
      <c r="C32" s="33" t="s">
        <v>225</v>
      </c>
      <c r="D32" s="32"/>
      <c r="E32" s="34" t="s">
        <v>122</v>
      </c>
      <c r="F32" s="32"/>
      <c r="G32" s="56">
        <v>1</v>
      </c>
      <c r="H32" s="57">
        <f>'Lot9-BPU'!$C$14</f>
        <v>0</v>
      </c>
      <c r="I32" s="58">
        <f t="shared" si="0"/>
        <v>0</v>
      </c>
    </row>
    <row r="33" spans="1:9" ht="15.75" thickBot="1" x14ac:dyDescent="0.3">
      <c r="A33" s="175"/>
      <c r="B33" s="33" t="s">
        <v>141</v>
      </c>
      <c r="C33" s="33" t="s">
        <v>226</v>
      </c>
      <c r="D33" s="32"/>
      <c r="E33" s="34" t="s">
        <v>122</v>
      </c>
      <c r="F33" s="32"/>
      <c r="G33" s="56">
        <v>1</v>
      </c>
      <c r="H33" s="57">
        <f>'Lot9-BPU'!$C$15</f>
        <v>0</v>
      </c>
      <c r="I33" s="58">
        <f t="shared" si="0"/>
        <v>0</v>
      </c>
    </row>
    <row r="34" spans="1:9" ht="15.75" thickBot="1" x14ac:dyDescent="0.3">
      <c r="A34" s="175"/>
      <c r="B34" s="33" t="s">
        <v>150</v>
      </c>
      <c r="C34" s="33" t="s">
        <v>227</v>
      </c>
      <c r="D34" s="32"/>
      <c r="E34" s="34" t="s">
        <v>122</v>
      </c>
      <c r="F34" s="32"/>
      <c r="G34" s="56">
        <v>1</v>
      </c>
      <c r="H34" s="57">
        <f>'Lot9-BPU'!$C$14</f>
        <v>0</v>
      </c>
      <c r="I34" s="58">
        <f t="shared" si="0"/>
        <v>0</v>
      </c>
    </row>
    <row r="35" spans="1:9" ht="15.75" thickBot="1" x14ac:dyDescent="0.3">
      <c r="A35" s="175"/>
      <c r="B35" s="33" t="s">
        <v>141</v>
      </c>
      <c r="C35" s="33" t="s">
        <v>228</v>
      </c>
      <c r="D35" s="32"/>
      <c r="E35" s="34" t="s">
        <v>122</v>
      </c>
      <c r="F35" s="32"/>
      <c r="G35" s="56">
        <v>1</v>
      </c>
      <c r="H35" s="57">
        <f>'Lot9-BPU'!$C$15</f>
        <v>0</v>
      </c>
      <c r="I35" s="58">
        <f t="shared" si="0"/>
        <v>0</v>
      </c>
    </row>
    <row r="36" spans="1:9" ht="15.75" thickBot="1" x14ac:dyDescent="0.3">
      <c r="A36" s="175"/>
      <c r="B36" s="33" t="s">
        <v>150</v>
      </c>
      <c r="C36" s="33" t="s">
        <v>229</v>
      </c>
      <c r="D36" s="32"/>
      <c r="E36" s="34" t="s">
        <v>122</v>
      </c>
      <c r="F36" s="32"/>
      <c r="G36" s="56">
        <v>1</v>
      </c>
      <c r="H36" s="57">
        <f>'Lot9-BPU'!$C$14</f>
        <v>0</v>
      </c>
      <c r="I36" s="58">
        <f t="shared" si="0"/>
        <v>0</v>
      </c>
    </row>
    <row r="37" spans="1:9" ht="15.75" thickBot="1" x14ac:dyDescent="0.3">
      <c r="A37" s="175"/>
      <c r="B37" s="33" t="s">
        <v>141</v>
      </c>
      <c r="C37" s="33" t="s">
        <v>230</v>
      </c>
      <c r="D37" s="32"/>
      <c r="E37" s="34" t="s">
        <v>122</v>
      </c>
      <c r="F37" s="32"/>
      <c r="G37" s="56">
        <v>1</v>
      </c>
      <c r="H37" s="57">
        <f>'Lot9-BPU'!$C$15</f>
        <v>0</v>
      </c>
      <c r="I37" s="58">
        <f t="shared" si="0"/>
        <v>0</v>
      </c>
    </row>
    <row r="38" spans="1:9" ht="15.75" thickBot="1" x14ac:dyDescent="0.3">
      <c r="A38" s="175"/>
      <c r="B38" s="33" t="s">
        <v>141</v>
      </c>
      <c r="C38" s="33" t="s">
        <v>231</v>
      </c>
      <c r="D38" s="32"/>
      <c r="E38" s="34" t="s">
        <v>122</v>
      </c>
      <c r="F38" s="32"/>
      <c r="G38" s="56">
        <v>1</v>
      </c>
      <c r="H38" s="57">
        <f>'Lot9-BPU'!$C$15</f>
        <v>0</v>
      </c>
      <c r="I38" s="58">
        <f t="shared" si="0"/>
        <v>0</v>
      </c>
    </row>
    <row r="39" spans="1:9" ht="15.75" thickBot="1" x14ac:dyDescent="0.3">
      <c r="A39" s="175"/>
      <c r="B39" s="33" t="s">
        <v>150</v>
      </c>
      <c r="C39" s="33" t="s">
        <v>232</v>
      </c>
      <c r="D39" s="32"/>
      <c r="E39" s="34" t="s">
        <v>122</v>
      </c>
      <c r="F39" s="32"/>
      <c r="G39" s="56">
        <v>1</v>
      </c>
      <c r="H39" s="57">
        <f>'Lot9-BPU'!$C$14</f>
        <v>0</v>
      </c>
      <c r="I39" s="58">
        <f t="shared" si="0"/>
        <v>0</v>
      </c>
    </row>
    <row r="40" spans="1:9" ht="15.75" thickBot="1" x14ac:dyDescent="0.3">
      <c r="A40" s="175"/>
      <c r="B40" s="33" t="s">
        <v>150</v>
      </c>
      <c r="C40" s="33" t="s">
        <v>233</v>
      </c>
      <c r="D40" s="32"/>
      <c r="E40" s="34" t="s">
        <v>122</v>
      </c>
      <c r="F40" s="32"/>
      <c r="G40" s="56">
        <v>1</v>
      </c>
      <c r="H40" s="57">
        <f>'Lot9-BPU'!$C$14</f>
        <v>0</v>
      </c>
      <c r="I40" s="58">
        <f t="shared" si="0"/>
        <v>0</v>
      </c>
    </row>
    <row r="41" spans="1:9" ht="15.75" thickBot="1" x14ac:dyDescent="0.3">
      <c r="A41" s="175"/>
      <c r="B41" s="33" t="s">
        <v>150</v>
      </c>
      <c r="C41" s="33" t="s">
        <v>234</v>
      </c>
      <c r="D41" s="32"/>
      <c r="E41" s="34" t="s">
        <v>122</v>
      </c>
      <c r="F41" s="32"/>
      <c r="G41" s="56">
        <v>1</v>
      </c>
      <c r="H41" s="57">
        <f>'Lot9-BPU'!$C$14</f>
        <v>0</v>
      </c>
      <c r="I41" s="58">
        <f t="shared" si="0"/>
        <v>0</v>
      </c>
    </row>
    <row r="42" spans="1:9" ht="15.75" thickBot="1" x14ac:dyDescent="0.3">
      <c r="A42" s="175"/>
      <c r="B42" s="33" t="s">
        <v>141</v>
      </c>
      <c r="C42" s="33" t="s">
        <v>235</v>
      </c>
      <c r="D42" s="32"/>
      <c r="E42" s="34" t="s">
        <v>122</v>
      </c>
      <c r="F42" s="32"/>
      <c r="G42" s="56">
        <v>1</v>
      </c>
      <c r="H42" s="57">
        <f>'Lot9-BPU'!$C$15</f>
        <v>0</v>
      </c>
      <c r="I42" s="58">
        <f t="shared" si="0"/>
        <v>0</v>
      </c>
    </row>
    <row r="43" spans="1:9" ht="15.75" thickBot="1" x14ac:dyDescent="0.3">
      <c r="A43" s="176"/>
      <c r="B43" s="33" t="s">
        <v>141</v>
      </c>
      <c r="C43" s="33" t="s">
        <v>236</v>
      </c>
      <c r="D43" s="32"/>
      <c r="E43" s="34" t="s">
        <v>122</v>
      </c>
      <c r="F43" s="32"/>
      <c r="G43" s="56">
        <v>1</v>
      </c>
      <c r="H43" s="57">
        <f>'Lot9-BPU'!$C$15</f>
        <v>0</v>
      </c>
      <c r="I43" s="58">
        <f t="shared" si="0"/>
        <v>0</v>
      </c>
    </row>
    <row r="44" spans="1:9" ht="15.75" thickBot="1" x14ac:dyDescent="0.3">
      <c r="G44" s="59"/>
      <c r="H44" s="60"/>
      <c r="I44" s="60"/>
    </row>
    <row r="45" spans="1:9" ht="15.75" thickBot="1" x14ac:dyDescent="0.3">
      <c r="A45" s="116" t="s">
        <v>479</v>
      </c>
      <c r="B45" s="200"/>
      <c r="C45" s="200"/>
      <c r="D45" s="200" t="s">
        <v>119</v>
      </c>
      <c r="E45" s="200"/>
      <c r="F45" s="200" t="s">
        <v>119</v>
      </c>
      <c r="G45" s="201">
        <v>3</v>
      </c>
      <c r="H45" s="203">
        <f>'Lot9-BPU'!$C$18</f>
        <v>0</v>
      </c>
      <c r="I45" s="63">
        <f t="shared" ref="I45:I47" si="1">G45*H45</f>
        <v>0</v>
      </c>
    </row>
    <row r="46" spans="1:9" ht="24.75" thickBot="1" x14ac:dyDescent="0.3">
      <c r="A46" s="116" t="s">
        <v>454</v>
      </c>
      <c r="B46" s="200"/>
      <c r="C46" s="200"/>
      <c r="D46" s="200"/>
      <c r="E46" s="200"/>
      <c r="F46" s="200"/>
      <c r="G46" s="201">
        <v>3</v>
      </c>
      <c r="H46" s="203">
        <f>'Lot9-BPU'!$C$19</f>
        <v>0</v>
      </c>
      <c r="I46" s="63">
        <f t="shared" si="1"/>
        <v>0</v>
      </c>
    </row>
    <row r="47" spans="1:9" ht="15.75" thickBot="1" x14ac:dyDescent="0.3">
      <c r="A47" s="116" t="s">
        <v>138</v>
      </c>
      <c r="B47" s="200"/>
      <c r="C47" s="200"/>
      <c r="D47" s="200" t="s">
        <v>119</v>
      </c>
      <c r="E47" s="200"/>
      <c r="F47" s="200"/>
      <c r="G47" s="201">
        <v>4</v>
      </c>
      <c r="H47" s="203">
        <f>'Lot9-BPU'!$C$21</f>
        <v>0</v>
      </c>
      <c r="I47" s="63">
        <f t="shared" si="1"/>
        <v>0</v>
      </c>
    </row>
    <row r="48" spans="1:9" ht="15.75" thickBot="1" x14ac:dyDescent="0.3"/>
    <row r="49" spans="6:9" ht="15.75" thickBot="1" x14ac:dyDescent="0.3">
      <c r="F49" s="68" t="s">
        <v>480</v>
      </c>
      <c r="G49" s="68"/>
      <c r="H49" s="68"/>
      <c r="I49" s="104">
        <f>SUM(I16:I47)</f>
        <v>0</v>
      </c>
    </row>
    <row r="50" spans="6:9" ht="15.75" thickBot="1" x14ac:dyDescent="0.3">
      <c r="F50" s="68" t="s">
        <v>5</v>
      </c>
      <c r="G50" s="68"/>
      <c r="H50" s="102">
        <v>0.2</v>
      </c>
      <c r="I50" s="105">
        <f>I49*H50</f>
        <v>0</v>
      </c>
    </row>
    <row r="51" spans="6:9" ht="15.75" thickBot="1" x14ac:dyDescent="0.3">
      <c r="F51" s="68" t="s">
        <v>481</v>
      </c>
      <c r="G51" s="68"/>
      <c r="H51" s="68"/>
      <c r="I51" s="104">
        <f>+I49+I50</f>
        <v>0</v>
      </c>
    </row>
    <row r="54" spans="6:9" x14ac:dyDescent="0.25">
      <c r="G54" t="s">
        <v>382</v>
      </c>
    </row>
  </sheetData>
  <mergeCells count="14">
    <mergeCell ref="A17:A19"/>
    <mergeCell ref="A20:A21"/>
    <mergeCell ref="A22:A29"/>
    <mergeCell ref="A30:A43"/>
    <mergeCell ref="A13:A14"/>
    <mergeCell ref="A7:I7"/>
    <mergeCell ref="A9:I9"/>
    <mergeCell ref="D13:D14"/>
    <mergeCell ref="E13:E14"/>
    <mergeCell ref="F13:F14"/>
    <mergeCell ref="G13:G14"/>
    <mergeCell ref="H13:H14"/>
    <mergeCell ref="I13:I14"/>
    <mergeCell ref="B13:B14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7" orientation="portrait" r:id="rId1"/>
  <drawing r:id="rId2"/>
  <legacyDrawing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A8039-F617-48EB-8477-945AE6BACDCA}">
  <sheetPr>
    <pageSetUpPr fitToPage="1"/>
  </sheetPr>
  <dimension ref="A1:E28"/>
  <sheetViews>
    <sheetView topLeftCell="A8" workbookViewId="0">
      <selection activeCell="D11" sqref="D11"/>
    </sheetView>
  </sheetViews>
  <sheetFormatPr baseColWidth="10" defaultRowHeight="15" x14ac:dyDescent="0.25"/>
  <cols>
    <col min="2" max="2" width="40.7109375" customWidth="1"/>
    <col min="3" max="3" width="14.28515625" customWidth="1"/>
    <col min="4" max="4" width="14.42578125" customWidth="1"/>
    <col min="5" max="5" width="18.42578125" customWidth="1"/>
  </cols>
  <sheetData>
    <row r="1" spans="1:5" x14ac:dyDescent="0.25">
      <c r="D1" t="s">
        <v>11</v>
      </c>
    </row>
    <row r="2" spans="1:5" x14ac:dyDescent="0.25">
      <c r="D2" t="s">
        <v>12</v>
      </c>
    </row>
    <row r="7" spans="1:5" ht="43.9" customHeight="1" x14ac:dyDescent="0.25">
      <c r="A7" s="117" t="s">
        <v>0</v>
      </c>
      <c r="B7" s="118"/>
      <c r="C7" s="118"/>
      <c r="D7" s="118"/>
      <c r="E7" s="119"/>
    </row>
    <row r="9" spans="1:5" ht="18.75" x14ac:dyDescent="0.3">
      <c r="A9" s="120" t="s">
        <v>10</v>
      </c>
      <c r="B9" s="120"/>
      <c r="C9" s="120"/>
      <c r="D9" s="120"/>
      <c r="E9" s="120"/>
    </row>
    <row r="11" spans="1:5" x14ac:dyDescent="0.25">
      <c r="A11" t="s">
        <v>105</v>
      </c>
      <c r="B11" t="s">
        <v>112</v>
      </c>
    </row>
    <row r="13" spans="1:5" ht="30.6" customHeight="1" x14ac:dyDescent="0.25">
      <c r="A13" s="5" t="s">
        <v>1</v>
      </c>
      <c r="B13" s="5" t="s">
        <v>3</v>
      </c>
      <c r="C13" s="6" t="s">
        <v>4</v>
      </c>
      <c r="D13" s="5" t="s">
        <v>5</v>
      </c>
      <c r="E13" s="6" t="s">
        <v>6</v>
      </c>
    </row>
    <row r="14" spans="1:5" x14ac:dyDescent="0.25">
      <c r="A14" s="3" t="s">
        <v>61</v>
      </c>
      <c r="B14" s="3" t="s">
        <v>84</v>
      </c>
      <c r="C14" s="43"/>
      <c r="D14" s="43"/>
      <c r="E14" s="43"/>
    </row>
    <row r="15" spans="1:5" x14ac:dyDescent="0.25">
      <c r="A15" s="3" t="s">
        <v>62</v>
      </c>
      <c r="B15" s="3" t="s">
        <v>85</v>
      </c>
      <c r="C15" s="43"/>
      <c r="D15" s="43"/>
      <c r="E15" s="43"/>
    </row>
    <row r="16" spans="1:5" x14ac:dyDescent="0.25">
      <c r="A16" s="3" t="s">
        <v>63</v>
      </c>
      <c r="B16" s="3" t="s">
        <v>86</v>
      </c>
      <c r="C16" s="43"/>
      <c r="D16" s="43"/>
      <c r="E16" s="43"/>
    </row>
    <row r="17" spans="1:5" x14ac:dyDescent="0.25">
      <c r="A17" s="3" t="s">
        <v>64</v>
      </c>
      <c r="B17" s="3" t="s">
        <v>87</v>
      </c>
      <c r="C17" s="43"/>
      <c r="D17" s="43"/>
      <c r="E17" s="43"/>
    </row>
    <row r="18" spans="1:5" x14ac:dyDescent="0.25">
      <c r="A18" s="3" t="s">
        <v>65</v>
      </c>
      <c r="B18" s="3" t="s">
        <v>453</v>
      </c>
      <c r="C18" s="43"/>
      <c r="D18" s="43"/>
      <c r="E18" s="43"/>
    </row>
    <row r="19" spans="1:5" x14ac:dyDescent="0.25">
      <c r="A19" s="3" t="s">
        <v>80</v>
      </c>
      <c r="B19" s="3" t="s">
        <v>454</v>
      </c>
      <c r="C19" s="43"/>
      <c r="D19" s="43"/>
      <c r="E19" s="43"/>
    </row>
    <row r="20" spans="1:5" ht="30" x14ac:dyDescent="0.25">
      <c r="A20" s="3" t="s">
        <v>461</v>
      </c>
      <c r="B20" s="4" t="s">
        <v>455</v>
      </c>
      <c r="C20" s="43"/>
      <c r="D20" s="43"/>
      <c r="E20" s="43"/>
    </row>
    <row r="21" spans="1:5" ht="30" x14ac:dyDescent="0.25">
      <c r="A21" s="3" t="s">
        <v>462</v>
      </c>
      <c r="B21" s="4" t="s">
        <v>458</v>
      </c>
      <c r="C21" s="43"/>
      <c r="D21" s="43"/>
      <c r="E21" s="43"/>
    </row>
    <row r="22" spans="1:5" ht="30" customHeight="1" x14ac:dyDescent="0.25">
      <c r="A22" s="140" t="s">
        <v>83</v>
      </c>
      <c r="B22" s="140"/>
      <c r="C22" s="140"/>
      <c r="D22" s="140"/>
      <c r="E22" s="140"/>
    </row>
    <row r="23" spans="1:5" x14ac:dyDescent="0.25">
      <c r="A23" s="9" t="s">
        <v>92</v>
      </c>
      <c r="B23" s="8"/>
      <c r="C23" s="7"/>
      <c r="D23" s="7"/>
      <c r="E23" s="7"/>
    </row>
    <row r="26" spans="1:5" x14ac:dyDescent="0.25">
      <c r="C26" t="s">
        <v>14</v>
      </c>
    </row>
    <row r="27" spans="1:5" x14ac:dyDescent="0.25">
      <c r="C27" s="2" t="s">
        <v>15</v>
      </c>
    </row>
    <row r="28" spans="1:5" ht="9.6" customHeight="1" x14ac:dyDescent="0.25"/>
  </sheetData>
  <mergeCells count="3">
    <mergeCell ref="A7:E7"/>
    <mergeCell ref="A9:E9"/>
    <mergeCell ref="A22:E22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9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B00AE-E832-4133-AE01-9629B32862F9}">
  <sheetPr>
    <pageSetUpPr fitToPage="1"/>
  </sheetPr>
  <dimension ref="A7:I37"/>
  <sheetViews>
    <sheetView topLeftCell="A18" workbookViewId="0">
      <selection activeCell="D11" sqref="D11"/>
    </sheetView>
  </sheetViews>
  <sheetFormatPr baseColWidth="10" defaultRowHeight="15" x14ac:dyDescent="0.25"/>
  <cols>
    <col min="1" max="1" width="15.28515625" style="39" customWidth="1"/>
    <col min="2" max="2" width="12.28515625" customWidth="1"/>
    <col min="4" max="4" width="9" customWidth="1"/>
    <col min="5" max="5" width="7.28515625" customWidth="1"/>
    <col min="6" max="6" width="8.140625" customWidth="1"/>
    <col min="7" max="7" width="7.42578125" customWidth="1"/>
    <col min="9" max="9" width="16.42578125" customWidth="1"/>
  </cols>
  <sheetData>
    <row r="7" spans="1:9" ht="43.9" customHeight="1" x14ac:dyDescent="0.25">
      <c r="A7" s="138" t="s">
        <v>0</v>
      </c>
      <c r="B7" s="139"/>
      <c r="C7" s="139"/>
      <c r="D7" s="139"/>
      <c r="E7" s="139"/>
      <c r="F7" s="139"/>
      <c r="G7" s="139"/>
      <c r="H7" s="139"/>
      <c r="I7" s="139"/>
    </row>
    <row r="9" spans="1:9" ht="18.75" x14ac:dyDescent="0.3">
      <c r="A9" s="120" t="s">
        <v>137</v>
      </c>
      <c r="B9" s="120"/>
      <c r="C9" s="120"/>
      <c r="D9" s="120"/>
      <c r="E9" s="120"/>
      <c r="F9" s="120"/>
      <c r="G9" s="120"/>
      <c r="H9" s="120"/>
      <c r="I9" s="120"/>
    </row>
    <row r="11" spans="1:9" x14ac:dyDescent="0.25">
      <c r="A11" s="39" t="s">
        <v>93</v>
      </c>
      <c r="B11" t="s">
        <v>94</v>
      </c>
    </row>
    <row r="13" spans="1:9" ht="15.75" thickBot="1" x14ac:dyDescent="0.3"/>
    <row r="14" spans="1:9" x14ac:dyDescent="0.25">
      <c r="A14" s="134" t="s">
        <v>115</v>
      </c>
      <c r="B14" s="128" t="s">
        <v>116</v>
      </c>
      <c r="C14" s="10" t="s">
        <v>117</v>
      </c>
      <c r="D14" s="128">
        <v>2025</v>
      </c>
      <c r="E14" s="128">
        <v>2026</v>
      </c>
      <c r="F14" s="130">
        <v>2027</v>
      </c>
      <c r="G14" s="136" t="s">
        <v>139</v>
      </c>
      <c r="H14" s="136" t="s">
        <v>135</v>
      </c>
      <c r="I14" s="136" t="s">
        <v>136</v>
      </c>
    </row>
    <row r="15" spans="1:9" ht="26.25" thickBot="1" x14ac:dyDescent="0.3">
      <c r="A15" s="135"/>
      <c r="B15" s="129"/>
      <c r="C15" s="11" t="s">
        <v>118</v>
      </c>
      <c r="D15" s="129"/>
      <c r="E15" s="129"/>
      <c r="F15" s="131"/>
      <c r="G15" s="137"/>
      <c r="H15" s="137"/>
      <c r="I15" s="137"/>
    </row>
    <row r="16" spans="1:9" ht="15.75" thickBot="1" x14ac:dyDescent="0.3">
      <c r="A16" s="122" t="s">
        <v>383</v>
      </c>
      <c r="B16" s="125" t="s">
        <v>120</v>
      </c>
      <c r="C16" s="13" t="s">
        <v>121</v>
      </c>
      <c r="D16" s="14" t="s">
        <v>122</v>
      </c>
      <c r="E16" s="14" t="s">
        <v>122</v>
      </c>
      <c r="F16" s="14" t="s">
        <v>122</v>
      </c>
      <c r="G16" s="19">
        <v>3</v>
      </c>
      <c r="H16" s="44">
        <f>'Lot1-BPU'!$C$16</f>
        <v>0</v>
      </c>
      <c r="I16" s="98">
        <f>G16*H16</f>
        <v>0</v>
      </c>
    </row>
    <row r="17" spans="1:9" ht="15.75" thickBot="1" x14ac:dyDescent="0.3">
      <c r="A17" s="123"/>
      <c r="B17" s="132"/>
      <c r="C17" s="13" t="s">
        <v>123</v>
      </c>
      <c r="D17" s="14" t="s">
        <v>122</v>
      </c>
      <c r="E17" s="13" t="s">
        <v>119</v>
      </c>
      <c r="F17" s="13" t="s">
        <v>119</v>
      </c>
      <c r="G17" s="19">
        <v>1</v>
      </c>
      <c r="H17" s="44">
        <f>'Lot1-BPU'!$C$16</f>
        <v>0</v>
      </c>
      <c r="I17" s="98">
        <f t="shared" ref="I17:I26" si="0">G17*H17</f>
        <v>0</v>
      </c>
    </row>
    <row r="18" spans="1:9" ht="15.75" thickBot="1" x14ac:dyDescent="0.3">
      <c r="A18" s="124"/>
      <c r="B18" s="18" t="s">
        <v>124</v>
      </c>
      <c r="C18" s="13" t="s">
        <v>125</v>
      </c>
      <c r="D18" s="14" t="s">
        <v>122</v>
      </c>
      <c r="E18" s="14" t="s">
        <v>122</v>
      </c>
      <c r="F18" s="14" t="s">
        <v>122</v>
      </c>
      <c r="G18" s="19">
        <v>3</v>
      </c>
      <c r="H18" s="44">
        <f>'Lot1-BPU'!$C$17</f>
        <v>0</v>
      </c>
      <c r="I18" s="98">
        <f t="shared" si="0"/>
        <v>0</v>
      </c>
    </row>
    <row r="19" spans="1:9" ht="24.75" thickBot="1" x14ac:dyDescent="0.3">
      <c r="A19" s="101" t="s">
        <v>384</v>
      </c>
      <c r="B19" s="18" t="s">
        <v>120</v>
      </c>
      <c r="C19" s="12" t="s">
        <v>126</v>
      </c>
      <c r="D19" s="15" t="s">
        <v>122</v>
      </c>
      <c r="E19" s="12" t="s">
        <v>119</v>
      </c>
      <c r="F19" s="12" t="s">
        <v>119</v>
      </c>
      <c r="G19" s="20">
        <v>1</v>
      </c>
      <c r="H19" s="44">
        <f>'Lot1-BPU'!$C$16</f>
        <v>0</v>
      </c>
      <c r="I19" s="98">
        <f t="shared" si="0"/>
        <v>0</v>
      </c>
    </row>
    <row r="20" spans="1:9" ht="15.75" thickBot="1" x14ac:dyDescent="0.3">
      <c r="A20" s="122" t="s">
        <v>385</v>
      </c>
      <c r="B20" s="125" t="s">
        <v>120</v>
      </c>
      <c r="C20" s="16" t="s">
        <v>127</v>
      </c>
      <c r="D20" s="16" t="s">
        <v>119</v>
      </c>
      <c r="E20" s="17" t="s">
        <v>122</v>
      </c>
      <c r="F20" s="16" t="s">
        <v>119</v>
      </c>
      <c r="G20" s="21">
        <v>1</v>
      </c>
      <c r="H20" s="44">
        <f>'Lot1-BPU'!$C$14</f>
        <v>0</v>
      </c>
      <c r="I20" s="98">
        <f t="shared" si="0"/>
        <v>0</v>
      </c>
    </row>
    <row r="21" spans="1:9" ht="15.75" thickBot="1" x14ac:dyDescent="0.3">
      <c r="A21" s="124"/>
      <c r="B21" s="132"/>
      <c r="C21" s="12" t="s">
        <v>128</v>
      </c>
      <c r="D21" s="12" t="s">
        <v>119</v>
      </c>
      <c r="E21" s="15" t="s">
        <v>122</v>
      </c>
      <c r="F21" s="12" t="s">
        <v>119</v>
      </c>
      <c r="G21" s="20">
        <v>1</v>
      </c>
      <c r="H21" s="44">
        <f>'Lot1-BPU'!$C$14</f>
        <v>0</v>
      </c>
      <c r="I21" s="98">
        <f t="shared" si="0"/>
        <v>0</v>
      </c>
    </row>
    <row r="22" spans="1:9" ht="15.75" thickBot="1" x14ac:dyDescent="0.3">
      <c r="A22" s="122" t="s">
        <v>386</v>
      </c>
      <c r="B22" s="133" t="s">
        <v>120</v>
      </c>
      <c r="C22" s="16" t="s">
        <v>129</v>
      </c>
      <c r="D22" s="16" t="s">
        <v>119</v>
      </c>
      <c r="E22" s="17" t="s">
        <v>130</v>
      </c>
      <c r="F22" s="16" t="s">
        <v>119</v>
      </c>
      <c r="G22" s="21">
        <v>1</v>
      </c>
      <c r="H22" s="44">
        <f>'Lot1-BPU'!$C$14</f>
        <v>0</v>
      </c>
      <c r="I22" s="98">
        <f t="shared" si="0"/>
        <v>0</v>
      </c>
    </row>
    <row r="23" spans="1:9" ht="15.75" thickBot="1" x14ac:dyDescent="0.3">
      <c r="A23" s="124"/>
      <c r="B23" s="127"/>
      <c r="C23" s="12" t="s">
        <v>131</v>
      </c>
      <c r="D23" s="12" t="s">
        <v>119</v>
      </c>
      <c r="E23" s="15" t="s">
        <v>122</v>
      </c>
      <c r="F23" s="12" t="s">
        <v>119</v>
      </c>
      <c r="G23" s="20">
        <v>1</v>
      </c>
      <c r="H23" s="44">
        <f>'Lot1-BPU'!$C$14</f>
        <v>0</v>
      </c>
      <c r="I23" s="98">
        <f t="shared" si="0"/>
        <v>0</v>
      </c>
    </row>
    <row r="24" spans="1:9" ht="15.75" thickBot="1" x14ac:dyDescent="0.3">
      <c r="A24" s="122" t="s">
        <v>387</v>
      </c>
      <c r="B24" s="125" t="s">
        <v>120</v>
      </c>
      <c r="C24" s="16" t="s">
        <v>132</v>
      </c>
      <c r="D24" s="16" t="s">
        <v>119</v>
      </c>
      <c r="E24" s="17" t="s">
        <v>122</v>
      </c>
      <c r="F24" s="16" t="s">
        <v>119</v>
      </c>
      <c r="G24" s="21">
        <v>1</v>
      </c>
      <c r="H24" s="44">
        <f>'Lot1-BPU'!$C$14</f>
        <v>0</v>
      </c>
      <c r="I24" s="98">
        <f t="shared" si="0"/>
        <v>0</v>
      </c>
    </row>
    <row r="25" spans="1:9" ht="15.75" thickBot="1" x14ac:dyDescent="0.3">
      <c r="A25" s="123"/>
      <c r="B25" s="126"/>
      <c r="C25" s="12" t="s">
        <v>133</v>
      </c>
      <c r="D25" s="12" t="s">
        <v>119</v>
      </c>
      <c r="E25" s="15" t="s">
        <v>122</v>
      </c>
      <c r="F25" s="12" t="s">
        <v>119</v>
      </c>
      <c r="G25" s="20">
        <v>1</v>
      </c>
      <c r="H25" s="44">
        <f>'Lot1-BPU'!$C$14</f>
        <v>0</v>
      </c>
      <c r="I25" s="98">
        <f t="shared" si="0"/>
        <v>0</v>
      </c>
    </row>
    <row r="26" spans="1:9" ht="15.75" thickBot="1" x14ac:dyDescent="0.3">
      <c r="A26" s="124"/>
      <c r="B26" s="127"/>
      <c r="C26" s="16" t="s">
        <v>134</v>
      </c>
      <c r="D26" s="16" t="s">
        <v>119</v>
      </c>
      <c r="E26" s="17" t="s">
        <v>122</v>
      </c>
      <c r="F26" s="16"/>
      <c r="G26" s="21">
        <v>1</v>
      </c>
      <c r="H26" s="44">
        <f>'Lot1-BPU'!$C$14</f>
        <v>0</v>
      </c>
      <c r="I26" s="98">
        <f t="shared" si="0"/>
        <v>0</v>
      </c>
    </row>
    <row r="27" spans="1:9" ht="15.75" thickBot="1" x14ac:dyDescent="0.3">
      <c r="I27" s="99"/>
    </row>
    <row r="28" spans="1:9" ht="24.6" customHeight="1" thickBot="1" x14ac:dyDescent="0.3">
      <c r="A28" s="116" t="s">
        <v>479</v>
      </c>
      <c r="B28" s="17"/>
      <c r="C28" s="17"/>
      <c r="D28" s="17" t="s">
        <v>119</v>
      </c>
      <c r="E28" s="17"/>
      <c r="F28" s="17" t="s">
        <v>119</v>
      </c>
      <c r="G28" s="21">
        <v>3</v>
      </c>
      <c r="H28" s="45">
        <f>'Lot1-BPU'!$C$18</f>
        <v>0</v>
      </c>
      <c r="I28" s="100">
        <f t="shared" ref="I28:I30" si="1">G28*H28</f>
        <v>0</v>
      </c>
    </row>
    <row r="29" spans="1:9" ht="24.6" customHeight="1" thickBot="1" x14ac:dyDescent="0.3">
      <c r="A29" s="115" t="s">
        <v>454</v>
      </c>
      <c r="B29" s="15"/>
      <c r="C29" s="15"/>
      <c r="D29" s="15"/>
      <c r="E29" s="15"/>
      <c r="F29" s="15"/>
      <c r="G29" s="20">
        <v>3</v>
      </c>
      <c r="H29" s="46">
        <f>'Lot1-BPU'!$C$19</f>
        <v>0</v>
      </c>
      <c r="I29" s="98">
        <f t="shared" si="1"/>
        <v>0</v>
      </c>
    </row>
    <row r="30" spans="1:9" ht="24.75" thickBot="1" x14ac:dyDescent="0.3">
      <c r="A30" s="116" t="s">
        <v>138</v>
      </c>
      <c r="B30" s="17"/>
      <c r="C30" s="17"/>
      <c r="D30" s="17" t="s">
        <v>119</v>
      </c>
      <c r="E30" s="17"/>
      <c r="F30" s="17"/>
      <c r="G30" s="21">
        <v>4</v>
      </c>
      <c r="H30" s="45">
        <f>'Lot1-BPU'!$C$21</f>
        <v>0</v>
      </c>
      <c r="I30" s="98">
        <f t="shared" si="1"/>
        <v>0</v>
      </c>
    </row>
    <row r="31" spans="1:9" ht="15.75" thickBot="1" x14ac:dyDescent="0.3"/>
    <row r="32" spans="1:9" ht="15.75" thickBot="1" x14ac:dyDescent="0.3">
      <c r="F32" s="68" t="s">
        <v>480</v>
      </c>
      <c r="G32" s="68"/>
      <c r="H32" s="68"/>
      <c r="I32" s="104">
        <f>SUM(I16:I30)</f>
        <v>0</v>
      </c>
    </row>
    <row r="33" spans="6:9" ht="15.75" thickBot="1" x14ac:dyDescent="0.3">
      <c r="F33" s="68" t="s">
        <v>5</v>
      </c>
      <c r="G33" s="68"/>
      <c r="H33" s="102">
        <v>0.2</v>
      </c>
      <c r="I33" s="105">
        <f>I32*H33</f>
        <v>0</v>
      </c>
    </row>
    <row r="34" spans="6:9" ht="15.75" thickBot="1" x14ac:dyDescent="0.3">
      <c r="F34" s="68" t="s">
        <v>481</v>
      </c>
      <c r="G34" s="68"/>
      <c r="H34" s="68"/>
      <c r="I34" s="104">
        <f>+I32+I33</f>
        <v>0</v>
      </c>
    </row>
    <row r="37" spans="6:9" x14ac:dyDescent="0.25">
      <c r="G37" t="s">
        <v>382</v>
      </c>
    </row>
  </sheetData>
  <mergeCells count="18">
    <mergeCell ref="G14:G15"/>
    <mergeCell ref="H14:H15"/>
    <mergeCell ref="I14:I15"/>
    <mergeCell ref="A7:I7"/>
    <mergeCell ref="A9:I9"/>
    <mergeCell ref="A24:A26"/>
    <mergeCell ref="B24:B26"/>
    <mergeCell ref="B14:B15"/>
    <mergeCell ref="F14:F15"/>
    <mergeCell ref="A16:A18"/>
    <mergeCell ref="B16:B17"/>
    <mergeCell ref="A20:A21"/>
    <mergeCell ref="B20:B21"/>
    <mergeCell ref="A22:A23"/>
    <mergeCell ref="B22:B23"/>
    <mergeCell ref="E14:E15"/>
    <mergeCell ref="A14:A15"/>
    <mergeCell ref="D14:D15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97" orientation="portrait" r:id="rId1"/>
  <drawing r:id="rId2"/>
  <legacy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1382D-773E-4462-AE19-BB8D1430403D}">
  <sheetPr>
    <pageSetUpPr fitToPage="1"/>
  </sheetPr>
  <dimension ref="A7:I34"/>
  <sheetViews>
    <sheetView topLeftCell="A9" workbookViewId="0">
      <selection activeCell="D11" sqref="D11"/>
    </sheetView>
  </sheetViews>
  <sheetFormatPr baseColWidth="10" defaultRowHeight="15" x14ac:dyDescent="0.25"/>
  <cols>
    <col min="1" max="1" width="13.140625" customWidth="1"/>
    <col min="3" max="3" width="25.5703125" customWidth="1"/>
    <col min="4" max="4" width="8.7109375" customWidth="1"/>
    <col min="5" max="5" width="7.85546875" customWidth="1"/>
    <col min="6" max="6" width="8.140625" customWidth="1"/>
    <col min="7" max="7" width="11.5703125" style="31"/>
    <col min="9" max="9" width="17.85546875" customWidth="1"/>
  </cols>
  <sheetData>
    <row r="7" spans="1:9" x14ac:dyDescent="0.25">
      <c r="A7" s="138" t="s">
        <v>0</v>
      </c>
      <c r="B7" s="139"/>
      <c r="C7" s="139"/>
      <c r="D7" s="139"/>
      <c r="E7" s="139"/>
      <c r="F7" s="139"/>
      <c r="G7" s="139"/>
      <c r="H7" s="139"/>
      <c r="I7" s="139"/>
    </row>
    <row r="9" spans="1:9" ht="18.75" x14ac:dyDescent="0.3">
      <c r="A9" s="120" t="s">
        <v>137</v>
      </c>
      <c r="B9" s="120"/>
      <c r="C9" s="120"/>
      <c r="D9" s="120"/>
      <c r="E9" s="120"/>
      <c r="F9" s="120"/>
      <c r="G9" s="120"/>
      <c r="H9" s="120"/>
      <c r="I9" s="120"/>
    </row>
    <row r="11" spans="1:9" x14ac:dyDescent="0.25">
      <c r="A11" t="s">
        <v>105</v>
      </c>
      <c r="B11" t="s">
        <v>112</v>
      </c>
    </row>
    <row r="12" spans="1:9" ht="15.75" thickBot="1" x14ac:dyDescent="0.3"/>
    <row r="13" spans="1:9" x14ac:dyDescent="0.25">
      <c r="A13" s="160" t="s">
        <v>115</v>
      </c>
      <c r="B13" s="128" t="s">
        <v>116</v>
      </c>
      <c r="C13" s="10" t="s">
        <v>117</v>
      </c>
      <c r="D13" s="128">
        <v>2025</v>
      </c>
      <c r="E13" s="128">
        <v>2026</v>
      </c>
      <c r="F13" s="130">
        <v>2027</v>
      </c>
      <c r="G13" s="136" t="s">
        <v>139</v>
      </c>
      <c r="H13" s="136" t="s">
        <v>135</v>
      </c>
      <c r="I13" s="136" t="s">
        <v>136</v>
      </c>
    </row>
    <row r="14" spans="1:9" ht="15.75" thickBot="1" x14ac:dyDescent="0.3">
      <c r="A14" s="173"/>
      <c r="B14" s="129"/>
      <c r="C14" s="11" t="s">
        <v>118</v>
      </c>
      <c r="D14" s="129"/>
      <c r="E14" s="129"/>
      <c r="F14" s="131"/>
      <c r="G14" s="137"/>
      <c r="H14" s="137"/>
      <c r="I14" s="137"/>
    </row>
    <row r="15" spans="1:9" ht="15.75" thickBot="1" x14ac:dyDescent="0.3">
      <c r="A15" s="174" t="s">
        <v>440</v>
      </c>
      <c r="B15" s="33" t="s">
        <v>141</v>
      </c>
      <c r="C15" s="33" t="s">
        <v>199</v>
      </c>
      <c r="D15" s="34" t="s">
        <v>122</v>
      </c>
      <c r="E15" s="32"/>
      <c r="F15" s="32"/>
      <c r="G15" s="56">
        <v>1</v>
      </c>
      <c r="H15" s="57">
        <f>'Lot10-BPU'!$C$17</f>
        <v>0</v>
      </c>
      <c r="I15" s="58">
        <f>G15*H15</f>
        <v>0</v>
      </c>
    </row>
    <row r="16" spans="1:9" ht="15.75" thickBot="1" x14ac:dyDescent="0.3">
      <c r="A16" s="175"/>
      <c r="B16" s="33" t="s">
        <v>150</v>
      </c>
      <c r="C16" s="33" t="s">
        <v>200</v>
      </c>
      <c r="D16" s="34" t="s">
        <v>122</v>
      </c>
      <c r="E16" s="32"/>
      <c r="F16" s="32"/>
      <c r="G16" s="56">
        <v>1</v>
      </c>
      <c r="H16" s="57">
        <f>'Lot10-BPU'!$C$16</f>
        <v>0</v>
      </c>
      <c r="I16" s="58">
        <f t="shared" ref="I16:I23" si="0">G16*H16</f>
        <v>0</v>
      </c>
    </row>
    <row r="17" spans="1:9" ht="15.75" thickBot="1" x14ac:dyDescent="0.3">
      <c r="A17" s="176"/>
      <c r="B17" s="33" t="s">
        <v>150</v>
      </c>
      <c r="C17" s="33" t="s">
        <v>201</v>
      </c>
      <c r="D17" s="34" t="s">
        <v>122</v>
      </c>
      <c r="E17" s="32"/>
      <c r="F17" s="32"/>
      <c r="G17" s="56">
        <v>1</v>
      </c>
      <c r="H17" s="57">
        <f>'Lot10-BPU'!$C$16</f>
        <v>0</v>
      </c>
      <c r="I17" s="58">
        <f t="shared" si="0"/>
        <v>0</v>
      </c>
    </row>
    <row r="18" spans="1:9" ht="15.75" thickBot="1" x14ac:dyDescent="0.3">
      <c r="A18" s="174" t="s">
        <v>441</v>
      </c>
      <c r="B18" s="33" t="s">
        <v>150</v>
      </c>
      <c r="C18" s="33" t="s">
        <v>202</v>
      </c>
      <c r="D18" s="32"/>
      <c r="E18" s="32"/>
      <c r="F18" s="34" t="s">
        <v>122</v>
      </c>
      <c r="G18" s="56">
        <v>1</v>
      </c>
      <c r="H18" s="57">
        <f>'Lot10-BPU'!$C$14</f>
        <v>0</v>
      </c>
      <c r="I18" s="58">
        <f t="shared" si="0"/>
        <v>0</v>
      </c>
    </row>
    <row r="19" spans="1:9" ht="15.75" thickBot="1" x14ac:dyDescent="0.3">
      <c r="A19" s="175"/>
      <c r="B19" s="33" t="s">
        <v>150</v>
      </c>
      <c r="C19" s="33" t="s">
        <v>203</v>
      </c>
      <c r="D19" s="32"/>
      <c r="E19" s="32"/>
      <c r="F19" s="34" t="s">
        <v>122</v>
      </c>
      <c r="G19" s="56">
        <v>1</v>
      </c>
      <c r="H19" s="57">
        <f>'Lot10-BPU'!$C$14</f>
        <v>0</v>
      </c>
      <c r="I19" s="58">
        <f t="shared" si="0"/>
        <v>0</v>
      </c>
    </row>
    <row r="20" spans="1:9" ht="15.75" thickBot="1" x14ac:dyDescent="0.3">
      <c r="A20" s="175"/>
      <c r="B20" s="33" t="s">
        <v>141</v>
      </c>
      <c r="C20" s="33" t="s">
        <v>204</v>
      </c>
      <c r="D20" s="32"/>
      <c r="E20" s="32"/>
      <c r="F20" s="34" t="s">
        <v>122</v>
      </c>
      <c r="G20" s="56">
        <v>1</v>
      </c>
      <c r="H20" s="57">
        <f>'Lot10-BPU'!$C$15</f>
        <v>0</v>
      </c>
      <c r="I20" s="58">
        <f t="shared" si="0"/>
        <v>0</v>
      </c>
    </row>
    <row r="21" spans="1:9" ht="15.75" thickBot="1" x14ac:dyDescent="0.3">
      <c r="A21" s="175"/>
      <c r="B21" s="33" t="s">
        <v>141</v>
      </c>
      <c r="C21" s="33" t="s">
        <v>205</v>
      </c>
      <c r="D21" s="32"/>
      <c r="E21" s="32"/>
      <c r="F21" s="34" t="s">
        <v>122</v>
      </c>
      <c r="G21" s="56">
        <v>1</v>
      </c>
      <c r="H21" s="57">
        <f>'Lot10-BPU'!$C$15</f>
        <v>0</v>
      </c>
      <c r="I21" s="58">
        <f t="shared" si="0"/>
        <v>0</v>
      </c>
    </row>
    <row r="22" spans="1:9" ht="15.75" thickBot="1" x14ac:dyDescent="0.3">
      <c r="A22" s="175"/>
      <c r="B22" s="33" t="s">
        <v>150</v>
      </c>
      <c r="C22" s="33" t="s">
        <v>206</v>
      </c>
      <c r="D22" s="32"/>
      <c r="E22" s="32"/>
      <c r="F22" s="34" t="s">
        <v>122</v>
      </c>
      <c r="G22" s="56">
        <v>1</v>
      </c>
      <c r="H22" s="57">
        <f>'Lot10-BPU'!$C$14</f>
        <v>0</v>
      </c>
      <c r="I22" s="58">
        <f t="shared" si="0"/>
        <v>0</v>
      </c>
    </row>
    <row r="23" spans="1:9" ht="15.75" thickBot="1" x14ac:dyDescent="0.3">
      <c r="A23" s="176"/>
      <c r="B23" s="33" t="s">
        <v>141</v>
      </c>
      <c r="C23" s="33" t="s">
        <v>207</v>
      </c>
      <c r="D23" s="32"/>
      <c r="E23" s="32"/>
      <c r="F23" s="34" t="s">
        <v>122</v>
      </c>
      <c r="G23" s="56">
        <v>1</v>
      </c>
      <c r="H23" s="57">
        <f>'Lot10-BPU'!$C$15</f>
        <v>0</v>
      </c>
      <c r="I23" s="58">
        <f t="shared" si="0"/>
        <v>0</v>
      </c>
    </row>
    <row r="24" spans="1:9" ht="15.75" thickBot="1" x14ac:dyDescent="0.3">
      <c r="G24" s="59"/>
      <c r="H24" s="60"/>
      <c r="I24" s="60"/>
    </row>
    <row r="25" spans="1:9" ht="24.75" thickBot="1" x14ac:dyDescent="0.3">
      <c r="A25" s="116" t="s">
        <v>479</v>
      </c>
      <c r="B25" s="200"/>
      <c r="C25" s="200"/>
      <c r="D25" s="200" t="s">
        <v>119</v>
      </c>
      <c r="E25" s="200"/>
      <c r="F25" s="200" t="s">
        <v>119</v>
      </c>
      <c r="G25" s="201">
        <v>3</v>
      </c>
      <c r="H25" s="203">
        <f>'Lot10-BPU'!$C$18</f>
        <v>0</v>
      </c>
      <c r="I25" s="63">
        <f t="shared" ref="I25:I27" si="1">G25*H25</f>
        <v>0</v>
      </c>
    </row>
    <row r="26" spans="1:9" ht="24.75" thickBot="1" x14ac:dyDescent="0.3">
      <c r="A26" s="116" t="s">
        <v>454</v>
      </c>
      <c r="B26" s="200"/>
      <c r="C26" s="200"/>
      <c r="D26" s="200"/>
      <c r="E26" s="200"/>
      <c r="F26" s="200"/>
      <c r="G26" s="201">
        <v>3</v>
      </c>
      <c r="H26" s="203">
        <f>'Lot10-BPU'!$C$19</f>
        <v>0</v>
      </c>
      <c r="I26" s="63">
        <f t="shared" si="1"/>
        <v>0</v>
      </c>
    </row>
    <row r="27" spans="1:9" ht="24.75" thickBot="1" x14ac:dyDescent="0.3">
      <c r="A27" s="116" t="s">
        <v>138</v>
      </c>
      <c r="B27" s="200"/>
      <c r="C27" s="200"/>
      <c r="D27" s="200" t="s">
        <v>119</v>
      </c>
      <c r="E27" s="200"/>
      <c r="F27" s="200"/>
      <c r="G27" s="201">
        <v>4</v>
      </c>
      <c r="H27" s="203">
        <f>'Lot10-BPU'!$C$21</f>
        <v>0</v>
      </c>
      <c r="I27" s="63">
        <f t="shared" si="1"/>
        <v>0</v>
      </c>
    </row>
    <row r="28" spans="1:9" ht="15.75" thickBot="1" x14ac:dyDescent="0.3"/>
    <row r="29" spans="1:9" ht="15.75" thickBot="1" x14ac:dyDescent="0.3">
      <c r="F29" s="68" t="s">
        <v>480</v>
      </c>
      <c r="G29" s="68"/>
      <c r="H29" s="68"/>
      <c r="I29" s="104">
        <f>SUM(I16:I27)</f>
        <v>0</v>
      </c>
    </row>
    <row r="30" spans="1:9" ht="15.75" thickBot="1" x14ac:dyDescent="0.3">
      <c r="F30" s="68" t="s">
        <v>5</v>
      </c>
      <c r="G30" s="68"/>
      <c r="H30" s="102">
        <v>0.2</v>
      </c>
      <c r="I30" s="105">
        <f>I29*H30</f>
        <v>0</v>
      </c>
    </row>
    <row r="31" spans="1:9" ht="15.75" thickBot="1" x14ac:dyDescent="0.3">
      <c r="F31" s="68" t="s">
        <v>481</v>
      </c>
      <c r="G31" s="68"/>
      <c r="H31" s="68"/>
      <c r="I31" s="104">
        <f>+I29+I30</f>
        <v>0</v>
      </c>
    </row>
    <row r="34" spans="7:7" x14ac:dyDescent="0.25">
      <c r="G34" t="s">
        <v>382</v>
      </c>
    </row>
  </sheetData>
  <mergeCells count="12">
    <mergeCell ref="A15:A17"/>
    <mergeCell ref="A18:A23"/>
    <mergeCell ref="A13:A14"/>
    <mergeCell ref="B13:B14"/>
    <mergeCell ref="D13:D14"/>
    <mergeCell ref="F13:F14"/>
    <mergeCell ref="G13:G14"/>
    <mergeCell ref="H13:H14"/>
    <mergeCell ref="I13:I14"/>
    <mergeCell ref="A7:I7"/>
    <mergeCell ref="A9:I9"/>
    <mergeCell ref="E13:E14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82" orientation="portrait" r:id="rId1"/>
  <drawing r:id="rId2"/>
  <legacyDrawing r:id="rId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5CB17C-245D-4828-89D0-E4005C52ABE4}">
  <sheetPr>
    <pageSetUpPr fitToPage="1"/>
  </sheetPr>
  <dimension ref="A1:E28"/>
  <sheetViews>
    <sheetView workbookViewId="0">
      <selection activeCell="D11" sqref="D11"/>
    </sheetView>
  </sheetViews>
  <sheetFormatPr baseColWidth="10" defaultRowHeight="15" x14ac:dyDescent="0.25"/>
  <cols>
    <col min="2" max="2" width="40.7109375" customWidth="1"/>
    <col min="3" max="3" width="14.28515625" customWidth="1"/>
    <col min="4" max="4" width="14.42578125" customWidth="1"/>
    <col min="5" max="5" width="18.42578125" customWidth="1"/>
  </cols>
  <sheetData>
    <row r="1" spans="1:5" x14ac:dyDescent="0.25">
      <c r="D1" t="s">
        <v>11</v>
      </c>
    </row>
    <row r="2" spans="1:5" x14ac:dyDescent="0.25">
      <c r="D2" t="s">
        <v>12</v>
      </c>
    </row>
    <row r="7" spans="1:5" ht="43.9" customHeight="1" x14ac:dyDescent="0.25">
      <c r="A7" s="117" t="s">
        <v>0</v>
      </c>
      <c r="B7" s="118"/>
      <c r="C7" s="118"/>
      <c r="D7" s="118"/>
      <c r="E7" s="119"/>
    </row>
    <row r="9" spans="1:5" ht="18.75" x14ac:dyDescent="0.3">
      <c r="A9" s="120" t="s">
        <v>10</v>
      </c>
      <c r="B9" s="120"/>
      <c r="C9" s="120"/>
      <c r="D9" s="120"/>
      <c r="E9" s="120"/>
    </row>
    <row r="11" spans="1:5" x14ac:dyDescent="0.25">
      <c r="A11" t="s">
        <v>106</v>
      </c>
      <c r="B11" t="s">
        <v>113</v>
      </c>
    </row>
    <row r="13" spans="1:5" ht="30.6" customHeight="1" x14ac:dyDescent="0.25">
      <c r="A13" s="5" t="s">
        <v>1</v>
      </c>
      <c r="B13" s="5" t="s">
        <v>3</v>
      </c>
      <c r="C13" s="6" t="s">
        <v>4</v>
      </c>
      <c r="D13" s="5" t="s">
        <v>5</v>
      </c>
      <c r="E13" s="6" t="s">
        <v>6</v>
      </c>
    </row>
    <row r="14" spans="1:5" x14ac:dyDescent="0.25">
      <c r="A14" s="3" t="s">
        <v>66</v>
      </c>
      <c r="B14" s="3" t="s">
        <v>84</v>
      </c>
      <c r="C14" s="43"/>
      <c r="D14" s="43"/>
      <c r="E14" s="43"/>
    </row>
    <row r="15" spans="1:5" x14ac:dyDescent="0.25">
      <c r="A15" s="3" t="s">
        <v>67</v>
      </c>
      <c r="B15" s="3" t="s">
        <v>85</v>
      </c>
      <c r="C15" s="43"/>
      <c r="D15" s="43"/>
      <c r="E15" s="43"/>
    </row>
    <row r="16" spans="1:5" x14ac:dyDescent="0.25">
      <c r="A16" s="3" t="s">
        <v>68</v>
      </c>
      <c r="B16" s="3" t="s">
        <v>86</v>
      </c>
      <c r="C16" s="43"/>
      <c r="D16" s="43"/>
      <c r="E16" s="43"/>
    </row>
    <row r="17" spans="1:5" x14ac:dyDescent="0.25">
      <c r="A17" s="3" t="s">
        <v>69</v>
      </c>
      <c r="B17" s="3" t="s">
        <v>87</v>
      </c>
      <c r="C17" s="43"/>
      <c r="D17" s="43"/>
      <c r="E17" s="43"/>
    </row>
    <row r="18" spans="1:5" x14ac:dyDescent="0.25">
      <c r="A18" s="3" t="s">
        <v>70</v>
      </c>
      <c r="B18" s="3" t="s">
        <v>453</v>
      </c>
      <c r="C18" s="43"/>
      <c r="D18" s="43"/>
      <c r="E18" s="43"/>
    </row>
    <row r="19" spans="1:5" x14ac:dyDescent="0.25">
      <c r="A19" s="3" t="s">
        <v>81</v>
      </c>
      <c r="B19" s="3" t="s">
        <v>454</v>
      </c>
      <c r="C19" s="43"/>
      <c r="D19" s="43"/>
      <c r="E19" s="43"/>
    </row>
    <row r="20" spans="1:5" ht="30" x14ac:dyDescent="0.25">
      <c r="A20" s="3" t="s">
        <v>459</v>
      </c>
      <c r="B20" s="4" t="s">
        <v>455</v>
      </c>
      <c r="C20" s="43"/>
      <c r="D20" s="43"/>
      <c r="E20" s="43"/>
    </row>
    <row r="21" spans="1:5" ht="30" x14ac:dyDescent="0.25">
      <c r="A21" s="3" t="s">
        <v>460</v>
      </c>
      <c r="B21" s="4" t="s">
        <v>458</v>
      </c>
      <c r="C21" s="43"/>
      <c r="D21" s="43"/>
      <c r="E21" s="43"/>
    </row>
    <row r="22" spans="1:5" ht="30" customHeight="1" x14ac:dyDescent="0.25">
      <c r="A22" s="140" t="s">
        <v>83</v>
      </c>
      <c r="B22" s="140"/>
      <c r="C22" s="140"/>
      <c r="D22" s="140"/>
      <c r="E22" s="140"/>
    </row>
    <row r="23" spans="1:5" x14ac:dyDescent="0.25">
      <c r="A23" s="9" t="s">
        <v>92</v>
      </c>
      <c r="B23" s="8"/>
      <c r="C23" s="7"/>
      <c r="D23" s="7"/>
      <c r="E23" s="7"/>
    </row>
    <row r="26" spans="1:5" x14ac:dyDescent="0.25">
      <c r="C26" t="s">
        <v>14</v>
      </c>
    </row>
    <row r="27" spans="1:5" x14ac:dyDescent="0.25">
      <c r="C27" s="2" t="s">
        <v>15</v>
      </c>
    </row>
    <row r="28" spans="1:5" ht="9.6" customHeight="1" x14ac:dyDescent="0.25"/>
  </sheetData>
  <mergeCells count="3">
    <mergeCell ref="A7:E7"/>
    <mergeCell ref="A9:E9"/>
    <mergeCell ref="A22:E22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96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FD338-430A-4840-BC20-D443B5E8642B}">
  <sheetPr>
    <pageSetUpPr fitToPage="1"/>
  </sheetPr>
  <dimension ref="A7:I48"/>
  <sheetViews>
    <sheetView topLeftCell="A16" workbookViewId="0">
      <selection activeCell="D11" sqref="D11"/>
    </sheetView>
  </sheetViews>
  <sheetFormatPr baseColWidth="10" defaultRowHeight="15" x14ac:dyDescent="0.25"/>
  <cols>
    <col min="1" max="1" width="12.7109375" customWidth="1"/>
    <col min="3" max="3" width="17" customWidth="1"/>
    <col min="4" max="4" width="7" customWidth="1"/>
    <col min="5" max="5" width="9.28515625" customWidth="1"/>
    <col min="6" max="6" width="7.28515625" customWidth="1"/>
    <col min="9" max="9" width="17.85546875" style="99" customWidth="1"/>
  </cols>
  <sheetData>
    <row r="7" spans="1:9" x14ac:dyDescent="0.25">
      <c r="A7" s="138" t="s">
        <v>0</v>
      </c>
      <c r="B7" s="139"/>
      <c r="C7" s="139"/>
      <c r="D7" s="139"/>
      <c r="E7" s="139"/>
      <c r="F7" s="139"/>
      <c r="G7" s="139"/>
      <c r="H7" s="139"/>
      <c r="I7" s="139"/>
    </row>
    <row r="9" spans="1:9" ht="18.75" x14ac:dyDescent="0.3">
      <c r="A9" s="120" t="s">
        <v>137</v>
      </c>
      <c r="B9" s="120"/>
      <c r="C9" s="120"/>
      <c r="D9" s="120"/>
      <c r="E9" s="120"/>
      <c r="F9" s="120"/>
      <c r="G9" s="120"/>
      <c r="H9" s="120"/>
      <c r="I9" s="120"/>
    </row>
    <row r="11" spans="1:9" x14ac:dyDescent="0.25">
      <c r="A11" t="s">
        <v>106</v>
      </c>
      <c r="B11" t="s">
        <v>113</v>
      </c>
    </row>
    <row r="13" spans="1:9" ht="15.75" thickBot="1" x14ac:dyDescent="0.3"/>
    <row r="14" spans="1:9" x14ac:dyDescent="0.25">
      <c r="A14" s="177" t="s">
        <v>115</v>
      </c>
      <c r="B14" s="177" t="s">
        <v>116</v>
      </c>
      <c r="C14" s="177" t="s">
        <v>176</v>
      </c>
      <c r="D14" s="177">
        <v>2025</v>
      </c>
      <c r="E14" s="177">
        <v>2026</v>
      </c>
      <c r="F14" s="177">
        <v>2027</v>
      </c>
      <c r="G14" s="136" t="s">
        <v>139</v>
      </c>
      <c r="H14" s="136" t="s">
        <v>135</v>
      </c>
      <c r="I14" s="136" t="s">
        <v>136</v>
      </c>
    </row>
    <row r="15" spans="1:9" ht="15.75" thickBot="1" x14ac:dyDescent="0.3">
      <c r="A15" s="178"/>
      <c r="B15" s="178"/>
      <c r="C15" s="178"/>
      <c r="D15" s="178"/>
      <c r="E15" s="178"/>
      <c r="F15" s="178"/>
      <c r="G15" s="137"/>
      <c r="H15" s="137"/>
      <c r="I15" s="137"/>
    </row>
    <row r="16" spans="1:9" ht="47.25" customHeight="1" thickBot="1" x14ac:dyDescent="0.3">
      <c r="A16" s="28" t="s">
        <v>445</v>
      </c>
      <c r="B16" s="29" t="s">
        <v>120</v>
      </c>
      <c r="C16" s="29" t="s">
        <v>177</v>
      </c>
      <c r="D16" s="30" t="s">
        <v>122</v>
      </c>
      <c r="E16" s="29"/>
      <c r="F16" s="29"/>
      <c r="G16" s="69">
        <v>1</v>
      </c>
      <c r="H16" s="70">
        <f>'Lot11-BPU'!$C$16</f>
        <v>0</v>
      </c>
      <c r="I16" s="110">
        <f>G16*H16</f>
        <v>0</v>
      </c>
    </row>
    <row r="17" spans="1:9" ht="24.75" customHeight="1" thickBot="1" x14ac:dyDescent="0.3">
      <c r="A17" s="179" t="s">
        <v>444</v>
      </c>
      <c r="B17" s="29" t="s">
        <v>120</v>
      </c>
      <c r="C17" s="29" t="s">
        <v>178</v>
      </c>
      <c r="D17" s="30" t="s">
        <v>122</v>
      </c>
      <c r="E17" s="30" t="s">
        <v>122</v>
      </c>
      <c r="F17" s="30" t="s">
        <v>122</v>
      </c>
      <c r="G17" s="69">
        <v>3</v>
      </c>
      <c r="H17" s="70">
        <f>'Lot11-BPU'!$C$16</f>
        <v>0</v>
      </c>
      <c r="I17" s="110">
        <f t="shared" ref="I17:I37" si="0">G17*H17</f>
        <v>0</v>
      </c>
    </row>
    <row r="18" spans="1:9" ht="24.75" thickBot="1" x14ac:dyDescent="0.3">
      <c r="A18" s="180"/>
      <c r="B18" s="182" t="s">
        <v>124</v>
      </c>
      <c r="C18" s="29" t="s">
        <v>179</v>
      </c>
      <c r="D18" s="30" t="s">
        <v>122</v>
      </c>
      <c r="E18" s="29"/>
      <c r="F18" s="29"/>
      <c r="G18" s="69">
        <v>1</v>
      </c>
      <c r="H18" s="70">
        <f>'Lot11-BPU'!$C$17</f>
        <v>0</v>
      </c>
      <c r="I18" s="110">
        <f t="shared" si="0"/>
        <v>0</v>
      </c>
    </row>
    <row r="19" spans="1:9" ht="15.75" thickBot="1" x14ac:dyDescent="0.3">
      <c r="A19" s="181"/>
      <c r="B19" s="184"/>
      <c r="C19" s="29" t="s">
        <v>180</v>
      </c>
      <c r="D19" s="30" t="s">
        <v>122</v>
      </c>
      <c r="E19" s="30" t="s">
        <v>122</v>
      </c>
      <c r="F19" s="30" t="s">
        <v>122</v>
      </c>
      <c r="G19" s="69">
        <v>3</v>
      </c>
      <c r="H19" s="70">
        <f>'Lot11-BPU'!$C$17</f>
        <v>0</v>
      </c>
      <c r="I19" s="110">
        <f t="shared" si="0"/>
        <v>0</v>
      </c>
    </row>
    <row r="20" spans="1:9" ht="24.75" customHeight="1" thickBot="1" x14ac:dyDescent="0.3">
      <c r="A20" s="179" t="s">
        <v>443</v>
      </c>
      <c r="B20" s="182" t="s">
        <v>124</v>
      </c>
      <c r="C20" s="29" t="s">
        <v>181</v>
      </c>
      <c r="D20" s="29"/>
      <c r="E20" s="30" t="s">
        <v>144</v>
      </c>
      <c r="F20" s="29"/>
      <c r="G20" s="69">
        <v>1</v>
      </c>
      <c r="H20" s="70">
        <f>'Lot11-BPU'!$C$15</f>
        <v>0</v>
      </c>
      <c r="I20" s="110">
        <f t="shared" si="0"/>
        <v>0</v>
      </c>
    </row>
    <row r="21" spans="1:9" ht="15.75" thickBot="1" x14ac:dyDescent="0.3">
      <c r="A21" s="180"/>
      <c r="B21" s="183"/>
      <c r="C21" s="29" t="s">
        <v>182</v>
      </c>
      <c r="D21" s="29"/>
      <c r="E21" s="30" t="s">
        <v>144</v>
      </c>
      <c r="F21" s="29"/>
      <c r="G21" s="69">
        <v>1</v>
      </c>
      <c r="H21" s="70">
        <f>'Lot11-BPU'!$C$15</f>
        <v>0</v>
      </c>
      <c r="I21" s="110">
        <f t="shared" si="0"/>
        <v>0</v>
      </c>
    </row>
    <row r="22" spans="1:9" ht="15.75" thickBot="1" x14ac:dyDescent="0.3">
      <c r="A22" s="180"/>
      <c r="B22" s="183"/>
      <c r="C22" s="29" t="s">
        <v>183</v>
      </c>
      <c r="D22" s="29"/>
      <c r="E22" s="30" t="s">
        <v>144</v>
      </c>
      <c r="F22" s="29"/>
      <c r="G22" s="69">
        <v>1</v>
      </c>
      <c r="H22" s="70">
        <f>'Lot11-BPU'!$C$15</f>
        <v>0</v>
      </c>
      <c r="I22" s="110">
        <f t="shared" si="0"/>
        <v>0</v>
      </c>
    </row>
    <row r="23" spans="1:9" ht="15.75" thickBot="1" x14ac:dyDescent="0.3">
      <c r="A23" s="180"/>
      <c r="B23" s="183"/>
      <c r="C23" s="29" t="s">
        <v>184</v>
      </c>
      <c r="D23" s="29"/>
      <c r="E23" s="30" t="s">
        <v>144</v>
      </c>
      <c r="F23" s="29"/>
      <c r="G23" s="69">
        <v>1</v>
      </c>
      <c r="H23" s="70">
        <f>'Lot11-BPU'!$C$15</f>
        <v>0</v>
      </c>
      <c r="I23" s="110">
        <f t="shared" si="0"/>
        <v>0</v>
      </c>
    </row>
    <row r="24" spans="1:9" ht="24.75" thickBot="1" x14ac:dyDescent="0.3">
      <c r="A24" s="180"/>
      <c r="B24" s="183"/>
      <c r="C24" s="29" t="s">
        <v>185</v>
      </c>
      <c r="D24" s="29"/>
      <c r="E24" s="30" t="s">
        <v>144</v>
      </c>
      <c r="F24" s="29"/>
      <c r="G24" s="69">
        <v>1</v>
      </c>
      <c r="H24" s="70">
        <f>'Lot11-BPU'!$C$15</f>
        <v>0</v>
      </c>
      <c r="I24" s="110">
        <f t="shared" si="0"/>
        <v>0</v>
      </c>
    </row>
    <row r="25" spans="1:9" ht="15.75" thickBot="1" x14ac:dyDescent="0.3">
      <c r="A25" s="180"/>
      <c r="B25" s="184"/>
      <c r="C25" s="29" t="s">
        <v>186</v>
      </c>
      <c r="D25" s="29"/>
      <c r="E25" s="30" t="s">
        <v>144</v>
      </c>
      <c r="F25" s="29"/>
      <c r="G25" s="69">
        <v>1</v>
      </c>
      <c r="H25" s="70">
        <f>'Lot11-BPU'!$C$15</f>
        <v>0</v>
      </c>
      <c r="I25" s="110">
        <f t="shared" si="0"/>
        <v>0</v>
      </c>
    </row>
    <row r="26" spans="1:9" ht="24.75" thickBot="1" x14ac:dyDescent="0.3">
      <c r="A26" s="180"/>
      <c r="B26" s="182" t="s">
        <v>120</v>
      </c>
      <c r="C26" s="29" t="s">
        <v>187</v>
      </c>
      <c r="D26" s="29"/>
      <c r="E26" s="30" t="s">
        <v>144</v>
      </c>
      <c r="F26" s="29"/>
      <c r="G26" s="69">
        <v>1</v>
      </c>
      <c r="H26" s="70">
        <f>'Lot11-BPU'!$C$14</f>
        <v>0</v>
      </c>
      <c r="I26" s="110">
        <f t="shared" si="0"/>
        <v>0</v>
      </c>
    </row>
    <row r="27" spans="1:9" ht="24.75" thickBot="1" x14ac:dyDescent="0.3">
      <c r="A27" s="180"/>
      <c r="B27" s="183"/>
      <c r="C27" s="29" t="s">
        <v>188</v>
      </c>
      <c r="D27" s="29"/>
      <c r="E27" s="30" t="s">
        <v>144</v>
      </c>
      <c r="F27" s="29"/>
      <c r="G27" s="69">
        <v>1</v>
      </c>
      <c r="H27" s="70">
        <f>'Lot11-BPU'!$C$14</f>
        <v>0</v>
      </c>
      <c r="I27" s="110">
        <f t="shared" si="0"/>
        <v>0</v>
      </c>
    </row>
    <row r="28" spans="1:9" ht="24.75" thickBot="1" x14ac:dyDescent="0.3">
      <c r="A28" s="180"/>
      <c r="B28" s="183"/>
      <c r="C28" s="29" t="s">
        <v>189</v>
      </c>
      <c r="D28" s="29"/>
      <c r="E28" s="30" t="s">
        <v>144</v>
      </c>
      <c r="F28" s="29"/>
      <c r="G28" s="69">
        <v>1</v>
      </c>
      <c r="H28" s="70">
        <f>'Lot11-BPU'!$C$14</f>
        <v>0</v>
      </c>
      <c r="I28" s="110">
        <f t="shared" si="0"/>
        <v>0</v>
      </c>
    </row>
    <row r="29" spans="1:9" ht="15.75" thickBot="1" x14ac:dyDescent="0.3">
      <c r="A29" s="180"/>
      <c r="B29" s="183"/>
      <c r="C29" s="29" t="s">
        <v>190</v>
      </c>
      <c r="D29" s="29"/>
      <c r="E29" s="30" t="s">
        <v>144</v>
      </c>
      <c r="F29" s="29"/>
      <c r="G29" s="69">
        <v>1</v>
      </c>
      <c r="H29" s="70">
        <f>'Lot11-BPU'!$C$14</f>
        <v>0</v>
      </c>
      <c r="I29" s="110">
        <f t="shared" si="0"/>
        <v>0</v>
      </c>
    </row>
    <row r="30" spans="1:9" ht="24.75" thickBot="1" x14ac:dyDescent="0.3">
      <c r="A30" s="180"/>
      <c r="B30" s="183"/>
      <c r="C30" s="29" t="s">
        <v>191</v>
      </c>
      <c r="D30" s="29"/>
      <c r="E30" s="30" t="s">
        <v>144</v>
      </c>
      <c r="F30" s="29"/>
      <c r="G30" s="69">
        <v>1</v>
      </c>
      <c r="H30" s="70">
        <f>'Lot11-BPU'!$C$14</f>
        <v>0</v>
      </c>
      <c r="I30" s="110">
        <f t="shared" si="0"/>
        <v>0</v>
      </c>
    </row>
    <row r="31" spans="1:9" ht="15.75" thickBot="1" x14ac:dyDescent="0.3">
      <c r="A31" s="181"/>
      <c r="B31" s="184"/>
      <c r="C31" s="29" t="s">
        <v>192</v>
      </c>
      <c r="D31" s="29"/>
      <c r="E31" s="30" t="s">
        <v>144</v>
      </c>
      <c r="F31" s="29"/>
      <c r="G31" s="69">
        <v>1</v>
      </c>
      <c r="H31" s="70">
        <f>'Lot11-BPU'!$C$14</f>
        <v>0</v>
      </c>
      <c r="I31" s="110">
        <f t="shared" si="0"/>
        <v>0</v>
      </c>
    </row>
    <row r="32" spans="1:9" ht="36.75" customHeight="1" thickBot="1" x14ac:dyDescent="0.3">
      <c r="A32" s="179" t="s">
        <v>442</v>
      </c>
      <c r="B32" s="182" t="s">
        <v>124</v>
      </c>
      <c r="C32" s="29" t="s">
        <v>193</v>
      </c>
      <c r="D32" s="29"/>
      <c r="E32" s="30" t="s">
        <v>144</v>
      </c>
      <c r="F32" s="29"/>
      <c r="G32" s="69">
        <v>1</v>
      </c>
      <c r="H32" s="70">
        <f>'Lot11-BPU'!$C$15</f>
        <v>0</v>
      </c>
      <c r="I32" s="110">
        <f t="shared" si="0"/>
        <v>0</v>
      </c>
    </row>
    <row r="33" spans="1:9" ht="24.75" thickBot="1" x14ac:dyDescent="0.3">
      <c r="A33" s="180"/>
      <c r="B33" s="183"/>
      <c r="C33" s="29" t="s">
        <v>194</v>
      </c>
      <c r="D33" s="29"/>
      <c r="E33" s="30" t="s">
        <v>144</v>
      </c>
      <c r="F33" s="29"/>
      <c r="G33" s="69">
        <v>1</v>
      </c>
      <c r="H33" s="70">
        <f>'Lot11-BPU'!$C$15</f>
        <v>0</v>
      </c>
      <c r="I33" s="110">
        <f t="shared" si="0"/>
        <v>0</v>
      </c>
    </row>
    <row r="34" spans="1:9" ht="24.75" thickBot="1" x14ac:dyDescent="0.3">
      <c r="A34" s="180"/>
      <c r="B34" s="184"/>
      <c r="C34" s="29" t="s">
        <v>195</v>
      </c>
      <c r="D34" s="29"/>
      <c r="E34" s="30" t="s">
        <v>144</v>
      </c>
      <c r="F34" s="29"/>
      <c r="G34" s="69">
        <v>1</v>
      </c>
      <c r="H34" s="70">
        <f>'Lot11-BPU'!$C$15</f>
        <v>0</v>
      </c>
      <c r="I34" s="110">
        <f t="shared" si="0"/>
        <v>0</v>
      </c>
    </row>
    <row r="35" spans="1:9" ht="24.75" thickBot="1" x14ac:dyDescent="0.3">
      <c r="A35" s="180"/>
      <c r="B35" s="182" t="s">
        <v>120</v>
      </c>
      <c r="C35" s="29" t="s">
        <v>196</v>
      </c>
      <c r="D35" s="29"/>
      <c r="E35" s="30" t="s">
        <v>144</v>
      </c>
      <c r="F35" s="29"/>
      <c r="G35" s="69">
        <v>1</v>
      </c>
      <c r="H35" s="70">
        <f>'Lot11-BPU'!$C$14</f>
        <v>0</v>
      </c>
      <c r="I35" s="110">
        <f t="shared" si="0"/>
        <v>0</v>
      </c>
    </row>
    <row r="36" spans="1:9" ht="24.75" thickBot="1" x14ac:dyDescent="0.3">
      <c r="A36" s="180"/>
      <c r="B36" s="183"/>
      <c r="C36" s="29" t="s">
        <v>197</v>
      </c>
      <c r="D36" s="29"/>
      <c r="E36" s="30" t="s">
        <v>144</v>
      </c>
      <c r="F36" s="29"/>
      <c r="G36" s="69">
        <v>1</v>
      </c>
      <c r="H36" s="70">
        <f>'Lot11-BPU'!$C$14</f>
        <v>0</v>
      </c>
      <c r="I36" s="110">
        <f t="shared" si="0"/>
        <v>0</v>
      </c>
    </row>
    <row r="37" spans="1:9" ht="24.75" thickBot="1" x14ac:dyDescent="0.3">
      <c r="A37" s="181"/>
      <c r="B37" s="184"/>
      <c r="C37" s="29" t="s">
        <v>198</v>
      </c>
      <c r="D37" s="29"/>
      <c r="E37" s="30" t="s">
        <v>144</v>
      </c>
      <c r="F37" s="29"/>
      <c r="G37" s="69">
        <v>1</v>
      </c>
      <c r="H37" s="70">
        <f>'Lot11-BPU'!$C$14</f>
        <v>0</v>
      </c>
      <c r="I37" s="110">
        <f t="shared" si="0"/>
        <v>0</v>
      </c>
    </row>
    <row r="38" spans="1:9" ht="15.75" thickBot="1" x14ac:dyDescent="0.3">
      <c r="G38" s="68"/>
      <c r="H38" s="60"/>
      <c r="I38" s="94"/>
    </row>
    <row r="39" spans="1:9" ht="24.75" thickBot="1" x14ac:dyDescent="0.3">
      <c r="A39" s="116" t="s">
        <v>479</v>
      </c>
      <c r="B39" s="200"/>
      <c r="C39" s="200"/>
      <c r="D39" s="200" t="s">
        <v>119</v>
      </c>
      <c r="E39" s="200"/>
      <c r="F39" s="200" t="s">
        <v>119</v>
      </c>
      <c r="G39" s="201">
        <v>3</v>
      </c>
      <c r="H39" s="203">
        <f>'Lot11-BPU'!$C$18</f>
        <v>0</v>
      </c>
      <c r="I39" s="204">
        <f t="shared" ref="I39:I41" si="1">G39*H39</f>
        <v>0</v>
      </c>
    </row>
    <row r="40" spans="1:9" ht="24.75" thickBot="1" x14ac:dyDescent="0.3">
      <c r="A40" s="116" t="s">
        <v>454</v>
      </c>
      <c r="B40" s="200"/>
      <c r="C40" s="200"/>
      <c r="D40" s="200"/>
      <c r="E40" s="200"/>
      <c r="F40" s="200"/>
      <c r="G40" s="201">
        <v>3</v>
      </c>
      <c r="H40" s="203">
        <f>'Lot11-BPU'!$C$19</f>
        <v>0</v>
      </c>
      <c r="I40" s="204">
        <f t="shared" si="1"/>
        <v>0</v>
      </c>
    </row>
    <row r="41" spans="1:9" ht="24.75" thickBot="1" x14ac:dyDescent="0.3">
      <c r="A41" s="116" t="s">
        <v>138</v>
      </c>
      <c r="B41" s="200"/>
      <c r="C41" s="200"/>
      <c r="D41" s="200" t="s">
        <v>119</v>
      </c>
      <c r="E41" s="200"/>
      <c r="F41" s="200"/>
      <c r="G41" s="201">
        <v>4</v>
      </c>
      <c r="H41" s="203">
        <f>'Lot11-BPU'!$C$21</f>
        <v>0</v>
      </c>
      <c r="I41" s="204">
        <f t="shared" si="1"/>
        <v>0</v>
      </c>
    </row>
    <row r="42" spans="1:9" ht="15.75" thickBot="1" x14ac:dyDescent="0.3"/>
    <row r="43" spans="1:9" ht="15.75" thickBot="1" x14ac:dyDescent="0.3">
      <c r="F43" s="68" t="s">
        <v>480</v>
      </c>
      <c r="G43" s="68"/>
      <c r="H43" s="68"/>
      <c r="I43" s="111">
        <f>SUM(I16:I41)</f>
        <v>0</v>
      </c>
    </row>
    <row r="44" spans="1:9" ht="15.75" thickBot="1" x14ac:dyDescent="0.3">
      <c r="F44" s="68" t="s">
        <v>5</v>
      </c>
      <c r="G44" s="68"/>
      <c r="H44" s="102">
        <v>0.2</v>
      </c>
      <c r="I44" s="112">
        <f>I43*H44</f>
        <v>0</v>
      </c>
    </row>
    <row r="45" spans="1:9" ht="15.75" thickBot="1" x14ac:dyDescent="0.3">
      <c r="F45" s="68" t="s">
        <v>481</v>
      </c>
      <c r="G45" s="68"/>
      <c r="H45" s="68"/>
      <c r="I45" s="111">
        <f>+I43+I44</f>
        <v>0</v>
      </c>
    </row>
    <row r="48" spans="1:9" x14ac:dyDescent="0.25">
      <c r="G48" t="s">
        <v>382</v>
      </c>
    </row>
  </sheetData>
  <mergeCells count="19">
    <mergeCell ref="A32:A37"/>
    <mergeCell ref="A20:A31"/>
    <mergeCell ref="A17:A19"/>
    <mergeCell ref="B35:B37"/>
    <mergeCell ref="G14:G15"/>
    <mergeCell ref="B18:B19"/>
    <mergeCell ref="B20:B25"/>
    <mergeCell ref="B26:B31"/>
    <mergeCell ref="B32:B34"/>
    <mergeCell ref="H14:H15"/>
    <mergeCell ref="I14:I15"/>
    <mergeCell ref="A7:I7"/>
    <mergeCell ref="A9:I9"/>
    <mergeCell ref="E14:E15"/>
    <mergeCell ref="F14:F15"/>
    <mergeCell ref="A14:A15"/>
    <mergeCell ref="B14:B15"/>
    <mergeCell ref="C14:C15"/>
    <mergeCell ref="D14:D15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80" orientation="portrait" r:id="rId1"/>
  <drawing r:id="rId2"/>
  <legacyDrawing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26851-86BC-4F3A-84C9-45F86FF430F5}">
  <sheetPr>
    <pageSetUpPr fitToPage="1"/>
  </sheetPr>
  <dimension ref="A1:E28"/>
  <sheetViews>
    <sheetView workbookViewId="0">
      <selection activeCell="D11" sqref="D11"/>
    </sheetView>
  </sheetViews>
  <sheetFormatPr baseColWidth="10" defaultRowHeight="15" x14ac:dyDescent="0.25"/>
  <cols>
    <col min="2" max="2" width="40.7109375" customWidth="1"/>
    <col min="3" max="3" width="14.28515625" customWidth="1"/>
    <col min="4" max="4" width="14.42578125" customWidth="1"/>
    <col min="5" max="5" width="18.42578125" customWidth="1"/>
  </cols>
  <sheetData>
    <row r="1" spans="1:5" x14ac:dyDescent="0.25">
      <c r="D1" t="s">
        <v>11</v>
      </c>
    </row>
    <row r="2" spans="1:5" x14ac:dyDescent="0.25">
      <c r="D2" t="s">
        <v>12</v>
      </c>
    </row>
    <row r="7" spans="1:5" ht="43.9" customHeight="1" x14ac:dyDescent="0.25">
      <c r="A7" s="117" t="s">
        <v>0</v>
      </c>
      <c r="B7" s="118"/>
      <c r="C7" s="118"/>
      <c r="D7" s="118"/>
      <c r="E7" s="119"/>
    </row>
    <row r="9" spans="1:5" ht="18.75" x14ac:dyDescent="0.3">
      <c r="A9" s="120" t="s">
        <v>10</v>
      </c>
      <c r="B9" s="120"/>
      <c r="C9" s="120"/>
      <c r="D9" s="120"/>
      <c r="E9" s="120"/>
    </row>
    <row r="11" spans="1:5" x14ac:dyDescent="0.25">
      <c r="A11" t="s">
        <v>107</v>
      </c>
      <c r="B11" t="s">
        <v>114</v>
      </c>
    </row>
    <row r="13" spans="1:5" ht="30.6" customHeight="1" x14ac:dyDescent="0.25">
      <c r="A13" s="5" t="s">
        <v>1</v>
      </c>
      <c r="B13" s="5" t="s">
        <v>3</v>
      </c>
      <c r="C13" s="6" t="s">
        <v>4</v>
      </c>
      <c r="D13" s="5" t="s">
        <v>5</v>
      </c>
      <c r="E13" s="6" t="s">
        <v>6</v>
      </c>
    </row>
    <row r="14" spans="1:5" x14ac:dyDescent="0.25">
      <c r="A14" s="3" t="s">
        <v>16</v>
      </c>
      <c r="B14" s="3" t="s">
        <v>84</v>
      </c>
      <c r="C14" s="43"/>
      <c r="D14" s="43"/>
      <c r="E14" s="43"/>
    </row>
    <row r="15" spans="1:5" x14ac:dyDescent="0.25">
      <c r="A15" s="3" t="s">
        <v>17</v>
      </c>
      <c r="B15" s="3" t="s">
        <v>85</v>
      </c>
      <c r="C15" s="43"/>
      <c r="D15" s="43"/>
      <c r="E15" s="43"/>
    </row>
    <row r="16" spans="1:5" x14ac:dyDescent="0.25">
      <c r="A16" s="3" t="s">
        <v>18</v>
      </c>
      <c r="B16" s="3" t="s">
        <v>86</v>
      </c>
      <c r="C16" s="43"/>
      <c r="D16" s="43"/>
      <c r="E16" s="43"/>
    </row>
    <row r="17" spans="1:5" x14ac:dyDescent="0.25">
      <c r="A17" s="3" t="s">
        <v>19</v>
      </c>
      <c r="B17" s="3" t="s">
        <v>87</v>
      </c>
      <c r="C17" s="43"/>
      <c r="D17" s="43"/>
      <c r="E17" s="43"/>
    </row>
    <row r="18" spans="1:5" x14ac:dyDescent="0.25">
      <c r="A18" s="3" t="s">
        <v>20</v>
      </c>
      <c r="B18" s="3" t="s">
        <v>453</v>
      </c>
      <c r="C18" s="43"/>
      <c r="D18" s="43"/>
      <c r="E18" s="43"/>
    </row>
    <row r="19" spans="1:5" x14ac:dyDescent="0.25">
      <c r="A19" s="3" t="s">
        <v>82</v>
      </c>
      <c r="B19" s="3" t="s">
        <v>454</v>
      </c>
      <c r="C19" s="43"/>
      <c r="D19" s="43"/>
      <c r="E19" s="43"/>
    </row>
    <row r="20" spans="1:5" ht="30" x14ac:dyDescent="0.25">
      <c r="A20" s="3" t="s">
        <v>456</v>
      </c>
      <c r="B20" s="4" t="s">
        <v>455</v>
      </c>
      <c r="C20" s="43"/>
      <c r="D20" s="43"/>
      <c r="E20" s="43"/>
    </row>
    <row r="21" spans="1:5" ht="30" x14ac:dyDescent="0.25">
      <c r="A21" s="3" t="s">
        <v>457</v>
      </c>
      <c r="B21" s="4" t="s">
        <v>458</v>
      </c>
      <c r="C21" s="43"/>
      <c r="D21" s="43"/>
      <c r="E21" s="43"/>
    </row>
    <row r="22" spans="1:5" ht="30" customHeight="1" x14ac:dyDescent="0.25">
      <c r="A22" s="140" t="s">
        <v>83</v>
      </c>
      <c r="B22" s="140"/>
      <c r="C22" s="140"/>
      <c r="D22" s="140"/>
      <c r="E22" s="140"/>
    </row>
    <row r="23" spans="1:5" x14ac:dyDescent="0.25">
      <c r="A23" s="9" t="s">
        <v>92</v>
      </c>
      <c r="B23" s="8"/>
      <c r="C23" s="7"/>
      <c r="D23" s="7"/>
      <c r="E23" s="7"/>
    </row>
    <row r="26" spans="1:5" x14ac:dyDescent="0.25">
      <c r="C26" t="s">
        <v>14</v>
      </c>
    </row>
    <row r="27" spans="1:5" x14ac:dyDescent="0.25">
      <c r="C27" s="2" t="s">
        <v>15</v>
      </c>
    </row>
    <row r="28" spans="1:5" ht="9.6" customHeight="1" x14ac:dyDescent="0.25"/>
  </sheetData>
  <mergeCells count="3">
    <mergeCell ref="A7:E7"/>
    <mergeCell ref="A9:E9"/>
    <mergeCell ref="A22:E22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96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28F04-B533-4660-94B7-16F19A351DA4}">
  <sheetPr>
    <pageSetUpPr fitToPage="1"/>
  </sheetPr>
  <dimension ref="A7:K65"/>
  <sheetViews>
    <sheetView topLeftCell="A7" workbookViewId="0">
      <selection activeCell="D11" sqref="D11"/>
    </sheetView>
  </sheetViews>
  <sheetFormatPr baseColWidth="10" defaultRowHeight="15" x14ac:dyDescent="0.25"/>
  <cols>
    <col min="1" max="1" width="14.140625" customWidth="1"/>
    <col min="3" max="3" width="16.7109375" style="39" customWidth="1"/>
    <col min="4" max="4" width="8.28515625" customWidth="1"/>
    <col min="5" max="5" width="8.7109375" customWidth="1"/>
    <col min="6" max="6" width="8.140625" customWidth="1"/>
    <col min="9" max="9" width="16.85546875" customWidth="1"/>
  </cols>
  <sheetData>
    <row r="7" spans="1:9" ht="60" customHeight="1" x14ac:dyDescent="0.25">
      <c r="A7" s="138" t="s">
        <v>0</v>
      </c>
      <c r="B7" s="139"/>
      <c r="C7" s="139"/>
      <c r="D7" s="139"/>
      <c r="E7" s="139"/>
      <c r="F7" s="139"/>
      <c r="G7" s="139"/>
      <c r="H7" s="139"/>
      <c r="I7" s="139"/>
    </row>
    <row r="9" spans="1:9" ht="18.75" x14ac:dyDescent="0.3">
      <c r="A9" s="120" t="s">
        <v>137</v>
      </c>
      <c r="B9" s="120"/>
      <c r="C9" s="120"/>
      <c r="D9" s="120"/>
      <c r="E9" s="120"/>
      <c r="F9" s="120"/>
      <c r="G9" s="120"/>
      <c r="H9" s="120"/>
      <c r="I9" s="120"/>
    </row>
    <row r="11" spans="1:9" x14ac:dyDescent="0.25">
      <c r="A11" t="s">
        <v>107</v>
      </c>
      <c r="B11" t="s">
        <v>114</v>
      </c>
    </row>
    <row r="13" spans="1:9" ht="15.75" thickBot="1" x14ac:dyDescent="0.3"/>
    <row r="14" spans="1:9" x14ac:dyDescent="0.25">
      <c r="A14" s="177" t="s">
        <v>115</v>
      </c>
      <c r="B14" s="177" t="s">
        <v>116</v>
      </c>
      <c r="C14" s="106" t="s">
        <v>117</v>
      </c>
      <c r="D14" s="185">
        <v>2025</v>
      </c>
      <c r="E14" s="148">
        <v>2026</v>
      </c>
      <c r="F14" s="141">
        <v>2027</v>
      </c>
      <c r="G14" s="136" t="s">
        <v>139</v>
      </c>
      <c r="H14" s="136" t="s">
        <v>135</v>
      </c>
      <c r="I14" s="136" t="s">
        <v>136</v>
      </c>
    </row>
    <row r="15" spans="1:9" ht="15.75" thickBot="1" x14ac:dyDescent="0.3">
      <c r="A15" s="178"/>
      <c r="B15" s="178"/>
      <c r="C15" s="107" t="s">
        <v>118</v>
      </c>
      <c r="D15" s="186"/>
      <c r="E15" s="149"/>
      <c r="F15" s="142"/>
      <c r="G15" s="137"/>
      <c r="H15" s="137"/>
      <c r="I15" s="137"/>
    </row>
    <row r="16" spans="1:9" ht="36.75" customHeight="1" thickBot="1" x14ac:dyDescent="0.3">
      <c r="A16" s="179" t="s">
        <v>452</v>
      </c>
      <c r="B16" s="23" t="s">
        <v>120</v>
      </c>
      <c r="C16" s="108" t="s">
        <v>140</v>
      </c>
      <c r="D16" s="24" t="s">
        <v>122</v>
      </c>
      <c r="E16" s="24" t="s">
        <v>122</v>
      </c>
      <c r="F16" s="24" t="s">
        <v>122</v>
      </c>
      <c r="G16" s="66">
        <v>3</v>
      </c>
      <c r="H16" s="67">
        <f>'Lot12-BPU'!$C$16</f>
        <v>0</v>
      </c>
      <c r="I16" s="103">
        <f>G16*H16</f>
        <v>0</v>
      </c>
    </row>
    <row r="17" spans="1:9" ht="15.75" thickBot="1" x14ac:dyDescent="0.3">
      <c r="A17" s="180"/>
      <c r="B17" s="23" t="s">
        <v>141</v>
      </c>
      <c r="C17" s="108" t="s">
        <v>142</v>
      </c>
      <c r="D17" s="24" t="s">
        <v>122</v>
      </c>
      <c r="E17" s="24" t="s">
        <v>122</v>
      </c>
      <c r="F17" s="24" t="s">
        <v>122</v>
      </c>
      <c r="G17" s="66">
        <v>3</v>
      </c>
      <c r="H17" s="67">
        <f>'Lot12-BPU'!$C$17</f>
        <v>0</v>
      </c>
      <c r="I17" s="103">
        <f t="shared" ref="I17:I48" si="0">G17*H17</f>
        <v>0</v>
      </c>
    </row>
    <row r="18" spans="1:9" ht="15.75" thickBot="1" x14ac:dyDescent="0.3">
      <c r="A18" s="181"/>
      <c r="B18" s="23" t="s">
        <v>124</v>
      </c>
      <c r="C18" s="108" t="s">
        <v>143</v>
      </c>
      <c r="D18" s="24" t="s">
        <v>144</v>
      </c>
      <c r="E18" s="23"/>
      <c r="F18" s="23"/>
      <c r="G18" s="66">
        <v>1</v>
      </c>
      <c r="H18" s="67">
        <f>'Lot12-BPU'!$C$17</f>
        <v>0</v>
      </c>
      <c r="I18" s="103">
        <f t="shared" si="0"/>
        <v>0</v>
      </c>
    </row>
    <row r="19" spans="1:9" ht="24.75" thickBot="1" x14ac:dyDescent="0.3">
      <c r="A19" s="25" t="s">
        <v>450</v>
      </c>
      <c r="B19" s="23" t="s">
        <v>124</v>
      </c>
      <c r="C19" s="108" t="s">
        <v>145</v>
      </c>
      <c r="D19" s="24" t="s">
        <v>144</v>
      </c>
      <c r="E19" s="23"/>
      <c r="F19" s="23"/>
      <c r="G19" s="66">
        <v>1</v>
      </c>
      <c r="H19" s="67">
        <f>'Lot12-BPU'!$C$17</f>
        <v>0</v>
      </c>
      <c r="I19" s="103">
        <f t="shared" si="0"/>
        <v>0</v>
      </c>
    </row>
    <row r="20" spans="1:9" ht="24.75" thickBot="1" x14ac:dyDescent="0.3">
      <c r="A20" s="179" t="s">
        <v>451</v>
      </c>
      <c r="B20" s="23" t="s">
        <v>124</v>
      </c>
      <c r="C20" s="108" t="s">
        <v>146</v>
      </c>
      <c r="D20" s="24" t="s">
        <v>144</v>
      </c>
      <c r="E20" s="23"/>
      <c r="F20" s="23"/>
      <c r="G20" s="66">
        <v>1</v>
      </c>
      <c r="H20" s="67">
        <f>'Lot12-BPU'!$C$17</f>
        <v>0</v>
      </c>
      <c r="I20" s="103">
        <f t="shared" si="0"/>
        <v>0</v>
      </c>
    </row>
    <row r="21" spans="1:9" ht="15.75" thickBot="1" x14ac:dyDescent="0.3">
      <c r="A21" s="180"/>
      <c r="B21" s="23" t="s">
        <v>124</v>
      </c>
      <c r="C21" s="108" t="s">
        <v>147</v>
      </c>
      <c r="D21" s="24" t="s">
        <v>144</v>
      </c>
      <c r="E21" s="23"/>
      <c r="F21" s="23"/>
      <c r="G21" s="66">
        <v>1</v>
      </c>
      <c r="H21" s="67">
        <f>'Lot12-BPU'!$C$17</f>
        <v>0</v>
      </c>
      <c r="I21" s="103">
        <f t="shared" si="0"/>
        <v>0</v>
      </c>
    </row>
    <row r="22" spans="1:9" ht="24.75" thickBot="1" x14ac:dyDescent="0.3">
      <c r="A22" s="181"/>
      <c r="B22" s="23" t="s">
        <v>120</v>
      </c>
      <c r="C22" s="108" t="s">
        <v>148</v>
      </c>
      <c r="D22" s="24" t="s">
        <v>144</v>
      </c>
      <c r="E22" s="23"/>
      <c r="F22" s="23"/>
      <c r="G22" s="66">
        <v>1</v>
      </c>
      <c r="H22" s="67">
        <f>'Lot12-BPU'!$C$16</f>
        <v>0</v>
      </c>
      <c r="I22" s="103">
        <f t="shared" si="0"/>
        <v>0</v>
      </c>
    </row>
    <row r="23" spans="1:9" ht="24.75" thickBot="1" x14ac:dyDescent="0.3">
      <c r="A23" s="25" t="s">
        <v>449</v>
      </c>
      <c r="B23" s="23" t="s">
        <v>120</v>
      </c>
      <c r="C23" s="108" t="s">
        <v>149</v>
      </c>
      <c r="D23" s="24" t="s">
        <v>144</v>
      </c>
      <c r="E23" s="23"/>
      <c r="F23" s="23"/>
      <c r="G23" s="66">
        <v>1</v>
      </c>
      <c r="H23" s="67">
        <f>'Lot12-BPU'!$C$16</f>
        <v>0</v>
      </c>
      <c r="I23" s="103">
        <f t="shared" si="0"/>
        <v>0</v>
      </c>
    </row>
    <row r="24" spans="1:9" ht="48.75" customHeight="1" thickBot="1" x14ac:dyDescent="0.3">
      <c r="A24" s="179" t="s">
        <v>448</v>
      </c>
      <c r="B24" s="143" t="s">
        <v>150</v>
      </c>
      <c r="C24" s="108" t="s">
        <v>151</v>
      </c>
      <c r="D24" s="23"/>
      <c r="E24" s="24" t="s">
        <v>122</v>
      </c>
      <c r="F24" s="23"/>
      <c r="G24" s="66">
        <v>1</v>
      </c>
      <c r="H24" s="67">
        <f>'Lot12-BPU'!$C$14</f>
        <v>0</v>
      </c>
      <c r="I24" s="103">
        <f t="shared" si="0"/>
        <v>0</v>
      </c>
    </row>
    <row r="25" spans="1:9" ht="24.75" thickBot="1" x14ac:dyDescent="0.3">
      <c r="A25" s="180"/>
      <c r="B25" s="145"/>
      <c r="C25" s="108" t="s">
        <v>152</v>
      </c>
      <c r="D25" s="23"/>
      <c r="E25" s="24" t="s">
        <v>122</v>
      </c>
      <c r="F25" s="23"/>
      <c r="G25" s="66">
        <v>1</v>
      </c>
      <c r="H25" s="67">
        <f>'Lot12-BPU'!$C$14</f>
        <v>0</v>
      </c>
      <c r="I25" s="103">
        <f t="shared" si="0"/>
        <v>0</v>
      </c>
    </row>
    <row r="26" spans="1:9" ht="15.75" thickBot="1" x14ac:dyDescent="0.3">
      <c r="A26" s="180"/>
      <c r="B26" s="145"/>
      <c r="C26" s="108" t="s">
        <v>153</v>
      </c>
      <c r="D26" s="23"/>
      <c r="E26" s="24" t="s">
        <v>122</v>
      </c>
      <c r="F26" s="23"/>
      <c r="G26" s="66">
        <v>1</v>
      </c>
      <c r="H26" s="67">
        <f>'Lot12-BPU'!$C$14</f>
        <v>0</v>
      </c>
      <c r="I26" s="103">
        <f t="shared" si="0"/>
        <v>0</v>
      </c>
    </row>
    <row r="27" spans="1:9" ht="15.75" thickBot="1" x14ac:dyDescent="0.3">
      <c r="A27" s="180"/>
      <c r="B27" s="145"/>
      <c r="C27" s="108" t="s">
        <v>154</v>
      </c>
      <c r="D27" s="23"/>
      <c r="E27" s="24" t="s">
        <v>122</v>
      </c>
      <c r="F27" s="23"/>
      <c r="G27" s="66">
        <v>1</v>
      </c>
      <c r="H27" s="67">
        <f>'Lot12-BPU'!$C$14</f>
        <v>0</v>
      </c>
      <c r="I27" s="103">
        <f t="shared" si="0"/>
        <v>0</v>
      </c>
    </row>
    <row r="28" spans="1:9" ht="15.75" thickBot="1" x14ac:dyDescent="0.3">
      <c r="A28" s="180"/>
      <c r="B28" s="145"/>
      <c r="C28" s="108" t="s">
        <v>155</v>
      </c>
      <c r="D28" s="23"/>
      <c r="E28" s="24" t="s">
        <v>122</v>
      </c>
      <c r="F28" s="23"/>
      <c r="G28" s="66">
        <v>1</v>
      </c>
      <c r="H28" s="67">
        <f>'Lot12-BPU'!$C$14</f>
        <v>0</v>
      </c>
      <c r="I28" s="103">
        <f t="shared" si="0"/>
        <v>0</v>
      </c>
    </row>
    <row r="29" spans="1:9" ht="15.75" thickBot="1" x14ac:dyDescent="0.3">
      <c r="A29" s="180"/>
      <c r="B29" s="144"/>
      <c r="C29" s="108" t="s">
        <v>156</v>
      </c>
      <c r="D29" s="23"/>
      <c r="E29" s="24" t="s">
        <v>122</v>
      </c>
      <c r="F29" s="23"/>
      <c r="G29" s="66">
        <v>1</v>
      </c>
      <c r="H29" s="67">
        <f>'Lot12-BPU'!$C$14</f>
        <v>0</v>
      </c>
      <c r="I29" s="103">
        <f t="shared" si="0"/>
        <v>0</v>
      </c>
    </row>
    <row r="30" spans="1:9" ht="24.75" thickBot="1" x14ac:dyDescent="0.3">
      <c r="A30" s="180"/>
      <c r="B30" s="143" t="s">
        <v>141</v>
      </c>
      <c r="C30" s="108" t="s">
        <v>157</v>
      </c>
      <c r="D30" s="23"/>
      <c r="E30" s="24" t="s">
        <v>122</v>
      </c>
      <c r="F30" s="23"/>
      <c r="G30" s="66">
        <v>1</v>
      </c>
      <c r="H30" s="67">
        <f>'Lot12-BPU'!$C$15</f>
        <v>0</v>
      </c>
      <c r="I30" s="103">
        <f t="shared" si="0"/>
        <v>0</v>
      </c>
    </row>
    <row r="31" spans="1:9" ht="24.75" thickBot="1" x14ac:dyDescent="0.3">
      <c r="A31" s="180"/>
      <c r="B31" s="145"/>
      <c r="C31" s="108" t="s">
        <v>158</v>
      </c>
      <c r="D31" s="23"/>
      <c r="E31" s="24" t="s">
        <v>122</v>
      </c>
      <c r="F31" s="23"/>
      <c r="G31" s="66">
        <v>1</v>
      </c>
      <c r="H31" s="67">
        <f>'Lot12-BPU'!$C$15</f>
        <v>0</v>
      </c>
      <c r="I31" s="103">
        <f t="shared" si="0"/>
        <v>0</v>
      </c>
    </row>
    <row r="32" spans="1:9" ht="15.75" thickBot="1" x14ac:dyDescent="0.3">
      <c r="A32" s="180"/>
      <c r="B32" s="145"/>
      <c r="C32" s="108" t="s">
        <v>159</v>
      </c>
      <c r="D32" s="23"/>
      <c r="E32" s="24" t="s">
        <v>122</v>
      </c>
      <c r="F32" s="23"/>
      <c r="G32" s="66">
        <v>1</v>
      </c>
      <c r="H32" s="67">
        <f>'Lot12-BPU'!$C$15</f>
        <v>0</v>
      </c>
      <c r="I32" s="103">
        <f t="shared" si="0"/>
        <v>0</v>
      </c>
    </row>
    <row r="33" spans="1:9" ht="15.75" thickBot="1" x14ac:dyDescent="0.3">
      <c r="A33" s="180"/>
      <c r="B33" s="145"/>
      <c r="C33" s="108" t="s">
        <v>160</v>
      </c>
      <c r="D33" s="23"/>
      <c r="E33" s="24" t="s">
        <v>122</v>
      </c>
      <c r="F33" s="23"/>
      <c r="G33" s="66">
        <v>1</v>
      </c>
      <c r="H33" s="67">
        <f>'Lot12-BPU'!$C$15</f>
        <v>0</v>
      </c>
      <c r="I33" s="103">
        <f t="shared" si="0"/>
        <v>0</v>
      </c>
    </row>
    <row r="34" spans="1:9" ht="15.75" thickBot="1" x14ac:dyDescent="0.3">
      <c r="A34" s="180"/>
      <c r="B34" s="145"/>
      <c r="C34" s="108" t="s">
        <v>161</v>
      </c>
      <c r="D34" s="23"/>
      <c r="E34" s="24" t="s">
        <v>122</v>
      </c>
      <c r="F34" s="23"/>
      <c r="G34" s="66">
        <v>1</v>
      </c>
      <c r="H34" s="67">
        <f>'Lot12-BPU'!$C$15</f>
        <v>0</v>
      </c>
      <c r="I34" s="103">
        <f t="shared" si="0"/>
        <v>0</v>
      </c>
    </row>
    <row r="35" spans="1:9" ht="15.75" thickBot="1" x14ac:dyDescent="0.3">
      <c r="A35" s="181"/>
      <c r="B35" s="144"/>
      <c r="C35" s="108" t="s">
        <v>162</v>
      </c>
      <c r="D35" s="23"/>
      <c r="E35" s="24" t="s">
        <v>122</v>
      </c>
      <c r="F35" s="23"/>
      <c r="G35" s="66">
        <v>1</v>
      </c>
      <c r="H35" s="67">
        <f>'Lot12-BPU'!$C$15</f>
        <v>0</v>
      </c>
      <c r="I35" s="103">
        <f t="shared" si="0"/>
        <v>0</v>
      </c>
    </row>
    <row r="36" spans="1:9" ht="36.75" customHeight="1" thickBot="1" x14ac:dyDescent="0.3">
      <c r="A36" s="179" t="s">
        <v>447</v>
      </c>
      <c r="B36" s="143" t="s">
        <v>150</v>
      </c>
      <c r="C36" s="108" t="s">
        <v>163</v>
      </c>
      <c r="D36" s="143"/>
      <c r="E36" s="193" t="s">
        <v>122</v>
      </c>
      <c r="F36" s="143"/>
      <c r="G36" s="66">
        <v>1</v>
      </c>
      <c r="H36" s="67">
        <f>'Lot12-BPU'!$C$14</f>
        <v>0</v>
      </c>
      <c r="I36" s="103">
        <f t="shared" si="0"/>
        <v>0</v>
      </c>
    </row>
    <row r="37" spans="1:9" ht="15.75" thickBot="1" x14ac:dyDescent="0.3">
      <c r="A37" s="180"/>
      <c r="B37" s="145"/>
      <c r="C37" s="108" t="s">
        <v>164</v>
      </c>
      <c r="D37" s="145"/>
      <c r="E37" s="195"/>
      <c r="F37" s="145"/>
      <c r="G37" s="66">
        <v>1</v>
      </c>
      <c r="H37" s="67">
        <f>'Lot12-BPU'!$C$14</f>
        <v>0</v>
      </c>
      <c r="I37" s="103">
        <f t="shared" si="0"/>
        <v>0</v>
      </c>
    </row>
    <row r="38" spans="1:9" ht="15.75" thickBot="1" x14ac:dyDescent="0.3">
      <c r="A38" s="180"/>
      <c r="B38" s="144"/>
      <c r="C38" s="108" t="s">
        <v>165</v>
      </c>
      <c r="D38" s="145"/>
      <c r="E38" s="195"/>
      <c r="F38" s="145"/>
      <c r="G38" s="66">
        <v>1</v>
      </c>
      <c r="H38" s="67">
        <f>'Lot12-BPU'!$C$14</f>
        <v>0</v>
      </c>
      <c r="I38" s="103">
        <f t="shared" si="0"/>
        <v>0</v>
      </c>
    </row>
    <row r="39" spans="1:9" ht="15.75" thickBot="1" x14ac:dyDescent="0.3">
      <c r="A39" s="180"/>
      <c r="B39" s="143" t="s">
        <v>141</v>
      </c>
      <c r="C39" s="108" t="s">
        <v>166</v>
      </c>
      <c r="D39" s="145"/>
      <c r="E39" s="195"/>
      <c r="F39" s="145"/>
      <c r="G39" s="66">
        <v>1</v>
      </c>
      <c r="H39" s="67">
        <f>'Lot12-BPU'!$C$15</f>
        <v>0</v>
      </c>
      <c r="I39" s="103">
        <f t="shared" si="0"/>
        <v>0</v>
      </c>
    </row>
    <row r="40" spans="1:9" ht="15.75" thickBot="1" x14ac:dyDescent="0.3">
      <c r="A40" s="180"/>
      <c r="B40" s="145"/>
      <c r="C40" s="108" t="s">
        <v>167</v>
      </c>
      <c r="D40" s="145"/>
      <c r="E40" s="195"/>
      <c r="F40" s="145"/>
      <c r="G40" s="66">
        <v>1</v>
      </c>
      <c r="H40" s="67">
        <f>'Lot12-BPU'!$C$15</f>
        <v>0</v>
      </c>
      <c r="I40" s="103">
        <f t="shared" si="0"/>
        <v>0</v>
      </c>
    </row>
    <row r="41" spans="1:9" ht="15.75" thickBot="1" x14ac:dyDescent="0.3">
      <c r="A41" s="181"/>
      <c r="B41" s="144"/>
      <c r="C41" s="108" t="s">
        <v>168</v>
      </c>
      <c r="D41" s="144"/>
      <c r="E41" s="194"/>
      <c r="F41" s="144"/>
      <c r="G41" s="66">
        <v>1</v>
      </c>
      <c r="H41" s="67">
        <f>'Lot12-BPU'!$C$15</f>
        <v>0</v>
      </c>
      <c r="I41" s="103">
        <f t="shared" si="0"/>
        <v>0</v>
      </c>
    </row>
    <row r="42" spans="1:9" ht="36.75" customHeight="1" thickBot="1" x14ac:dyDescent="0.3">
      <c r="A42" s="179" t="s">
        <v>446</v>
      </c>
      <c r="B42" s="143" t="s">
        <v>150</v>
      </c>
      <c r="C42" s="108" t="s">
        <v>169</v>
      </c>
      <c r="D42" s="23"/>
      <c r="E42" s="24" t="s">
        <v>122</v>
      </c>
      <c r="F42" s="23"/>
      <c r="G42" s="66">
        <v>1</v>
      </c>
      <c r="H42" s="67">
        <f>'Lot12-BPU'!$C$14</f>
        <v>0</v>
      </c>
      <c r="I42" s="103">
        <f t="shared" si="0"/>
        <v>0</v>
      </c>
    </row>
    <row r="43" spans="1:9" x14ac:dyDescent="0.25">
      <c r="A43" s="180"/>
      <c r="B43" s="145"/>
      <c r="C43" s="109" t="s">
        <v>170</v>
      </c>
      <c r="D43" s="143"/>
      <c r="E43" s="193" t="s">
        <v>144</v>
      </c>
      <c r="F43" s="143"/>
      <c r="G43" s="191">
        <v>1</v>
      </c>
      <c r="H43" s="189">
        <f>'Lot12-BPU'!$C$14</f>
        <v>0</v>
      </c>
      <c r="I43" s="187">
        <f t="shared" si="0"/>
        <v>0</v>
      </c>
    </row>
    <row r="44" spans="1:9" ht="15.75" thickBot="1" x14ac:dyDescent="0.3">
      <c r="A44" s="180"/>
      <c r="B44" s="145"/>
      <c r="C44" s="108" t="s">
        <v>171</v>
      </c>
      <c r="D44" s="144"/>
      <c r="E44" s="194"/>
      <c r="F44" s="144"/>
      <c r="G44" s="192"/>
      <c r="H44" s="190"/>
      <c r="I44" s="188"/>
    </row>
    <row r="45" spans="1:9" ht="24.75" thickBot="1" x14ac:dyDescent="0.3">
      <c r="A45" s="180"/>
      <c r="B45" s="144"/>
      <c r="C45" s="108" t="s">
        <v>172</v>
      </c>
      <c r="D45" s="23"/>
      <c r="E45" s="24" t="s">
        <v>144</v>
      </c>
      <c r="F45" s="23"/>
      <c r="G45" s="66">
        <v>1</v>
      </c>
      <c r="H45" s="67">
        <f>'Lot12-BPU'!$C$14</f>
        <v>0</v>
      </c>
      <c r="I45" s="103">
        <f t="shared" si="0"/>
        <v>0</v>
      </c>
    </row>
    <row r="46" spans="1:9" ht="15.75" thickBot="1" x14ac:dyDescent="0.3">
      <c r="A46" s="180"/>
      <c r="B46" s="143" t="s">
        <v>141</v>
      </c>
      <c r="C46" s="108" t="s">
        <v>173</v>
      </c>
      <c r="D46" s="23"/>
      <c r="E46" s="24" t="s">
        <v>144</v>
      </c>
      <c r="F46" s="23"/>
      <c r="G46" s="66">
        <v>1</v>
      </c>
      <c r="H46" s="67">
        <f>'Lot12-BPU'!$C$15</f>
        <v>0</v>
      </c>
      <c r="I46" s="103">
        <f t="shared" si="0"/>
        <v>0</v>
      </c>
    </row>
    <row r="47" spans="1:9" ht="15.75" thickBot="1" x14ac:dyDescent="0.3">
      <c r="A47" s="180"/>
      <c r="B47" s="145"/>
      <c r="C47" s="108" t="s">
        <v>174</v>
      </c>
      <c r="D47" s="23"/>
      <c r="E47" s="24" t="s">
        <v>122</v>
      </c>
      <c r="F47" s="23"/>
      <c r="G47" s="66">
        <v>1</v>
      </c>
      <c r="H47" s="67">
        <f>'Lot12-BPU'!$C$15</f>
        <v>0</v>
      </c>
      <c r="I47" s="103">
        <f t="shared" si="0"/>
        <v>0</v>
      </c>
    </row>
    <row r="48" spans="1:9" ht="24.75" thickBot="1" x14ac:dyDescent="0.3">
      <c r="A48" s="181"/>
      <c r="B48" s="144"/>
      <c r="C48" s="108" t="s">
        <v>175</v>
      </c>
      <c r="D48" s="23"/>
      <c r="E48" s="24" t="s">
        <v>122</v>
      </c>
      <c r="F48" s="23"/>
      <c r="G48" s="66">
        <v>1</v>
      </c>
      <c r="H48" s="67">
        <f>'Lot12-BPU'!$C$15</f>
        <v>0</v>
      </c>
      <c r="I48" s="103">
        <f t="shared" si="0"/>
        <v>0</v>
      </c>
    </row>
    <row r="49" spans="1:9" ht="15.75" thickBot="1" x14ac:dyDescent="0.3">
      <c r="G49" s="68"/>
      <c r="H49" s="60"/>
      <c r="I49" s="94"/>
    </row>
    <row r="50" spans="1:9" ht="24.75" thickBot="1" x14ac:dyDescent="0.3">
      <c r="A50" s="116" t="s">
        <v>479</v>
      </c>
      <c r="B50" s="200"/>
      <c r="C50" s="205"/>
      <c r="D50" s="200" t="s">
        <v>119</v>
      </c>
      <c r="E50" s="200"/>
      <c r="F50" s="200" t="s">
        <v>119</v>
      </c>
      <c r="G50" s="201">
        <v>3</v>
      </c>
      <c r="H50" s="203">
        <f>'Lot12-BPU'!$C$18</f>
        <v>0</v>
      </c>
      <c r="I50" s="206">
        <f t="shared" ref="I50:I52" si="1">G50*H50</f>
        <v>0</v>
      </c>
    </row>
    <row r="51" spans="1:9" ht="24.75" thickBot="1" x14ac:dyDescent="0.3">
      <c r="A51" s="116" t="s">
        <v>454</v>
      </c>
      <c r="B51" s="200"/>
      <c r="C51" s="205"/>
      <c r="D51" s="200"/>
      <c r="E51" s="200"/>
      <c r="F51" s="200"/>
      <c r="G51" s="201">
        <v>3</v>
      </c>
      <c r="H51" s="203">
        <f>'Lot12-BPU'!$C$19</f>
        <v>0</v>
      </c>
      <c r="I51" s="206">
        <f t="shared" si="1"/>
        <v>0</v>
      </c>
    </row>
    <row r="52" spans="1:9" ht="24.75" thickBot="1" x14ac:dyDescent="0.3">
      <c r="A52" s="116" t="s">
        <v>138</v>
      </c>
      <c r="B52" s="200"/>
      <c r="C52" s="205"/>
      <c r="D52" s="200" t="s">
        <v>119</v>
      </c>
      <c r="E52" s="200"/>
      <c r="F52" s="200"/>
      <c r="G52" s="201">
        <v>4</v>
      </c>
      <c r="H52" s="203">
        <f>'Lot12-BPU'!$C$21</f>
        <v>0</v>
      </c>
      <c r="I52" s="206">
        <f t="shared" si="1"/>
        <v>0</v>
      </c>
    </row>
    <row r="53" spans="1:9" ht="15.75" thickBot="1" x14ac:dyDescent="0.3"/>
    <row r="54" spans="1:9" ht="15.75" thickBot="1" x14ac:dyDescent="0.3">
      <c r="F54" s="68" t="s">
        <v>480</v>
      </c>
      <c r="G54" s="68"/>
      <c r="H54" s="68"/>
      <c r="I54" s="104">
        <f>SUM(I16:I52)</f>
        <v>0</v>
      </c>
    </row>
    <row r="55" spans="1:9" ht="15.75" thickBot="1" x14ac:dyDescent="0.3">
      <c r="F55" s="68" t="s">
        <v>5</v>
      </c>
      <c r="G55" s="68"/>
      <c r="H55" s="102">
        <v>0.2</v>
      </c>
      <c r="I55" s="105">
        <f>I54*H55</f>
        <v>0</v>
      </c>
    </row>
    <row r="56" spans="1:9" ht="15.75" thickBot="1" x14ac:dyDescent="0.3">
      <c r="F56" s="68" t="s">
        <v>481</v>
      </c>
      <c r="G56" s="68"/>
      <c r="H56" s="68"/>
      <c r="I56" s="104">
        <f>+I54+I55</f>
        <v>0</v>
      </c>
    </row>
    <row r="59" spans="1:9" x14ac:dyDescent="0.25">
      <c r="G59" t="s">
        <v>382</v>
      </c>
    </row>
    <row r="65" spans="11:11" x14ac:dyDescent="0.25">
      <c r="K65" t="s">
        <v>482</v>
      </c>
    </row>
  </sheetData>
  <mergeCells count="30">
    <mergeCell ref="A7:I7"/>
    <mergeCell ref="A9:I9"/>
    <mergeCell ref="B42:B45"/>
    <mergeCell ref="D43:D44"/>
    <mergeCell ref="E43:E44"/>
    <mergeCell ref="F14:F15"/>
    <mergeCell ref="A20:A22"/>
    <mergeCell ref="B24:B29"/>
    <mergeCell ref="B30:B35"/>
    <mergeCell ref="B36:B38"/>
    <mergeCell ref="D36:D41"/>
    <mergeCell ref="E36:E41"/>
    <mergeCell ref="A14:A15"/>
    <mergeCell ref="B14:B15"/>
    <mergeCell ref="F43:F44"/>
    <mergeCell ref="A42:A48"/>
    <mergeCell ref="A36:A41"/>
    <mergeCell ref="A24:A35"/>
    <mergeCell ref="A16:A18"/>
    <mergeCell ref="B46:B48"/>
    <mergeCell ref="G14:G15"/>
    <mergeCell ref="B39:B41"/>
    <mergeCell ref="H14:H15"/>
    <mergeCell ref="I14:I15"/>
    <mergeCell ref="D14:D15"/>
    <mergeCell ref="E14:E15"/>
    <mergeCell ref="I43:I44"/>
    <mergeCell ref="H43:H44"/>
    <mergeCell ref="G43:G44"/>
    <mergeCell ref="F36:F41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60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37FD7-0860-410A-A91F-DB8DBEB1306B}">
  <sheetPr>
    <pageSetUpPr fitToPage="1"/>
  </sheetPr>
  <dimension ref="A1:E28"/>
  <sheetViews>
    <sheetView topLeftCell="A8" workbookViewId="0">
      <selection activeCell="D11" sqref="D11"/>
    </sheetView>
  </sheetViews>
  <sheetFormatPr baseColWidth="10" defaultRowHeight="15" x14ac:dyDescent="0.25"/>
  <cols>
    <col min="2" max="2" width="40.7109375" customWidth="1"/>
    <col min="3" max="3" width="14.28515625" customWidth="1"/>
    <col min="4" max="4" width="14.42578125" customWidth="1"/>
    <col min="5" max="5" width="18.42578125" customWidth="1"/>
  </cols>
  <sheetData>
    <row r="1" spans="1:5" x14ac:dyDescent="0.25">
      <c r="D1" t="s">
        <v>11</v>
      </c>
    </row>
    <row r="2" spans="1:5" x14ac:dyDescent="0.25">
      <c r="D2" t="s">
        <v>12</v>
      </c>
    </row>
    <row r="7" spans="1:5" ht="43.9" customHeight="1" x14ac:dyDescent="0.25">
      <c r="A7" s="117" t="s">
        <v>0</v>
      </c>
      <c r="B7" s="118"/>
      <c r="C7" s="118"/>
      <c r="D7" s="118"/>
      <c r="E7" s="119"/>
    </row>
    <row r="9" spans="1:5" ht="18.75" x14ac:dyDescent="0.3">
      <c r="A9" s="120" t="s">
        <v>10</v>
      </c>
      <c r="B9" s="120"/>
      <c r="C9" s="120"/>
      <c r="D9" s="120"/>
      <c r="E9" s="120"/>
    </row>
    <row r="11" spans="1:5" x14ac:dyDescent="0.25">
      <c r="A11" t="s">
        <v>95</v>
      </c>
      <c r="B11" t="s">
        <v>96</v>
      </c>
    </row>
    <row r="13" spans="1:5" ht="30.6" customHeight="1" x14ac:dyDescent="0.25">
      <c r="A13" s="5" t="s">
        <v>1</v>
      </c>
      <c r="B13" s="5" t="s">
        <v>3</v>
      </c>
      <c r="C13" s="6" t="s">
        <v>4</v>
      </c>
      <c r="D13" s="5" t="s">
        <v>5</v>
      </c>
      <c r="E13" s="6" t="s">
        <v>6</v>
      </c>
    </row>
    <row r="14" spans="1:5" x14ac:dyDescent="0.25">
      <c r="A14" s="3" t="s">
        <v>21</v>
      </c>
      <c r="B14" s="3" t="s">
        <v>84</v>
      </c>
      <c r="C14" s="43"/>
      <c r="D14" s="43"/>
      <c r="E14" s="43"/>
    </row>
    <row r="15" spans="1:5" x14ac:dyDescent="0.25">
      <c r="A15" s="3" t="s">
        <v>22</v>
      </c>
      <c r="B15" s="3" t="s">
        <v>85</v>
      </c>
      <c r="C15" s="43"/>
      <c r="D15" s="43"/>
      <c r="E15" s="43"/>
    </row>
    <row r="16" spans="1:5" x14ac:dyDescent="0.25">
      <c r="A16" s="3" t="s">
        <v>23</v>
      </c>
      <c r="B16" s="3" t="s">
        <v>86</v>
      </c>
      <c r="C16" s="43"/>
      <c r="D16" s="43"/>
      <c r="E16" s="43"/>
    </row>
    <row r="17" spans="1:5" x14ac:dyDescent="0.25">
      <c r="A17" s="3" t="s">
        <v>24</v>
      </c>
      <c r="B17" s="3" t="s">
        <v>87</v>
      </c>
      <c r="C17" s="43"/>
      <c r="D17" s="43"/>
      <c r="E17" s="43"/>
    </row>
    <row r="18" spans="1:5" x14ac:dyDescent="0.25">
      <c r="A18" s="3" t="s">
        <v>25</v>
      </c>
      <c r="B18" s="3" t="s">
        <v>453</v>
      </c>
      <c r="C18" s="43"/>
      <c r="D18" s="43"/>
      <c r="E18" s="43"/>
    </row>
    <row r="19" spans="1:5" x14ac:dyDescent="0.25">
      <c r="A19" s="3" t="s">
        <v>72</v>
      </c>
      <c r="B19" s="3" t="s">
        <v>454</v>
      </c>
      <c r="C19" s="43"/>
      <c r="D19" s="43"/>
      <c r="E19" s="43"/>
    </row>
    <row r="20" spans="1:5" ht="30" x14ac:dyDescent="0.25">
      <c r="A20" s="3" t="s">
        <v>473</v>
      </c>
      <c r="B20" s="4" t="s">
        <v>455</v>
      </c>
      <c r="C20" s="43"/>
      <c r="D20" s="43"/>
      <c r="E20" s="43"/>
    </row>
    <row r="21" spans="1:5" ht="30" x14ac:dyDescent="0.25">
      <c r="A21" s="3" t="s">
        <v>474</v>
      </c>
      <c r="B21" s="4" t="s">
        <v>458</v>
      </c>
      <c r="C21" s="43"/>
      <c r="D21" s="43"/>
      <c r="E21" s="43"/>
    </row>
    <row r="22" spans="1:5" ht="30" customHeight="1" x14ac:dyDescent="0.25">
      <c r="A22" s="140" t="s">
        <v>83</v>
      </c>
      <c r="B22" s="140"/>
      <c r="C22" s="140"/>
      <c r="D22" s="140"/>
      <c r="E22" s="140"/>
    </row>
    <row r="23" spans="1:5" x14ac:dyDescent="0.25">
      <c r="A23" s="9" t="s">
        <v>92</v>
      </c>
      <c r="B23" s="8"/>
      <c r="C23" s="7"/>
      <c r="D23" s="7"/>
      <c r="E23" s="7"/>
    </row>
    <row r="26" spans="1:5" x14ac:dyDescent="0.25">
      <c r="C26" t="s">
        <v>14</v>
      </c>
    </row>
    <row r="27" spans="1:5" x14ac:dyDescent="0.25">
      <c r="C27" s="2" t="s">
        <v>15</v>
      </c>
    </row>
    <row r="28" spans="1:5" ht="9.6" customHeight="1" x14ac:dyDescent="0.25"/>
  </sheetData>
  <mergeCells count="3">
    <mergeCell ref="A7:E7"/>
    <mergeCell ref="A9:E9"/>
    <mergeCell ref="A22:E22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9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73E1F8-B5B2-4A23-BEC8-128C3105A821}">
  <sheetPr>
    <pageSetUpPr fitToPage="1"/>
  </sheetPr>
  <dimension ref="A7:I35"/>
  <sheetViews>
    <sheetView topLeftCell="A12" workbookViewId="0">
      <selection activeCell="D11" sqref="D11"/>
    </sheetView>
  </sheetViews>
  <sheetFormatPr baseColWidth="10" defaultRowHeight="15" x14ac:dyDescent="0.25"/>
  <cols>
    <col min="1" max="1" width="12.85546875" customWidth="1"/>
    <col min="4" max="4" width="9" customWidth="1"/>
    <col min="5" max="5" width="9.28515625" customWidth="1"/>
    <col min="6" max="6" width="7.85546875" customWidth="1"/>
    <col min="9" max="9" width="14.140625" customWidth="1"/>
  </cols>
  <sheetData>
    <row r="7" spans="1:9" x14ac:dyDescent="0.25">
      <c r="A7" s="138" t="s">
        <v>0</v>
      </c>
      <c r="B7" s="139"/>
      <c r="C7" s="139"/>
      <c r="D7" s="139"/>
      <c r="E7" s="139"/>
      <c r="F7" s="139"/>
      <c r="G7" s="139"/>
      <c r="H7" s="139"/>
      <c r="I7" s="139"/>
    </row>
    <row r="9" spans="1:9" ht="18.75" x14ac:dyDescent="0.3">
      <c r="A9" s="120" t="s">
        <v>137</v>
      </c>
      <c r="B9" s="120"/>
      <c r="C9" s="120"/>
      <c r="D9" s="120"/>
      <c r="E9" s="120"/>
      <c r="F9" s="120"/>
      <c r="G9" s="120"/>
      <c r="H9" s="120"/>
      <c r="I9" s="120"/>
    </row>
    <row r="11" spans="1:9" x14ac:dyDescent="0.25">
      <c r="A11" t="s">
        <v>95</v>
      </c>
      <c r="B11" t="s">
        <v>96</v>
      </c>
    </row>
    <row r="13" spans="1:9" ht="15.75" thickBot="1" x14ac:dyDescent="0.3"/>
    <row r="14" spans="1:9" x14ac:dyDescent="0.25">
      <c r="A14" s="146" t="s">
        <v>115</v>
      </c>
      <c r="B14" s="148" t="s">
        <v>116</v>
      </c>
      <c r="C14" s="22" t="s">
        <v>117</v>
      </c>
      <c r="D14" s="148">
        <v>2025</v>
      </c>
      <c r="E14" s="148">
        <v>2026</v>
      </c>
      <c r="F14" s="141">
        <v>2027</v>
      </c>
      <c r="G14" s="136" t="s">
        <v>139</v>
      </c>
      <c r="H14" s="136" t="s">
        <v>135</v>
      </c>
      <c r="I14" s="136" t="s">
        <v>136</v>
      </c>
    </row>
    <row r="15" spans="1:9" ht="26.25" thickBot="1" x14ac:dyDescent="0.3">
      <c r="A15" s="147"/>
      <c r="B15" s="149"/>
      <c r="C15" s="36" t="s">
        <v>118</v>
      </c>
      <c r="D15" s="149"/>
      <c r="E15" s="149"/>
      <c r="F15" s="142"/>
      <c r="G15" s="137"/>
      <c r="H15" s="137"/>
      <c r="I15" s="137"/>
    </row>
    <row r="16" spans="1:9" ht="15.75" thickBot="1" x14ac:dyDescent="0.3">
      <c r="A16" s="150" t="s">
        <v>388</v>
      </c>
      <c r="B16" s="23" t="s">
        <v>124</v>
      </c>
      <c r="C16" s="23" t="s">
        <v>373</v>
      </c>
      <c r="D16" s="24" t="s">
        <v>122</v>
      </c>
      <c r="E16" s="23"/>
      <c r="F16" s="23"/>
      <c r="G16" s="23">
        <v>1</v>
      </c>
      <c r="H16" s="47">
        <f>'Lot2-BPU'!$C$17</f>
        <v>0</v>
      </c>
      <c r="I16" s="97">
        <f t="shared" ref="I16:I24" si="0">G16*H16</f>
        <v>0</v>
      </c>
    </row>
    <row r="17" spans="1:9" ht="15.75" thickBot="1" x14ac:dyDescent="0.3">
      <c r="A17" s="151"/>
      <c r="B17" s="143" t="s">
        <v>120</v>
      </c>
      <c r="C17" s="23" t="s">
        <v>374</v>
      </c>
      <c r="D17" s="27" t="s">
        <v>122</v>
      </c>
      <c r="E17" s="23"/>
      <c r="F17" s="26"/>
      <c r="G17" s="23">
        <v>1</v>
      </c>
      <c r="H17" s="44">
        <f>'Lot2-BPU'!$C$16</f>
        <v>0</v>
      </c>
      <c r="I17" s="97">
        <f t="shared" si="0"/>
        <v>0</v>
      </c>
    </row>
    <row r="18" spans="1:9" ht="15.75" thickBot="1" x14ac:dyDescent="0.3">
      <c r="A18" s="152"/>
      <c r="B18" s="144"/>
      <c r="C18" s="23" t="s">
        <v>375</v>
      </c>
      <c r="D18" s="38" t="s">
        <v>122</v>
      </c>
      <c r="E18" s="24" t="s">
        <v>122</v>
      </c>
      <c r="F18" s="38" t="s">
        <v>122</v>
      </c>
      <c r="G18" s="23">
        <v>3</v>
      </c>
      <c r="H18" s="44">
        <f>'Lot2-BPU'!$C$16</f>
        <v>0</v>
      </c>
      <c r="I18" s="97">
        <f t="shared" si="0"/>
        <v>0</v>
      </c>
    </row>
    <row r="19" spans="1:9" ht="15.75" thickBot="1" x14ac:dyDescent="0.3">
      <c r="A19" s="150" t="s">
        <v>389</v>
      </c>
      <c r="B19" s="143" t="s">
        <v>124</v>
      </c>
      <c r="C19" s="23" t="s">
        <v>376</v>
      </c>
      <c r="D19" s="27" t="s">
        <v>122</v>
      </c>
      <c r="E19" s="24" t="s">
        <v>122</v>
      </c>
      <c r="F19" s="27" t="s">
        <v>122</v>
      </c>
      <c r="G19" s="23">
        <v>3</v>
      </c>
      <c r="H19" s="47">
        <f>'Lot2-BPU'!$C$15</f>
        <v>0</v>
      </c>
      <c r="I19" s="97">
        <f t="shared" si="0"/>
        <v>0</v>
      </c>
    </row>
    <row r="20" spans="1:9" ht="15.75" thickBot="1" x14ac:dyDescent="0.3">
      <c r="A20" s="151"/>
      <c r="B20" s="145"/>
      <c r="C20" s="23" t="s">
        <v>377</v>
      </c>
      <c r="D20" s="37"/>
      <c r="E20" s="24" t="s">
        <v>122</v>
      </c>
      <c r="F20" s="37"/>
      <c r="G20" s="23">
        <v>1</v>
      </c>
      <c r="H20" s="47">
        <f>'Lot2-BPU'!$C$15</f>
        <v>0</v>
      </c>
      <c r="I20" s="97">
        <f t="shared" si="0"/>
        <v>0</v>
      </c>
    </row>
    <row r="21" spans="1:9" ht="15.75" thickBot="1" x14ac:dyDescent="0.3">
      <c r="A21" s="151"/>
      <c r="B21" s="145"/>
      <c r="C21" s="23" t="s">
        <v>378</v>
      </c>
      <c r="D21" s="26"/>
      <c r="E21" s="24" t="s">
        <v>122</v>
      </c>
      <c r="F21" s="26"/>
      <c r="G21" s="23">
        <v>1</v>
      </c>
      <c r="H21" s="47">
        <f>'Lot2-BPU'!$C$15</f>
        <v>0</v>
      </c>
      <c r="I21" s="97">
        <f t="shared" si="0"/>
        <v>0</v>
      </c>
    </row>
    <row r="22" spans="1:9" ht="15.75" thickBot="1" x14ac:dyDescent="0.3">
      <c r="A22" s="151"/>
      <c r="B22" s="145"/>
      <c r="C22" s="23" t="s">
        <v>379</v>
      </c>
      <c r="D22" s="37"/>
      <c r="E22" s="24" t="s">
        <v>122</v>
      </c>
      <c r="F22" s="37"/>
      <c r="G22" s="23">
        <v>1</v>
      </c>
      <c r="H22" s="47">
        <f>'Lot2-BPU'!$C$15</f>
        <v>0</v>
      </c>
      <c r="I22" s="97">
        <f t="shared" si="0"/>
        <v>0</v>
      </c>
    </row>
    <row r="23" spans="1:9" ht="15.75" thickBot="1" x14ac:dyDescent="0.3">
      <c r="A23" s="151"/>
      <c r="B23" s="145"/>
      <c r="C23" s="23" t="s">
        <v>380</v>
      </c>
      <c r="D23" s="26"/>
      <c r="E23" s="24" t="s">
        <v>122</v>
      </c>
      <c r="F23" s="26"/>
      <c r="G23" s="23">
        <v>1</v>
      </c>
      <c r="H23" s="47">
        <f>'Lot2-BPU'!$C$15</f>
        <v>0</v>
      </c>
      <c r="I23" s="97">
        <f t="shared" si="0"/>
        <v>0</v>
      </c>
    </row>
    <row r="24" spans="1:9" ht="15.75" thickBot="1" x14ac:dyDescent="0.3">
      <c r="A24" s="152"/>
      <c r="B24" s="144"/>
      <c r="C24" s="23" t="s">
        <v>381</v>
      </c>
      <c r="D24" s="37"/>
      <c r="E24" s="24" t="s">
        <v>122</v>
      </c>
      <c r="F24" s="37"/>
      <c r="G24" s="23">
        <v>1</v>
      </c>
      <c r="H24" s="47">
        <f>'Lot2-BPU'!$C$15</f>
        <v>0</v>
      </c>
      <c r="I24" s="97">
        <f t="shared" si="0"/>
        <v>0</v>
      </c>
    </row>
    <row r="25" spans="1:9" ht="15.75" thickBot="1" x14ac:dyDescent="0.3">
      <c r="H25" s="48"/>
      <c r="I25" s="90"/>
    </row>
    <row r="26" spans="1:9" ht="24.75" thickBot="1" x14ac:dyDescent="0.3">
      <c r="A26" s="116" t="s">
        <v>479</v>
      </c>
      <c r="B26" s="17"/>
      <c r="C26" s="17"/>
      <c r="D26" s="17" t="s">
        <v>119</v>
      </c>
      <c r="E26" s="17"/>
      <c r="F26" s="17" t="s">
        <v>119</v>
      </c>
      <c r="G26" s="21">
        <v>3</v>
      </c>
      <c r="H26" s="45">
        <f>'Lot2-BPU'!C18</f>
        <v>0</v>
      </c>
      <c r="I26" s="97">
        <f>G26*H26</f>
        <v>0</v>
      </c>
    </row>
    <row r="27" spans="1:9" ht="24.75" thickBot="1" x14ac:dyDescent="0.3">
      <c r="A27" s="115" t="s">
        <v>454</v>
      </c>
      <c r="B27" s="15"/>
      <c r="C27" s="15"/>
      <c r="D27" s="15"/>
      <c r="E27" s="15"/>
      <c r="F27" s="15"/>
      <c r="G27" s="20">
        <v>3</v>
      </c>
      <c r="H27" s="46">
        <f>'Lot2-BPU'!C19</f>
        <v>0</v>
      </c>
      <c r="I27" s="97">
        <f t="shared" ref="I27:I28" si="1">G27*H27</f>
        <v>0</v>
      </c>
    </row>
    <row r="28" spans="1:9" ht="24.75" thickBot="1" x14ac:dyDescent="0.3">
      <c r="A28" s="116" t="s">
        <v>138</v>
      </c>
      <c r="B28" s="17"/>
      <c r="C28" s="17"/>
      <c r="D28" s="17" t="s">
        <v>119</v>
      </c>
      <c r="E28" s="17"/>
      <c r="F28" s="17"/>
      <c r="G28" s="21">
        <v>4</v>
      </c>
      <c r="H28" s="45">
        <f>'Lot2-BPU'!C21</f>
        <v>0</v>
      </c>
      <c r="I28" s="97">
        <f t="shared" si="1"/>
        <v>0</v>
      </c>
    </row>
    <row r="29" spans="1:9" ht="15.75" thickBot="1" x14ac:dyDescent="0.3"/>
    <row r="30" spans="1:9" ht="15.75" thickBot="1" x14ac:dyDescent="0.3">
      <c r="F30" s="68" t="s">
        <v>480</v>
      </c>
      <c r="G30" s="68"/>
      <c r="H30" s="68"/>
      <c r="I30" s="104">
        <f>SUM(I16:I28)</f>
        <v>0</v>
      </c>
    </row>
    <row r="31" spans="1:9" ht="15.75" thickBot="1" x14ac:dyDescent="0.3">
      <c r="F31" s="68" t="s">
        <v>5</v>
      </c>
      <c r="G31" s="68"/>
      <c r="H31" s="102">
        <v>0.2</v>
      </c>
      <c r="I31" s="105">
        <f>I30*H31</f>
        <v>0</v>
      </c>
    </row>
    <row r="32" spans="1:9" ht="15.75" thickBot="1" x14ac:dyDescent="0.3">
      <c r="F32" s="68" t="s">
        <v>481</v>
      </c>
      <c r="G32" s="68"/>
      <c r="H32" s="68"/>
      <c r="I32" s="104">
        <f>+I30+I31</f>
        <v>0</v>
      </c>
    </row>
    <row r="35" spans="7:7" x14ac:dyDescent="0.25">
      <c r="G35" t="s">
        <v>382</v>
      </c>
    </row>
  </sheetData>
  <mergeCells count="14">
    <mergeCell ref="A7:I7"/>
    <mergeCell ref="A9:I9"/>
    <mergeCell ref="F14:F15"/>
    <mergeCell ref="B17:B18"/>
    <mergeCell ref="B19:B24"/>
    <mergeCell ref="G14:G15"/>
    <mergeCell ref="H14:H15"/>
    <mergeCell ref="I14:I15"/>
    <mergeCell ref="A14:A15"/>
    <mergeCell ref="B14:B15"/>
    <mergeCell ref="D14:D15"/>
    <mergeCell ref="E14:E15"/>
    <mergeCell ref="A16:A18"/>
    <mergeCell ref="A19:A24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96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2D2A5-C053-421E-87FB-F5E916834195}">
  <sheetPr>
    <pageSetUpPr fitToPage="1"/>
  </sheetPr>
  <dimension ref="A1:E28"/>
  <sheetViews>
    <sheetView topLeftCell="A8" workbookViewId="0">
      <selection activeCell="D11" sqref="D11"/>
    </sheetView>
  </sheetViews>
  <sheetFormatPr baseColWidth="10" defaultRowHeight="15" x14ac:dyDescent="0.25"/>
  <cols>
    <col min="2" max="2" width="40.7109375" customWidth="1"/>
    <col min="3" max="3" width="14.28515625" customWidth="1"/>
    <col min="4" max="4" width="14.42578125" customWidth="1"/>
    <col min="5" max="5" width="18.42578125" customWidth="1"/>
  </cols>
  <sheetData>
    <row r="1" spans="1:5" x14ac:dyDescent="0.25">
      <c r="D1" t="s">
        <v>11</v>
      </c>
    </row>
    <row r="2" spans="1:5" x14ac:dyDescent="0.25">
      <c r="D2" t="s">
        <v>12</v>
      </c>
    </row>
    <row r="7" spans="1:5" ht="43.9" customHeight="1" x14ac:dyDescent="0.25">
      <c r="A7" s="117" t="s">
        <v>0</v>
      </c>
      <c r="B7" s="118"/>
      <c r="C7" s="118"/>
      <c r="D7" s="118"/>
      <c r="E7" s="119"/>
    </row>
    <row r="9" spans="1:5" ht="18.75" x14ac:dyDescent="0.3">
      <c r="A9" s="120" t="s">
        <v>10</v>
      </c>
      <c r="B9" s="120"/>
      <c r="C9" s="120"/>
      <c r="D9" s="120"/>
      <c r="E9" s="120"/>
    </row>
    <row r="11" spans="1:5" x14ac:dyDescent="0.25">
      <c r="A11" t="s">
        <v>97</v>
      </c>
      <c r="B11" t="s">
        <v>98</v>
      </c>
    </row>
    <row r="13" spans="1:5" ht="30.6" customHeight="1" x14ac:dyDescent="0.25">
      <c r="A13" s="5" t="s">
        <v>1</v>
      </c>
      <c r="B13" s="5" t="s">
        <v>3</v>
      </c>
      <c r="C13" s="6" t="s">
        <v>4</v>
      </c>
      <c r="D13" s="5" t="s">
        <v>5</v>
      </c>
      <c r="E13" s="6" t="s">
        <v>6</v>
      </c>
    </row>
    <row r="14" spans="1:5" x14ac:dyDescent="0.25">
      <c r="A14" s="3" t="s">
        <v>26</v>
      </c>
      <c r="B14" s="3" t="s">
        <v>84</v>
      </c>
      <c r="C14" s="43"/>
      <c r="D14" s="43"/>
      <c r="E14" s="43"/>
    </row>
    <row r="15" spans="1:5" x14ac:dyDescent="0.25">
      <c r="A15" s="3" t="s">
        <v>27</v>
      </c>
      <c r="B15" s="3" t="s">
        <v>85</v>
      </c>
      <c r="C15" s="43"/>
      <c r="D15" s="43"/>
      <c r="E15" s="43"/>
    </row>
    <row r="16" spans="1:5" x14ac:dyDescent="0.25">
      <c r="A16" s="3" t="s">
        <v>28</v>
      </c>
      <c r="B16" s="3" t="s">
        <v>86</v>
      </c>
      <c r="C16" s="43"/>
      <c r="D16" s="43"/>
      <c r="E16" s="43"/>
    </row>
    <row r="17" spans="1:5" x14ac:dyDescent="0.25">
      <c r="A17" s="3" t="s">
        <v>29</v>
      </c>
      <c r="B17" s="3" t="s">
        <v>87</v>
      </c>
      <c r="C17" s="43"/>
      <c r="D17" s="43"/>
      <c r="E17" s="43"/>
    </row>
    <row r="18" spans="1:5" x14ac:dyDescent="0.25">
      <c r="A18" s="3" t="s">
        <v>30</v>
      </c>
      <c r="B18" s="3" t="s">
        <v>453</v>
      </c>
      <c r="C18" s="43"/>
      <c r="D18" s="43"/>
      <c r="E18" s="43"/>
    </row>
    <row r="19" spans="1:5" x14ac:dyDescent="0.25">
      <c r="A19" s="3" t="s">
        <v>73</v>
      </c>
      <c r="B19" s="3" t="s">
        <v>454</v>
      </c>
      <c r="C19" s="43"/>
      <c r="D19" s="43"/>
      <c r="E19" s="43"/>
    </row>
    <row r="20" spans="1:5" ht="30" x14ac:dyDescent="0.25">
      <c r="A20" s="3" t="s">
        <v>475</v>
      </c>
      <c r="B20" s="4" t="s">
        <v>455</v>
      </c>
      <c r="C20" s="43"/>
      <c r="D20" s="43"/>
      <c r="E20" s="43"/>
    </row>
    <row r="21" spans="1:5" ht="30" x14ac:dyDescent="0.25">
      <c r="A21" s="3" t="s">
        <v>476</v>
      </c>
      <c r="B21" s="4" t="s">
        <v>458</v>
      </c>
      <c r="C21" s="43"/>
      <c r="D21" s="43"/>
      <c r="E21" s="43"/>
    </row>
    <row r="22" spans="1:5" ht="30" customHeight="1" x14ac:dyDescent="0.25">
      <c r="A22" s="140" t="s">
        <v>83</v>
      </c>
      <c r="B22" s="140"/>
      <c r="C22" s="140"/>
      <c r="D22" s="140"/>
      <c r="E22" s="140"/>
    </row>
    <row r="23" spans="1:5" x14ac:dyDescent="0.25">
      <c r="A23" s="9" t="s">
        <v>92</v>
      </c>
      <c r="B23" s="8"/>
      <c r="C23" s="7"/>
      <c r="D23" s="7"/>
      <c r="E23" s="7"/>
    </row>
    <row r="26" spans="1:5" x14ac:dyDescent="0.25">
      <c r="C26" t="s">
        <v>14</v>
      </c>
    </row>
    <row r="27" spans="1:5" x14ac:dyDescent="0.25">
      <c r="C27" s="2" t="s">
        <v>15</v>
      </c>
    </row>
    <row r="28" spans="1:5" ht="9.6" customHeight="1" x14ac:dyDescent="0.25"/>
  </sheetData>
  <mergeCells count="3">
    <mergeCell ref="A7:E7"/>
    <mergeCell ref="A9:E9"/>
    <mergeCell ref="A22:E22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96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90F3D-84EA-4FB8-9DF6-FEF192DB4D9F}">
  <sheetPr>
    <pageSetUpPr fitToPage="1"/>
  </sheetPr>
  <dimension ref="A7:I43"/>
  <sheetViews>
    <sheetView tabSelected="1" topLeftCell="A12" workbookViewId="0">
      <selection activeCell="L26" sqref="L26"/>
    </sheetView>
  </sheetViews>
  <sheetFormatPr baseColWidth="10" defaultRowHeight="15" x14ac:dyDescent="0.25"/>
  <cols>
    <col min="1" max="1" width="13" customWidth="1"/>
    <col min="4" max="4" width="8.140625" customWidth="1"/>
    <col min="5" max="5" width="7.28515625" customWidth="1"/>
    <col min="6" max="6" width="6.85546875" customWidth="1"/>
    <col min="9" max="9" width="20.42578125" customWidth="1"/>
  </cols>
  <sheetData>
    <row r="7" spans="1:9" x14ac:dyDescent="0.25">
      <c r="A7" s="138" t="s">
        <v>0</v>
      </c>
      <c r="B7" s="139"/>
      <c r="C7" s="139"/>
      <c r="D7" s="139"/>
      <c r="E7" s="139"/>
      <c r="F7" s="139"/>
      <c r="G7" s="139"/>
      <c r="H7" s="139"/>
      <c r="I7" s="139"/>
    </row>
    <row r="9" spans="1:9" ht="18.75" x14ac:dyDescent="0.3">
      <c r="A9" s="120" t="s">
        <v>137</v>
      </c>
      <c r="B9" s="120"/>
      <c r="C9" s="120"/>
      <c r="D9" s="120"/>
      <c r="E9" s="120"/>
      <c r="F9" s="120"/>
      <c r="G9" s="120"/>
      <c r="H9" s="120"/>
      <c r="I9" s="120"/>
    </row>
    <row r="11" spans="1:9" x14ac:dyDescent="0.25">
      <c r="A11" t="s">
        <v>97</v>
      </c>
      <c r="B11" t="s">
        <v>98</v>
      </c>
    </row>
    <row r="12" spans="1:9" ht="15.75" thickBot="1" x14ac:dyDescent="0.3"/>
    <row r="13" spans="1:9" x14ac:dyDescent="0.25">
      <c r="A13" s="156" t="s">
        <v>309</v>
      </c>
      <c r="B13" s="156" t="s">
        <v>310</v>
      </c>
      <c r="C13" s="156" t="s">
        <v>311</v>
      </c>
      <c r="D13" s="156" t="s">
        <v>312</v>
      </c>
      <c r="E13" s="156" t="s">
        <v>313</v>
      </c>
      <c r="F13" s="156" t="s">
        <v>314</v>
      </c>
      <c r="G13" s="136" t="s">
        <v>139</v>
      </c>
      <c r="H13" s="136" t="s">
        <v>135</v>
      </c>
      <c r="I13" s="136" t="s">
        <v>136</v>
      </c>
    </row>
    <row r="14" spans="1:9" ht="15.75" thickBot="1" x14ac:dyDescent="0.3">
      <c r="A14" s="157"/>
      <c r="B14" s="157"/>
      <c r="C14" s="157"/>
      <c r="D14" s="157"/>
      <c r="E14" s="157"/>
      <c r="F14" s="157"/>
      <c r="G14" s="137"/>
      <c r="H14" s="137"/>
      <c r="I14" s="137"/>
    </row>
    <row r="15" spans="1:9" ht="15.75" customHeight="1" thickBot="1" x14ac:dyDescent="0.3">
      <c r="A15" s="153" t="s">
        <v>392</v>
      </c>
      <c r="B15" s="45" t="s">
        <v>150</v>
      </c>
      <c r="C15" s="45" t="s">
        <v>356</v>
      </c>
      <c r="D15" s="45" t="s">
        <v>317</v>
      </c>
      <c r="E15" s="45" t="s">
        <v>319</v>
      </c>
      <c r="F15" s="45" t="s">
        <v>319</v>
      </c>
      <c r="G15" s="96">
        <v>1</v>
      </c>
      <c r="H15" s="62">
        <f>'Lot3-BPU'!$C$16</f>
        <v>0</v>
      </c>
      <c r="I15" s="62">
        <f>G15*H15</f>
        <v>0</v>
      </c>
    </row>
    <row r="16" spans="1:9" ht="15.75" thickBot="1" x14ac:dyDescent="0.3">
      <c r="A16" s="155"/>
      <c r="B16" s="45" t="s">
        <v>141</v>
      </c>
      <c r="C16" s="45" t="s">
        <v>357</v>
      </c>
      <c r="D16" s="45" t="s">
        <v>317</v>
      </c>
      <c r="E16" s="45"/>
      <c r="F16" s="45"/>
      <c r="G16" s="96">
        <v>1</v>
      </c>
      <c r="H16" s="62">
        <f>'Lot3-BPU'!$C$17</f>
        <v>0</v>
      </c>
      <c r="I16" s="62">
        <f t="shared" ref="I16:I32" si="0">G16*H16</f>
        <v>0</v>
      </c>
    </row>
    <row r="17" spans="1:9" ht="15.75" customHeight="1" thickBot="1" x14ac:dyDescent="0.3">
      <c r="A17" s="153" t="s">
        <v>393</v>
      </c>
      <c r="B17" s="45" t="s">
        <v>150</v>
      </c>
      <c r="C17" s="45" t="s">
        <v>358</v>
      </c>
      <c r="D17" s="45" t="s">
        <v>122</v>
      </c>
      <c r="E17" s="45" t="s">
        <v>122</v>
      </c>
      <c r="F17" s="45" t="s">
        <v>122</v>
      </c>
      <c r="G17" s="96">
        <v>3</v>
      </c>
      <c r="H17" s="62">
        <f>'Lot3-BPU'!$C$16</f>
        <v>0</v>
      </c>
      <c r="I17" s="62">
        <f t="shared" si="0"/>
        <v>0</v>
      </c>
    </row>
    <row r="18" spans="1:9" ht="15.75" thickBot="1" x14ac:dyDescent="0.3">
      <c r="A18" s="155"/>
      <c r="B18" s="45" t="s">
        <v>141</v>
      </c>
      <c r="C18" s="45" t="s">
        <v>359</v>
      </c>
      <c r="D18" s="45" t="s">
        <v>122</v>
      </c>
      <c r="E18" s="45"/>
      <c r="F18" s="45"/>
      <c r="G18" s="96">
        <v>1</v>
      </c>
      <c r="H18" s="62">
        <f>'Lot3-BPU'!$C$17</f>
        <v>0</v>
      </c>
      <c r="I18" s="62">
        <f t="shared" si="0"/>
        <v>0</v>
      </c>
    </row>
    <row r="19" spans="1:9" ht="26.25" customHeight="1" thickBot="1" x14ac:dyDescent="0.3">
      <c r="A19" s="95" t="s">
        <v>394</v>
      </c>
      <c r="B19" s="45" t="s">
        <v>150</v>
      </c>
      <c r="C19" s="45" t="s">
        <v>360</v>
      </c>
      <c r="D19" s="45" t="s">
        <v>317</v>
      </c>
      <c r="E19" s="45" t="s">
        <v>317</v>
      </c>
      <c r="F19" s="45" t="s">
        <v>317</v>
      </c>
      <c r="G19" s="96">
        <v>3</v>
      </c>
      <c r="H19" s="62">
        <v>0</v>
      </c>
      <c r="I19" s="62">
        <f t="shared" si="0"/>
        <v>0</v>
      </c>
    </row>
    <row r="20" spans="1:9" ht="34.5" customHeight="1" thickBot="1" x14ac:dyDescent="0.3">
      <c r="A20" s="95" t="s">
        <v>390</v>
      </c>
      <c r="B20" s="45" t="s">
        <v>150</v>
      </c>
      <c r="C20" s="45" t="s">
        <v>361</v>
      </c>
      <c r="D20" s="45" t="s">
        <v>317</v>
      </c>
      <c r="E20" s="45" t="s">
        <v>317</v>
      </c>
      <c r="F20" s="45" t="s">
        <v>317</v>
      </c>
      <c r="G20" s="96">
        <v>3</v>
      </c>
      <c r="H20" s="62">
        <f>'Lot3-BPU'!$C$16</f>
        <v>0</v>
      </c>
      <c r="I20" s="62">
        <f t="shared" si="0"/>
        <v>0</v>
      </c>
    </row>
    <row r="21" spans="1:9" ht="15.75" customHeight="1" thickBot="1" x14ac:dyDescent="0.3">
      <c r="A21" s="153" t="s">
        <v>391</v>
      </c>
      <c r="B21" s="45" t="s">
        <v>150</v>
      </c>
      <c r="C21" s="45" t="s">
        <v>362</v>
      </c>
      <c r="D21" s="45" t="s">
        <v>319</v>
      </c>
      <c r="E21" s="45" t="s">
        <v>317</v>
      </c>
      <c r="F21" s="45" t="s">
        <v>319</v>
      </c>
      <c r="G21" s="96">
        <v>1</v>
      </c>
      <c r="H21" s="62">
        <f>'Lot3-BPU'!$C$14</f>
        <v>0</v>
      </c>
      <c r="I21" s="62">
        <f t="shared" si="0"/>
        <v>0</v>
      </c>
    </row>
    <row r="22" spans="1:9" ht="15.75" thickBot="1" x14ac:dyDescent="0.3">
      <c r="A22" s="154"/>
      <c r="B22" s="45" t="s">
        <v>150</v>
      </c>
      <c r="C22" s="45" t="s">
        <v>363</v>
      </c>
      <c r="D22" s="45" t="s">
        <v>319</v>
      </c>
      <c r="E22" s="45" t="s">
        <v>317</v>
      </c>
      <c r="F22" s="45" t="s">
        <v>319</v>
      </c>
      <c r="G22" s="96">
        <v>1</v>
      </c>
      <c r="H22" s="62">
        <f>'Lot3-BPU'!$C$14</f>
        <v>0</v>
      </c>
      <c r="I22" s="62">
        <f t="shared" si="0"/>
        <v>0</v>
      </c>
    </row>
    <row r="23" spans="1:9" ht="15.75" thickBot="1" x14ac:dyDescent="0.3">
      <c r="A23" s="154"/>
      <c r="B23" s="45" t="s">
        <v>150</v>
      </c>
      <c r="C23" s="45" t="s">
        <v>364</v>
      </c>
      <c r="D23" s="45" t="s">
        <v>319</v>
      </c>
      <c r="E23" s="45" t="s">
        <v>317</v>
      </c>
      <c r="F23" s="45" t="s">
        <v>319</v>
      </c>
      <c r="G23" s="96">
        <v>1</v>
      </c>
      <c r="H23" s="62">
        <f>'Lot3-BPU'!$C$14</f>
        <v>0</v>
      </c>
      <c r="I23" s="62">
        <f t="shared" si="0"/>
        <v>0</v>
      </c>
    </row>
    <row r="24" spans="1:9" ht="15.75" thickBot="1" x14ac:dyDescent="0.3">
      <c r="A24" s="154"/>
      <c r="B24" s="45" t="s">
        <v>150</v>
      </c>
      <c r="C24" s="45" t="s">
        <v>365</v>
      </c>
      <c r="D24" s="45" t="s">
        <v>319</v>
      </c>
      <c r="E24" s="45" t="s">
        <v>317</v>
      </c>
      <c r="F24" s="45" t="s">
        <v>319</v>
      </c>
      <c r="G24" s="96">
        <v>1</v>
      </c>
      <c r="H24" s="62">
        <f>'Lot3-BPU'!$C$14</f>
        <v>0</v>
      </c>
      <c r="I24" s="62">
        <f t="shared" si="0"/>
        <v>0</v>
      </c>
    </row>
    <row r="25" spans="1:9" ht="15.75" thickBot="1" x14ac:dyDescent="0.3">
      <c r="A25" s="154"/>
      <c r="B25" s="45" t="s">
        <v>150</v>
      </c>
      <c r="C25" s="45" t="s">
        <v>366</v>
      </c>
      <c r="D25" s="45" t="s">
        <v>319</v>
      </c>
      <c r="E25" s="45" t="s">
        <v>317</v>
      </c>
      <c r="F25" s="45" t="s">
        <v>319</v>
      </c>
      <c r="G25" s="96">
        <v>1</v>
      </c>
      <c r="H25" s="62">
        <f>'Lot3-BPU'!$C$14</f>
        <v>0</v>
      </c>
      <c r="I25" s="62">
        <f t="shared" si="0"/>
        <v>0</v>
      </c>
    </row>
    <row r="26" spans="1:9" ht="15.75" thickBot="1" x14ac:dyDescent="0.3">
      <c r="A26" s="154"/>
      <c r="B26" s="45" t="s">
        <v>150</v>
      </c>
      <c r="C26" s="45" t="s">
        <v>367</v>
      </c>
      <c r="D26" s="45"/>
      <c r="E26" s="45" t="s">
        <v>122</v>
      </c>
      <c r="F26" s="45"/>
      <c r="G26" s="96">
        <v>1</v>
      </c>
      <c r="H26" s="62">
        <f>'Lot3-BPU'!$C$14</f>
        <v>0</v>
      </c>
      <c r="I26" s="62">
        <f t="shared" si="0"/>
        <v>0</v>
      </c>
    </row>
    <row r="27" spans="1:9" ht="15.75" thickBot="1" x14ac:dyDescent="0.3">
      <c r="A27" s="154"/>
      <c r="B27" s="45" t="s">
        <v>141</v>
      </c>
      <c r="C27" s="45" t="s">
        <v>368</v>
      </c>
      <c r="D27" s="45" t="s">
        <v>319</v>
      </c>
      <c r="E27" s="45" t="s">
        <v>317</v>
      </c>
      <c r="F27" s="45" t="s">
        <v>319</v>
      </c>
      <c r="G27" s="96">
        <v>1</v>
      </c>
      <c r="H27" s="62">
        <f>'Lot3-BPU'!$C$15</f>
        <v>0</v>
      </c>
      <c r="I27" s="62">
        <f t="shared" si="0"/>
        <v>0</v>
      </c>
    </row>
    <row r="28" spans="1:9" ht="15.75" thickBot="1" x14ac:dyDescent="0.3">
      <c r="A28" s="154"/>
      <c r="B28" s="45" t="s">
        <v>141</v>
      </c>
      <c r="C28" s="45" t="s">
        <v>369</v>
      </c>
      <c r="D28" s="45" t="s">
        <v>319</v>
      </c>
      <c r="E28" s="45" t="s">
        <v>317</v>
      </c>
      <c r="F28" s="45" t="s">
        <v>319</v>
      </c>
      <c r="G28" s="96">
        <v>1</v>
      </c>
      <c r="H28" s="62">
        <f>'Lot3-BPU'!$C$15</f>
        <v>0</v>
      </c>
      <c r="I28" s="62">
        <f t="shared" si="0"/>
        <v>0</v>
      </c>
    </row>
    <row r="29" spans="1:9" ht="15.75" thickBot="1" x14ac:dyDescent="0.3">
      <c r="A29" s="154"/>
      <c r="B29" s="45" t="s">
        <v>141</v>
      </c>
      <c r="C29" s="45" t="s">
        <v>370</v>
      </c>
      <c r="D29" s="45" t="s">
        <v>319</v>
      </c>
      <c r="E29" s="45" t="s">
        <v>317</v>
      </c>
      <c r="F29" s="45" t="s">
        <v>319</v>
      </c>
      <c r="G29" s="96">
        <v>1</v>
      </c>
      <c r="H29" s="62">
        <f>'Lot3-BPU'!$C$15</f>
        <v>0</v>
      </c>
      <c r="I29" s="62">
        <f t="shared" si="0"/>
        <v>0</v>
      </c>
    </row>
    <row r="30" spans="1:9" ht="15.75" thickBot="1" x14ac:dyDescent="0.3">
      <c r="A30" s="154"/>
      <c r="B30" s="45" t="s">
        <v>141</v>
      </c>
      <c r="C30" s="45" t="s">
        <v>371</v>
      </c>
      <c r="D30" s="45" t="s">
        <v>319</v>
      </c>
      <c r="E30" s="45" t="s">
        <v>317</v>
      </c>
      <c r="F30" s="45" t="s">
        <v>319</v>
      </c>
      <c r="G30" s="96">
        <v>1</v>
      </c>
      <c r="H30" s="62">
        <f>'Lot3-BPU'!$C$15</f>
        <v>0</v>
      </c>
      <c r="I30" s="62">
        <f t="shared" si="0"/>
        <v>0</v>
      </c>
    </row>
    <row r="31" spans="1:9" ht="15.75" thickBot="1" x14ac:dyDescent="0.3">
      <c r="A31" s="154"/>
      <c r="B31" s="45" t="s">
        <v>141</v>
      </c>
      <c r="C31" s="45" t="s">
        <v>366</v>
      </c>
      <c r="D31" s="45" t="s">
        <v>319</v>
      </c>
      <c r="E31" s="45" t="s">
        <v>317</v>
      </c>
      <c r="F31" s="45" t="s">
        <v>319</v>
      </c>
      <c r="G31" s="96">
        <v>1</v>
      </c>
      <c r="H31" s="62">
        <f>'Lot3-BPU'!$C$15</f>
        <v>0</v>
      </c>
      <c r="I31" s="62">
        <f t="shared" si="0"/>
        <v>0</v>
      </c>
    </row>
    <row r="32" spans="1:9" ht="15.75" thickBot="1" x14ac:dyDescent="0.3">
      <c r="A32" s="155"/>
      <c r="B32" s="45" t="s">
        <v>141</v>
      </c>
      <c r="C32" s="45" t="s">
        <v>372</v>
      </c>
      <c r="D32" s="45" t="s">
        <v>319</v>
      </c>
      <c r="E32" s="45" t="s">
        <v>317</v>
      </c>
      <c r="F32" s="45" t="s">
        <v>319</v>
      </c>
      <c r="G32" s="96">
        <v>1</v>
      </c>
      <c r="H32" s="62">
        <f>'Lot3-BPU'!$C$15</f>
        <v>0</v>
      </c>
      <c r="I32" s="62">
        <f t="shared" si="0"/>
        <v>0</v>
      </c>
    </row>
    <row r="33" spans="1:9" ht="15.75" thickBot="1" x14ac:dyDescent="0.3">
      <c r="G33" s="68"/>
      <c r="H33" s="60"/>
      <c r="I33" s="60"/>
    </row>
    <row r="34" spans="1:9" ht="24.75" thickBot="1" x14ac:dyDescent="0.3">
      <c r="A34" s="116" t="s">
        <v>479</v>
      </c>
      <c r="B34" s="17"/>
      <c r="C34" s="17"/>
      <c r="D34" s="17" t="s">
        <v>119</v>
      </c>
      <c r="E34" s="17"/>
      <c r="F34" s="17" t="s">
        <v>119</v>
      </c>
      <c r="G34" s="61">
        <v>3</v>
      </c>
      <c r="H34" s="62">
        <f>'Lot3-BPU'!$C$18</f>
        <v>0</v>
      </c>
      <c r="I34" s="62">
        <f t="shared" ref="I34:I36" si="1">G34*H34</f>
        <v>0</v>
      </c>
    </row>
    <row r="35" spans="1:9" ht="24.75" thickBot="1" x14ac:dyDescent="0.3">
      <c r="A35" s="115" t="s">
        <v>454</v>
      </c>
      <c r="B35" s="15"/>
      <c r="C35" s="15"/>
      <c r="D35" s="15"/>
      <c r="E35" s="15"/>
      <c r="F35" s="15"/>
      <c r="G35" s="64">
        <v>3</v>
      </c>
      <c r="H35" s="65">
        <f>'Lot3-BPU'!$C$19</f>
        <v>0</v>
      </c>
      <c r="I35" s="62">
        <f t="shared" si="1"/>
        <v>0</v>
      </c>
    </row>
    <row r="36" spans="1:9" ht="24.75" thickBot="1" x14ac:dyDescent="0.3">
      <c r="A36" s="116" t="s">
        <v>138</v>
      </c>
      <c r="B36" s="17"/>
      <c r="C36" s="17"/>
      <c r="D36" s="17" t="s">
        <v>119</v>
      </c>
      <c r="E36" s="17"/>
      <c r="F36" s="17"/>
      <c r="G36" s="61">
        <v>4</v>
      </c>
      <c r="H36" s="62">
        <f>'Lot3-BPU'!$C$21</f>
        <v>0</v>
      </c>
      <c r="I36" s="62">
        <f t="shared" si="1"/>
        <v>0</v>
      </c>
    </row>
    <row r="37" spans="1:9" ht="15.75" thickBot="1" x14ac:dyDescent="0.3"/>
    <row r="38" spans="1:9" ht="15.75" thickBot="1" x14ac:dyDescent="0.3">
      <c r="F38" s="68" t="s">
        <v>480</v>
      </c>
      <c r="G38" s="68"/>
      <c r="H38" s="68"/>
      <c r="I38" s="104">
        <f>SUM(I16:I36)</f>
        <v>0</v>
      </c>
    </row>
    <row r="39" spans="1:9" ht="15.75" thickBot="1" x14ac:dyDescent="0.3">
      <c r="F39" s="68" t="s">
        <v>5</v>
      </c>
      <c r="G39" s="68"/>
      <c r="H39" s="102">
        <v>0.2</v>
      </c>
      <c r="I39" s="105">
        <f>I38*H39</f>
        <v>0</v>
      </c>
    </row>
    <row r="40" spans="1:9" ht="15.75" thickBot="1" x14ac:dyDescent="0.3">
      <c r="F40" s="68" t="s">
        <v>481</v>
      </c>
      <c r="G40" s="68"/>
      <c r="H40" s="68"/>
      <c r="I40" s="104">
        <f>+I38+I39</f>
        <v>0</v>
      </c>
    </row>
    <row r="43" spans="1:9" x14ac:dyDescent="0.25">
      <c r="G43" t="s">
        <v>382</v>
      </c>
    </row>
  </sheetData>
  <mergeCells count="14">
    <mergeCell ref="A21:A32"/>
    <mergeCell ref="A15:A16"/>
    <mergeCell ref="A17:A18"/>
    <mergeCell ref="A7:I7"/>
    <mergeCell ref="A9:I9"/>
    <mergeCell ref="G13:G14"/>
    <mergeCell ref="H13:H14"/>
    <mergeCell ref="I13:I14"/>
    <mergeCell ref="A13:A14"/>
    <mergeCell ref="B13:B14"/>
    <mergeCell ref="C13:C14"/>
    <mergeCell ref="D13:D14"/>
    <mergeCell ref="E13:E14"/>
    <mergeCell ref="F13:F14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94"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19E0E9-91DE-4BA3-9AE0-CAAC955AC0C4}">
  <sheetPr>
    <pageSetUpPr fitToPage="1"/>
  </sheetPr>
  <dimension ref="A1:E28"/>
  <sheetViews>
    <sheetView topLeftCell="A8" workbookViewId="0">
      <selection activeCell="D11" sqref="D11"/>
    </sheetView>
  </sheetViews>
  <sheetFormatPr baseColWidth="10" defaultRowHeight="15" x14ac:dyDescent="0.25"/>
  <cols>
    <col min="2" max="2" width="40.7109375" customWidth="1"/>
    <col min="3" max="3" width="14.28515625" customWidth="1"/>
    <col min="4" max="4" width="14.42578125" customWidth="1"/>
    <col min="5" max="5" width="18.42578125" customWidth="1"/>
  </cols>
  <sheetData>
    <row r="1" spans="1:5" x14ac:dyDescent="0.25">
      <c r="D1" t="s">
        <v>11</v>
      </c>
    </row>
    <row r="2" spans="1:5" x14ac:dyDescent="0.25">
      <c r="D2" t="s">
        <v>12</v>
      </c>
    </row>
    <row r="7" spans="1:5" ht="43.9" customHeight="1" x14ac:dyDescent="0.25">
      <c r="A7" s="117" t="s">
        <v>0</v>
      </c>
      <c r="B7" s="118"/>
      <c r="C7" s="118"/>
      <c r="D7" s="118"/>
      <c r="E7" s="119"/>
    </row>
    <row r="9" spans="1:5" ht="18.75" x14ac:dyDescent="0.3">
      <c r="A9" s="120" t="s">
        <v>10</v>
      </c>
      <c r="B9" s="120"/>
      <c r="C9" s="120"/>
      <c r="D9" s="120"/>
      <c r="E9" s="120"/>
    </row>
    <row r="11" spans="1:5" x14ac:dyDescent="0.25">
      <c r="A11" t="s">
        <v>99</v>
      </c>
      <c r="B11" t="s">
        <v>108</v>
      </c>
    </row>
    <row r="13" spans="1:5" ht="30.6" customHeight="1" x14ac:dyDescent="0.25">
      <c r="A13" s="5" t="s">
        <v>1</v>
      </c>
      <c r="B13" s="5" t="s">
        <v>3</v>
      </c>
      <c r="C13" s="6" t="s">
        <v>4</v>
      </c>
      <c r="D13" s="5" t="s">
        <v>5</v>
      </c>
      <c r="E13" s="6" t="s">
        <v>6</v>
      </c>
    </row>
    <row r="14" spans="1:5" x14ac:dyDescent="0.25">
      <c r="A14" s="3" t="s">
        <v>31</v>
      </c>
      <c r="B14" s="3" t="s">
        <v>84</v>
      </c>
      <c r="C14" s="43"/>
      <c r="D14" s="43"/>
      <c r="E14" s="43"/>
    </row>
    <row r="15" spans="1:5" x14ac:dyDescent="0.25">
      <c r="A15" s="3" t="s">
        <v>32</v>
      </c>
      <c r="B15" s="3" t="s">
        <v>85</v>
      </c>
      <c r="C15" s="43"/>
      <c r="D15" s="43"/>
      <c r="E15" s="43"/>
    </row>
    <row r="16" spans="1:5" x14ac:dyDescent="0.25">
      <c r="A16" s="3" t="s">
        <v>33</v>
      </c>
      <c r="B16" s="3" t="s">
        <v>86</v>
      </c>
      <c r="C16" s="43"/>
      <c r="D16" s="43"/>
      <c r="E16" s="43"/>
    </row>
    <row r="17" spans="1:5" x14ac:dyDescent="0.25">
      <c r="A17" s="3" t="s">
        <v>34</v>
      </c>
      <c r="B17" s="3" t="s">
        <v>87</v>
      </c>
      <c r="C17" s="43"/>
      <c r="D17" s="43"/>
      <c r="E17" s="43"/>
    </row>
    <row r="18" spans="1:5" x14ac:dyDescent="0.25">
      <c r="A18" s="3" t="s">
        <v>35</v>
      </c>
      <c r="B18" s="3" t="s">
        <v>453</v>
      </c>
      <c r="C18" s="43"/>
      <c r="D18" s="43"/>
      <c r="E18" s="43"/>
    </row>
    <row r="19" spans="1:5" x14ac:dyDescent="0.25">
      <c r="A19" s="3" t="s">
        <v>74</v>
      </c>
      <c r="B19" s="3" t="s">
        <v>454</v>
      </c>
      <c r="C19" s="43"/>
      <c r="D19" s="43"/>
      <c r="E19" s="43"/>
    </row>
    <row r="20" spans="1:5" ht="30" x14ac:dyDescent="0.25">
      <c r="A20" s="3" t="s">
        <v>477</v>
      </c>
      <c r="B20" s="4" t="s">
        <v>455</v>
      </c>
      <c r="C20" s="43"/>
      <c r="D20" s="43"/>
      <c r="E20" s="43"/>
    </row>
    <row r="21" spans="1:5" ht="30" x14ac:dyDescent="0.25">
      <c r="A21" s="3" t="s">
        <v>478</v>
      </c>
      <c r="B21" s="4" t="s">
        <v>458</v>
      </c>
      <c r="C21" s="43"/>
      <c r="D21" s="43"/>
      <c r="E21" s="43"/>
    </row>
    <row r="22" spans="1:5" ht="30" customHeight="1" x14ac:dyDescent="0.25">
      <c r="A22" s="140" t="s">
        <v>83</v>
      </c>
      <c r="B22" s="140"/>
      <c r="C22" s="140"/>
      <c r="D22" s="140"/>
      <c r="E22" s="140"/>
    </row>
    <row r="23" spans="1:5" x14ac:dyDescent="0.25">
      <c r="A23" s="9" t="s">
        <v>92</v>
      </c>
      <c r="B23" s="8"/>
      <c r="C23" s="7"/>
      <c r="D23" s="7"/>
      <c r="E23" s="7"/>
    </row>
    <row r="26" spans="1:5" x14ac:dyDescent="0.25">
      <c r="C26" t="s">
        <v>14</v>
      </c>
    </row>
    <row r="27" spans="1:5" x14ac:dyDescent="0.25">
      <c r="C27" s="2" t="s">
        <v>15</v>
      </c>
    </row>
    <row r="28" spans="1:5" ht="9.6" customHeight="1" x14ac:dyDescent="0.25"/>
  </sheetData>
  <mergeCells count="3">
    <mergeCell ref="A7:E7"/>
    <mergeCell ref="A9:E9"/>
    <mergeCell ref="A22:E22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96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326B72-9AE4-40CA-8605-E030A4DA299D}">
  <sheetPr>
    <pageSetUpPr fitToPage="1"/>
  </sheetPr>
  <dimension ref="A7:I42"/>
  <sheetViews>
    <sheetView topLeftCell="A12" workbookViewId="0">
      <selection activeCell="D11" sqref="D11"/>
    </sheetView>
  </sheetViews>
  <sheetFormatPr baseColWidth="10" defaultRowHeight="15" x14ac:dyDescent="0.25"/>
  <cols>
    <col min="1" max="1" width="13.7109375" customWidth="1"/>
    <col min="4" max="4" width="7.85546875" customWidth="1"/>
    <col min="5" max="5" width="8.28515625" customWidth="1"/>
    <col min="6" max="6" width="9" customWidth="1"/>
    <col min="9" max="9" width="17" customWidth="1"/>
  </cols>
  <sheetData>
    <row r="7" spans="1:9" x14ac:dyDescent="0.25">
      <c r="A7" s="138" t="s">
        <v>0</v>
      </c>
      <c r="B7" s="139"/>
      <c r="C7" s="139"/>
      <c r="D7" s="139"/>
      <c r="E7" s="139"/>
      <c r="F7" s="139"/>
      <c r="G7" s="139"/>
      <c r="H7" s="139"/>
      <c r="I7" s="139"/>
    </row>
    <row r="9" spans="1:9" ht="18.75" x14ac:dyDescent="0.3">
      <c r="A9" s="120" t="s">
        <v>137</v>
      </c>
      <c r="B9" s="120"/>
      <c r="C9" s="120"/>
      <c r="D9" s="120"/>
      <c r="E9" s="120"/>
      <c r="F9" s="120"/>
      <c r="G9" s="120"/>
      <c r="H9" s="120"/>
      <c r="I9" s="120"/>
    </row>
    <row r="11" spans="1:9" x14ac:dyDescent="0.25">
      <c r="A11" t="s">
        <v>99</v>
      </c>
      <c r="B11" t="s">
        <v>108</v>
      </c>
    </row>
    <row r="12" spans="1:9" ht="15.75" thickBot="1" x14ac:dyDescent="0.3"/>
    <row r="13" spans="1:9" x14ac:dyDescent="0.25">
      <c r="A13" s="160" t="s">
        <v>115</v>
      </c>
      <c r="B13" s="128" t="s">
        <v>116</v>
      </c>
      <c r="C13" s="10" t="s">
        <v>117</v>
      </c>
      <c r="D13" s="128">
        <v>2025</v>
      </c>
      <c r="E13" s="128">
        <v>2026</v>
      </c>
      <c r="F13" s="130">
        <v>2027</v>
      </c>
      <c r="G13" s="136" t="s">
        <v>139</v>
      </c>
      <c r="H13" s="136" t="s">
        <v>135</v>
      </c>
      <c r="I13" s="136" t="s">
        <v>136</v>
      </c>
    </row>
    <row r="14" spans="1:9" ht="26.25" thickBot="1" x14ac:dyDescent="0.3">
      <c r="A14" s="161"/>
      <c r="B14" s="162"/>
      <c r="C14" s="50" t="s">
        <v>118</v>
      </c>
      <c r="D14" s="162"/>
      <c r="E14" s="162"/>
      <c r="F14" s="163"/>
      <c r="G14" s="164"/>
      <c r="H14" s="164"/>
      <c r="I14" s="164"/>
    </row>
    <row r="15" spans="1:9" ht="36.75" thickBot="1" x14ac:dyDescent="0.3">
      <c r="A15" s="51" t="s">
        <v>395</v>
      </c>
      <c r="B15" s="52" t="s">
        <v>150</v>
      </c>
      <c r="C15" s="53" t="s">
        <v>339</v>
      </c>
      <c r="D15" s="54" t="s">
        <v>317</v>
      </c>
      <c r="E15" s="53" t="s">
        <v>319</v>
      </c>
      <c r="F15" s="53" t="s">
        <v>319</v>
      </c>
      <c r="G15" s="91">
        <v>1</v>
      </c>
      <c r="H15" s="92">
        <f>'Lot4-BPU'!$C$16</f>
        <v>0</v>
      </c>
      <c r="I15" s="93">
        <f>G15*H15</f>
        <v>0</v>
      </c>
    </row>
    <row r="16" spans="1:9" ht="15.75" customHeight="1" thickBot="1" x14ac:dyDescent="0.3">
      <c r="A16" s="158" t="s">
        <v>396</v>
      </c>
      <c r="B16" s="52" t="s">
        <v>150</v>
      </c>
      <c r="C16" s="53" t="s">
        <v>340</v>
      </c>
      <c r="D16" s="54" t="s">
        <v>317</v>
      </c>
      <c r="E16" s="53" t="s">
        <v>319</v>
      </c>
      <c r="F16" s="53" t="s">
        <v>319</v>
      </c>
      <c r="G16" s="91">
        <v>1</v>
      </c>
      <c r="H16" s="92">
        <f>'Lot4-BPU'!$C$16</f>
        <v>0</v>
      </c>
      <c r="I16" s="93">
        <f t="shared" ref="I16:I31" si="0">G16*H16</f>
        <v>0</v>
      </c>
    </row>
    <row r="17" spans="1:9" ht="15.75" thickBot="1" x14ac:dyDescent="0.3">
      <c r="A17" s="158"/>
      <c r="B17" s="52" t="s">
        <v>141</v>
      </c>
      <c r="C17" s="53" t="s">
        <v>341</v>
      </c>
      <c r="D17" s="54" t="s">
        <v>317</v>
      </c>
      <c r="E17" s="54" t="s">
        <v>317</v>
      </c>
      <c r="F17" s="54" t="s">
        <v>317</v>
      </c>
      <c r="G17" s="91">
        <v>3</v>
      </c>
      <c r="H17" s="92">
        <f>'Lot4-BPU'!$C$17</f>
        <v>0</v>
      </c>
      <c r="I17" s="93">
        <f t="shared" si="0"/>
        <v>0</v>
      </c>
    </row>
    <row r="18" spans="1:9" ht="24.75" thickBot="1" x14ac:dyDescent="0.3">
      <c r="A18" s="55" t="s">
        <v>397</v>
      </c>
      <c r="B18" s="52" t="s">
        <v>141</v>
      </c>
      <c r="C18" s="53" t="s">
        <v>342</v>
      </c>
      <c r="D18" s="54" t="s">
        <v>317</v>
      </c>
      <c r="E18" s="54" t="s">
        <v>317</v>
      </c>
      <c r="F18" s="54" t="s">
        <v>317</v>
      </c>
      <c r="G18" s="91">
        <v>3</v>
      </c>
      <c r="H18" s="92">
        <f>'Lot4-BPU'!$C$17</f>
        <v>0</v>
      </c>
      <c r="I18" s="93">
        <f t="shared" si="0"/>
        <v>0</v>
      </c>
    </row>
    <row r="19" spans="1:9" ht="15.75" customHeight="1" thickBot="1" x14ac:dyDescent="0.3">
      <c r="A19" s="159" t="s">
        <v>398</v>
      </c>
      <c r="B19" s="52" t="s">
        <v>141</v>
      </c>
      <c r="C19" s="53" t="s">
        <v>343</v>
      </c>
      <c r="D19" s="52" t="s">
        <v>319</v>
      </c>
      <c r="E19" s="54" t="s">
        <v>317</v>
      </c>
      <c r="F19" s="52" t="s">
        <v>319</v>
      </c>
      <c r="G19" s="91">
        <v>1</v>
      </c>
      <c r="H19" s="92">
        <f>'Lot4-BPU'!$C$15</f>
        <v>0</v>
      </c>
      <c r="I19" s="93">
        <f t="shared" si="0"/>
        <v>0</v>
      </c>
    </row>
    <row r="20" spans="1:9" ht="15.75" thickBot="1" x14ac:dyDescent="0.3">
      <c r="A20" s="159"/>
      <c r="B20" s="52" t="s">
        <v>141</v>
      </c>
      <c r="C20" s="53" t="s">
        <v>344</v>
      </c>
      <c r="D20" s="52" t="s">
        <v>319</v>
      </c>
      <c r="E20" s="54" t="s">
        <v>317</v>
      </c>
      <c r="F20" s="52" t="s">
        <v>319</v>
      </c>
      <c r="G20" s="91">
        <v>1</v>
      </c>
      <c r="H20" s="92">
        <f>'Lot4-BPU'!$C$15</f>
        <v>0</v>
      </c>
      <c r="I20" s="93">
        <f t="shared" si="0"/>
        <v>0</v>
      </c>
    </row>
    <row r="21" spans="1:9" ht="15.75" thickBot="1" x14ac:dyDescent="0.3">
      <c r="A21" s="159"/>
      <c r="B21" s="52" t="s">
        <v>141</v>
      </c>
      <c r="C21" s="53" t="s">
        <v>345</v>
      </c>
      <c r="D21" s="52" t="s">
        <v>319</v>
      </c>
      <c r="E21" s="54" t="s">
        <v>317</v>
      </c>
      <c r="F21" s="52" t="s">
        <v>319</v>
      </c>
      <c r="G21" s="91">
        <v>1</v>
      </c>
      <c r="H21" s="92">
        <f>'Lot4-BPU'!$C$15</f>
        <v>0</v>
      </c>
      <c r="I21" s="93">
        <f t="shared" si="0"/>
        <v>0</v>
      </c>
    </row>
    <row r="22" spans="1:9" ht="15.75" thickBot="1" x14ac:dyDescent="0.3">
      <c r="A22" s="159"/>
      <c r="B22" s="52" t="s">
        <v>141</v>
      </c>
      <c r="C22" s="53" t="s">
        <v>346</v>
      </c>
      <c r="D22" s="52" t="s">
        <v>319</v>
      </c>
      <c r="E22" s="54" t="s">
        <v>317</v>
      </c>
      <c r="F22" s="52" t="s">
        <v>319</v>
      </c>
      <c r="G22" s="91">
        <v>1</v>
      </c>
      <c r="H22" s="92">
        <f>'Lot4-BPU'!$C$15</f>
        <v>0</v>
      </c>
      <c r="I22" s="93">
        <f t="shared" si="0"/>
        <v>0</v>
      </c>
    </row>
    <row r="23" spans="1:9" ht="15.75" thickBot="1" x14ac:dyDescent="0.3">
      <c r="A23" s="159"/>
      <c r="B23" s="52" t="s">
        <v>141</v>
      </c>
      <c r="C23" s="53" t="s">
        <v>347</v>
      </c>
      <c r="D23" s="52" t="s">
        <v>319</v>
      </c>
      <c r="E23" s="54" t="s">
        <v>317</v>
      </c>
      <c r="F23" s="52" t="s">
        <v>319</v>
      </c>
      <c r="G23" s="91">
        <v>1</v>
      </c>
      <c r="H23" s="92">
        <f>'Lot4-BPU'!$C$15</f>
        <v>0</v>
      </c>
      <c r="I23" s="93">
        <f t="shared" si="0"/>
        <v>0</v>
      </c>
    </row>
    <row r="24" spans="1:9" ht="15.75" thickBot="1" x14ac:dyDescent="0.3">
      <c r="A24" s="159"/>
      <c r="B24" s="52" t="s">
        <v>141</v>
      </c>
      <c r="C24" s="53" t="s">
        <v>348</v>
      </c>
      <c r="D24" s="52" t="s">
        <v>319</v>
      </c>
      <c r="E24" s="54" t="s">
        <v>317</v>
      </c>
      <c r="F24" s="52" t="s">
        <v>319</v>
      </c>
      <c r="G24" s="91">
        <v>1</v>
      </c>
      <c r="H24" s="92">
        <f>'Lot4-BPU'!$C$15</f>
        <v>0</v>
      </c>
      <c r="I24" s="93">
        <f t="shared" si="0"/>
        <v>0</v>
      </c>
    </row>
    <row r="25" spans="1:9" ht="15.75" customHeight="1" thickBot="1" x14ac:dyDescent="0.3">
      <c r="A25" s="158" t="s">
        <v>399</v>
      </c>
      <c r="B25" s="52" t="s">
        <v>141</v>
      </c>
      <c r="C25" s="53" t="s">
        <v>349</v>
      </c>
      <c r="D25" s="52" t="s">
        <v>319</v>
      </c>
      <c r="E25" s="54" t="s">
        <v>317</v>
      </c>
      <c r="F25" s="52" t="s">
        <v>319</v>
      </c>
      <c r="G25" s="91">
        <v>1</v>
      </c>
      <c r="H25" s="92">
        <f>'Lot4-BPU'!$C$15</f>
        <v>0</v>
      </c>
      <c r="I25" s="93">
        <f t="shared" si="0"/>
        <v>0</v>
      </c>
    </row>
    <row r="26" spans="1:9" ht="15.75" thickBot="1" x14ac:dyDescent="0.3">
      <c r="A26" s="158"/>
      <c r="B26" s="52" t="s">
        <v>141</v>
      </c>
      <c r="C26" s="53" t="s">
        <v>350</v>
      </c>
      <c r="D26" s="52" t="s">
        <v>319</v>
      </c>
      <c r="E26" s="54" t="s">
        <v>317</v>
      </c>
      <c r="F26" s="52" t="s">
        <v>319</v>
      </c>
      <c r="G26" s="91">
        <v>1</v>
      </c>
      <c r="H26" s="92">
        <f>'Lot4-BPU'!$C$15</f>
        <v>0</v>
      </c>
      <c r="I26" s="93">
        <f t="shared" si="0"/>
        <v>0</v>
      </c>
    </row>
    <row r="27" spans="1:9" ht="15.75" thickBot="1" x14ac:dyDescent="0.3">
      <c r="A27" s="158"/>
      <c r="B27" s="52" t="s">
        <v>141</v>
      </c>
      <c r="C27" s="53" t="s">
        <v>351</v>
      </c>
      <c r="D27" s="52" t="s">
        <v>319</v>
      </c>
      <c r="E27" s="54" t="s">
        <v>317</v>
      </c>
      <c r="F27" s="52" t="s">
        <v>319</v>
      </c>
      <c r="G27" s="91">
        <v>1</v>
      </c>
      <c r="H27" s="92">
        <f>'Lot4-BPU'!$C$15</f>
        <v>0</v>
      </c>
      <c r="I27" s="93">
        <f t="shared" si="0"/>
        <v>0</v>
      </c>
    </row>
    <row r="28" spans="1:9" ht="15.75" thickBot="1" x14ac:dyDescent="0.3">
      <c r="A28" s="158"/>
      <c r="B28" s="52" t="s">
        <v>141</v>
      </c>
      <c r="C28" s="53" t="s">
        <v>352</v>
      </c>
      <c r="D28" s="52" t="s">
        <v>319</v>
      </c>
      <c r="E28" s="54" t="s">
        <v>317</v>
      </c>
      <c r="F28" s="52" t="s">
        <v>319</v>
      </c>
      <c r="G28" s="91">
        <v>1</v>
      </c>
      <c r="H28" s="92">
        <f>'Lot4-BPU'!$C$15</f>
        <v>0</v>
      </c>
      <c r="I28" s="93">
        <f t="shared" si="0"/>
        <v>0</v>
      </c>
    </row>
    <row r="29" spans="1:9" ht="15.75" thickBot="1" x14ac:dyDescent="0.3">
      <c r="A29" s="158"/>
      <c r="B29" s="52" t="s">
        <v>141</v>
      </c>
      <c r="C29" s="53" t="s">
        <v>353</v>
      </c>
      <c r="D29" s="52" t="s">
        <v>319</v>
      </c>
      <c r="E29" s="54" t="s">
        <v>317</v>
      </c>
      <c r="F29" s="52" t="s">
        <v>319</v>
      </c>
      <c r="G29" s="91">
        <v>1</v>
      </c>
      <c r="H29" s="92">
        <f>'Lot4-BPU'!$C$15</f>
        <v>0</v>
      </c>
      <c r="I29" s="93">
        <f t="shared" si="0"/>
        <v>0</v>
      </c>
    </row>
    <row r="30" spans="1:9" ht="15.75" thickBot="1" x14ac:dyDescent="0.3">
      <c r="A30" s="158"/>
      <c r="B30" s="52" t="s">
        <v>141</v>
      </c>
      <c r="C30" s="53" t="s">
        <v>354</v>
      </c>
      <c r="D30" s="52" t="s">
        <v>319</v>
      </c>
      <c r="E30" s="54" t="s">
        <v>317</v>
      </c>
      <c r="F30" s="52" t="s">
        <v>319</v>
      </c>
      <c r="G30" s="91">
        <v>1</v>
      </c>
      <c r="H30" s="92">
        <f>'Lot4-BPU'!$C$15</f>
        <v>0</v>
      </c>
      <c r="I30" s="93">
        <f t="shared" si="0"/>
        <v>0</v>
      </c>
    </row>
    <row r="31" spans="1:9" ht="15.75" thickBot="1" x14ac:dyDescent="0.3">
      <c r="A31" s="158"/>
      <c r="B31" s="52" t="s">
        <v>141</v>
      </c>
      <c r="C31" s="53" t="s">
        <v>355</v>
      </c>
      <c r="D31" s="54" t="s">
        <v>317</v>
      </c>
      <c r="E31" s="54" t="s">
        <v>317</v>
      </c>
      <c r="F31" s="54" t="s">
        <v>317</v>
      </c>
      <c r="G31" s="91">
        <v>3</v>
      </c>
      <c r="H31" s="92">
        <f>'Lot4-BPU'!$C$15</f>
        <v>0</v>
      </c>
      <c r="I31" s="93">
        <f t="shared" si="0"/>
        <v>0</v>
      </c>
    </row>
    <row r="32" spans="1:9" ht="15.75" thickBot="1" x14ac:dyDescent="0.3">
      <c r="G32" s="68"/>
      <c r="H32" s="60"/>
      <c r="I32" s="94"/>
    </row>
    <row r="33" spans="1:9" ht="24.75" thickBot="1" x14ac:dyDescent="0.3">
      <c r="A33" s="196" t="s">
        <v>479</v>
      </c>
      <c r="B33" s="197"/>
      <c r="C33" s="197"/>
      <c r="D33" s="197" t="s">
        <v>119</v>
      </c>
      <c r="E33" s="197"/>
      <c r="F33" s="197" t="s">
        <v>119</v>
      </c>
      <c r="G33" s="198">
        <v>3</v>
      </c>
      <c r="H33" s="199">
        <f>'Lot4-BPU'!$C$18</f>
        <v>0</v>
      </c>
      <c r="I33" s="93">
        <f t="shared" ref="I33:I35" si="1">G33*H33</f>
        <v>0</v>
      </c>
    </row>
    <row r="34" spans="1:9" ht="24.75" thickBot="1" x14ac:dyDescent="0.3">
      <c r="A34" s="196" t="s">
        <v>454</v>
      </c>
      <c r="B34" s="197"/>
      <c r="C34" s="197"/>
      <c r="D34" s="197"/>
      <c r="E34" s="197"/>
      <c r="F34" s="197"/>
      <c r="G34" s="198">
        <v>3</v>
      </c>
      <c r="H34" s="199">
        <f>'Lot4-BPU'!$C$19</f>
        <v>0</v>
      </c>
      <c r="I34" s="93">
        <f t="shared" si="1"/>
        <v>0</v>
      </c>
    </row>
    <row r="35" spans="1:9" ht="24.75" thickBot="1" x14ac:dyDescent="0.3">
      <c r="A35" s="196" t="s">
        <v>138</v>
      </c>
      <c r="B35" s="197"/>
      <c r="C35" s="197"/>
      <c r="D35" s="197" t="s">
        <v>119</v>
      </c>
      <c r="E35" s="197"/>
      <c r="F35" s="197"/>
      <c r="G35" s="198">
        <v>4</v>
      </c>
      <c r="H35" s="199">
        <f>'Lot4-BPU'!$C$21</f>
        <v>0</v>
      </c>
      <c r="I35" s="93">
        <f t="shared" si="1"/>
        <v>0</v>
      </c>
    </row>
    <row r="36" spans="1:9" ht="15.75" thickBot="1" x14ac:dyDescent="0.3"/>
    <row r="37" spans="1:9" ht="15.75" thickBot="1" x14ac:dyDescent="0.3">
      <c r="F37" s="68" t="s">
        <v>480</v>
      </c>
      <c r="G37" s="68"/>
      <c r="H37" s="68"/>
      <c r="I37" s="104">
        <f>SUM(I16:I35)</f>
        <v>0</v>
      </c>
    </row>
    <row r="38" spans="1:9" ht="15.75" thickBot="1" x14ac:dyDescent="0.3">
      <c r="F38" s="68" t="s">
        <v>5</v>
      </c>
      <c r="G38" s="68"/>
      <c r="H38" s="102">
        <v>0.2</v>
      </c>
      <c r="I38" s="105">
        <f>I37*H38</f>
        <v>0</v>
      </c>
    </row>
    <row r="39" spans="1:9" ht="15.75" thickBot="1" x14ac:dyDescent="0.3">
      <c r="F39" s="68" t="s">
        <v>481</v>
      </c>
      <c r="G39" s="68"/>
      <c r="H39" s="68"/>
      <c r="I39" s="104">
        <f>+I37+I38</f>
        <v>0</v>
      </c>
    </row>
    <row r="42" spans="1:9" x14ac:dyDescent="0.25">
      <c r="G42" t="s">
        <v>382</v>
      </c>
    </row>
  </sheetData>
  <mergeCells count="13">
    <mergeCell ref="A7:I7"/>
    <mergeCell ref="A9:I9"/>
    <mergeCell ref="A16:A17"/>
    <mergeCell ref="A19:A24"/>
    <mergeCell ref="A25:A31"/>
    <mergeCell ref="A13:A14"/>
    <mergeCell ref="B13:B14"/>
    <mergeCell ref="D13:D14"/>
    <mergeCell ref="E13:E14"/>
    <mergeCell ref="F13:F14"/>
    <mergeCell ref="G13:G14"/>
    <mergeCell ref="H13:H14"/>
    <mergeCell ref="I13:I14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94" orientation="portrait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D7BCB-D38E-4B16-A002-E214B75DA552}">
  <sheetPr>
    <pageSetUpPr fitToPage="1"/>
  </sheetPr>
  <dimension ref="A1:E28"/>
  <sheetViews>
    <sheetView topLeftCell="A8" workbookViewId="0">
      <selection activeCell="D11" sqref="D11"/>
    </sheetView>
  </sheetViews>
  <sheetFormatPr baseColWidth="10" defaultRowHeight="15" x14ac:dyDescent="0.25"/>
  <cols>
    <col min="2" max="2" width="40.7109375" customWidth="1"/>
    <col min="3" max="3" width="14.28515625" customWidth="1"/>
    <col min="4" max="4" width="14.42578125" customWidth="1"/>
    <col min="5" max="5" width="18.42578125" customWidth="1"/>
  </cols>
  <sheetData>
    <row r="1" spans="1:5" x14ac:dyDescent="0.25">
      <c r="D1" t="s">
        <v>11</v>
      </c>
    </row>
    <row r="2" spans="1:5" x14ac:dyDescent="0.25">
      <c r="D2" t="s">
        <v>12</v>
      </c>
    </row>
    <row r="7" spans="1:5" ht="43.9" customHeight="1" x14ac:dyDescent="0.25">
      <c r="A7" s="117" t="s">
        <v>0</v>
      </c>
      <c r="B7" s="118"/>
      <c r="C7" s="118"/>
      <c r="D7" s="118"/>
      <c r="E7" s="119"/>
    </row>
    <row r="9" spans="1:5" ht="18.75" x14ac:dyDescent="0.3">
      <c r="A9" s="120" t="s">
        <v>10</v>
      </c>
      <c r="B9" s="120"/>
      <c r="C9" s="120"/>
      <c r="D9" s="120"/>
      <c r="E9" s="120"/>
    </row>
    <row r="11" spans="1:5" x14ac:dyDescent="0.25">
      <c r="A11" t="s">
        <v>100</v>
      </c>
      <c r="B11" t="s">
        <v>109</v>
      </c>
    </row>
    <row r="13" spans="1:5" ht="30.6" customHeight="1" x14ac:dyDescent="0.25">
      <c r="A13" s="5" t="s">
        <v>1</v>
      </c>
      <c r="B13" s="5" t="s">
        <v>3</v>
      </c>
      <c r="C13" s="6" t="s">
        <v>4</v>
      </c>
      <c r="D13" s="5" t="s">
        <v>5</v>
      </c>
      <c r="E13" s="6" t="s">
        <v>6</v>
      </c>
    </row>
    <row r="14" spans="1:5" x14ac:dyDescent="0.25">
      <c r="A14" s="3" t="s">
        <v>36</v>
      </c>
      <c r="B14" s="3" t="s">
        <v>84</v>
      </c>
      <c r="C14" s="43"/>
      <c r="D14" s="43"/>
      <c r="E14" s="43"/>
    </row>
    <row r="15" spans="1:5" x14ac:dyDescent="0.25">
      <c r="A15" s="3" t="s">
        <v>37</v>
      </c>
      <c r="B15" s="3" t="s">
        <v>85</v>
      </c>
      <c r="C15" s="43"/>
      <c r="D15" s="43"/>
      <c r="E15" s="43"/>
    </row>
    <row r="16" spans="1:5" x14ac:dyDescent="0.25">
      <c r="A16" s="3" t="s">
        <v>38</v>
      </c>
      <c r="B16" s="3" t="s">
        <v>86</v>
      </c>
      <c r="C16" s="43"/>
      <c r="D16" s="43"/>
      <c r="E16" s="43"/>
    </row>
    <row r="17" spans="1:5" x14ac:dyDescent="0.25">
      <c r="A17" s="3" t="s">
        <v>39</v>
      </c>
      <c r="B17" s="3" t="s">
        <v>87</v>
      </c>
      <c r="C17" s="43"/>
      <c r="D17" s="43"/>
      <c r="E17" s="43"/>
    </row>
    <row r="18" spans="1:5" x14ac:dyDescent="0.25">
      <c r="A18" s="3" t="s">
        <v>40</v>
      </c>
      <c r="B18" s="3" t="s">
        <v>453</v>
      </c>
      <c r="C18" s="43"/>
      <c r="D18" s="43"/>
      <c r="E18" s="43"/>
    </row>
    <row r="19" spans="1:5" x14ac:dyDescent="0.25">
      <c r="A19" s="3" t="s">
        <v>75</v>
      </c>
      <c r="B19" s="3" t="s">
        <v>454</v>
      </c>
      <c r="C19" s="43"/>
      <c r="D19" s="43"/>
      <c r="E19" s="43"/>
    </row>
    <row r="20" spans="1:5" ht="30" x14ac:dyDescent="0.25">
      <c r="A20" s="3" t="s">
        <v>471</v>
      </c>
      <c r="B20" s="4" t="s">
        <v>455</v>
      </c>
      <c r="C20" s="43"/>
      <c r="D20" s="43"/>
      <c r="E20" s="43"/>
    </row>
    <row r="21" spans="1:5" ht="30" x14ac:dyDescent="0.25">
      <c r="A21" s="3" t="s">
        <v>472</v>
      </c>
      <c r="B21" s="4" t="s">
        <v>458</v>
      </c>
      <c r="C21" s="43"/>
      <c r="D21" s="43"/>
      <c r="E21" s="43"/>
    </row>
    <row r="22" spans="1:5" ht="30" customHeight="1" x14ac:dyDescent="0.25">
      <c r="A22" s="140" t="s">
        <v>83</v>
      </c>
      <c r="B22" s="140"/>
      <c r="C22" s="140"/>
      <c r="D22" s="140"/>
      <c r="E22" s="140"/>
    </row>
    <row r="23" spans="1:5" x14ac:dyDescent="0.25">
      <c r="A23" s="9" t="s">
        <v>92</v>
      </c>
      <c r="B23" s="8"/>
      <c r="C23" s="7"/>
      <c r="D23" s="7"/>
      <c r="E23" s="7"/>
    </row>
    <row r="26" spans="1:5" x14ac:dyDescent="0.25">
      <c r="C26" t="s">
        <v>14</v>
      </c>
    </row>
    <row r="27" spans="1:5" x14ac:dyDescent="0.25">
      <c r="C27" s="2" t="s">
        <v>15</v>
      </c>
    </row>
    <row r="28" spans="1:5" ht="9.6" customHeight="1" x14ac:dyDescent="0.25"/>
  </sheetData>
  <mergeCells count="3">
    <mergeCell ref="A7:E7"/>
    <mergeCell ref="A9:E9"/>
    <mergeCell ref="A22:E22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9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24</vt:i4>
      </vt:variant>
    </vt:vector>
  </HeadingPairs>
  <TitlesOfParts>
    <vt:vector size="24" baseType="lpstr">
      <vt:lpstr>Lot1-BPU</vt:lpstr>
      <vt:lpstr>Lot1-DQE</vt:lpstr>
      <vt:lpstr>Lot2-BPU</vt:lpstr>
      <vt:lpstr>Lot2-DQE</vt:lpstr>
      <vt:lpstr>Lot3-BPU</vt:lpstr>
      <vt:lpstr>Lot3-DQE</vt:lpstr>
      <vt:lpstr>Lot4-BPU</vt:lpstr>
      <vt:lpstr>Lot4-DQE</vt:lpstr>
      <vt:lpstr>Lot5-BPU</vt:lpstr>
      <vt:lpstr>Lot5-DQE</vt:lpstr>
      <vt:lpstr>Lot6-BPU</vt:lpstr>
      <vt:lpstr>Lot6-DQE</vt:lpstr>
      <vt:lpstr>Lot7-BPU</vt:lpstr>
      <vt:lpstr>Lot7-DQE</vt:lpstr>
      <vt:lpstr>Lot8-BPU</vt:lpstr>
      <vt:lpstr>Lot8-DQE</vt:lpstr>
      <vt:lpstr>Lot9-BPU</vt:lpstr>
      <vt:lpstr>Lot9-DQE</vt:lpstr>
      <vt:lpstr>Lot10-BPU</vt:lpstr>
      <vt:lpstr>Lot10-DQE</vt:lpstr>
      <vt:lpstr>Lot11-BPU</vt:lpstr>
      <vt:lpstr>Lot11-DQE</vt:lpstr>
      <vt:lpstr>Lot12-BPU</vt:lpstr>
      <vt:lpstr>Lot 12-DQE</vt:lpstr>
    </vt:vector>
  </TitlesOfParts>
  <Company>L'agence de l'eau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CUGAT Dahlia</dc:creator>
  <cp:lastModifiedBy>CUGAT Dahlia</cp:lastModifiedBy>
  <cp:lastPrinted>2024-11-28T13:13:11Z</cp:lastPrinted>
  <dcterms:created xsi:type="dcterms:W3CDTF">2024-11-23T19:49:48Z</dcterms:created>
  <dcterms:modified xsi:type="dcterms:W3CDTF">2024-11-28T13:13:29Z</dcterms:modified>
</cp:coreProperties>
</file>