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ervice AMA\3-S4\6-MARCHES DEL\EDT-2024_PGSSûreté\MARCHE TRAVAUX\02 - DCE\Clotures\"/>
    </mc:Choice>
  </mc:AlternateContent>
  <xr:revisionPtr revIDLastSave="0" documentId="13_ncr:1_{0CF0C44C-8BA5-4A8B-8297-9C5064D019DA}" xr6:coauthVersionLast="47" xr6:coauthVersionMax="47" xr10:uidLastSave="{00000000-0000-0000-0000-000000000000}"/>
  <bookViews>
    <workbookView xWindow="19090" yWindow="970" windowWidth="18300" windowHeight="12220" activeTab="1" xr2:uid="{00000000-000D-0000-FFFF-FFFF00000000}"/>
  </bookViews>
  <sheets>
    <sheet name="BPU" sheetId="1" r:id="rId1"/>
    <sheet name="DQE" sheetId="2" r:id="rId2"/>
  </sheets>
  <externalReferences>
    <externalReference r:id="rId3"/>
  </externalReferences>
  <definedNames>
    <definedName name="_Toc141275891" localSheetId="0">BPU!#REF!</definedName>
    <definedName name="_Toc141275891" localSheetId="1">DQE!#REF!</definedName>
    <definedName name="_xlnm.Print_Titles" localSheetId="0">BPU!$18:$18</definedName>
    <definedName name="_xlnm.Print_Titles" localSheetId="1">DQE!$15:$15</definedName>
    <definedName name="_xlnm.Print_Area" localSheetId="0">BPU!$A$18:$K$52</definedName>
    <definedName name="_xlnm.Print_Area" localSheetId="1">DQE!$A$1:$M$54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9" i="2" l="1"/>
  <c r="L48" i="2"/>
  <c r="L47" i="2"/>
  <c r="L45" i="2"/>
  <c r="L44" i="2"/>
  <c r="L43" i="2"/>
  <c r="L38" i="2"/>
  <c r="L20" i="2"/>
  <c r="L19" i="2"/>
  <c r="I49" i="2"/>
  <c r="I48" i="2"/>
  <c r="I47" i="2"/>
  <c r="J47" i="2" s="1"/>
  <c r="I45" i="2"/>
  <c r="J45" i="2" s="1"/>
  <c r="I41" i="2"/>
  <c r="I40" i="2"/>
  <c r="J40" i="2" s="1"/>
  <c r="I37" i="2"/>
  <c r="I36" i="2"/>
  <c r="I35" i="2"/>
  <c r="I34" i="2"/>
  <c r="I33" i="2"/>
  <c r="I32" i="2"/>
  <c r="J32" i="2" s="1"/>
  <c r="I31" i="2"/>
  <c r="I30" i="2"/>
  <c r="I29" i="2"/>
  <c r="I28" i="2"/>
  <c r="I27" i="2"/>
  <c r="I26" i="2"/>
  <c r="J26" i="2" s="1"/>
  <c r="I25" i="2"/>
  <c r="J25" i="2" s="1"/>
  <c r="I23" i="2"/>
  <c r="J23" i="2" s="1"/>
  <c r="I22" i="2"/>
  <c r="J22" i="2" s="1"/>
  <c r="I21" i="2"/>
  <c r="J21" i="2" s="1"/>
  <c r="I20" i="2"/>
  <c r="J20" i="2" s="1"/>
  <c r="C6" i="2"/>
  <c r="C5" i="2"/>
  <c r="C6" i="1"/>
  <c r="C7" i="2" s="1"/>
  <c r="C5" i="1"/>
  <c r="C4" i="1"/>
  <c r="K52" i="1"/>
  <c r="K51" i="1"/>
  <c r="K50" i="1"/>
  <c r="K48" i="1"/>
  <c r="K47" i="1"/>
  <c r="K46" i="1"/>
  <c r="K41" i="1"/>
  <c r="K23" i="1"/>
  <c r="K22" i="1"/>
  <c r="J37" i="2" l="1"/>
  <c r="J41" i="2"/>
  <c r="J48" i="2"/>
  <c r="J27" i="2"/>
  <c r="J49" i="2"/>
  <c r="J28" i="2"/>
  <c r="M19" i="2"/>
  <c r="J29" i="2"/>
  <c r="M20" i="2"/>
  <c r="J30" i="2"/>
  <c r="M38" i="2"/>
  <c r="J31" i="2"/>
  <c r="M43" i="2"/>
  <c r="M44" i="2"/>
  <c r="J33" i="2"/>
  <c r="M45" i="2"/>
  <c r="J34" i="2"/>
  <c r="M47" i="2"/>
  <c r="J35" i="2"/>
  <c r="M48" i="2"/>
  <c r="J36" i="2"/>
  <c r="M49" i="2"/>
  <c r="I59" i="1"/>
  <c r="I58" i="1"/>
  <c r="I57" i="1"/>
  <c r="I44" i="1" l="1"/>
  <c r="I50" i="1" l="1"/>
  <c r="I34" i="1"/>
  <c r="I35" i="1"/>
  <c r="I32" i="1"/>
  <c r="I33" i="1"/>
  <c r="I28" i="1"/>
  <c r="I23" i="1"/>
  <c r="I24" i="1"/>
  <c r="I25" i="1"/>
  <c r="I26" i="1"/>
  <c r="I29" i="1"/>
  <c r="I30" i="1"/>
  <c r="I31" i="1"/>
  <c r="I36" i="1"/>
  <c r="I37" i="1"/>
  <c r="I38" i="1"/>
  <c r="I39" i="1"/>
  <c r="I40" i="1"/>
  <c r="I43" i="1"/>
  <c r="I48" i="1"/>
  <c r="I51" i="1"/>
  <c r="I52" i="1"/>
</calcChain>
</file>

<file path=xl/sharedStrings.xml><?xml version="1.0" encoding="utf-8"?>
<sst xmlns="http://schemas.openxmlformats.org/spreadsheetml/2006/main" count="220" uniqueCount="93">
  <si>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</si>
  <si>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</si>
  <si>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</si>
  <si>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</si>
  <si>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</si>
  <si>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</si>
  <si>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</si>
  <si>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</si>
  <si>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</si>
  <si>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</si>
  <si>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</si>
  <si>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</si>
  <si>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</si>
  <si>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U</t>
  </si>
  <si>
    <t>2.3.2.</t>
  </si>
  <si>
    <t>Les clôtures végétales et aménagements paysagers</t>
  </si>
  <si>
    <t>2.3.2.1.</t>
  </si>
  <si>
    <t>Démolition d'ouvrages existants</t>
  </si>
  <si>
    <t>2.3.2.2.</t>
  </si>
  <si>
    <t>Terrassements mécaniques pour fosse de plantation</t>
  </si>
  <si>
    <t>m2</t>
  </si>
  <si>
    <t>2.3.2.5.</t>
  </si>
  <si>
    <t>Fourniture et mise en œuvre des paillages</t>
  </si>
  <si>
    <t>2.3.2.6.</t>
  </si>
  <si>
    <t>Fourniture et mise en place d'un ensemble pour ancrage de motte enterré</t>
  </si>
  <si>
    <t>ENS</t>
  </si>
  <si>
    <t>2.3.2.7.</t>
  </si>
  <si>
    <t>Fourniture et mise en œuvre de tuteurage de haie</t>
  </si>
  <si>
    <t>ml</t>
  </si>
  <si>
    <t>2.3.2.8.</t>
  </si>
  <si>
    <t>Haubanage</t>
  </si>
  <si>
    <t>2.3.2.8.1.</t>
  </si>
  <si>
    <t>Fourniture et pose d’un système d’haubanage pour capacité d'une ancre : 130 kg</t>
  </si>
  <si>
    <t>2.3.2.8.2.</t>
  </si>
  <si>
    <t>Fourniture et pose d’un système d’haubanage pour capacité d'une ancre : 490 kg</t>
  </si>
  <si>
    <t>2.3.2.8.3.</t>
  </si>
  <si>
    <t>Fourniture et pose d’un système d’haubanage pour capacité d'une ancre : 1340 kg</t>
  </si>
  <si>
    <t>2.3.2.9.</t>
  </si>
  <si>
    <t>Fourniture et pose d'une barrière anti-racine souple de hauteur 0,3 m</t>
  </si>
  <si>
    <t>Fourniture et pose d'une barrière anti-racine souple de hauteur 0,5 m</t>
  </si>
  <si>
    <t>Fourniture et pose d'une barrière anti-racine souple de hauteur 1 m</t>
  </si>
  <si>
    <t>2.3.2.10.</t>
  </si>
  <si>
    <t>Fourniture et pose de manchon anti-rongeur en polyéthylène haute densité de hauteur 0,3 m</t>
  </si>
  <si>
    <t>Fourniture et pose de manchon anti-rongeur en polyéthylène haute densité de hauteur 0,5 m</t>
  </si>
  <si>
    <t>Fourniture et pose de manchon anti-rongeur en polyéthylène haute densité de hauteur 0,8 m</t>
  </si>
  <si>
    <t>2.3.2.11.</t>
  </si>
  <si>
    <t>Fourniture et pose de manchon de protection des troncs des jeunes arbres</t>
  </si>
  <si>
    <t>2.3.2.12.</t>
  </si>
  <si>
    <t>Fourniture et mise en place de sacs d'arrosage d'arbre à libération lente en polyéthylène</t>
  </si>
  <si>
    <t>2.3.2.13.</t>
  </si>
  <si>
    <t>Fourniture et mise en place de coussin d'arrosage d'arbre à libération lente en polypropylène</t>
  </si>
  <si>
    <t>2.3.2.14.</t>
  </si>
  <si>
    <t>Fourniture et mise en place d’une couronne d’arrosage</t>
  </si>
  <si>
    <t>2.3.2.15.</t>
  </si>
  <si>
    <t>Désherbage</t>
  </si>
  <si>
    <t>2.3.3.</t>
  </si>
  <si>
    <t>Prestations</t>
  </si>
  <si>
    <t>2.3.3.1.</t>
  </si>
  <si>
    <t>Fourniture et mise en place de clôtures végétales de 1,8 m de hauteur minimum</t>
  </si>
  <si>
    <t>2.3.3.2.</t>
  </si>
  <si>
    <t>Fourniture de végétaux rampants de 0,6 m de hauteur</t>
  </si>
  <si>
    <t>2.3.4</t>
  </si>
  <si>
    <t>Terres végétales</t>
  </si>
  <si>
    <t>2.3.4.1.</t>
  </si>
  <si>
    <t>Décompactage des surfaces à végétaliser sur 0,2 m pour les futurs gazons</t>
  </si>
  <si>
    <t>m3</t>
  </si>
  <si>
    <t>Décompactage des surfaces à végétaliser sur 0,5 m sur les futures surfaces arbustives</t>
  </si>
  <si>
    <t>2.3.4.2.</t>
  </si>
  <si>
    <t xml:space="preserve">Remise en place de la terre stockées par le lot VRD </t>
  </si>
  <si>
    <t>2.3.4.3.</t>
  </si>
  <si>
    <t>Fourniture en complément et mise en place de terre végétale</t>
  </si>
  <si>
    <t>2.3.4.3.2.</t>
  </si>
  <si>
    <t>Engazonnement par semis</t>
  </si>
  <si>
    <t>Fourniture et mise en œuvre de mélange de graminées de type "gazon rustique"</t>
  </si>
  <si>
    <t>Fourniture et mise en œuvre de mélange de graminées spécifique, adaptées aux milieux secs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</si>
  <si>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</si>
  <si>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</si>
  <si>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</si>
  <si>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</si>
  <si>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</si>
  <si>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</si>
  <si>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Coeffient de revente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</si>
  <si>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</si>
  <si>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</si>
  <si>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TVA</t>
  </si>
  <si>
    <t>QTE</t>
  </si>
  <si>
    <t>m²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</si>
  <si>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- CLOTURES PAYSAGERES
Bordereau de prix </t>
    </r>
  </si>
  <si>
    <t>Les prix sont exprimés en € hors taxes. S'y ajoute la TVA au taux en vigueur. Les prix comprennent les prestations telles que décrites au CCFT et au contrat</t>
  </si>
  <si>
    <t>Lot</t>
  </si>
  <si>
    <t>Préciser le n° du lot (3 et/ou 4)</t>
  </si>
  <si>
    <t>Inutile de compléter le DQE, il se renseigne automatiquement à l'aide des données renseignées au BPU. Les quantités sont purement estimatives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</si>
  <si>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- CLOTURES PAYSAGERES
DQE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</si>
</sst>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  <font>
      <sz val="10"/>
      <color indexed="8"/>
      <name val="Verdana"/>
      <family val="2"/>
    </font>
    <font>
      <b/>
      <sz val="11"/>
      <color rgb="FFFF0000"/>
      <name val="Arial"/>
      <family val="2"/>
    </font>
    <font>
      <i/>
      <sz val="10"/>
      <color indexed="8"/>
      <name val="Verdana"/>
      <family val="2"/>
    </font>
    <font>
      <b/>
      <sz val="10"/>
      <color indexed="8"/>
      <name val="Verdana"/>
      <family val="2"/>
    </font>
    <font>
      <i/>
      <sz val="11"/>
      <color indexed="8"/>
      <name val="Arial"/>
      <family val="2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2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4" xfId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7" xfId="1" applyFont="1" applyFill="1" applyBorder="1" applyAlignment="1">
      <alignment horizontal="center" vertical="center"/>
    </xf>
    <xf numFmtId="44" fontId="11" fillId="0" borderId="9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4" fontId="0" fillId="0" borderId="1" xfId="1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0" fillId="7" borderId="14" xfId="0" applyFill="1" applyBorder="1" applyAlignment="1">
      <alignment vertical="center" wrapText="1"/>
    </xf>
    <xf numFmtId="0" fontId="12" fillId="7" borderId="20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15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2" applyFont="1" applyAlignment="1">
      <alignment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/>
    </xf>
    <xf numFmtId="0" fontId="20" fillId="0" borderId="0" xfId="0" applyFont="1" applyAlignment="1">
      <alignment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7" fillId="0" borderId="0" xfId="2" applyFont="1" applyAlignment="1">
      <alignment horizontal="left" vertical="center" wrapText="1"/>
    </xf>
    <xf numFmtId="0" fontId="1" fillId="7" borderId="1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" fillId="7" borderId="27" xfId="0" applyFont="1" applyFill="1" applyBorder="1" applyAlignment="1">
      <alignment horizontal="center" vertical="center" wrapText="1"/>
    </xf>
    <xf numFmtId="44" fontId="0" fillId="0" borderId="28" xfId="1" applyFont="1" applyFill="1" applyBorder="1" applyAlignment="1">
      <alignment vertical="center"/>
    </xf>
    <xf numFmtId="44" fontId="0" fillId="7" borderId="28" xfId="1" applyFont="1" applyFill="1" applyBorder="1" applyAlignment="1">
      <alignment vertical="center"/>
    </xf>
    <xf numFmtId="0" fontId="1" fillId="0" borderId="29" xfId="0" applyFont="1" applyBorder="1" applyAlignment="1">
      <alignment horizontal="center" vertical="center" wrapText="1"/>
    </xf>
    <xf numFmtId="44" fontId="11" fillId="7" borderId="14" xfId="1" applyFont="1" applyFill="1" applyBorder="1" applyAlignment="1">
      <alignment horizontal="center" vertical="center"/>
    </xf>
    <xf numFmtId="0" fontId="21" fillId="8" borderId="3" xfId="0" applyFont="1" applyFill="1" applyBorder="1" applyAlignment="1">
      <alignment vertical="center"/>
    </xf>
    <xf numFmtId="0" fontId="22" fillId="9" borderId="10" xfId="0" applyFont="1" applyFill="1" applyBorder="1"/>
    <xf numFmtId="0" fontId="23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49" fontId="18" fillId="0" borderId="0" xfId="0" applyNumberFormat="1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7" borderId="31" xfId="0" applyFont="1" applyFill="1" applyBorder="1" applyAlignment="1">
      <alignment horizontal="center" vertical="center"/>
    </xf>
    <xf numFmtId="44" fontId="11" fillId="7" borderId="32" xfId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/>
    </xf>
    <xf numFmtId="44" fontId="11" fillId="7" borderId="19" xfId="1" applyFont="1" applyFill="1" applyBorder="1" applyAlignment="1">
      <alignment horizontal="center" vertical="center"/>
    </xf>
    <xf numFmtId="44" fontId="11" fillId="7" borderId="28" xfId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44" fontId="0" fillId="0" borderId="34" xfId="1" applyFont="1" applyFill="1" applyBorder="1" applyAlignment="1">
      <alignment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44" fontId="11" fillId="7" borderId="37" xfId="1" applyFont="1" applyFill="1" applyBorder="1" applyAlignment="1">
      <alignment horizontal="center" vertical="center"/>
    </xf>
    <xf numFmtId="44" fontId="0" fillId="7" borderId="19" xfId="1" applyFont="1" applyFill="1" applyBorder="1" applyAlignment="1">
      <alignment vertical="center"/>
    </xf>
    <xf numFmtId="0" fontId="7" fillId="10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7" fillId="11" borderId="0" xfId="0" applyFont="1" applyFill="1" applyAlignment="1">
      <alignment horizontal="center" vertical="center"/>
    </xf>
    <xf numFmtId="0" fontId="24" fillId="5" borderId="22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 wrapText="1"/>
    </xf>
    <xf numFmtId="0" fontId="7" fillId="12" borderId="0" xfId="0" applyFont="1" applyFill="1" applyAlignment="1">
      <alignment vertical="center" wrapText="1"/>
    </xf>
    <xf numFmtId="0" fontId="28" fillId="0" borderId="19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_Service%20EDT\IMMO\22%20-%20Suret&#233;\03-March&#233;%20del&#233;gu&#233;s\Janvier%202024\027.23%20-%20MD%20March&#233;%20Travaux%20PGS\DCE-Bretagne\Valid&#233;\027.23%20-%20Projet%20PES%20-%20BPU%20-%20LOT%2001%20-%20VRD%20VF.xlsx" TargetMode="External"/><Relationship Id="rId1" Type="http://schemas.openxmlformats.org/officeDocument/2006/relationships/externalLinkPath" Target="https://poleemploi.sharepoint.com/_Service%20EDT/IMMO/22%20-%20Suret&#233;/03-March&#233;%20del&#233;gu&#233;s/Janvier%202024/027.23%20-%20MD%20March&#233;%20Travaux%20PGS/DCE-Bretagne/Valid&#233;/027.23%20-%20Projet%20PES%20-%20BPU%20-%20LOT%2001%20-%20VRD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66"/>
  <sheetViews>
    <sheetView topLeftCell="A47" zoomScale="55" zoomScaleNormal="55" zoomScaleSheetLayoutView="78" workbookViewId="0">
      <selection activeCell="D43" sqref="D43"/>
    </sheetView>
  </sheetViews>
  <sheetFormatPr baseColWidth="10" defaultColWidth="11.44140625" defaultRowHeight="24.9" customHeight="1" x14ac:dyDescent="0.3"/>
  <cols>
    <col min="1" max="1" width="8.88671875" style="48" customWidth="1"/>
    <col min="2" max="2" width="48.44140625" style="12" customWidth="1"/>
    <col min="3" max="3" width="10.88671875" style="61" customWidth="1"/>
    <col min="4" max="4" width="95.44140625" style="12" customWidth="1"/>
    <col min="5" max="5" width="11.88671875" style="1" customWidth="1"/>
    <col min="6" max="6" width="107.109375" style="12" customWidth="1"/>
    <col min="7" max="7" width="6.6640625" style="1" customWidth="1"/>
    <col min="8" max="11" width="15.6640625" style="15" customWidth="1"/>
    <col min="12" max="12" width="9" style="15" customWidth="1"/>
    <col min="13" max="13" width="9.6640625" style="15" customWidth="1"/>
    <col min="14" max="16384" width="11.44140625" style="15"/>
  </cols>
  <sheetData>
    <row r="2" spans="1:28" s="4" customFormat="1" ht="202.5" customHeight="1" x14ac:dyDescent="0.3">
      <c r="A2" s="104" t="s">
        <v>87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4" spans="1:28" ht="24.9" customHeight="1" x14ac:dyDescent="0.3">
      <c r="A4" s="76" t="s">
        <v>0</v>
      </c>
      <c r="B4" s="5"/>
      <c r="C4" s="117">
        <f>[1]BPU!C4</f>
        <v>0</v>
      </c>
      <c r="D4" s="117"/>
    </row>
    <row r="5" spans="1:28" ht="24.9" customHeight="1" x14ac:dyDescent="0.3">
      <c r="A5" s="76" t="s">
        <v>1</v>
      </c>
      <c r="B5" s="5"/>
      <c r="C5" s="117">
        <f>[1]BPU!C5</f>
        <v>0</v>
      </c>
      <c r="D5" s="117"/>
    </row>
    <row r="6" spans="1:28" ht="24.9" customHeight="1" x14ac:dyDescent="0.3">
      <c r="A6" s="76" t="s">
        <v>84</v>
      </c>
      <c r="B6" s="6"/>
      <c r="C6" s="117">
        <f>[1]BPU!C6</f>
        <v>0</v>
      </c>
      <c r="D6" s="117"/>
    </row>
    <row r="7" spans="1:28" ht="25.2" customHeight="1" x14ac:dyDescent="0.3">
      <c r="A7" s="121" t="s">
        <v>89</v>
      </c>
      <c r="B7" s="122" t="s">
        <v>90</v>
      </c>
      <c r="C7" s="123"/>
      <c r="D7" s="7"/>
      <c r="E7" s="12"/>
    </row>
    <row r="8" spans="1:28" ht="24.9" customHeight="1" x14ac:dyDescent="0.3">
      <c r="A8" s="76"/>
      <c r="B8" s="6"/>
      <c r="C8" s="77"/>
      <c r="D8" s="6"/>
    </row>
    <row r="9" spans="1:28" ht="24.9" customHeight="1" x14ac:dyDescent="0.3">
      <c r="B9" s="7"/>
      <c r="C9" s="7"/>
      <c r="D9" s="7"/>
    </row>
    <row r="10" spans="1:28" ht="24.9" customHeight="1" x14ac:dyDescent="0.3">
      <c r="A10" s="78"/>
      <c r="B10" s="6"/>
      <c r="C10" s="77"/>
      <c r="D10" s="6"/>
    </row>
    <row r="11" spans="1:28" ht="24.9" customHeight="1" x14ac:dyDescent="0.3">
      <c r="A11" s="76"/>
      <c r="B11" s="7"/>
      <c r="C11" s="7"/>
      <c r="D11" s="7"/>
    </row>
    <row r="12" spans="1:28" ht="25.2" customHeight="1" x14ac:dyDescent="0.3">
      <c r="A12" s="120" t="s">
        <v>88</v>
      </c>
      <c r="B12" s="7"/>
      <c r="C12" s="7"/>
      <c r="D12" s="7"/>
      <c r="E12" s="12"/>
    </row>
    <row r="13" spans="1:28" ht="24.9" customHeight="1" x14ac:dyDescent="0.3">
      <c r="A13" s="118" t="s">
        <v>4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</row>
    <row r="14" spans="1:28" ht="24.9" customHeight="1" x14ac:dyDescent="0.3">
      <c r="A14" s="49"/>
      <c r="B14" s="28"/>
      <c r="C14" s="62"/>
      <c r="D14" s="28"/>
      <c r="E14" s="9"/>
      <c r="F14" s="28"/>
      <c r="G14" s="9"/>
      <c r="H14" s="9"/>
      <c r="I14" s="9"/>
      <c r="J14" s="9"/>
      <c r="K14" s="9"/>
    </row>
    <row r="15" spans="1:28" s="5" customFormat="1" ht="24.9" customHeight="1" x14ac:dyDescent="0.3">
      <c r="A15" s="50"/>
      <c r="B15" s="10"/>
      <c r="C15" s="63"/>
      <c r="D15" s="10"/>
      <c r="E15" s="8"/>
      <c r="F15" s="10"/>
      <c r="G15" s="8"/>
      <c r="M15" s="11"/>
      <c r="P15" s="11"/>
      <c r="S15" s="11"/>
      <c r="V15" s="11"/>
      <c r="Y15" s="11"/>
      <c r="AB15" s="11"/>
    </row>
    <row r="17" spans="1:13" ht="24.9" customHeight="1" thickBot="1" x14ac:dyDescent="0.35"/>
    <row r="18" spans="1:13" ht="69.75" customHeight="1" thickBot="1" x14ac:dyDescent="0.35">
      <c r="A18" s="111" t="s">
        <v>5</v>
      </c>
      <c r="B18" s="112"/>
      <c r="C18" s="112"/>
      <c r="D18" s="112"/>
      <c r="E18" s="112"/>
      <c r="F18" s="113"/>
      <c r="G18" s="3" t="s">
        <v>6</v>
      </c>
      <c r="H18" s="107" t="s">
        <v>7</v>
      </c>
      <c r="I18" s="108"/>
      <c r="J18" s="109" t="s">
        <v>8</v>
      </c>
      <c r="K18" s="110"/>
      <c r="L18" s="2"/>
      <c r="M18" s="2"/>
    </row>
    <row r="19" spans="1:13" ht="24.9" customHeight="1" thickBot="1" x14ac:dyDescent="0.35">
      <c r="A19" s="51"/>
      <c r="B19" s="30"/>
      <c r="D19" s="30"/>
      <c r="E19" s="39"/>
      <c r="F19" s="30"/>
      <c r="G19" s="39"/>
      <c r="H19" s="40" t="s">
        <v>9</v>
      </c>
      <c r="I19" s="40" t="s">
        <v>10</v>
      </c>
      <c r="J19" s="72" t="s">
        <v>9</v>
      </c>
      <c r="K19" s="72" t="s">
        <v>10</v>
      </c>
    </row>
    <row r="20" spans="1:13" ht="24.9" customHeight="1" x14ac:dyDescent="0.3">
      <c r="A20" s="52" t="s">
        <v>11</v>
      </c>
      <c r="B20" s="36" t="s">
        <v>12</v>
      </c>
      <c r="C20" s="64"/>
      <c r="D20" s="41"/>
      <c r="E20" s="42"/>
      <c r="F20" s="41"/>
      <c r="G20" s="42"/>
      <c r="H20" s="43"/>
      <c r="I20" s="43"/>
      <c r="J20" s="73"/>
      <c r="K20" s="73"/>
    </row>
    <row r="21" spans="1:13" ht="30" customHeight="1" x14ac:dyDescent="0.3">
      <c r="A21" s="44" t="s">
        <v>14</v>
      </c>
      <c r="B21" s="33" t="s">
        <v>15</v>
      </c>
      <c r="C21" s="46"/>
      <c r="D21" s="46"/>
      <c r="E21" s="46"/>
      <c r="F21" s="46"/>
      <c r="G21" s="46"/>
      <c r="H21" s="46"/>
      <c r="I21" s="46"/>
      <c r="J21" s="46"/>
      <c r="K21" s="46"/>
    </row>
    <row r="22" spans="1:13" ht="30" customHeight="1" x14ac:dyDescent="0.3">
      <c r="A22" s="44"/>
      <c r="B22" s="33"/>
      <c r="C22" s="65" t="s">
        <v>16</v>
      </c>
      <c r="D22" s="31" t="s">
        <v>17</v>
      </c>
      <c r="E22" s="55"/>
      <c r="F22" s="31"/>
      <c r="G22" s="55" t="s">
        <v>13</v>
      </c>
      <c r="H22" s="46"/>
      <c r="I22" s="46"/>
      <c r="J22" s="17"/>
      <c r="K22" s="29">
        <f t="shared" ref="K22:K23" si="0">J22*1.2</f>
        <v>0</v>
      </c>
    </row>
    <row r="23" spans="1:13" ht="30" customHeight="1" x14ac:dyDescent="0.3">
      <c r="A23" s="44"/>
      <c r="B23" s="33"/>
      <c r="C23" s="65" t="s">
        <v>18</v>
      </c>
      <c r="D23" s="31" t="s">
        <v>19</v>
      </c>
      <c r="E23" s="55"/>
      <c r="F23" s="31"/>
      <c r="G23" s="55" t="s">
        <v>20</v>
      </c>
      <c r="H23" s="17"/>
      <c r="I23" s="29">
        <f t="shared" ref="I23" si="1">H23*1.2</f>
        <v>0</v>
      </c>
      <c r="J23" s="17"/>
      <c r="K23" s="29">
        <f t="shared" si="0"/>
        <v>0</v>
      </c>
    </row>
    <row r="24" spans="1:13" ht="30" customHeight="1" x14ac:dyDescent="0.3">
      <c r="A24" s="44"/>
      <c r="B24" s="33"/>
      <c r="C24" s="65" t="s">
        <v>21</v>
      </c>
      <c r="D24" s="31" t="s">
        <v>22</v>
      </c>
      <c r="E24" s="37"/>
      <c r="F24" s="31"/>
      <c r="G24" s="37" t="s">
        <v>20</v>
      </c>
      <c r="H24" s="17"/>
      <c r="I24" s="29">
        <f t="shared" ref="I24:I38" si="2">H24*1.2</f>
        <v>0</v>
      </c>
      <c r="J24" s="46"/>
      <c r="K24" s="46"/>
    </row>
    <row r="25" spans="1:13" ht="30" customHeight="1" x14ac:dyDescent="0.3">
      <c r="A25" s="44"/>
      <c r="B25" s="33"/>
      <c r="C25" s="65" t="s">
        <v>23</v>
      </c>
      <c r="D25" s="31" t="s">
        <v>24</v>
      </c>
      <c r="E25" s="37"/>
      <c r="F25" s="31"/>
      <c r="G25" s="37" t="s">
        <v>25</v>
      </c>
      <c r="H25" s="17"/>
      <c r="I25" s="29">
        <f t="shared" si="2"/>
        <v>0</v>
      </c>
      <c r="J25" s="46"/>
      <c r="K25" s="46"/>
    </row>
    <row r="26" spans="1:13" ht="30" customHeight="1" x14ac:dyDescent="0.3">
      <c r="A26" s="44"/>
      <c r="B26" s="33"/>
      <c r="C26" s="65" t="s">
        <v>26</v>
      </c>
      <c r="D26" s="31" t="s">
        <v>27</v>
      </c>
      <c r="E26" s="37"/>
      <c r="F26" s="31"/>
      <c r="G26" s="37" t="s">
        <v>28</v>
      </c>
      <c r="H26" s="17"/>
      <c r="I26" s="29">
        <f t="shared" si="2"/>
        <v>0</v>
      </c>
      <c r="J26" s="46"/>
      <c r="K26" s="46"/>
    </row>
    <row r="27" spans="1:13" ht="30" customHeight="1" x14ac:dyDescent="0.3">
      <c r="A27" s="44"/>
      <c r="B27" s="33"/>
      <c r="C27" s="65" t="s">
        <v>29</v>
      </c>
      <c r="D27" s="31" t="s">
        <v>30</v>
      </c>
      <c r="E27" s="54"/>
      <c r="F27" s="46"/>
      <c r="G27" s="46"/>
      <c r="H27" s="46"/>
      <c r="I27" s="47"/>
      <c r="J27" s="46"/>
      <c r="K27" s="47"/>
    </row>
    <row r="28" spans="1:13" ht="30" customHeight="1" x14ac:dyDescent="0.3">
      <c r="A28" s="44"/>
      <c r="B28" s="33"/>
      <c r="C28" s="66"/>
      <c r="D28" s="31"/>
      <c r="E28" s="66" t="s">
        <v>31</v>
      </c>
      <c r="F28" s="31" t="s">
        <v>32</v>
      </c>
      <c r="G28" s="37" t="s">
        <v>13</v>
      </c>
      <c r="H28" s="17"/>
      <c r="I28" s="29">
        <f t="shared" ref="I28" si="3">H28*1.2</f>
        <v>0</v>
      </c>
      <c r="J28" s="46"/>
      <c r="K28" s="46"/>
    </row>
    <row r="29" spans="1:13" ht="30" customHeight="1" x14ac:dyDescent="0.3">
      <c r="A29" s="44"/>
      <c r="B29" s="33"/>
      <c r="C29" s="66"/>
      <c r="D29" s="31"/>
      <c r="E29" s="66" t="s">
        <v>33</v>
      </c>
      <c r="F29" s="31" t="s">
        <v>34</v>
      </c>
      <c r="G29" s="37" t="s">
        <v>13</v>
      </c>
      <c r="H29" s="17"/>
      <c r="I29" s="29">
        <f t="shared" si="2"/>
        <v>0</v>
      </c>
      <c r="J29" s="46"/>
      <c r="K29" s="46"/>
    </row>
    <row r="30" spans="1:13" ht="30" customHeight="1" x14ac:dyDescent="0.3">
      <c r="A30" s="44"/>
      <c r="B30" s="33"/>
      <c r="C30" s="66"/>
      <c r="D30" s="31"/>
      <c r="E30" s="66" t="s">
        <v>35</v>
      </c>
      <c r="F30" s="31" t="s">
        <v>36</v>
      </c>
      <c r="G30" s="37" t="s">
        <v>13</v>
      </c>
      <c r="H30" s="17"/>
      <c r="I30" s="29">
        <f t="shared" si="2"/>
        <v>0</v>
      </c>
      <c r="J30" s="46"/>
      <c r="K30" s="46"/>
    </row>
    <row r="31" spans="1:13" ht="30" customHeight="1" x14ac:dyDescent="0.3">
      <c r="A31" s="44"/>
      <c r="B31" s="33"/>
      <c r="C31" s="65" t="s">
        <v>37</v>
      </c>
      <c r="D31" s="31" t="s">
        <v>38</v>
      </c>
      <c r="E31" s="18"/>
      <c r="F31" s="31"/>
      <c r="G31" s="18" t="s">
        <v>25</v>
      </c>
      <c r="H31" s="17"/>
      <c r="I31" s="29">
        <f t="shared" si="2"/>
        <v>0</v>
      </c>
      <c r="J31" s="46"/>
      <c r="K31" s="46"/>
    </row>
    <row r="32" spans="1:13" ht="30" customHeight="1" x14ac:dyDescent="0.3">
      <c r="A32" s="44"/>
      <c r="B32" s="33"/>
      <c r="C32" s="65"/>
      <c r="D32" s="31" t="s">
        <v>39</v>
      </c>
      <c r="E32" s="18"/>
      <c r="F32" s="31"/>
      <c r="G32" s="18" t="s">
        <v>25</v>
      </c>
      <c r="H32" s="17"/>
      <c r="I32" s="29">
        <f t="shared" si="2"/>
        <v>0</v>
      </c>
      <c r="J32" s="46"/>
      <c r="K32" s="46"/>
    </row>
    <row r="33" spans="1:11" ht="30" customHeight="1" x14ac:dyDescent="0.3">
      <c r="A33" s="44"/>
      <c r="B33" s="33"/>
      <c r="C33" s="65"/>
      <c r="D33" s="31" t="s">
        <v>40</v>
      </c>
      <c r="E33" s="18"/>
      <c r="F33" s="31"/>
      <c r="G33" s="18" t="s">
        <v>25</v>
      </c>
      <c r="H33" s="17"/>
      <c r="I33" s="29">
        <f t="shared" ref="I33:I35" si="4">H33*1.2</f>
        <v>0</v>
      </c>
      <c r="J33" s="46"/>
      <c r="K33" s="46"/>
    </row>
    <row r="34" spans="1:11" ht="29.1" customHeight="1" x14ac:dyDescent="0.3">
      <c r="A34" s="44"/>
      <c r="B34" s="33"/>
      <c r="C34" s="65" t="s">
        <v>41</v>
      </c>
      <c r="D34" s="31" t="s">
        <v>42</v>
      </c>
      <c r="E34" s="18"/>
      <c r="F34" s="31"/>
      <c r="G34" s="18" t="s">
        <v>25</v>
      </c>
      <c r="H34" s="17"/>
      <c r="I34" s="29">
        <f t="shared" si="4"/>
        <v>0</v>
      </c>
      <c r="J34" s="46"/>
      <c r="K34" s="46"/>
    </row>
    <row r="35" spans="1:11" ht="29.1" customHeight="1" x14ac:dyDescent="0.3">
      <c r="A35" s="44"/>
      <c r="B35" s="33"/>
      <c r="C35" s="65"/>
      <c r="D35" s="31" t="s">
        <v>43</v>
      </c>
      <c r="E35" s="18"/>
      <c r="F35" s="31"/>
      <c r="G35" s="18" t="s">
        <v>25</v>
      </c>
      <c r="H35" s="17"/>
      <c r="I35" s="29">
        <f t="shared" si="4"/>
        <v>0</v>
      </c>
      <c r="J35" s="46"/>
      <c r="K35" s="46"/>
    </row>
    <row r="36" spans="1:11" ht="29.1" customHeight="1" x14ac:dyDescent="0.3">
      <c r="A36" s="44"/>
      <c r="B36" s="33"/>
      <c r="C36" s="65"/>
      <c r="D36" s="31" t="s">
        <v>44</v>
      </c>
      <c r="E36" s="18"/>
      <c r="F36" s="31"/>
      <c r="G36" s="18" t="s">
        <v>25</v>
      </c>
      <c r="H36" s="17"/>
      <c r="I36" s="29">
        <f t="shared" si="2"/>
        <v>0</v>
      </c>
      <c r="J36" s="46"/>
      <c r="K36" s="46"/>
    </row>
    <row r="37" spans="1:11" ht="30" customHeight="1" x14ac:dyDescent="0.3">
      <c r="A37" s="44"/>
      <c r="B37" s="33"/>
      <c r="C37" s="65" t="s">
        <v>45</v>
      </c>
      <c r="D37" s="31" t="s">
        <v>46</v>
      </c>
      <c r="E37" s="18"/>
      <c r="F37" s="31"/>
      <c r="G37" s="18" t="s">
        <v>13</v>
      </c>
      <c r="H37" s="17"/>
      <c r="I37" s="29">
        <f t="shared" si="2"/>
        <v>0</v>
      </c>
      <c r="J37" s="46"/>
      <c r="K37" s="46"/>
    </row>
    <row r="38" spans="1:11" ht="30" customHeight="1" x14ac:dyDescent="0.3">
      <c r="A38" s="44"/>
      <c r="B38" s="33"/>
      <c r="C38" s="65" t="s">
        <v>47</v>
      </c>
      <c r="D38" s="31" t="s">
        <v>48</v>
      </c>
      <c r="E38" s="18"/>
      <c r="F38" s="31"/>
      <c r="G38" s="18" t="s">
        <v>25</v>
      </c>
      <c r="H38" s="17"/>
      <c r="I38" s="29">
        <f t="shared" si="2"/>
        <v>0</v>
      </c>
      <c r="J38" s="46"/>
      <c r="K38" s="46"/>
    </row>
    <row r="39" spans="1:11" ht="30" customHeight="1" x14ac:dyDescent="0.3">
      <c r="A39" s="44"/>
      <c r="B39" s="33"/>
      <c r="C39" s="65" t="s">
        <v>49</v>
      </c>
      <c r="D39" s="31" t="s">
        <v>50</v>
      </c>
      <c r="E39" s="18"/>
      <c r="F39" s="31"/>
      <c r="G39" s="18" t="s">
        <v>25</v>
      </c>
      <c r="H39" s="17"/>
      <c r="I39" s="29">
        <f t="shared" ref="I39:I52" si="5">H39*1.2</f>
        <v>0</v>
      </c>
      <c r="J39" s="46"/>
      <c r="K39" s="46"/>
    </row>
    <row r="40" spans="1:11" ht="30" customHeight="1" x14ac:dyDescent="0.3">
      <c r="A40" s="44"/>
      <c r="B40" s="33"/>
      <c r="C40" s="65" t="s">
        <v>51</v>
      </c>
      <c r="D40" s="31" t="s">
        <v>52</v>
      </c>
      <c r="E40" s="18"/>
      <c r="F40" s="31"/>
      <c r="G40" s="18" t="s">
        <v>25</v>
      </c>
      <c r="H40" s="17"/>
      <c r="I40" s="29">
        <f t="shared" si="5"/>
        <v>0</v>
      </c>
      <c r="J40" s="46"/>
      <c r="K40" s="46"/>
    </row>
    <row r="41" spans="1:11" ht="30" customHeight="1" x14ac:dyDescent="0.3">
      <c r="A41" s="44"/>
      <c r="B41" s="33"/>
      <c r="C41" s="65" t="s">
        <v>53</v>
      </c>
      <c r="D41" s="31" t="s">
        <v>54</v>
      </c>
      <c r="E41" s="18"/>
      <c r="F41" s="31"/>
      <c r="G41" s="18" t="s">
        <v>86</v>
      </c>
      <c r="H41" s="46"/>
      <c r="I41" s="47"/>
      <c r="J41" s="17"/>
      <c r="K41" s="29">
        <f t="shared" ref="K41" si="6">J41*1.2</f>
        <v>0</v>
      </c>
    </row>
    <row r="42" spans="1:11" ht="30" customHeight="1" x14ac:dyDescent="0.3">
      <c r="A42" s="44" t="s">
        <v>55</v>
      </c>
      <c r="B42" s="33" t="s">
        <v>56</v>
      </c>
      <c r="C42" s="67"/>
      <c r="D42" s="45"/>
      <c r="E42" s="54"/>
      <c r="F42" s="45"/>
      <c r="G42" s="54"/>
      <c r="H42" s="46"/>
      <c r="I42" s="47"/>
      <c r="J42" s="46"/>
      <c r="K42" s="47"/>
    </row>
    <row r="43" spans="1:11" ht="30" customHeight="1" x14ac:dyDescent="0.3">
      <c r="A43" s="44"/>
      <c r="B43" s="33"/>
      <c r="C43" s="65" t="s">
        <v>57</v>
      </c>
      <c r="D43" s="31" t="s">
        <v>58</v>
      </c>
      <c r="E43" s="37"/>
      <c r="F43" s="31"/>
      <c r="G43" s="37" t="s">
        <v>86</v>
      </c>
      <c r="H43" s="17"/>
      <c r="I43" s="29">
        <f t="shared" si="5"/>
        <v>0</v>
      </c>
      <c r="J43" s="46"/>
      <c r="K43" s="46"/>
    </row>
    <row r="44" spans="1:11" ht="30" customHeight="1" x14ac:dyDescent="0.3">
      <c r="A44" s="44"/>
      <c r="B44" s="33"/>
      <c r="C44" s="66" t="s">
        <v>59</v>
      </c>
      <c r="D44" s="32" t="s">
        <v>60</v>
      </c>
      <c r="E44" s="66"/>
      <c r="F44" s="32"/>
      <c r="G44" s="37" t="s">
        <v>86</v>
      </c>
      <c r="H44" s="17"/>
      <c r="I44" s="29">
        <f t="shared" si="5"/>
        <v>0</v>
      </c>
      <c r="J44" s="46"/>
      <c r="K44" s="46"/>
    </row>
    <row r="45" spans="1:11" ht="30" customHeight="1" x14ac:dyDescent="0.3">
      <c r="A45" s="44" t="s">
        <v>61</v>
      </c>
      <c r="B45" s="33" t="s">
        <v>62</v>
      </c>
      <c r="C45" s="67"/>
      <c r="D45" s="45"/>
      <c r="E45" s="54"/>
      <c r="F45" s="45"/>
      <c r="G45" s="54"/>
      <c r="H45" s="46"/>
      <c r="I45" s="47"/>
      <c r="J45" s="46"/>
      <c r="K45" s="47"/>
    </row>
    <row r="46" spans="1:11" ht="30" customHeight="1" x14ac:dyDescent="0.3">
      <c r="A46" s="44"/>
      <c r="B46" s="33"/>
      <c r="C46" s="65" t="s">
        <v>63</v>
      </c>
      <c r="D46" s="31" t="s">
        <v>64</v>
      </c>
      <c r="E46" s="37"/>
      <c r="F46" s="31"/>
      <c r="G46" s="37" t="s">
        <v>65</v>
      </c>
      <c r="H46" s="46"/>
      <c r="I46" s="47"/>
      <c r="J46" s="17"/>
      <c r="K46" s="29">
        <f t="shared" ref="K46:K48" si="7">J46*1.2</f>
        <v>0</v>
      </c>
    </row>
    <row r="47" spans="1:11" ht="30" customHeight="1" x14ac:dyDescent="0.3">
      <c r="A47" s="44"/>
      <c r="B47" s="33"/>
      <c r="C47" s="65"/>
      <c r="D47" s="31" t="s">
        <v>66</v>
      </c>
      <c r="E47" s="37"/>
      <c r="F47" s="31"/>
      <c r="G47" s="37" t="s">
        <v>65</v>
      </c>
      <c r="H47" s="46"/>
      <c r="I47" s="47"/>
      <c r="J47" s="17"/>
      <c r="K47" s="29">
        <f t="shared" si="7"/>
        <v>0</v>
      </c>
    </row>
    <row r="48" spans="1:11" ht="30" customHeight="1" x14ac:dyDescent="0.3">
      <c r="A48" s="44"/>
      <c r="B48" s="33"/>
      <c r="C48" s="65" t="s">
        <v>67</v>
      </c>
      <c r="D48" s="31" t="s">
        <v>68</v>
      </c>
      <c r="E48" s="37"/>
      <c r="F48" s="31"/>
      <c r="G48" s="37" t="s">
        <v>65</v>
      </c>
      <c r="H48" s="17"/>
      <c r="I48" s="29">
        <f t="shared" si="5"/>
        <v>0</v>
      </c>
      <c r="J48" s="17"/>
      <c r="K48" s="29">
        <f t="shared" si="7"/>
        <v>0</v>
      </c>
    </row>
    <row r="49" spans="1:13" ht="30" customHeight="1" x14ac:dyDescent="0.3">
      <c r="A49" s="44"/>
      <c r="B49" s="33"/>
      <c r="C49" s="65" t="s">
        <v>69</v>
      </c>
      <c r="D49" s="31" t="s">
        <v>70</v>
      </c>
      <c r="E49" s="54"/>
      <c r="F49" s="54"/>
      <c r="G49" s="54"/>
      <c r="H49" s="46"/>
      <c r="I49" s="47"/>
      <c r="J49" s="46"/>
      <c r="K49" s="47"/>
    </row>
    <row r="50" spans="1:13" ht="30" customHeight="1" x14ac:dyDescent="0.3">
      <c r="A50" s="44"/>
      <c r="B50" s="33"/>
      <c r="C50" s="68"/>
      <c r="D50" s="31"/>
      <c r="E50" s="68" t="s">
        <v>71</v>
      </c>
      <c r="F50" s="31" t="s">
        <v>72</v>
      </c>
      <c r="G50" s="18" t="s">
        <v>86</v>
      </c>
      <c r="H50" s="17"/>
      <c r="I50" s="29">
        <f t="shared" ref="I50" si="8">H50*1.2</f>
        <v>0</v>
      </c>
      <c r="J50" s="17"/>
      <c r="K50" s="29">
        <f t="shared" ref="K50:K52" si="9">J50*1.2</f>
        <v>0</v>
      </c>
    </row>
    <row r="51" spans="1:13" ht="30" customHeight="1" x14ac:dyDescent="0.3">
      <c r="A51" s="44"/>
      <c r="B51" s="33"/>
      <c r="C51" s="68"/>
      <c r="D51" s="31"/>
      <c r="E51" s="68"/>
      <c r="F51" s="31" t="s">
        <v>73</v>
      </c>
      <c r="G51" s="18" t="s">
        <v>86</v>
      </c>
      <c r="H51" s="17"/>
      <c r="I51" s="29">
        <f t="shared" si="5"/>
        <v>0</v>
      </c>
      <c r="J51" s="17"/>
      <c r="K51" s="29">
        <f t="shared" si="9"/>
        <v>0</v>
      </c>
    </row>
    <row r="52" spans="1:13" ht="30" customHeight="1" x14ac:dyDescent="0.3">
      <c r="A52" s="44"/>
      <c r="B52" s="33"/>
      <c r="C52" s="68"/>
      <c r="D52" s="31"/>
      <c r="E52" s="68"/>
      <c r="F52" s="31" t="s">
        <v>74</v>
      </c>
      <c r="G52" s="18" t="s">
        <v>86</v>
      </c>
      <c r="H52" s="17"/>
      <c r="I52" s="29">
        <f t="shared" si="5"/>
        <v>0</v>
      </c>
      <c r="J52" s="17"/>
      <c r="K52" s="29">
        <f t="shared" si="9"/>
        <v>0</v>
      </c>
    </row>
    <row r="54" spans="1:13" ht="24.9" customHeight="1" thickBot="1" x14ac:dyDescent="0.35">
      <c r="D54" s="15"/>
      <c r="E54" s="15"/>
      <c r="F54" s="15"/>
      <c r="G54" s="15"/>
    </row>
    <row r="55" spans="1:13" ht="24.9" customHeight="1" thickBot="1" x14ac:dyDescent="0.35">
      <c r="D55" s="15"/>
      <c r="E55" s="15"/>
      <c r="F55" s="60" t="s">
        <v>75</v>
      </c>
    </row>
    <row r="56" spans="1:13" ht="24.9" customHeight="1" thickBot="1" x14ac:dyDescent="0.35">
      <c r="D56" s="15"/>
      <c r="E56" s="15"/>
      <c r="F56" s="56" t="s">
        <v>5</v>
      </c>
      <c r="G56" s="13" t="s">
        <v>6</v>
      </c>
      <c r="H56" s="13" t="s">
        <v>9</v>
      </c>
      <c r="I56" s="14" t="s">
        <v>10</v>
      </c>
    </row>
    <row r="57" spans="1:13" ht="24.9" customHeight="1" x14ac:dyDescent="0.3">
      <c r="D57" s="15"/>
      <c r="E57" s="15"/>
      <c r="F57" s="57" t="s">
        <v>76</v>
      </c>
      <c r="G57" s="21" t="s">
        <v>77</v>
      </c>
      <c r="H57" s="20"/>
      <c r="I57" s="24">
        <f>H57*1.2</f>
        <v>0</v>
      </c>
      <c r="M57" s="16"/>
    </row>
    <row r="58" spans="1:13" ht="24.9" customHeight="1" x14ac:dyDescent="0.3">
      <c r="D58" s="15"/>
      <c r="E58" s="15"/>
      <c r="F58" s="58" t="s">
        <v>78</v>
      </c>
      <c r="G58" s="22" t="s">
        <v>77</v>
      </c>
      <c r="H58" s="17"/>
      <c r="I58" s="25">
        <f>H58*1.2</f>
        <v>0</v>
      </c>
    </row>
    <row r="59" spans="1:13" ht="24.9" customHeight="1" thickBot="1" x14ac:dyDescent="0.35">
      <c r="D59" s="15"/>
      <c r="E59" s="15"/>
      <c r="F59" s="59" t="s">
        <v>79</v>
      </c>
      <c r="G59" s="23" t="s">
        <v>80</v>
      </c>
      <c r="H59" s="19"/>
      <c r="I59" s="26">
        <f>H59*1.2</f>
        <v>0</v>
      </c>
      <c r="K59" s="38"/>
    </row>
    <row r="60" spans="1:13" ht="24.9" customHeight="1" thickBot="1" x14ac:dyDescent="0.35">
      <c r="D60" s="15"/>
      <c r="E60" s="15"/>
      <c r="F60" s="15"/>
      <c r="G60" s="15"/>
    </row>
    <row r="61" spans="1:13" ht="24.9" customHeight="1" thickBot="1" x14ac:dyDescent="0.3">
      <c r="C61" s="2"/>
      <c r="E61" s="12"/>
      <c r="F61" s="74" t="s">
        <v>81</v>
      </c>
      <c r="G61" s="75" t="s">
        <v>82</v>
      </c>
    </row>
    <row r="62" spans="1:13" ht="24.9" customHeight="1" x14ac:dyDescent="0.3">
      <c r="E62" s="15"/>
      <c r="G62" s="15"/>
    </row>
    <row r="63" spans="1:13" ht="24.9" customHeight="1" x14ac:dyDescent="0.3">
      <c r="E63" s="35"/>
      <c r="G63" s="35"/>
    </row>
    <row r="64" spans="1:13" ht="24.9" customHeight="1" x14ac:dyDescent="0.3">
      <c r="A64" s="53"/>
      <c r="B64" s="30"/>
      <c r="D64" s="30"/>
      <c r="E64" s="35"/>
      <c r="F64" s="30"/>
      <c r="G64" s="35"/>
    </row>
    <row r="65" spans="1:13" ht="24.9" customHeight="1" thickBot="1" x14ac:dyDescent="0.35"/>
    <row r="66" spans="1:13" ht="286.5" customHeight="1" thickBot="1" x14ac:dyDescent="0.35">
      <c r="A66" s="105" t="s">
        <v>83</v>
      </c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6"/>
      <c r="M66" s="16"/>
    </row>
  </sheetData>
  <mergeCells count="9">
    <mergeCell ref="C6:D6"/>
    <mergeCell ref="A2:K2"/>
    <mergeCell ref="A66:K66"/>
    <mergeCell ref="H18:I18"/>
    <mergeCell ref="J18:K18"/>
    <mergeCell ref="A18:F18"/>
    <mergeCell ref="C4:D4"/>
    <mergeCell ref="C5:D5"/>
    <mergeCell ref="A13:M13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0C630-2E9D-4666-8885-40B6782611D2}">
  <sheetPr>
    <pageSetUpPr fitToPage="1"/>
  </sheetPr>
  <dimension ref="A2:AG54"/>
  <sheetViews>
    <sheetView tabSelected="1" view="pageBreakPreview" zoomScale="50" zoomScaleNormal="55" zoomScaleSheetLayoutView="50" workbookViewId="0">
      <selection activeCell="F5" sqref="F5"/>
    </sheetView>
  </sheetViews>
  <sheetFormatPr baseColWidth="10" defaultColWidth="11.44140625" defaultRowHeight="24.9" customHeight="1" x14ac:dyDescent="0.3"/>
  <cols>
    <col min="1" max="1" width="8.88671875" style="48" customWidth="1"/>
    <col min="2" max="2" width="48.44140625" style="12" customWidth="1"/>
    <col min="3" max="3" width="10.88671875" style="61" customWidth="1"/>
    <col min="4" max="4" width="95.44140625" style="12" customWidth="1"/>
    <col min="5" max="5" width="11.88671875" style="1" customWidth="1"/>
    <col min="6" max="6" width="107.109375" style="12" customWidth="1"/>
    <col min="7" max="7" width="8.6640625" style="1" customWidth="1"/>
    <col min="8" max="8" width="10.77734375" style="1" customWidth="1"/>
    <col min="9" max="13" width="15.6640625" style="15" customWidth="1"/>
    <col min="14" max="14" width="9" style="15" customWidth="1"/>
    <col min="15" max="15" width="9.6640625" style="15" customWidth="1"/>
    <col min="16" max="16384" width="11.44140625" style="15"/>
  </cols>
  <sheetData>
    <row r="2" spans="1:33" s="4" customFormat="1" ht="202.5" customHeight="1" x14ac:dyDescent="0.3">
      <c r="A2" s="104" t="s">
        <v>92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33" ht="25.05" customHeight="1" x14ac:dyDescent="0.3">
      <c r="C3" s="2"/>
      <c r="E3" s="12"/>
      <c r="I3" s="1"/>
    </row>
    <row r="4" spans="1:33" ht="25.05" customHeight="1" x14ac:dyDescent="0.3">
      <c r="C4" s="2"/>
      <c r="E4" s="12"/>
      <c r="I4" s="1"/>
    </row>
    <row r="5" spans="1:33" ht="25.05" customHeight="1" x14ac:dyDescent="0.3">
      <c r="A5" s="76" t="s">
        <v>0</v>
      </c>
      <c r="B5" s="5"/>
      <c r="C5" s="103">
        <f>BPU!C4</f>
        <v>0</v>
      </c>
      <c r="D5" s="103"/>
      <c r="E5" s="5"/>
      <c r="F5" s="5"/>
      <c r="G5" s="5"/>
      <c r="H5" s="5"/>
      <c r="I5" s="5"/>
      <c r="J5" s="5"/>
      <c r="K5" s="5"/>
    </row>
    <row r="6" spans="1:33" ht="25.05" customHeight="1" x14ac:dyDescent="0.3">
      <c r="A6" s="76" t="s">
        <v>1</v>
      </c>
      <c r="B6" s="5"/>
      <c r="C6" s="103">
        <f>BPU!C5</f>
        <v>0</v>
      </c>
      <c r="D6" s="103"/>
      <c r="E6" s="5"/>
      <c r="F6" s="5"/>
      <c r="G6" s="5"/>
      <c r="H6" s="5"/>
      <c r="I6" s="5"/>
      <c r="J6" s="5"/>
      <c r="K6" s="5"/>
    </row>
    <row r="7" spans="1:33" ht="25.05" customHeight="1" x14ac:dyDescent="0.3">
      <c r="A7" s="76" t="s">
        <v>84</v>
      </c>
      <c r="B7" s="6"/>
      <c r="C7" s="103">
        <f>BPU!C6</f>
        <v>0</v>
      </c>
      <c r="D7" s="103"/>
      <c r="E7" s="6"/>
      <c r="F7" s="6"/>
      <c r="G7" s="27"/>
      <c r="H7" s="27"/>
      <c r="I7" s="27"/>
    </row>
    <row r="8" spans="1:33" ht="25.05" customHeight="1" x14ac:dyDescent="0.3">
      <c r="A8" s="76" t="s">
        <v>2</v>
      </c>
      <c r="B8" s="7"/>
      <c r="C8" s="7"/>
      <c r="D8" s="7"/>
      <c r="E8" s="7"/>
      <c r="F8" s="7"/>
      <c r="G8" s="7"/>
      <c r="H8" s="7"/>
      <c r="I8" s="7"/>
      <c r="J8" s="7"/>
      <c r="K8" s="7"/>
    </row>
    <row r="9" spans="1:33" ht="25.05" customHeight="1" x14ac:dyDescent="0.3">
      <c r="A9" s="76" t="s">
        <v>3</v>
      </c>
      <c r="B9" s="6"/>
      <c r="C9" s="77"/>
      <c r="D9" s="6"/>
      <c r="E9" s="6"/>
      <c r="F9" s="6"/>
      <c r="G9" s="34"/>
      <c r="H9" s="34"/>
      <c r="I9" s="34"/>
    </row>
    <row r="10" spans="1:33" ht="25.05" customHeight="1" x14ac:dyDescent="0.3">
      <c r="C10" s="2"/>
      <c r="E10" s="12"/>
      <c r="I10" s="1"/>
    </row>
    <row r="11" spans="1:33" ht="25.05" customHeight="1" x14ac:dyDescent="0.3">
      <c r="A11" s="118" t="s">
        <v>91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</row>
    <row r="12" spans="1:33" s="5" customFormat="1" ht="25.05" customHeight="1" x14ac:dyDescent="0.3">
      <c r="A12" s="50"/>
      <c r="B12" s="10"/>
      <c r="C12" s="79"/>
      <c r="D12" s="10"/>
      <c r="E12" s="10"/>
      <c r="F12" s="10"/>
      <c r="G12" s="10"/>
      <c r="H12" s="10"/>
      <c r="I12" s="10"/>
      <c r="J12" s="10"/>
      <c r="K12" s="10"/>
      <c r="R12" s="11"/>
      <c r="U12" s="11"/>
      <c r="X12" s="11"/>
      <c r="AA12" s="11"/>
      <c r="AD12" s="11"/>
      <c r="AG12" s="11"/>
    </row>
    <row r="13" spans="1:33" ht="25.05" customHeight="1" x14ac:dyDescent="0.3">
      <c r="C13" s="2"/>
      <c r="E13" s="12"/>
      <c r="G13" s="12"/>
      <c r="H13" s="12"/>
      <c r="I13" s="12"/>
      <c r="J13" s="12"/>
      <c r="K13" s="12"/>
    </row>
    <row r="14" spans="1:33" ht="25.05" customHeight="1" thickBot="1" x14ac:dyDescent="0.35">
      <c r="C14" s="2"/>
      <c r="E14" s="12"/>
      <c r="I14" s="1"/>
    </row>
    <row r="15" spans="1:33" ht="69.75" customHeight="1" thickBot="1" x14ac:dyDescent="0.35">
      <c r="A15" s="111" t="s">
        <v>5</v>
      </c>
      <c r="B15" s="112"/>
      <c r="C15" s="112"/>
      <c r="D15" s="112"/>
      <c r="E15" s="112"/>
      <c r="F15" s="113"/>
      <c r="G15" s="80" t="s">
        <v>6</v>
      </c>
      <c r="H15" s="114" t="s">
        <v>7</v>
      </c>
      <c r="I15" s="108"/>
      <c r="J15" s="115"/>
      <c r="K15" s="109" t="s">
        <v>8</v>
      </c>
      <c r="L15" s="116"/>
      <c r="M15" s="110"/>
      <c r="N15" s="2"/>
      <c r="O15" s="2"/>
    </row>
    <row r="16" spans="1:33" ht="24.9" customHeight="1" thickBot="1" x14ac:dyDescent="0.35">
      <c r="A16" s="51"/>
      <c r="B16" s="30"/>
      <c r="D16" s="30"/>
      <c r="E16" s="39"/>
      <c r="F16" s="30"/>
      <c r="G16" s="81"/>
      <c r="H16" s="88" t="s">
        <v>85</v>
      </c>
      <c r="I16" s="40" t="s">
        <v>9</v>
      </c>
      <c r="J16" s="89" t="s">
        <v>10</v>
      </c>
      <c r="K16" s="98" t="s">
        <v>85</v>
      </c>
      <c r="L16" s="72" t="s">
        <v>9</v>
      </c>
      <c r="M16" s="99" t="s">
        <v>10</v>
      </c>
    </row>
    <row r="17" spans="1:13" ht="24.9" customHeight="1" x14ac:dyDescent="0.3">
      <c r="A17" s="52" t="s">
        <v>11</v>
      </c>
      <c r="B17" s="36" t="s">
        <v>12</v>
      </c>
      <c r="C17" s="64"/>
      <c r="D17" s="41"/>
      <c r="E17" s="42"/>
      <c r="F17" s="41"/>
      <c r="G17" s="82"/>
      <c r="H17" s="90"/>
      <c r="I17" s="43"/>
      <c r="J17" s="69"/>
      <c r="K17" s="100"/>
      <c r="L17" s="73"/>
      <c r="M17" s="101"/>
    </row>
    <row r="18" spans="1:13" ht="30" customHeight="1" x14ac:dyDescent="0.3">
      <c r="A18" s="44" t="s">
        <v>14</v>
      </c>
      <c r="B18" s="33" t="s">
        <v>15</v>
      </c>
      <c r="C18" s="46"/>
      <c r="D18" s="46"/>
      <c r="E18" s="46"/>
      <c r="F18" s="46"/>
      <c r="G18" s="83"/>
      <c r="H18" s="91"/>
      <c r="I18" s="46"/>
      <c r="J18" s="92"/>
      <c r="K18" s="91"/>
      <c r="L18" s="46"/>
      <c r="M18" s="92"/>
    </row>
    <row r="19" spans="1:13" ht="30" customHeight="1" x14ac:dyDescent="0.3">
      <c r="A19" s="44"/>
      <c r="B19" s="33"/>
      <c r="C19" s="65" t="s">
        <v>16</v>
      </c>
      <c r="D19" s="31" t="s">
        <v>17</v>
      </c>
      <c r="E19" s="55"/>
      <c r="F19" s="31"/>
      <c r="G19" s="84" t="s">
        <v>13</v>
      </c>
      <c r="H19" s="46"/>
      <c r="I19" s="46"/>
      <c r="J19" s="92"/>
      <c r="K19" s="124">
        <v>1</v>
      </c>
      <c r="L19" s="17">
        <f>BPU!J22*K19</f>
        <v>0</v>
      </c>
      <c r="M19" s="70">
        <f>L19*$C$7</f>
        <v>0</v>
      </c>
    </row>
    <row r="20" spans="1:13" ht="30" customHeight="1" x14ac:dyDescent="0.3">
      <c r="A20" s="44"/>
      <c r="B20" s="33"/>
      <c r="C20" s="65" t="s">
        <v>18</v>
      </c>
      <c r="D20" s="31" t="s">
        <v>19</v>
      </c>
      <c r="E20" s="55"/>
      <c r="F20" s="31"/>
      <c r="G20" s="84" t="s">
        <v>20</v>
      </c>
      <c r="H20" s="93">
        <v>10</v>
      </c>
      <c r="I20" s="17">
        <f>BPU!H23*H20</f>
        <v>0</v>
      </c>
      <c r="J20" s="70">
        <f>I20*$C$7*H20</f>
        <v>0</v>
      </c>
      <c r="K20" s="124">
        <v>1</v>
      </c>
      <c r="L20" s="17">
        <f>BPU!J23*K20</f>
        <v>0</v>
      </c>
      <c r="M20" s="70">
        <f>L20*$C$7</f>
        <v>0</v>
      </c>
    </row>
    <row r="21" spans="1:13" ht="30" customHeight="1" x14ac:dyDescent="0.3">
      <c r="A21" s="44"/>
      <c r="B21" s="33"/>
      <c r="C21" s="65" t="s">
        <v>21</v>
      </c>
      <c r="D21" s="31" t="s">
        <v>22</v>
      </c>
      <c r="E21" s="37"/>
      <c r="F21" s="31"/>
      <c r="G21" s="85" t="s">
        <v>20</v>
      </c>
      <c r="H21" s="94">
        <v>10</v>
      </c>
      <c r="I21" s="17">
        <f>BPU!H24*H21</f>
        <v>0</v>
      </c>
      <c r="J21" s="70">
        <f>I21*$C$7*H21</f>
        <v>0</v>
      </c>
      <c r="K21" s="46"/>
      <c r="L21" s="46"/>
      <c r="M21" s="92"/>
    </row>
    <row r="22" spans="1:13" ht="30" customHeight="1" x14ac:dyDescent="0.3">
      <c r="A22" s="44"/>
      <c r="B22" s="33"/>
      <c r="C22" s="65" t="s">
        <v>23</v>
      </c>
      <c r="D22" s="31" t="s">
        <v>24</v>
      </c>
      <c r="E22" s="37"/>
      <c r="F22" s="31"/>
      <c r="G22" s="85" t="s">
        <v>25</v>
      </c>
      <c r="H22" s="124">
        <v>1</v>
      </c>
      <c r="I22" s="17">
        <f>BPU!H25*H22</f>
        <v>0</v>
      </c>
      <c r="J22" s="70">
        <f t="shared" ref="J22:J49" si="0">I22*$C$7</f>
        <v>0</v>
      </c>
      <c r="K22" s="46"/>
      <c r="L22" s="46"/>
      <c r="M22" s="92"/>
    </row>
    <row r="23" spans="1:13" ht="30" customHeight="1" x14ac:dyDescent="0.3">
      <c r="A23" s="44"/>
      <c r="B23" s="33"/>
      <c r="C23" s="65" t="s">
        <v>26</v>
      </c>
      <c r="D23" s="31" t="s">
        <v>27</v>
      </c>
      <c r="E23" s="37"/>
      <c r="F23" s="31"/>
      <c r="G23" s="85" t="s">
        <v>28</v>
      </c>
      <c r="H23" s="124">
        <v>1</v>
      </c>
      <c r="I23" s="17">
        <f>BPU!H26*H23</f>
        <v>0</v>
      </c>
      <c r="J23" s="70">
        <f t="shared" si="0"/>
        <v>0</v>
      </c>
      <c r="K23" s="46"/>
      <c r="L23" s="46"/>
      <c r="M23" s="92"/>
    </row>
    <row r="24" spans="1:13" ht="30" customHeight="1" x14ac:dyDescent="0.3">
      <c r="A24" s="44"/>
      <c r="B24" s="33"/>
      <c r="C24" s="65" t="s">
        <v>29</v>
      </c>
      <c r="D24" s="31" t="s">
        <v>30</v>
      </c>
      <c r="E24" s="54"/>
      <c r="F24" s="46"/>
      <c r="G24" s="83"/>
      <c r="H24" s="91"/>
      <c r="I24" s="46"/>
      <c r="J24" s="71"/>
      <c r="K24" s="46"/>
      <c r="L24" s="46"/>
      <c r="M24" s="71"/>
    </row>
    <row r="25" spans="1:13" ht="30" customHeight="1" x14ac:dyDescent="0.3">
      <c r="A25" s="44"/>
      <c r="B25" s="33"/>
      <c r="C25" s="66"/>
      <c r="D25" s="31"/>
      <c r="E25" s="66" t="s">
        <v>31</v>
      </c>
      <c r="F25" s="31" t="s">
        <v>32</v>
      </c>
      <c r="G25" s="85" t="s">
        <v>13</v>
      </c>
      <c r="H25" s="94">
        <v>1</v>
      </c>
      <c r="I25" s="17">
        <f>BPU!H28*H25</f>
        <v>0</v>
      </c>
      <c r="J25" s="70">
        <f t="shared" si="0"/>
        <v>0</v>
      </c>
      <c r="K25" s="46"/>
      <c r="L25" s="46"/>
      <c r="M25" s="92"/>
    </row>
    <row r="26" spans="1:13" ht="30" customHeight="1" x14ac:dyDescent="0.3">
      <c r="A26" s="44"/>
      <c r="B26" s="33"/>
      <c r="C26" s="66"/>
      <c r="D26" s="31"/>
      <c r="E26" s="66" t="s">
        <v>33</v>
      </c>
      <c r="F26" s="31" t="s">
        <v>34</v>
      </c>
      <c r="G26" s="85" t="s">
        <v>13</v>
      </c>
      <c r="H26" s="124">
        <v>1</v>
      </c>
      <c r="I26" s="17">
        <f>BPU!H29*H26</f>
        <v>0</v>
      </c>
      <c r="J26" s="70">
        <f t="shared" si="0"/>
        <v>0</v>
      </c>
      <c r="K26" s="46"/>
      <c r="L26" s="46"/>
      <c r="M26" s="92"/>
    </row>
    <row r="27" spans="1:13" ht="30" customHeight="1" x14ac:dyDescent="0.3">
      <c r="A27" s="44"/>
      <c r="B27" s="33"/>
      <c r="C27" s="66"/>
      <c r="D27" s="31"/>
      <c r="E27" s="66" t="s">
        <v>35</v>
      </c>
      <c r="F27" s="31" t="s">
        <v>36</v>
      </c>
      <c r="G27" s="85" t="s">
        <v>13</v>
      </c>
      <c r="H27" s="124">
        <v>1</v>
      </c>
      <c r="I27" s="17">
        <f>BPU!H30*H27</f>
        <v>0</v>
      </c>
      <c r="J27" s="70">
        <f t="shared" si="0"/>
        <v>0</v>
      </c>
      <c r="K27" s="46"/>
      <c r="L27" s="46"/>
      <c r="M27" s="92"/>
    </row>
    <row r="28" spans="1:13" ht="30" customHeight="1" x14ac:dyDescent="0.3">
      <c r="A28" s="44"/>
      <c r="B28" s="33"/>
      <c r="C28" s="65" t="s">
        <v>37</v>
      </c>
      <c r="D28" s="31" t="s">
        <v>38</v>
      </c>
      <c r="E28" s="18"/>
      <c r="F28" s="31"/>
      <c r="G28" s="86" t="s">
        <v>25</v>
      </c>
      <c r="H28" s="124">
        <v>1</v>
      </c>
      <c r="I28" s="17">
        <f>BPU!H31*H28</f>
        <v>0</v>
      </c>
      <c r="J28" s="70">
        <f t="shared" si="0"/>
        <v>0</v>
      </c>
      <c r="K28" s="46"/>
      <c r="L28" s="46"/>
      <c r="M28" s="92"/>
    </row>
    <row r="29" spans="1:13" ht="30" customHeight="1" x14ac:dyDescent="0.3">
      <c r="A29" s="44"/>
      <c r="B29" s="33"/>
      <c r="C29" s="65"/>
      <c r="D29" s="31" t="s">
        <v>39</v>
      </c>
      <c r="E29" s="18"/>
      <c r="F29" s="31"/>
      <c r="G29" s="86" t="s">
        <v>25</v>
      </c>
      <c r="H29" s="124">
        <v>1</v>
      </c>
      <c r="I29" s="17">
        <f>BPU!H32*H29</f>
        <v>0</v>
      </c>
      <c r="J29" s="70">
        <f t="shared" si="0"/>
        <v>0</v>
      </c>
      <c r="K29" s="46"/>
      <c r="L29" s="46"/>
      <c r="M29" s="92"/>
    </row>
    <row r="30" spans="1:13" ht="30" customHeight="1" x14ac:dyDescent="0.3">
      <c r="A30" s="44"/>
      <c r="B30" s="33"/>
      <c r="C30" s="65"/>
      <c r="D30" s="31" t="s">
        <v>40</v>
      </c>
      <c r="E30" s="18"/>
      <c r="F30" s="31"/>
      <c r="G30" s="86" t="s">
        <v>25</v>
      </c>
      <c r="H30" s="95">
        <v>1</v>
      </c>
      <c r="I30" s="17">
        <f>BPU!H33*H30</f>
        <v>0</v>
      </c>
      <c r="J30" s="70">
        <f t="shared" si="0"/>
        <v>0</v>
      </c>
      <c r="K30" s="46"/>
      <c r="L30" s="46"/>
      <c r="M30" s="92"/>
    </row>
    <row r="31" spans="1:13" ht="29.1" customHeight="1" x14ac:dyDescent="0.3">
      <c r="A31" s="44"/>
      <c r="B31" s="33"/>
      <c r="C31" s="65" t="s">
        <v>41</v>
      </c>
      <c r="D31" s="31" t="s">
        <v>42</v>
      </c>
      <c r="E31" s="18"/>
      <c r="F31" s="31"/>
      <c r="G31" s="86" t="s">
        <v>25</v>
      </c>
      <c r="H31" s="124">
        <v>1</v>
      </c>
      <c r="I31" s="17">
        <f>BPU!H34*H31</f>
        <v>0</v>
      </c>
      <c r="J31" s="70">
        <f t="shared" si="0"/>
        <v>0</v>
      </c>
      <c r="K31" s="46"/>
      <c r="L31" s="46"/>
      <c r="M31" s="92"/>
    </row>
    <row r="32" spans="1:13" ht="29.1" customHeight="1" x14ac:dyDescent="0.3">
      <c r="A32" s="44"/>
      <c r="B32" s="33"/>
      <c r="C32" s="65"/>
      <c r="D32" s="31" t="s">
        <v>43</v>
      </c>
      <c r="E32" s="18"/>
      <c r="F32" s="31"/>
      <c r="G32" s="86" t="s">
        <v>25</v>
      </c>
      <c r="H32" s="124">
        <v>1</v>
      </c>
      <c r="I32" s="17">
        <f>BPU!H35*H32</f>
        <v>0</v>
      </c>
      <c r="J32" s="70">
        <f t="shared" si="0"/>
        <v>0</v>
      </c>
      <c r="K32" s="46"/>
      <c r="L32" s="46"/>
      <c r="M32" s="92"/>
    </row>
    <row r="33" spans="1:13" ht="29.1" customHeight="1" x14ac:dyDescent="0.3">
      <c r="A33" s="44"/>
      <c r="B33" s="33"/>
      <c r="C33" s="65"/>
      <c r="D33" s="31" t="s">
        <v>44</v>
      </c>
      <c r="E33" s="18"/>
      <c r="F33" s="31"/>
      <c r="G33" s="86" t="s">
        <v>25</v>
      </c>
      <c r="H33" s="124">
        <v>1</v>
      </c>
      <c r="I33" s="17">
        <f>BPU!H36*H33</f>
        <v>0</v>
      </c>
      <c r="J33" s="70">
        <f t="shared" si="0"/>
        <v>0</v>
      </c>
      <c r="K33" s="46"/>
      <c r="L33" s="46"/>
      <c r="M33" s="92"/>
    </row>
    <row r="34" spans="1:13" ht="30" customHeight="1" x14ac:dyDescent="0.3">
      <c r="A34" s="44"/>
      <c r="B34" s="33"/>
      <c r="C34" s="65" t="s">
        <v>45</v>
      </c>
      <c r="D34" s="31" t="s">
        <v>46</v>
      </c>
      <c r="E34" s="18"/>
      <c r="F34" s="31"/>
      <c r="G34" s="86" t="s">
        <v>13</v>
      </c>
      <c r="H34" s="124">
        <v>1</v>
      </c>
      <c r="I34" s="17">
        <f>BPU!H37*H34</f>
        <v>0</v>
      </c>
      <c r="J34" s="70">
        <f t="shared" si="0"/>
        <v>0</v>
      </c>
      <c r="K34" s="46"/>
      <c r="L34" s="46"/>
      <c r="M34" s="92"/>
    </row>
    <row r="35" spans="1:13" ht="30" customHeight="1" x14ac:dyDescent="0.3">
      <c r="A35" s="44"/>
      <c r="B35" s="33"/>
      <c r="C35" s="65" t="s">
        <v>47</v>
      </c>
      <c r="D35" s="31" t="s">
        <v>48</v>
      </c>
      <c r="E35" s="18"/>
      <c r="F35" s="31"/>
      <c r="G35" s="86" t="s">
        <v>25</v>
      </c>
      <c r="H35" s="124">
        <v>1</v>
      </c>
      <c r="I35" s="17">
        <f>BPU!H38*H35</f>
        <v>0</v>
      </c>
      <c r="J35" s="70">
        <f t="shared" si="0"/>
        <v>0</v>
      </c>
      <c r="K35" s="46"/>
      <c r="L35" s="46"/>
      <c r="M35" s="92"/>
    </row>
    <row r="36" spans="1:13" ht="30" customHeight="1" x14ac:dyDescent="0.3">
      <c r="A36" s="44"/>
      <c r="B36" s="33"/>
      <c r="C36" s="65" t="s">
        <v>49</v>
      </c>
      <c r="D36" s="31" t="s">
        <v>50</v>
      </c>
      <c r="E36" s="18"/>
      <c r="F36" s="31"/>
      <c r="G36" s="86" t="s">
        <v>25</v>
      </c>
      <c r="H36" s="124">
        <v>1</v>
      </c>
      <c r="I36" s="17">
        <f>BPU!H39*H36</f>
        <v>0</v>
      </c>
      <c r="J36" s="70">
        <f t="shared" si="0"/>
        <v>0</v>
      </c>
      <c r="K36" s="46"/>
      <c r="L36" s="46"/>
      <c r="M36" s="92"/>
    </row>
    <row r="37" spans="1:13" ht="30" customHeight="1" x14ac:dyDescent="0.3">
      <c r="A37" s="44"/>
      <c r="B37" s="33"/>
      <c r="C37" s="65" t="s">
        <v>51</v>
      </c>
      <c r="D37" s="31" t="s">
        <v>52</v>
      </c>
      <c r="E37" s="18"/>
      <c r="F37" s="31"/>
      <c r="G37" s="86" t="s">
        <v>25</v>
      </c>
      <c r="H37" s="124">
        <v>1</v>
      </c>
      <c r="I37" s="17">
        <f>BPU!H40*H37</f>
        <v>0</v>
      </c>
      <c r="J37" s="70">
        <f t="shared" si="0"/>
        <v>0</v>
      </c>
      <c r="K37" s="46"/>
      <c r="L37" s="46"/>
      <c r="M37" s="92"/>
    </row>
    <row r="38" spans="1:13" ht="30" customHeight="1" x14ac:dyDescent="0.3">
      <c r="A38" s="44"/>
      <c r="B38" s="33"/>
      <c r="C38" s="65" t="s">
        <v>53</v>
      </c>
      <c r="D38" s="31" t="s">
        <v>54</v>
      </c>
      <c r="E38" s="18"/>
      <c r="F38" s="31"/>
      <c r="G38" s="86" t="s">
        <v>20</v>
      </c>
      <c r="H38" s="46"/>
      <c r="I38" s="46"/>
      <c r="J38" s="71"/>
      <c r="K38" s="124">
        <v>1</v>
      </c>
      <c r="L38" s="17">
        <f>BPU!J41*K38</f>
        <v>0</v>
      </c>
      <c r="M38" s="70">
        <f>L38*$C$7</f>
        <v>0</v>
      </c>
    </row>
    <row r="39" spans="1:13" ht="30" customHeight="1" x14ac:dyDescent="0.3">
      <c r="A39" s="44" t="s">
        <v>55</v>
      </c>
      <c r="B39" s="33" t="s">
        <v>56</v>
      </c>
      <c r="C39" s="67"/>
      <c r="D39" s="45"/>
      <c r="E39" s="54"/>
      <c r="F39" s="45"/>
      <c r="G39" s="87"/>
      <c r="H39" s="96"/>
      <c r="I39" s="46"/>
      <c r="J39" s="71"/>
      <c r="K39" s="102"/>
      <c r="L39" s="46"/>
      <c r="M39" s="71"/>
    </row>
    <row r="40" spans="1:13" ht="30" customHeight="1" x14ac:dyDescent="0.3">
      <c r="A40" s="44"/>
      <c r="B40" s="33"/>
      <c r="C40" s="65" t="s">
        <v>57</v>
      </c>
      <c r="D40" s="31" t="s">
        <v>58</v>
      </c>
      <c r="E40" s="37"/>
      <c r="F40" s="31"/>
      <c r="G40" s="85" t="s">
        <v>20</v>
      </c>
      <c r="H40" s="94">
        <v>50</v>
      </c>
      <c r="I40" s="17">
        <f>BPU!H43*H40</f>
        <v>0</v>
      </c>
      <c r="J40" s="70">
        <f>I40*$C$7*H40</f>
        <v>0</v>
      </c>
      <c r="K40" s="46"/>
      <c r="L40" s="46"/>
      <c r="M40" s="92"/>
    </row>
    <row r="41" spans="1:13" ht="30" customHeight="1" x14ac:dyDescent="0.3">
      <c r="A41" s="44"/>
      <c r="B41" s="33"/>
      <c r="C41" s="66" t="s">
        <v>59</v>
      </c>
      <c r="D41" s="32" t="s">
        <v>60</v>
      </c>
      <c r="E41" s="66"/>
      <c r="F41" s="32"/>
      <c r="G41" s="85" t="s">
        <v>20</v>
      </c>
      <c r="H41" s="124">
        <v>1</v>
      </c>
      <c r="I41" s="17">
        <f>BPU!H44*H41</f>
        <v>0</v>
      </c>
      <c r="J41" s="70">
        <f t="shared" si="0"/>
        <v>0</v>
      </c>
      <c r="K41" s="46"/>
      <c r="L41" s="46"/>
      <c r="M41" s="92"/>
    </row>
    <row r="42" spans="1:13" ht="30" customHeight="1" x14ac:dyDescent="0.3">
      <c r="A42" s="44" t="s">
        <v>61</v>
      </c>
      <c r="B42" s="33" t="s">
        <v>62</v>
      </c>
      <c r="C42" s="67"/>
      <c r="D42" s="45"/>
      <c r="E42" s="54"/>
      <c r="F42" s="45"/>
      <c r="G42" s="87"/>
      <c r="H42" s="96"/>
      <c r="I42" s="46"/>
      <c r="J42" s="71"/>
      <c r="K42" s="102"/>
      <c r="L42" s="46"/>
      <c r="M42" s="71"/>
    </row>
    <row r="43" spans="1:13" ht="30" customHeight="1" x14ac:dyDescent="0.3">
      <c r="A43" s="44"/>
      <c r="B43" s="33"/>
      <c r="C43" s="65" t="s">
        <v>63</v>
      </c>
      <c r="D43" s="31" t="s">
        <v>64</v>
      </c>
      <c r="E43" s="37"/>
      <c r="F43" s="31"/>
      <c r="G43" s="85" t="s">
        <v>65</v>
      </c>
      <c r="H43" s="46"/>
      <c r="I43" s="46"/>
      <c r="J43" s="71"/>
      <c r="K43" s="124">
        <v>1</v>
      </c>
      <c r="L43" s="17">
        <f>BPU!J46*K43</f>
        <v>0</v>
      </c>
      <c r="M43" s="70">
        <f t="shared" ref="M43:M45" si="1">L43*$C$7</f>
        <v>0</v>
      </c>
    </row>
    <row r="44" spans="1:13" ht="30" customHeight="1" x14ac:dyDescent="0.3">
      <c r="A44" s="44"/>
      <c r="B44" s="33"/>
      <c r="C44" s="65"/>
      <c r="D44" s="31" t="s">
        <v>66</v>
      </c>
      <c r="E44" s="37"/>
      <c r="F44" s="31"/>
      <c r="G44" s="85" t="s">
        <v>65</v>
      </c>
      <c r="H44" s="46"/>
      <c r="I44" s="46"/>
      <c r="J44" s="71"/>
      <c r="K44" s="124">
        <v>1</v>
      </c>
      <c r="L44" s="17">
        <f>BPU!J47*K44</f>
        <v>0</v>
      </c>
      <c r="M44" s="70">
        <f t="shared" si="1"/>
        <v>0</v>
      </c>
    </row>
    <row r="45" spans="1:13" ht="30" customHeight="1" x14ac:dyDescent="0.3">
      <c r="A45" s="44"/>
      <c r="B45" s="33"/>
      <c r="C45" s="65" t="s">
        <v>67</v>
      </c>
      <c r="D45" s="31" t="s">
        <v>68</v>
      </c>
      <c r="E45" s="37"/>
      <c r="F45" s="31"/>
      <c r="G45" s="85" t="s">
        <v>65</v>
      </c>
      <c r="H45" s="124">
        <v>1</v>
      </c>
      <c r="I45" s="17">
        <f>BPU!H48*H45</f>
        <v>0</v>
      </c>
      <c r="J45" s="70">
        <f t="shared" si="0"/>
        <v>0</v>
      </c>
      <c r="K45" s="124">
        <v>1</v>
      </c>
      <c r="L45" s="17">
        <f>BPU!J48*K45</f>
        <v>0</v>
      </c>
      <c r="M45" s="70">
        <f t="shared" si="1"/>
        <v>0</v>
      </c>
    </row>
    <row r="46" spans="1:13" ht="30" customHeight="1" x14ac:dyDescent="0.3">
      <c r="A46" s="44"/>
      <c r="B46" s="33"/>
      <c r="C46" s="65" t="s">
        <v>69</v>
      </c>
      <c r="D46" s="31" t="s">
        <v>70</v>
      </c>
      <c r="E46" s="54"/>
      <c r="F46" s="54"/>
      <c r="G46" s="87"/>
      <c r="H46" s="96"/>
      <c r="I46" s="46"/>
      <c r="J46" s="71"/>
      <c r="K46" s="102"/>
      <c r="L46" s="46"/>
      <c r="M46" s="71"/>
    </row>
    <row r="47" spans="1:13" ht="30" customHeight="1" x14ac:dyDescent="0.3">
      <c r="A47" s="44"/>
      <c r="B47" s="33"/>
      <c r="C47" s="68"/>
      <c r="D47" s="31"/>
      <c r="E47" s="68" t="s">
        <v>71</v>
      </c>
      <c r="F47" s="31" t="s">
        <v>72</v>
      </c>
      <c r="G47" s="86" t="s">
        <v>20</v>
      </c>
      <c r="H47" s="124">
        <v>1</v>
      </c>
      <c r="I47" s="17">
        <f>BPU!H50*H47</f>
        <v>0</v>
      </c>
      <c r="J47" s="70">
        <f t="shared" si="0"/>
        <v>0</v>
      </c>
      <c r="K47" s="124">
        <v>1</v>
      </c>
      <c r="L47" s="17">
        <f>BPU!J50*K47</f>
        <v>0</v>
      </c>
      <c r="M47" s="70">
        <f>L47*$C$7</f>
        <v>0</v>
      </c>
    </row>
    <row r="48" spans="1:13" ht="30" customHeight="1" x14ac:dyDescent="0.3">
      <c r="A48" s="44"/>
      <c r="B48" s="33"/>
      <c r="C48" s="68"/>
      <c r="D48" s="31"/>
      <c r="E48" s="68"/>
      <c r="F48" s="31" t="s">
        <v>73</v>
      </c>
      <c r="G48" s="86" t="s">
        <v>20</v>
      </c>
      <c r="H48" s="124">
        <v>1</v>
      </c>
      <c r="I48" s="17">
        <f>BPU!H51*H48</f>
        <v>0</v>
      </c>
      <c r="J48" s="70">
        <f t="shared" si="0"/>
        <v>0</v>
      </c>
      <c r="K48" s="124">
        <v>1</v>
      </c>
      <c r="L48" s="17">
        <f>BPU!J51*K48</f>
        <v>0</v>
      </c>
      <c r="M48" s="70">
        <f>L48*$C$7</f>
        <v>0</v>
      </c>
    </row>
    <row r="49" spans="1:15" ht="30" customHeight="1" thickBot="1" x14ac:dyDescent="0.35">
      <c r="A49" s="44"/>
      <c r="B49" s="33"/>
      <c r="C49" s="68"/>
      <c r="D49" s="31"/>
      <c r="E49" s="68"/>
      <c r="F49" s="31" t="s">
        <v>74</v>
      </c>
      <c r="G49" s="86" t="s">
        <v>20</v>
      </c>
      <c r="H49" s="124">
        <v>1</v>
      </c>
      <c r="I49" s="19">
        <f>BPU!H52*H49</f>
        <v>0</v>
      </c>
      <c r="J49" s="97">
        <f t="shared" si="0"/>
        <v>0</v>
      </c>
      <c r="K49" s="124">
        <v>1</v>
      </c>
      <c r="L49" s="17">
        <f>BPU!J52*K49</f>
        <v>0</v>
      </c>
      <c r="M49" s="70">
        <f>L49*$C$7</f>
        <v>0</v>
      </c>
    </row>
    <row r="51" spans="1:15" ht="24.9" customHeight="1" x14ac:dyDescent="0.3">
      <c r="E51" s="35"/>
      <c r="G51" s="35"/>
      <c r="H51" s="35"/>
    </row>
    <row r="52" spans="1:15" ht="24.9" customHeight="1" x14ac:dyDescent="0.3">
      <c r="A52" s="53"/>
      <c r="B52" s="30"/>
      <c r="D52" s="30"/>
      <c r="E52" s="35"/>
      <c r="F52" s="30"/>
      <c r="G52" s="35"/>
      <c r="H52" s="35"/>
    </row>
    <row r="53" spans="1:15" ht="24.9" customHeight="1" thickBot="1" x14ac:dyDescent="0.35"/>
    <row r="54" spans="1:15" ht="286.5" customHeight="1" thickBot="1" x14ac:dyDescent="0.35">
      <c r="A54" s="105" t="s">
        <v>83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6"/>
      <c r="O54" s="16"/>
    </row>
  </sheetData>
  <mergeCells count="9">
    <mergeCell ref="A2:M2"/>
    <mergeCell ref="A54:M54"/>
    <mergeCell ref="C5:D5"/>
    <mergeCell ref="C6:D6"/>
    <mergeCell ref="C7:D7"/>
    <mergeCell ref="A11:P11"/>
    <mergeCell ref="H15:J15"/>
    <mergeCell ref="K15:M15"/>
    <mergeCell ref="A15:F15"/>
  </mergeCells>
  <pageMargins left="0.23622047244094491" right="0.23622047244094491" top="0.74803149606299213" bottom="0.74803149606299213" header="0.31496062992125984" footer="0.31496062992125984"/>
  <pageSetup paperSize="9" scale="2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1F52E6391AF145907F5C8BAF1F13BB" ma:contentTypeVersion="8" ma:contentTypeDescription="Crée un document." ma:contentTypeScope="" ma:versionID="494746a39e1c6f1ffc3310f581fd5d6c">
  <xsd:schema xmlns:xsd="http://www.w3.org/2001/XMLSchema" xmlns:xs="http://www.w3.org/2001/XMLSchema" xmlns:p="http://schemas.microsoft.com/office/2006/metadata/properties" xmlns:ns2="14cccd3e-e055-4291-9b9f-d9c2f066c491" targetNamespace="http://schemas.microsoft.com/office/2006/metadata/properties" ma:root="true" ma:fieldsID="76b4cfe3193fbc130dc8743e9333ac09" ns2:_="">
    <xsd:import namespace="14cccd3e-e055-4291-9b9f-d9c2f066c4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ccd3e-e055-4291-9b9f-d9c2f066c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4461ED-BD22-4411-8B14-A019AF6A08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cccd3e-e055-4291-9b9f-d9c2f066c4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333050-DB86-47E1-9E60-D84321AB39CB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4cccd3e-e055-4291-9b9f-d9c2f066c49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6AA8C4A-26E9-4F89-BE38-74112D9B3D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Ashley</cp:lastModifiedBy>
  <cp:revision/>
  <dcterms:created xsi:type="dcterms:W3CDTF">2016-03-30T10:58:34Z</dcterms:created>
  <dcterms:modified xsi:type="dcterms:W3CDTF">2024-12-04T09:44:50Z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0x010100001F52E6391AF145907F5C8BAF1F13BB</vt:lpwstr>
  </property>
  <property fmtid="{D5CDD505-2E9C-101B-9397-08002B2CF9AE}" pid="3" name="MediaServiceImageTags">
    <vt:lpwstr/>
  </property>
</Properties>
</file>