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DRBL\2 GAP\Marchés\Marchés de fournitures et de services\1.Marchés en cours\Travaux aménagement Loubière\1- PASSATION\2. Procédure\2.1 DCE définitif\DPGF\"/>
    </mc:Choice>
  </mc:AlternateContent>
  <bookViews>
    <workbookView xWindow="0" yWindow="0" windowWidth="20160" windowHeight="8256" tabRatio="863"/>
  </bookViews>
  <sheets>
    <sheet name="TOTAL" sheetId="659" r:id="rId1"/>
    <sheet name="RDJ" sheetId="658" r:id="rId2"/>
    <sheet name="NIV 0" sheetId="652" r:id="rId3"/>
    <sheet name="NIV 1" sheetId="651" r:id="rId4"/>
    <sheet name="NIV 2" sheetId="650" r:id="rId5"/>
    <sheet name="NIV 3" sheetId="649" r:id="rId6"/>
    <sheet name="NIV 4" sheetId="648" r:id="rId7"/>
    <sheet name="NIV 5" sheetId="647" r:id="rId8"/>
    <sheet name="NIV 6" sheetId="646" r:id="rId9"/>
    <sheet name="NIV 7" sheetId="644" r:id="rId10"/>
  </sheets>
  <definedNames>
    <definedName name="_xlnm._FilterDatabase" localSheetId="2" hidden="1">'NIV 0'!$A$9:$H$61</definedName>
    <definedName name="_xlnm._FilterDatabase" localSheetId="3" hidden="1">'NIV 1'!$A$9:$H$20</definedName>
    <definedName name="_xlnm._FilterDatabase" localSheetId="4" hidden="1">'NIV 2'!$A$9:$H$22</definedName>
    <definedName name="_xlnm._FilterDatabase" localSheetId="5" hidden="1">'NIV 3'!$A$9:$H$13</definedName>
    <definedName name="_xlnm._FilterDatabase" localSheetId="6" hidden="1">'NIV 4'!$A$9:$H$17</definedName>
    <definedName name="_xlnm._FilterDatabase" localSheetId="7" hidden="1">'NIV 5'!$A$9:$H$17</definedName>
    <definedName name="_xlnm._FilterDatabase" localSheetId="8" hidden="1">'NIV 6'!$A$9:$H$16</definedName>
    <definedName name="_xlnm._FilterDatabase" localSheetId="9" hidden="1">'NIV 7'!$A$9:$H$16</definedName>
    <definedName name="_xlnm._FilterDatabase" localSheetId="1" hidden="1">RDJ!$A$9:$H$10</definedName>
    <definedName name="Arrondi" localSheetId="2">'NIV 0'!#REF!</definedName>
    <definedName name="Arrondi" localSheetId="3">'NIV 1'!#REF!</definedName>
    <definedName name="Arrondi" localSheetId="4">'NIV 2'!#REF!</definedName>
    <definedName name="Arrondi" localSheetId="5">'NIV 3'!#REF!</definedName>
    <definedName name="Arrondi" localSheetId="6">'NIV 4'!#REF!</definedName>
    <definedName name="Arrondi" localSheetId="7">'NIV 5'!#REF!</definedName>
    <definedName name="Arrondi" localSheetId="8">'NIV 6'!#REF!</definedName>
    <definedName name="Arrondi" localSheetId="9">'NIV 7'!#REF!</definedName>
    <definedName name="Arrondi" localSheetId="1">RDJ!#REF!</definedName>
    <definedName name="CAMBTOTAL">#REF!</definedName>
    <definedName name="CAMBTRAVAUX">#REF!</definedName>
    <definedName name="CATmodeleCAMB">#REF!</definedName>
    <definedName name="Choix_Achat" localSheetId="2">'NIV 0'!#REF!</definedName>
    <definedName name="Choix_Achat" localSheetId="3">'NIV 1'!#REF!</definedName>
    <definedName name="Choix_Achat" localSheetId="4">'NIV 2'!#REF!</definedName>
    <definedName name="Choix_Achat" localSheetId="5">'NIV 3'!#REF!</definedName>
    <definedName name="Choix_Achat" localSheetId="6">'NIV 4'!#REF!</definedName>
    <definedName name="Choix_Achat" localSheetId="7">'NIV 5'!#REF!</definedName>
    <definedName name="Choix_Achat" localSheetId="8">'NIV 6'!#REF!</definedName>
    <definedName name="Choix_Achat" localSheetId="9">'NIV 7'!#REF!</definedName>
    <definedName name="Choix_Achat" localSheetId="1">RDJ!#REF!</definedName>
    <definedName name="DEVELOPPEURS" localSheetId="2">#REF!</definedName>
    <definedName name="DEVELOPPEURS" localSheetId="3">#REF!</definedName>
    <definedName name="DEVELOPPEURS" localSheetId="4">#REF!</definedName>
    <definedName name="DEVELOPPEURS" localSheetId="5">#REF!</definedName>
    <definedName name="DEVELOPPEURS" localSheetId="6">#REF!</definedName>
    <definedName name="DEVELOPPEURS" localSheetId="7">#REF!</definedName>
    <definedName name="DEVELOPPEURS" localSheetId="8">#REF!</definedName>
    <definedName name="DEVELOPPEURS" localSheetId="9">#REF!</definedName>
    <definedName name="DEVELOPPEURS" localSheetId="1">#REF!</definedName>
    <definedName name="ETUDES" localSheetId="2">#REF!</definedName>
    <definedName name="ETUDES" localSheetId="3">#REF!</definedName>
    <definedName name="ETUDES" localSheetId="4">#REF!</definedName>
    <definedName name="ETUDES" localSheetId="5">#REF!</definedName>
    <definedName name="ETUDES" localSheetId="6">#REF!</definedName>
    <definedName name="ETUDES" localSheetId="7">#REF!</definedName>
    <definedName name="ETUDES" localSheetId="8">#REF!</definedName>
    <definedName name="ETUDES" localSheetId="9">#REF!</definedName>
    <definedName name="ETUDES" localSheetId="1">#REF!</definedName>
    <definedName name="HonoPied">#REF!</definedName>
    <definedName name="HonoTete">#REF!</definedName>
    <definedName name="_xlnm.Print_Titles" localSheetId="2">'NIV 0'!$3:$8</definedName>
    <definedName name="_xlnm.Print_Titles" localSheetId="3">'NIV 1'!$3:$8</definedName>
    <definedName name="_xlnm.Print_Titles" localSheetId="4">'NIV 2'!$3:$8</definedName>
    <definedName name="_xlnm.Print_Titles" localSheetId="5">'NIV 3'!$3:$8</definedName>
    <definedName name="_xlnm.Print_Titles" localSheetId="6">'NIV 4'!$3:$8</definedName>
    <definedName name="_xlnm.Print_Titles" localSheetId="7">'NIV 5'!$3:$8</definedName>
    <definedName name="_xlnm.Print_Titles" localSheetId="8">'NIV 6'!$3:$8</definedName>
    <definedName name="_xlnm.Print_Titles" localSheetId="9">'NIV 7'!$3:$8</definedName>
    <definedName name="_xlnm.Print_Titles" localSheetId="1">RDJ!$3:$8</definedName>
    <definedName name="LigneHonoO">#REF!</definedName>
    <definedName name="LigneINSERT1">#REF!</definedName>
    <definedName name="LigneINSERT2">#REF!</definedName>
    <definedName name="LigneMT">#REF!</definedName>
    <definedName name="LigneMTO">#REF!</definedName>
    <definedName name="LigneTETE1">#REF!</definedName>
    <definedName name="LigneTETE2">#REF!</definedName>
    <definedName name="MODELcat">#REF!</definedName>
    <definedName name="MODELdonnéeCAT">#REF!</definedName>
    <definedName name="MODELdonnéeLot">#REF!</definedName>
    <definedName name="MODELlot">#REF!</definedName>
    <definedName name="MODELoptHono">#REF!</definedName>
    <definedName name="NrbCat">#REF!</definedName>
    <definedName name="NrbCatOpt">#REF!</definedName>
    <definedName name="NrbCatTravaux">#REF!</definedName>
    <definedName name="NrbLot">#REF!</definedName>
    <definedName name="NrbLotOpt">#REF!</definedName>
    <definedName name="NrbLotTravaux">#REF!</definedName>
    <definedName name="PROJETcat">#REF!</definedName>
    <definedName name="PROJETlot">#REF!</definedName>
    <definedName name="TravauxPied">#REF!</definedName>
    <definedName name="TravauxTete">#REF!</definedName>
    <definedName name="_xlnm.Print_Area" localSheetId="2">'NIV 0'!$A$1:$H$62</definedName>
    <definedName name="_xlnm.Print_Area" localSheetId="3">'NIV 1'!$A$1:$H$21</definedName>
    <definedName name="_xlnm.Print_Area" localSheetId="4">'NIV 2'!$A$1:$H$23</definedName>
    <definedName name="_xlnm.Print_Area" localSheetId="5">'NIV 3'!$A$1:$H$14</definedName>
    <definedName name="_xlnm.Print_Area" localSheetId="6">'NIV 4'!$A$1:$H$18</definedName>
    <definedName name="_xlnm.Print_Area" localSheetId="7">'NIV 5'!$A$1:$H$18</definedName>
    <definedName name="_xlnm.Print_Area" localSheetId="8">'NIV 6'!$A$1:$H$17</definedName>
    <definedName name="_xlnm.Print_Area" localSheetId="9">'NIV 7'!$A$1:$H$17</definedName>
    <definedName name="_xlnm.Print_Area" localSheetId="1">RDJ!$A$1:$H$16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659" l="1"/>
  <c r="C20" i="659"/>
  <c r="D20" i="659"/>
  <c r="E22" i="659"/>
  <c r="D22" i="659"/>
  <c r="C22" i="659"/>
  <c r="E21" i="659"/>
  <c r="D21" i="659"/>
  <c r="E20" i="659"/>
  <c r="G17" i="644"/>
  <c r="G17" i="646"/>
  <c r="G18" i="647"/>
  <c r="G18" i="648"/>
  <c r="G14" i="649"/>
  <c r="G23" i="650"/>
  <c r="G21" i="651"/>
  <c r="G16" i="658"/>
  <c r="F64" i="652"/>
  <c r="G64" i="652"/>
  <c r="H63" i="652"/>
  <c r="G63" i="652"/>
  <c r="F63" i="652"/>
  <c r="G51" i="652"/>
  <c r="G55" i="652"/>
  <c r="F51" i="652"/>
  <c r="F55" i="652"/>
  <c r="F62" i="652" s="1"/>
  <c r="F33" i="652"/>
  <c r="G42" i="652"/>
  <c r="F42" i="652"/>
  <c r="H33" i="652"/>
  <c r="G33" i="652"/>
  <c r="F11" i="652"/>
  <c r="G11" i="652"/>
  <c r="F16" i="658"/>
  <c r="H16" i="658"/>
  <c r="G62" i="652" l="1"/>
  <c r="F17" i="644" l="1"/>
  <c r="F17" i="646"/>
  <c r="F18" i="647"/>
  <c r="F18" i="648"/>
  <c r="F14" i="649"/>
  <c r="H23" i="650"/>
  <c r="F23" i="650"/>
  <c r="F21" i="651"/>
  <c r="H64" i="652" l="1"/>
  <c r="H62" i="652"/>
  <c r="H55" i="652"/>
  <c r="H51" i="652"/>
  <c r="H42" i="652"/>
  <c r="H11" i="652"/>
  <c r="H12" i="652"/>
  <c r="H21" i="651" l="1"/>
  <c r="H14" i="649"/>
  <c r="H18" i="648"/>
  <c r="H18" i="647"/>
  <c r="H17" i="644"/>
  <c r="H13" i="644" l="1"/>
  <c r="H14" i="644"/>
  <c r="H15" i="644"/>
  <c r="H12" i="644"/>
  <c r="H13" i="646"/>
  <c r="H14" i="646"/>
  <c r="H15" i="646"/>
  <c r="H12" i="646"/>
  <c r="H17" i="646" s="1"/>
  <c r="H13" i="647"/>
  <c r="H14" i="647"/>
  <c r="H15" i="647"/>
  <c r="H16" i="647"/>
  <c r="H12" i="647"/>
  <c r="H13" i="648"/>
  <c r="H14" i="648"/>
  <c r="H15" i="648"/>
  <c r="H16" i="648"/>
  <c r="H12" i="648"/>
  <c r="H12" i="649"/>
  <c r="H13" i="650"/>
  <c r="H14" i="650"/>
  <c r="H15" i="650"/>
  <c r="H16" i="650"/>
  <c r="H17" i="650"/>
  <c r="H18" i="650"/>
  <c r="H19" i="650"/>
  <c r="H20" i="650"/>
  <c r="H21" i="650"/>
  <c r="H12" i="650"/>
  <c r="H13" i="651"/>
  <c r="H14" i="651"/>
  <c r="H15" i="651"/>
  <c r="H16" i="651"/>
  <c r="H17" i="651"/>
  <c r="H18" i="651"/>
  <c r="H19" i="651"/>
  <c r="H12" i="651"/>
  <c r="H14" i="658"/>
  <c r="H12" i="658"/>
  <c r="H60" i="652"/>
  <c r="H59" i="652"/>
  <c r="H58" i="652"/>
  <c r="H57" i="652"/>
  <c r="H56" i="652"/>
  <c r="H53" i="652"/>
  <c r="H52" i="652"/>
  <c r="H49" i="652"/>
  <c r="H48" i="652"/>
  <c r="H47" i="652"/>
  <c r="H46" i="652"/>
  <c r="H45" i="652"/>
  <c r="H44" i="652"/>
  <c r="H43" i="652"/>
  <c r="H40" i="652"/>
  <c r="H39" i="652"/>
  <c r="H38" i="652"/>
  <c r="H37" i="652"/>
  <c r="H36" i="652"/>
  <c r="H35" i="652"/>
  <c r="H34" i="652"/>
  <c r="H13" i="652"/>
  <c r="H14" i="652"/>
  <c r="H15" i="652"/>
  <c r="H16" i="652"/>
  <c r="H17" i="652"/>
  <c r="H18" i="652"/>
  <c r="H19" i="652"/>
  <c r="H20" i="652"/>
  <c r="H21" i="652"/>
  <c r="H22" i="652"/>
  <c r="H23" i="652"/>
  <c r="H24" i="652"/>
  <c r="H25" i="652"/>
  <c r="H26" i="652"/>
  <c r="H27" i="652"/>
  <c r="H28" i="652"/>
  <c r="H29" i="652"/>
  <c r="H30" i="652"/>
  <c r="H31" i="652"/>
  <c r="H15" i="658"/>
  <c r="H20" i="651"/>
  <c r="H22" i="650"/>
  <c r="H13" i="649"/>
  <c r="H17" i="647"/>
  <c r="H16" i="646"/>
  <c r="H16" i="644"/>
  <c r="H17" i="648"/>
  <c r="H10" i="648"/>
  <c r="H10" i="647"/>
  <c r="H10" i="646"/>
  <c r="H11" i="647" l="1"/>
  <c r="H11" i="648"/>
  <c r="H11" i="651"/>
  <c r="H11" i="650"/>
  <c r="F165" i="658" l="1"/>
  <c r="E165" i="658"/>
  <c r="D165" i="658"/>
  <c r="H10" i="658"/>
  <c r="F225" i="652"/>
  <c r="E225" i="652"/>
  <c r="D225" i="652"/>
  <c r="H10" i="652"/>
  <c r="F186" i="651"/>
  <c r="E186" i="651"/>
  <c r="D186" i="651"/>
  <c r="H10" i="651"/>
  <c r="F181" i="650"/>
  <c r="E181" i="650"/>
  <c r="D181" i="650"/>
  <c r="H10" i="650"/>
  <c r="F183" i="649"/>
  <c r="E183" i="649"/>
  <c r="D183" i="649"/>
  <c r="H10" i="649"/>
  <c r="F173" i="648"/>
  <c r="E173" i="648"/>
  <c r="D173" i="648"/>
  <c r="F169" i="647"/>
  <c r="E169" i="647"/>
  <c r="D169" i="647"/>
  <c r="H165" i="658" l="1"/>
  <c r="H225" i="652"/>
  <c r="H186" i="651"/>
  <c r="H181" i="650"/>
  <c r="H183" i="649"/>
  <c r="H173" i="648"/>
  <c r="H169" i="647"/>
  <c r="F181" i="646"/>
  <c r="E181" i="646"/>
  <c r="D181" i="646"/>
  <c r="H181" i="646" l="1"/>
  <c r="F184" i="644" l="1"/>
  <c r="D184" i="644"/>
  <c r="H10" i="644" l="1"/>
  <c r="E184" i="644"/>
  <c r="H184" i="644" s="1"/>
  <c r="H11" i="649" l="1"/>
  <c r="H11" i="646"/>
  <c r="H11" i="644"/>
</calcChain>
</file>

<file path=xl/sharedStrings.xml><?xml version="1.0" encoding="utf-8"?>
<sst xmlns="http://schemas.openxmlformats.org/spreadsheetml/2006/main" count="446" uniqueCount="202">
  <si>
    <t>Quantité</t>
  </si>
  <si>
    <t>Unité</t>
  </si>
  <si>
    <t>Prix total € HT</t>
  </si>
  <si>
    <t>Ref.</t>
  </si>
  <si>
    <t>Désignation</t>
  </si>
  <si>
    <t>Localisation</t>
  </si>
  <si>
    <t>NE PAS SUPPRIMER</t>
  </si>
  <si>
    <t>NOUVELLE LIGNE</t>
  </si>
  <si>
    <t>u</t>
  </si>
  <si>
    <t>Petite tisanerie</t>
  </si>
  <si>
    <t>Espace de restauration</t>
  </si>
  <si>
    <t>DEVANT 418</t>
  </si>
  <si>
    <t>RDC088</t>
  </si>
  <si>
    <t>RDC104</t>
  </si>
  <si>
    <t>RDC107</t>
  </si>
  <si>
    <t>RDC063</t>
  </si>
  <si>
    <t>RDC060</t>
  </si>
  <si>
    <t>RDC065 à RDC066</t>
  </si>
  <si>
    <t>RDC035 à RDC038</t>
  </si>
  <si>
    <t>RDC039</t>
  </si>
  <si>
    <t>RDC034 à RDC039</t>
  </si>
  <si>
    <t>GRAD 0.1</t>
  </si>
  <si>
    <t>RANGT 7.1</t>
  </si>
  <si>
    <t>RANGT 7.2</t>
  </si>
  <si>
    <t>RDC110</t>
  </si>
  <si>
    <t>TIS 0.2</t>
  </si>
  <si>
    <t>RDC014</t>
  </si>
  <si>
    <t>RDC078</t>
  </si>
  <si>
    <t>ind. 1</t>
  </si>
  <si>
    <t xml:space="preserve">Espace attente </t>
  </si>
  <si>
    <t>HAB 7</t>
  </si>
  <si>
    <t>TIS 7</t>
  </si>
  <si>
    <t>TIS 6</t>
  </si>
  <si>
    <t>CL 6.1</t>
  </si>
  <si>
    <t>CL 6.2</t>
  </si>
  <si>
    <t>EV 6.1</t>
  </si>
  <si>
    <t>Meuble infirmière</t>
  </si>
  <si>
    <t xml:space="preserve">TIS 5 </t>
  </si>
  <si>
    <t>CL 5.1</t>
  </si>
  <si>
    <t>CL 5.2</t>
  </si>
  <si>
    <t>CL 5.3</t>
  </si>
  <si>
    <t>CL 5.4</t>
  </si>
  <si>
    <t>TIS 3</t>
  </si>
  <si>
    <t>TIS 4</t>
  </si>
  <si>
    <t>CL 4.1</t>
  </si>
  <si>
    <t>CL 4.2</t>
  </si>
  <si>
    <t>CL 4.3</t>
  </si>
  <si>
    <t>CL 4.4</t>
  </si>
  <si>
    <t>TIS 2</t>
  </si>
  <si>
    <t>COD 2.1</t>
  </si>
  <si>
    <t>BANQ 2</t>
  </si>
  <si>
    <t>REST 2.1</t>
  </si>
  <si>
    <t>REST 2.2</t>
  </si>
  <si>
    <t>REST 2.3</t>
  </si>
  <si>
    <t>REST 2.4</t>
  </si>
  <si>
    <t>REST 2.5</t>
  </si>
  <si>
    <t>REST 2.6</t>
  </si>
  <si>
    <t>REST 2.7</t>
  </si>
  <si>
    <t>CL 1.1</t>
  </si>
  <si>
    <t>HAB 1.1</t>
  </si>
  <si>
    <t>HAB 1.2</t>
  </si>
  <si>
    <t>TIS 1.1</t>
  </si>
  <si>
    <t>TIS 1.2</t>
  </si>
  <si>
    <t>TIS 1.3</t>
  </si>
  <si>
    <t>TIS 1.4</t>
  </si>
  <si>
    <t>RGT 1.1</t>
  </si>
  <si>
    <t>ESC</t>
  </si>
  <si>
    <t>RDJ 27</t>
  </si>
  <si>
    <t xml:space="preserve">Salle du conseil </t>
  </si>
  <si>
    <t xml:space="preserve">Salle du conseil _ Kitchenette </t>
  </si>
  <si>
    <t>Espace de restauration_ Claustra</t>
  </si>
  <si>
    <t>CODEM_Boites aux lettres</t>
  </si>
  <si>
    <t xml:space="preserve">CSE_ Banque accueil </t>
  </si>
  <si>
    <t>Invalidité _ Claustra</t>
  </si>
  <si>
    <t>SAMA_ Claustra</t>
  </si>
  <si>
    <t>ASS _ Claustra</t>
  </si>
  <si>
    <t>CVC _ Claustra</t>
  </si>
  <si>
    <t>GRD _ Claustra</t>
  </si>
  <si>
    <t>Repro Service médical _ Claustra</t>
  </si>
  <si>
    <t>SASI _ Claustra</t>
  </si>
  <si>
    <t>RPS _ Claustra</t>
  </si>
  <si>
    <t>Grande tisanerie_ Distributeurs</t>
  </si>
  <si>
    <t>Grande tisanerie_ Kitchenette</t>
  </si>
  <si>
    <t>Grande tisanerie _ Claustra</t>
  </si>
  <si>
    <t>Open Space _ Claustra</t>
  </si>
  <si>
    <t>Circulation _ Habillage</t>
  </si>
  <si>
    <t>Open Space _ Habillage</t>
  </si>
  <si>
    <t>Salle multactivité_ Rangement</t>
  </si>
  <si>
    <t>GRAD 0.2</t>
  </si>
  <si>
    <t>EV 0.2</t>
  </si>
  <si>
    <t xml:space="preserve">SARU _ QVCT Tisanerie </t>
  </si>
  <si>
    <t>LS 0.1</t>
  </si>
  <si>
    <t>LS 0.2</t>
  </si>
  <si>
    <t>LS 0.3</t>
  </si>
  <si>
    <t>CL 0.1</t>
  </si>
  <si>
    <t>HAB 0.1</t>
  </si>
  <si>
    <t>HAB 0.2</t>
  </si>
  <si>
    <t>HAB 0.3</t>
  </si>
  <si>
    <t>HAB 0.4</t>
  </si>
  <si>
    <t>HAB 0.5</t>
  </si>
  <si>
    <t>HAB 0.6</t>
  </si>
  <si>
    <t>TAB 0.1</t>
  </si>
  <si>
    <t>AGC 0.1</t>
  </si>
  <si>
    <t>AGC 0.2</t>
  </si>
  <si>
    <t>MI 0.1</t>
  </si>
  <si>
    <t>MI 0.2</t>
  </si>
  <si>
    <t>MI 0.3</t>
  </si>
  <si>
    <t>CL 0.2</t>
  </si>
  <si>
    <t>ASS 0.1</t>
  </si>
  <si>
    <t>ASS 0.2</t>
  </si>
  <si>
    <t>TBL 0.2</t>
  </si>
  <si>
    <t>SARU_ Meuble Impression</t>
  </si>
  <si>
    <t>CES attente _ Claustra</t>
  </si>
  <si>
    <t>CES attente_ Claustra</t>
  </si>
  <si>
    <t>CES attente _Distribureurs</t>
  </si>
  <si>
    <t>CES détente _ Petite tisanerie</t>
  </si>
  <si>
    <t>Meuble évier 01</t>
  </si>
  <si>
    <t>Hall entrée _ Habillage en sous face de l'escalier</t>
  </si>
  <si>
    <t>RDC073 à 77 et RDC089</t>
  </si>
  <si>
    <t>TIS 0.3</t>
  </si>
  <si>
    <t>DIST 0.1</t>
  </si>
  <si>
    <t>CL 0.3</t>
  </si>
  <si>
    <t>CL 0.4</t>
  </si>
  <si>
    <t>EV 0.1</t>
  </si>
  <si>
    <t>TIS 0.1</t>
  </si>
  <si>
    <t>EV 0.3</t>
  </si>
  <si>
    <t>KITCH 0.1</t>
  </si>
  <si>
    <t>DIST 0.2</t>
  </si>
  <si>
    <t>CL 0.5</t>
  </si>
  <si>
    <t>Espace attente _ Kitchenette</t>
  </si>
  <si>
    <t xml:space="preserve">Espace attente _ Distributeur </t>
  </si>
  <si>
    <t>Hall _ Claustra</t>
  </si>
  <si>
    <t>Salle _ Panneau mural acoustique imprimé</t>
  </si>
  <si>
    <t>PC sécurité _ Table de travail</t>
  </si>
  <si>
    <t>PC</t>
  </si>
  <si>
    <t>RDJ 28</t>
  </si>
  <si>
    <t xml:space="preserve">Accueil public _ Libre service </t>
  </si>
  <si>
    <t xml:space="preserve">Accueil du public _ Poste délivrance Codes _ Claustra </t>
  </si>
  <si>
    <t xml:space="preserve">Attente Assistantes sociales _ Habillage </t>
  </si>
  <si>
    <t>Attente service médical _ Habillage</t>
  </si>
  <si>
    <t>Espace multimédia _ Habillage</t>
  </si>
  <si>
    <t>Accueil du public  _ Habillage</t>
  </si>
  <si>
    <t xml:space="preserve">Boxs _ Menuiseries intérieures </t>
  </si>
  <si>
    <t xml:space="preserve">Accueil PS _ Menuiseries intérieures </t>
  </si>
  <si>
    <t xml:space="preserve">Assistantes sociales _ Menuiseries intérieures </t>
  </si>
  <si>
    <t>Attente assistantes sociales _ Claustra</t>
  </si>
  <si>
    <t>Attente accueil et Assistantes sociales _ Assises</t>
  </si>
  <si>
    <t>Showroom PS _ Table</t>
  </si>
  <si>
    <t xml:space="preserve">Box 05 _ Agencements </t>
  </si>
  <si>
    <t>RDJ</t>
  </si>
  <si>
    <t>TAB 0.2</t>
  </si>
  <si>
    <t>Petite tisanerie compris claustras</t>
  </si>
  <si>
    <t>DPGF _ LOT 01 - Menuiseries intérieures</t>
  </si>
  <si>
    <t>PROJET : TRAVAUX D’AMENAGEMENT DES LOCAUX DU FUTUR SIEGE DE LA CPAM DU VAR (LOUBIERE)</t>
  </si>
  <si>
    <t>Adresse : 267 Boulevard Raynouard 83000 Toulon</t>
  </si>
  <si>
    <t>Prix total € TTC</t>
  </si>
  <si>
    <t>ens</t>
  </si>
  <si>
    <t xml:space="preserve">Boxs 01 à 04 _ Agencements </t>
  </si>
  <si>
    <t>Accueil du public _ Délivrance de codes</t>
  </si>
  <si>
    <t>RDJ_ SUIVANT LA CHARTE ACCUEIL</t>
  </si>
  <si>
    <t>NIV 0 _ SUIVANT LA CHARTE ACCUEIL</t>
  </si>
  <si>
    <t>NIV 0  _ CES</t>
  </si>
  <si>
    <t>NIV 0  _SARU, SERVICE SOCIAL, CARSAT</t>
  </si>
  <si>
    <t xml:space="preserve">NIV 0  _ESPACE CONFERENCE </t>
  </si>
  <si>
    <t>NIV 0  _SERVICE MEDICAL</t>
  </si>
  <si>
    <t>NIVEAU 1</t>
  </si>
  <si>
    <t>NIVEAU 2</t>
  </si>
  <si>
    <t>NIVEAU 4</t>
  </si>
  <si>
    <t>NIVEAU 5</t>
  </si>
  <si>
    <t>NIVEAU 6</t>
  </si>
  <si>
    <t>NIVEAU 7</t>
  </si>
  <si>
    <t>NIVEAU 3</t>
  </si>
  <si>
    <t>TOTAL</t>
  </si>
  <si>
    <t>Espace multimédia _ Habillage compris logo</t>
  </si>
  <si>
    <t>TBL 0.1 _ B</t>
  </si>
  <si>
    <t>TBL 0.1_ A</t>
  </si>
  <si>
    <t>Assistantes sociales _ Espace Impression _ Rgt haut</t>
  </si>
  <si>
    <t>Assistantes sociales _ Espace Impression _ Rgt bas</t>
  </si>
  <si>
    <t xml:space="preserve">EV 0.3 </t>
  </si>
  <si>
    <r>
      <t>Meuble évier 02</t>
    </r>
    <r>
      <rPr>
        <b/>
        <sz val="10"/>
        <color theme="1"/>
        <rFont val="Segoe UI"/>
        <family val="2"/>
        <scheme val="minor"/>
      </rPr>
      <t xml:space="preserve"> _ hors option PSE 01</t>
    </r>
  </si>
  <si>
    <t>RDC045 à 48, 53 et 54</t>
  </si>
  <si>
    <r>
      <t>Box accueil PS_ Meuble évier 03</t>
    </r>
    <r>
      <rPr>
        <b/>
        <sz val="10"/>
        <color theme="1"/>
        <rFont val="Segoe UI"/>
        <family val="2"/>
        <scheme val="minor"/>
      </rPr>
      <t xml:space="preserve"> _ hors option PSE 02</t>
    </r>
  </si>
  <si>
    <t>RDC071 à 72, 90, 097 à 102</t>
  </si>
  <si>
    <t>Salle _ Gradins fixes 3 niveaux avec coussins déhoussables</t>
  </si>
  <si>
    <t>18 11 2024</t>
  </si>
  <si>
    <t>TVA</t>
  </si>
  <si>
    <t>TRAVAUX AMENAGEMENT DES LOCAUX DU FUTUR SIEGE DE LA CPAM DU VAR (LOUBIERE)
LOT 1 : MENUISERIES INTERIEURES</t>
  </si>
  <si>
    <t>TOTAL PSE 1</t>
  </si>
  <si>
    <t>TOTAL PSE 2</t>
  </si>
  <si>
    <t>267 Boulevard Raynouard 83000 Toulon</t>
  </si>
  <si>
    <t>NIV 7</t>
  </si>
  <si>
    <t>NIV 6</t>
  </si>
  <si>
    <t>NIV 5</t>
  </si>
  <si>
    <t>NIV 4</t>
  </si>
  <si>
    <t>NIV 3</t>
  </si>
  <si>
    <t>NIV 2</t>
  </si>
  <si>
    <t>NIV 1</t>
  </si>
  <si>
    <t>NIV 0</t>
  </si>
  <si>
    <t>TOTAL HORS PSE</t>
  </si>
  <si>
    <t>PSE 1 : Fourniture et pose d’une armoire avec deux ouvrants à la françaises, et imposte pleine  
Dimensions : L. 1.00 x HT 02.60 x P 0.5 m</t>
  </si>
  <si>
    <t xml:space="preserve">PSE 1: Fourniture et pose d’une armoire avec deux ouvrants à la françaises, et imposte pleine  
Dimensions : L. 1.00 x HT 02.60 x P 0.5 m
</t>
  </si>
  <si>
    <t>PSE 2 : Même prestation que pour le meuble agencé EV 0.2 avec le rajout d’un ouvrant à la française pour masquer la niche avec l’évier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</si>
</sst>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_(&quot;€&quot;* #,##0.00_);_(&quot;€&quot;* \(#,##0.00\);_(&quot;€&quot;* &quot;-&quot;??_);_(@_)"/>
    <numFmt numFmtId="166" formatCode="#,##0.00\ &quot;€&quot;"/>
    <numFmt numFmtId="167" formatCode="_-\ #,##0.00\ [$€-1]_-;\-\ #,##0.00\ [$€-1]_-;_-\ &quot;-&quot;\ [$€-1]_-;_-@_-"/>
    <numFmt numFmtId="168" formatCode="#,##0.0\ &quot;€&quot;"/>
  </numFmts>
  <fonts count="42" x14ac:knownFonts="1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sz val="11"/>
      <color indexed="8"/>
      <name val="Calibri"/>
      <family val="2"/>
    </font>
    <font>
      <b/>
      <u/>
      <sz val="10"/>
      <name val="Verdana"/>
      <family val="2"/>
    </font>
    <font>
      <sz val="11"/>
      <color indexed="8"/>
      <name val="Segoe UI"/>
      <family val="2"/>
      <scheme val="minor"/>
    </font>
    <font>
      <b/>
      <sz val="11"/>
      <color indexed="8"/>
      <name val="Segoe UI"/>
      <family val="2"/>
      <scheme val="minor"/>
    </font>
    <font>
      <sz val="16"/>
      <color indexed="8"/>
      <name val="Segoe UI"/>
      <family val="2"/>
      <scheme val="minor"/>
    </font>
    <font>
      <b/>
      <sz val="14"/>
      <color theme="0"/>
      <name val="Segoe UI"/>
      <family val="2"/>
      <scheme val="minor"/>
    </font>
    <font>
      <sz val="11"/>
      <color theme="3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sz val="11"/>
      <color theme="1"/>
      <name val="Arial"/>
      <family val="2"/>
    </font>
    <font>
      <u/>
      <sz val="11"/>
      <color theme="10"/>
      <name val="Segoe UI"/>
      <family val="2"/>
      <scheme val="minor"/>
    </font>
    <font>
      <sz val="10"/>
      <color rgb="FF0070C0"/>
      <name val="Segoe UI"/>
      <family val="2"/>
      <scheme val="minor"/>
    </font>
    <font>
      <sz val="12"/>
      <color theme="1"/>
      <name val="Segoe UI"/>
      <family val="2"/>
      <scheme val="minor"/>
    </font>
    <font>
      <sz val="8"/>
      <name val="Arial"/>
      <family val="2"/>
    </font>
    <font>
      <sz val="10"/>
      <color theme="2" tint="-0.249977111117893"/>
      <name val="Segoe UI"/>
      <family val="2"/>
      <scheme val="minor"/>
    </font>
    <font>
      <b/>
      <sz val="12"/>
      <color theme="1"/>
      <name val="Segoe UI"/>
      <family val="2"/>
      <scheme val="minor"/>
    </font>
    <font>
      <sz val="10"/>
      <color indexed="8"/>
      <name val="Segoe UI"/>
      <family val="2"/>
      <scheme val="minor"/>
    </font>
    <font>
      <sz val="9"/>
      <color indexed="8"/>
      <name val="Segoe UI"/>
      <family val="2"/>
      <scheme val="minor"/>
    </font>
    <font>
      <b/>
      <sz val="10"/>
      <color theme="0"/>
      <name val="Segoe UI"/>
      <family val="2"/>
      <scheme val="minor"/>
    </font>
    <font>
      <u/>
      <sz val="10"/>
      <color theme="4" tint="-0.249977111117893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0"/>
      <color theme="3"/>
      <name val="Segoe UI"/>
      <family val="2"/>
      <scheme val="minor"/>
    </font>
    <font>
      <b/>
      <sz val="12"/>
      <color theme="0"/>
      <name val="Segoe UI"/>
      <family val="2"/>
      <scheme val="minor"/>
    </font>
    <font>
      <b/>
      <sz val="11"/>
      <color rgb="FFFF0000"/>
      <name val="Segoe UI"/>
      <family val="2"/>
      <scheme val="minor"/>
    </font>
    <font>
      <b/>
      <sz val="10"/>
      <color rgb="FFFF0000"/>
      <name val="Segoe U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</borders>
  <cellStyleXfs count="30">
    <xf numFmtId="0" fontId="0" fillId="0" borderId="0"/>
    <xf numFmtId="0" fontId="14" fillId="0" borderId="0"/>
    <xf numFmtId="0" fontId="15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0" borderId="1"/>
    <xf numFmtId="0" fontId="23" fillId="0" borderId="0">
      <alignment vertical="top"/>
    </xf>
    <xf numFmtId="0" fontId="13" fillId="0" borderId="0"/>
    <xf numFmtId="0" fontId="12" fillId="0" borderId="0"/>
    <xf numFmtId="0" fontId="10" fillId="0" borderId="0"/>
    <xf numFmtId="0" fontId="9" fillId="0" borderId="0"/>
    <xf numFmtId="0" fontId="9" fillId="0" borderId="0"/>
    <xf numFmtId="0" fontId="27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164" fontId="2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</cellStyleXfs>
  <cellXfs count="141">
    <xf numFmtId="0" fontId="0" fillId="0" borderId="0" xfId="0"/>
    <xf numFmtId="0" fontId="15" fillId="0" borderId="0" xfId="2" applyAlignment="1">
      <alignment vertical="center"/>
    </xf>
    <xf numFmtId="0" fontId="15" fillId="0" borderId="0" xfId="2"/>
    <xf numFmtId="167" fontId="19" fillId="3" borderId="2" xfId="2" applyNumberFormat="1" applyFont="1" applyFill="1" applyBorder="1" applyAlignment="1">
      <alignment vertical="center"/>
    </xf>
    <xf numFmtId="14" fontId="22" fillId="4" borderId="5" xfId="2" applyNumberFormat="1" applyFont="1" applyFill="1" applyBorder="1" applyAlignment="1">
      <alignment horizontal="center" vertical="center"/>
    </xf>
    <xf numFmtId="14" fontId="22" fillId="4" borderId="6" xfId="2" applyNumberFormat="1" applyFont="1" applyFill="1" applyBorder="1" applyAlignment="1">
      <alignment horizontal="center" vertical="center"/>
    </xf>
    <xf numFmtId="0" fontId="24" fillId="0" borderId="14" xfId="2" applyFont="1" applyBorder="1" applyAlignment="1">
      <alignment vertical="center"/>
    </xf>
    <xf numFmtId="0" fontId="24" fillId="0" borderId="14" xfId="2" applyFont="1" applyBorder="1" applyAlignment="1">
      <alignment horizontal="left" vertical="center" wrapText="1"/>
    </xf>
    <xf numFmtId="166" fontId="25" fillId="0" borderId="14" xfId="2" applyNumberFormat="1" applyFont="1" applyBorder="1" applyAlignment="1">
      <alignment horizontal="right" vertical="center"/>
    </xf>
    <xf numFmtId="0" fontId="15" fillId="0" borderId="0" xfId="2" applyAlignment="1">
      <alignment vertical="center" wrapText="1"/>
    </xf>
    <xf numFmtId="0" fontId="15" fillId="0" borderId="0" xfId="2" applyAlignment="1">
      <alignment wrapText="1"/>
    </xf>
    <xf numFmtId="166" fontId="24" fillId="5" borderId="14" xfId="2" applyNumberFormat="1" applyFont="1" applyFill="1" applyBorder="1" applyAlignment="1">
      <alignment horizontal="center" vertical="center"/>
    </xf>
    <xf numFmtId="2" fontId="24" fillId="5" borderId="14" xfId="2" applyNumberFormat="1" applyFont="1" applyFill="1" applyBorder="1" applyAlignment="1">
      <alignment horizontal="center" vertical="center"/>
    </xf>
    <xf numFmtId="166" fontId="25" fillId="5" borderId="14" xfId="2" applyNumberFormat="1" applyFont="1" applyFill="1" applyBorder="1" applyAlignment="1">
      <alignment horizontal="right" vertical="center"/>
    </xf>
    <xf numFmtId="0" fontId="19" fillId="3" borderId="3" xfId="2" applyFont="1" applyFill="1" applyBorder="1" applyAlignment="1">
      <alignment vertical="center"/>
    </xf>
    <xf numFmtId="0" fontId="19" fillId="3" borderId="7" xfId="2" applyFont="1" applyFill="1" applyBorder="1" applyAlignment="1">
      <alignment vertical="center"/>
    </xf>
    <xf numFmtId="0" fontId="11" fillId="0" borderId="0" xfId="2" applyFont="1"/>
    <xf numFmtId="0" fontId="28" fillId="0" borderId="14" xfId="2" applyFont="1" applyBorder="1" applyAlignment="1">
      <alignment horizontal="center" vertical="center" wrapText="1"/>
    </xf>
    <xf numFmtId="0" fontId="29" fillId="0" borderId="14" xfId="2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2" fontId="31" fillId="5" borderId="14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vertical="center"/>
    </xf>
    <xf numFmtId="166" fontId="24" fillId="0" borderId="14" xfId="2" applyNumberFormat="1" applyFont="1" applyBorder="1" applyAlignment="1">
      <alignment horizontal="right" vertical="center"/>
    </xf>
    <xf numFmtId="166" fontId="24" fillId="6" borderId="14" xfId="2" applyNumberFormat="1" applyFont="1" applyFill="1" applyBorder="1" applyAlignment="1">
      <alignment horizontal="center" vertical="center"/>
    </xf>
    <xf numFmtId="2" fontId="24" fillId="6" borderId="14" xfId="2" applyNumberFormat="1" applyFont="1" applyFill="1" applyBorder="1" applyAlignment="1">
      <alignment horizontal="center" vertical="center"/>
    </xf>
    <xf numFmtId="166" fontId="25" fillId="6" borderId="14" xfId="2" applyNumberFormat="1" applyFont="1" applyFill="1" applyBorder="1" applyAlignment="1">
      <alignment horizontal="right" vertical="center"/>
    </xf>
    <xf numFmtId="166" fontId="24" fillId="4" borderId="14" xfId="2" applyNumberFormat="1" applyFont="1" applyFill="1" applyBorder="1" applyAlignment="1">
      <alignment horizontal="center" vertical="center"/>
    </xf>
    <xf numFmtId="2" fontId="24" fillId="4" borderId="14" xfId="2" applyNumberFormat="1" applyFont="1" applyFill="1" applyBorder="1" applyAlignment="1">
      <alignment horizontal="center" vertical="center"/>
    </xf>
    <xf numFmtId="166" fontId="25" fillId="4" borderId="14" xfId="2" applyNumberFormat="1" applyFont="1" applyFill="1" applyBorder="1" applyAlignment="1">
      <alignment horizontal="right" vertical="center"/>
    </xf>
    <xf numFmtId="166" fontId="24" fillId="5" borderId="14" xfId="2" applyNumberFormat="1" applyFont="1" applyFill="1" applyBorder="1" applyAlignment="1">
      <alignment horizontal="right" vertical="center"/>
    </xf>
    <xf numFmtId="0" fontId="24" fillId="4" borderId="14" xfId="2" applyFont="1" applyFill="1" applyBorder="1" applyAlignment="1">
      <alignment vertical="center"/>
    </xf>
    <xf numFmtId="0" fontId="24" fillId="4" borderId="14" xfId="2" applyFont="1" applyFill="1" applyBorder="1" applyAlignment="1">
      <alignment horizontal="left" vertical="center" wrapText="1"/>
    </xf>
    <xf numFmtId="166" fontId="24" fillId="7" borderId="14" xfId="2" applyNumberFormat="1" applyFont="1" applyFill="1" applyBorder="1" applyAlignment="1">
      <alignment horizontal="center" vertical="center"/>
    </xf>
    <xf numFmtId="2" fontId="24" fillId="7" borderId="14" xfId="2" applyNumberFormat="1" applyFont="1" applyFill="1" applyBorder="1" applyAlignment="1">
      <alignment horizontal="center" vertical="center"/>
    </xf>
    <xf numFmtId="166" fontId="25" fillId="7" borderId="14" xfId="2" applyNumberFormat="1" applyFont="1" applyFill="1" applyBorder="1" applyAlignment="1">
      <alignment horizontal="right" vertical="center"/>
    </xf>
    <xf numFmtId="0" fontId="35" fillId="8" borderId="14" xfId="2" applyFont="1" applyFill="1" applyBorder="1" applyAlignment="1">
      <alignment vertical="center"/>
    </xf>
    <xf numFmtId="166" fontId="35" fillId="8" borderId="14" xfId="2" applyNumberFormat="1" applyFont="1" applyFill="1" applyBorder="1" applyAlignment="1">
      <alignment vertical="center" wrapText="1"/>
    </xf>
    <xf numFmtId="166" fontId="35" fillId="8" borderId="14" xfId="2" applyNumberFormat="1" applyFont="1" applyFill="1" applyBorder="1" applyAlignment="1">
      <alignment horizontal="center" vertical="center"/>
    </xf>
    <xf numFmtId="166" fontId="35" fillId="8" borderId="14" xfId="2" applyNumberFormat="1" applyFont="1" applyFill="1" applyBorder="1" applyAlignment="1">
      <alignment horizontal="right" vertical="center"/>
    </xf>
    <xf numFmtId="0" fontId="15" fillId="0" borderId="11" xfId="2" applyBorder="1" applyAlignment="1">
      <alignment horizontal="center"/>
    </xf>
    <xf numFmtId="0" fontId="15" fillId="0" borderId="10" xfId="2" applyBorder="1" applyAlignment="1">
      <alignment horizontal="center"/>
    </xf>
    <xf numFmtId="167" fontId="19" fillId="6" borderId="2" xfId="2" applyNumberFormat="1" applyFont="1" applyFill="1" applyBorder="1" applyAlignment="1">
      <alignment vertical="center"/>
    </xf>
    <xf numFmtId="167" fontId="19" fillId="9" borderId="2" xfId="2" applyNumberFormat="1" applyFont="1" applyFill="1" applyBorder="1" applyAlignment="1">
      <alignment vertical="center"/>
    </xf>
    <xf numFmtId="166" fontId="24" fillId="0" borderId="14" xfId="2" applyNumberFormat="1" applyFont="1" applyBorder="1" applyAlignment="1">
      <alignment horizontal="center" vertical="center"/>
    </xf>
    <xf numFmtId="2" fontId="24" fillId="0" borderId="14" xfId="2" applyNumberFormat="1" applyFont="1" applyBorder="1" applyAlignment="1">
      <alignment horizontal="center" vertical="center"/>
    </xf>
    <xf numFmtId="0" fontId="36" fillId="0" borderId="0" xfId="2" applyFont="1" applyBorder="1" applyAlignment="1">
      <alignment horizontal="left" vertical="center" wrapText="1"/>
    </xf>
    <xf numFmtId="0" fontId="28" fillId="0" borderId="0" xfId="2" applyFont="1" applyBorder="1" applyAlignment="1">
      <alignment horizontal="center" vertical="center" wrapText="1"/>
    </xf>
    <xf numFmtId="166" fontId="24" fillId="5" borderId="0" xfId="2" applyNumberFormat="1" applyFont="1" applyFill="1" applyBorder="1" applyAlignment="1">
      <alignment horizontal="center" vertical="center"/>
    </xf>
    <xf numFmtId="2" fontId="24" fillId="5" borderId="0" xfId="2" applyNumberFormat="1" applyFont="1" applyFill="1" applyBorder="1" applyAlignment="1">
      <alignment horizontal="center" vertical="center"/>
    </xf>
    <xf numFmtId="166" fontId="24" fillId="5" borderId="0" xfId="2" applyNumberFormat="1" applyFont="1" applyFill="1" applyBorder="1" applyAlignment="1">
      <alignment horizontal="right" vertical="center"/>
    </xf>
    <xf numFmtId="14" fontId="22" fillId="4" borderId="14" xfId="2" applyNumberFormat="1" applyFont="1" applyFill="1" applyBorder="1" applyAlignment="1">
      <alignment horizontal="center" vertical="center"/>
    </xf>
    <xf numFmtId="0" fontId="37" fillId="8" borderId="7" xfId="2" applyFont="1" applyFill="1" applyBorder="1" applyAlignment="1">
      <alignment horizontal="center" vertical="center"/>
    </xf>
    <xf numFmtId="0" fontId="1" fillId="0" borderId="7" xfId="2" applyFont="1" applyBorder="1" applyAlignment="1">
      <alignment vertical="center"/>
    </xf>
    <xf numFmtId="168" fontId="1" fillId="0" borderId="12" xfId="2" applyNumberFormat="1" applyFont="1" applyBorder="1" applyAlignment="1">
      <alignment horizontal="center" vertical="center"/>
    </xf>
    <xf numFmtId="14" fontId="38" fillId="4" borderId="16" xfId="2" applyNumberFormat="1" applyFont="1" applyFill="1" applyBorder="1" applyAlignment="1">
      <alignment horizontal="center" vertical="center"/>
    </xf>
    <xf numFmtId="0" fontId="15" fillId="0" borderId="22" xfId="2" applyBorder="1" applyAlignment="1">
      <alignment vertical="center"/>
    </xf>
    <xf numFmtId="0" fontId="15" fillId="0" borderId="0" xfId="2" applyBorder="1" applyAlignment="1">
      <alignment vertical="center"/>
    </xf>
    <xf numFmtId="0" fontId="15" fillId="0" borderId="22" xfId="2" applyBorder="1"/>
    <xf numFmtId="0" fontId="15" fillId="0" borderId="0" xfId="2" applyBorder="1"/>
    <xf numFmtId="0" fontId="37" fillId="8" borderId="24" xfId="2" applyFont="1" applyFill="1" applyBorder="1" applyAlignment="1">
      <alignment horizontal="center" vertical="center"/>
    </xf>
    <xf numFmtId="166" fontId="35" fillId="8" borderId="25" xfId="2" applyNumberFormat="1" applyFont="1" applyFill="1" applyBorder="1" applyAlignment="1">
      <alignment horizontal="center" vertical="center"/>
    </xf>
    <xf numFmtId="0" fontId="1" fillId="0" borderId="24" xfId="2" applyFont="1" applyBorder="1" applyAlignment="1">
      <alignment vertical="center"/>
    </xf>
    <xf numFmtId="168" fontId="24" fillId="0" borderId="25" xfId="2" applyNumberFormat="1" applyFont="1" applyBorder="1" applyAlignment="1">
      <alignment horizontal="center" vertical="center"/>
    </xf>
    <xf numFmtId="168" fontId="1" fillId="0" borderId="11" xfId="2" applyNumberFormat="1" applyFont="1" applyBorder="1" applyAlignment="1">
      <alignment horizontal="center" vertical="center"/>
    </xf>
    <xf numFmtId="0" fontId="1" fillId="0" borderId="4" xfId="2" applyFont="1" applyBorder="1" applyAlignment="1">
      <alignment vertical="center"/>
    </xf>
    <xf numFmtId="0" fontId="1" fillId="0" borderId="27" xfId="2" applyFont="1" applyBorder="1" applyAlignment="1">
      <alignment vertical="center"/>
    </xf>
    <xf numFmtId="0" fontId="28" fillId="0" borderId="14" xfId="2" applyFont="1" applyFill="1" applyBorder="1" applyAlignment="1">
      <alignment horizontal="center" vertical="center" wrapText="1"/>
    </xf>
    <xf numFmtId="0" fontId="24" fillId="0" borderId="16" xfId="2" applyFont="1" applyBorder="1" applyAlignment="1">
      <alignment vertical="center"/>
    </xf>
    <xf numFmtId="0" fontId="25" fillId="0" borderId="16" xfId="2" applyFont="1" applyBorder="1" applyAlignment="1">
      <alignment horizontal="left" vertical="center" wrapText="1"/>
    </xf>
    <xf numFmtId="0" fontId="24" fillId="0" borderId="16" xfId="2" applyFont="1" applyBorder="1" applyAlignment="1">
      <alignment horizontal="left" vertical="center" wrapText="1"/>
    </xf>
    <xf numFmtId="0" fontId="41" fillId="0" borderId="14" xfId="2" applyFont="1" applyBorder="1" applyAlignment="1">
      <alignment horizontal="left" vertical="center" wrapText="1"/>
    </xf>
    <xf numFmtId="167" fontId="40" fillId="0" borderId="26" xfId="2" applyNumberFormat="1" applyFont="1" applyFill="1" applyBorder="1" applyAlignment="1">
      <alignment vertical="center"/>
    </xf>
    <xf numFmtId="0" fontId="41" fillId="0" borderId="14" xfId="2" applyFont="1" applyBorder="1" applyAlignment="1">
      <alignment horizontal="center" vertical="center" wrapText="1"/>
    </xf>
    <xf numFmtId="0" fontId="15" fillId="0" borderId="4" xfId="2" applyBorder="1" applyAlignment="1">
      <alignment horizontal="center"/>
    </xf>
    <xf numFmtId="0" fontId="15" fillId="0" borderId="0" xfId="2" applyBorder="1" applyAlignment="1">
      <alignment horizontal="center"/>
    </xf>
    <xf numFmtId="0" fontId="18" fillId="0" borderId="7" xfId="2" applyFont="1" applyBorder="1" applyAlignment="1">
      <alignment horizontal="center" vertical="center"/>
    </xf>
    <xf numFmtId="0" fontId="18" fillId="0" borderId="23" xfId="2" applyFont="1" applyBorder="1" applyAlignment="1">
      <alignment horizontal="center" vertical="center"/>
    </xf>
    <xf numFmtId="0" fontId="33" fillId="0" borderId="24" xfId="2" applyFont="1" applyBorder="1" applyAlignment="1">
      <alignment horizontal="center" vertical="center"/>
    </xf>
    <xf numFmtId="0" fontId="33" fillId="0" borderId="7" xfId="2" applyFont="1" applyBorder="1" applyAlignment="1">
      <alignment horizontal="center" vertical="center"/>
    </xf>
    <xf numFmtId="0" fontId="33" fillId="0" borderId="23" xfId="2" applyFont="1" applyBorder="1" applyAlignment="1">
      <alignment horizontal="center" vertical="center"/>
    </xf>
    <xf numFmtId="0" fontId="15" fillId="0" borderId="13" xfId="2" applyBorder="1" applyAlignment="1">
      <alignment horizontal="center"/>
    </xf>
    <xf numFmtId="0" fontId="15" fillId="0" borderId="4" xfId="2" applyBorder="1" applyAlignment="1">
      <alignment horizontal="center"/>
    </xf>
    <xf numFmtId="0" fontId="15" fillId="0" borderId="15" xfId="2" applyBorder="1" applyAlignment="1">
      <alignment horizontal="center"/>
    </xf>
    <xf numFmtId="0" fontId="15" fillId="0" borderId="0" xfId="2" applyBorder="1" applyAlignment="1">
      <alignment horizontal="center"/>
    </xf>
    <xf numFmtId="0" fontId="39" fillId="2" borderId="17" xfId="2" applyFont="1" applyFill="1" applyBorder="1" applyAlignment="1">
      <alignment horizontal="center" vertical="center" wrapText="1"/>
    </xf>
    <xf numFmtId="0" fontId="39" fillId="2" borderId="18" xfId="2" applyFont="1" applyFill="1" applyBorder="1" applyAlignment="1">
      <alignment horizontal="center" vertical="center" wrapText="1"/>
    </xf>
    <xf numFmtId="0" fontId="39" fillId="2" borderId="18" xfId="2" applyFont="1" applyFill="1" applyBorder="1" applyAlignment="1">
      <alignment horizontal="center" vertical="center"/>
    </xf>
    <xf numFmtId="0" fontId="39" fillId="2" borderId="19" xfId="2" applyFont="1" applyFill="1" applyBorder="1" applyAlignment="1">
      <alignment horizontal="center" vertical="center"/>
    </xf>
    <xf numFmtId="0" fontId="39" fillId="2" borderId="20" xfId="2" applyFont="1" applyFill="1" applyBorder="1" applyAlignment="1">
      <alignment horizontal="center" vertical="center"/>
    </xf>
    <xf numFmtId="0" fontId="39" fillId="2" borderId="9" xfId="2" applyFont="1" applyFill="1" applyBorder="1" applyAlignment="1">
      <alignment horizontal="center" vertical="center"/>
    </xf>
    <xf numFmtId="0" fontId="39" fillId="2" borderId="21" xfId="2" applyFont="1" applyFill="1" applyBorder="1" applyAlignment="1">
      <alignment horizontal="center" vertical="center"/>
    </xf>
    <xf numFmtId="0" fontId="20" fillId="0" borderId="7" xfId="2" applyFont="1" applyBorder="1" applyAlignment="1">
      <alignment horizontal="center" vertical="center"/>
    </xf>
    <xf numFmtId="0" fontId="20" fillId="0" borderId="23" xfId="2" applyFont="1" applyBorder="1" applyAlignment="1">
      <alignment horizontal="center" vertical="center"/>
    </xf>
    <xf numFmtId="0" fontId="34" fillId="0" borderId="24" xfId="2" applyFont="1" applyBorder="1" applyAlignment="1">
      <alignment horizontal="center" vertical="center" wrapText="1"/>
    </xf>
    <xf numFmtId="0" fontId="34" fillId="0" borderId="7" xfId="2" applyFont="1" applyBorder="1" applyAlignment="1">
      <alignment horizontal="center" vertical="center" wrapText="1"/>
    </xf>
    <xf numFmtId="0" fontId="34" fillId="0" borderId="23" xfId="2" applyFont="1" applyBorder="1" applyAlignment="1">
      <alignment horizontal="center" vertical="center" wrapText="1"/>
    </xf>
    <xf numFmtId="0" fontId="18" fillId="0" borderId="9" xfId="2" applyFont="1" applyBorder="1" applyAlignment="1">
      <alignment horizontal="center" vertical="center"/>
    </xf>
    <xf numFmtId="0" fontId="32" fillId="6" borderId="3" xfId="2" applyFont="1" applyFill="1" applyBorder="1" applyAlignment="1">
      <alignment horizontal="left" vertical="center" wrapText="1"/>
    </xf>
    <xf numFmtId="0" fontId="32" fillId="6" borderId="7" xfId="2" applyFont="1" applyFill="1" applyBorder="1" applyAlignment="1">
      <alignment horizontal="left" vertical="center" wrapText="1"/>
    </xf>
    <xf numFmtId="0" fontId="32" fillId="6" borderId="12" xfId="2" applyFont="1" applyFill="1" applyBorder="1" applyAlignment="1">
      <alignment horizontal="left" vertical="center" wrapText="1"/>
    </xf>
    <xf numFmtId="0" fontId="32" fillId="7" borderId="3" xfId="2" applyFont="1" applyFill="1" applyBorder="1" applyAlignment="1">
      <alignment horizontal="left" vertical="center" wrapText="1"/>
    </xf>
    <xf numFmtId="0" fontId="32" fillId="7" borderId="7" xfId="2" applyFont="1" applyFill="1" applyBorder="1" applyAlignment="1">
      <alignment horizontal="left" vertical="center" wrapText="1"/>
    </xf>
    <xf numFmtId="0" fontId="32" fillId="7" borderId="12" xfId="2" applyFont="1" applyFill="1" applyBorder="1" applyAlignment="1">
      <alignment horizontal="left" vertical="center" wrapText="1"/>
    </xf>
    <xf numFmtId="0" fontId="15" fillId="0" borderId="11" xfId="2" applyBorder="1" applyAlignment="1">
      <alignment horizontal="center"/>
    </xf>
    <xf numFmtId="0" fontId="15" fillId="0" borderId="8" xfId="2" applyBorder="1" applyAlignment="1">
      <alignment horizontal="center"/>
    </xf>
    <xf numFmtId="0" fontId="15" fillId="0" borderId="9" xfId="2" applyBorder="1" applyAlignment="1">
      <alignment horizontal="center"/>
    </xf>
    <xf numFmtId="0" fontId="15" fillId="0" borderId="10" xfId="2" applyBorder="1" applyAlignment="1">
      <alignment horizontal="center"/>
    </xf>
    <xf numFmtId="0" fontId="21" fillId="2" borderId="13" xfId="2" applyFont="1" applyFill="1" applyBorder="1" applyAlignment="1">
      <alignment horizontal="center" vertical="center" wrapText="1"/>
    </xf>
    <xf numFmtId="0" fontId="21" fillId="2" borderId="4" xfId="2" applyFont="1" applyFill="1" applyBorder="1" applyAlignment="1">
      <alignment horizontal="center" vertical="center" wrapText="1"/>
    </xf>
    <xf numFmtId="0" fontId="21" fillId="2" borderId="11" xfId="2" applyFont="1" applyFill="1" applyBorder="1" applyAlignment="1">
      <alignment horizontal="center" vertical="center" wrapText="1"/>
    </xf>
    <xf numFmtId="0" fontId="21" fillId="2" borderId="8" xfId="2" applyFont="1" applyFill="1" applyBorder="1" applyAlignment="1">
      <alignment horizontal="center" vertical="center" wrapText="1"/>
    </xf>
    <xf numFmtId="0" fontId="21" fillId="2" borderId="9" xfId="2" applyFont="1" applyFill="1" applyBorder="1" applyAlignment="1">
      <alignment horizontal="center" vertical="center" wrapText="1"/>
    </xf>
    <xf numFmtId="0" fontId="21" fillId="2" borderId="10" xfId="2" applyFont="1" applyFill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/>
    </xf>
    <xf numFmtId="0" fontId="34" fillId="0" borderId="15" xfId="2" applyFont="1" applyBorder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3" fillId="0" borderId="15" xfId="2" applyFont="1" applyBorder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40" fillId="0" borderId="28" xfId="2" applyFont="1" applyFill="1" applyBorder="1" applyAlignment="1">
      <alignment horizontal="center" vertical="center"/>
    </xf>
    <xf numFmtId="0" fontId="40" fillId="0" borderId="29" xfId="2" applyFont="1" applyFill="1" applyBorder="1" applyAlignment="1">
      <alignment horizontal="center" vertical="center"/>
    </xf>
    <xf numFmtId="0" fontId="40" fillId="0" borderId="30" xfId="2" applyFont="1" applyFill="1" applyBorder="1" applyAlignment="1">
      <alignment horizontal="center" vertical="center"/>
    </xf>
    <xf numFmtId="168" fontId="1" fillId="0" borderId="34" xfId="2" applyNumberFormat="1" applyFont="1" applyBorder="1" applyAlignment="1">
      <alignment horizontal="center" vertical="center"/>
    </xf>
    <xf numFmtId="0" fontId="1" fillId="10" borderId="22" xfId="2" applyFont="1" applyFill="1" applyBorder="1" applyAlignment="1">
      <alignment horizontal="center" vertical="center"/>
    </xf>
    <xf numFmtId="0" fontId="1" fillId="10" borderId="0" xfId="2" applyFont="1" applyFill="1" applyBorder="1" applyAlignment="1">
      <alignment horizontal="center" vertical="center"/>
    </xf>
    <xf numFmtId="0" fontId="1" fillId="10" borderId="31" xfId="2" applyFont="1" applyFill="1" applyBorder="1" applyAlignment="1">
      <alignment horizontal="center" vertical="center"/>
    </xf>
    <xf numFmtId="166" fontId="35" fillId="8" borderId="3" xfId="2" applyNumberFormat="1" applyFont="1" applyFill="1" applyBorder="1" applyAlignment="1">
      <alignment horizontal="center" vertical="center"/>
    </xf>
    <xf numFmtId="168" fontId="1" fillId="0" borderId="7" xfId="2" applyNumberFormat="1" applyFont="1" applyBorder="1" applyAlignment="1">
      <alignment horizontal="center" vertical="center"/>
    </xf>
    <xf numFmtId="168" fontId="1" fillId="0" borderId="4" xfId="2" applyNumberFormat="1" applyFont="1" applyBorder="1" applyAlignment="1">
      <alignment horizontal="center" vertical="center"/>
    </xf>
    <xf numFmtId="0" fontId="40" fillId="11" borderId="20" xfId="2" applyFont="1" applyFill="1" applyBorder="1" applyAlignment="1">
      <alignment horizontal="center" vertical="center"/>
    </xf>
    <xf numFmtId="0" fontId="40" fillId="11" borderId="9" xfId="2" applyFont="1" applyFill="1" applyBorder="1" applyAlignment="1">
      <alignment horizontal="center" vertical="center"/>
    </xf>
    <xf numFmtId="0" fontId="40" fillId="11" borderId="24" xfId="2" applyFont="1" applyFill="1" applyBorder="1" applyAlignment="1">
      <alignment horizontal="center" vertical="center"/>
    </xf>
    <xf numFmtId="0" fontId="40" fillId="11" borderId="7" xfId="2" applyFont="1" applyFill="1" applyBorder="1" applyAlignment="1">
      <alignment horizontal="center" vertical="center"/>
    </xf>
    <xf numFmtId="0" fontId="40" fillId="11" borderId="35" xfId="2" applyFont="1" applyFill="1" applyBorder="1" applyAlignment="1">
      <alignment horizontal="center" vertical="center"/>
    </xf>
    <xf numFmtId="0" fontId="40" fillId="11" borderId="36" xfId="2" applyFont="1" applyFill="1" applyBorder="1" applyAlignment="1">
      <alignment horizontal="center" vertical="center"/>
    </xf>
    <xf numFmtId="168" fontId="40" fillId="11" borderId="10" xfId="2" applyNumberFormat="1" applyFont="1" applyFill="1" applyBorder="1" applyAlignment="1">
      <alignment horizontal="center" vertical="center"/>
    </xf>
    <xf numFmtId="168" fontId="40" fillId="11" borderId="21" xfId="2" applyNumberFormat="1" applyFont="1" applyFill="1" applyBorder="1" applyAlignment="1">
      <alignment horizontal="center" vertical="center"/>
    </xf>
    <xf numFmtId="168" fontId="40" fillId="11" borderId="12" xfId="2" applyNumberFormat="1" applyFont="1" applyFill="1" applyBorder="1" applyAlignment="1">
      <alignment horizontal="center" vertical="center"/>
    </xf>
    <xf numFmtId="168" fontId="40" fillId="11" borderId="23" xfId="2" applyNumberFormat="1" applyFont="1" applyFill="1" applyBorder="1" applyAlignment="1">
      <alignment horizontal="center" vertical="center"/>
    </xf>
    <xf numFmtId="168" fontId="40" fillId="11" borderId="32" xfId="2" applyNumberFormat="1" applyFont="1" applyFill="1" applyBorder="1" applyAlignment="1">
      <alignment horizontal="center" vertical="center"/>
    </xf>
    <xf numFmtId="168" fontId="40" fillId="11" borderId="36" xfId="2" applyNumberFormat="1" applyFont="1" applyFill="1" applyBorder="1" applyAlignment="1">
      <alignment horizontal="center" vertical="center"/>
    </xf>
    <xf numFmtId="168" fontId="40" fillId="11" borderId="33" xfId="2" applyNumberFormat="1" applyFont="1" applyFill="1" applyBorder="1" applyAlignment="1">
      <alignment horizontal="center" vertical="center"/>
    </xf>
  </cellXfs>
  <cellStyles count="30">
    <cellStyle name="Euro" xfId="5"/>
    <cellStyle name="Euro 2" xfId="3"/>
    <cellStyle name="Lien hypertexte 2" xfId="15"/>
    <cellStyle name="Milliers 2" xfId="7"/>
    <cellStyle name="Milliers 3" xfId="18"/>
    <cellStyle name="Normal" xfId="0" builtinId="0"/>
    <cellStyle name="Normal 2" xfId="2"/>
    <cellStyle name="Normal 2 2" xfId="10"/>
    <cellStyle name="Normal 2 2 2" xfId="28"/>
    <cellStyle name="Normal 2 2 3" xfId="29"/>
    <cellStyle name="Normal 2 3" xfId="11"/>
    <cellStyle name="Normal 2 4" xfId="22"/>
    <cellStyle name="Normal 2 4 2" xfId="13"/>
    <cellStyle name="Normal 2 4 2 2" xfId="12"/>
    <cellStyle name="Normal 2 4 2 2 2" xfId="20"/>
    <cellStyle name="Normal 2 4 2 2 2 2" xfId="27"/>
    <cellStyle name="Normal 2 4 2 3" xfId="17"/>
    <cellStyle name="Normal 2 4 2 3 2" xfId="24"/>
    <cellStyle name="Normal 2 4 2 4" xfId="19"/>
    <cellStyle name="Normal 2 4 2 4 2" xfId="21"/>
    <cellStyle name="Normal 2 4 2 4 2 2" xfId="23"/>
    <cellStyle name="Normal 3" xfId="1"/>
    <cellStyle name="Normal 4" xfId="14"/>
    <cellStyle name="Normal 4 2" xfId="26"/>
    <cellStyle name="Normal 5" xfId="9"/>
    <cellStyle name="Pourcentage 2" xfId="4"/>
    <cellStyle name="Pourcentage 3" xfId="6"/>
    <cellStyle name="Pourcentage 4" xfId="16"/>
    <cellStyle name="Pourcentage 4 2" xfId="25"/>
    <cellStyle name="Titre 1" xfId="8"/>
  </cellStyles>
  <dxfs count="0"/>
  <tableStyles count="0" defaultTableStyle="TableStyleMedium2" defaultPivotStyle="PivotStyleLight16"/>
  <colors>
    <mruColors>
      <color rgb="FFE0FF89"/>
      <color rgb="FF99CC00"/>
      <color rgb="FF9CEA00"/>
      <color rgb="FF54C0DC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824335</xdr:colOff>
      <xdr:row>0</xdr:row>
      <xdr:rowOff>95264</xdr:rowOff>
    </xdr:from>
    <xdr:to>
      <xdr:col>1</xdr:col>
      <xdr:colOff>2236405</xdr:colOff>
      <xdr:row>1</xdr:row>
      <xdr:rowOff>175029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6F6D38-D4CA-420C-A576-BBAF7B825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735" y="95264"/>
          <a:ext cx="1412070" cy="2550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FFFDD4-5116-4D51-93C3-C35F5953A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81543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F1DE02E-6527-4F99-ACBA-A5BFF6E19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9CE872-AD4C-461D-97F3-3576D5328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2</xdr:col>
      <xdr:colOff>1386928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0007D4-9B08-40A6-ABC9-B071D23AB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2</xdr:col>
      <xdr:colOff>1375167</xdr:colOff>
      <xdr:row>1</xdr:row>
      <xdr:rowOff>208802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BCBC820-C2AF-4030-BC1F-424A277DB2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7EA1D6-8CF4-4A51-96B1-7EAE899A2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5AED7A1-788A-48EB-A9CF-5861A8030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24CEC5-AE17-4F38-A61E-523C6B60A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133107</xdr:colOff>
      <xdr:row>1</xdr:row>
      <xdr:rowOff>212612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54A7B2-18B0-496C-A0F6-F0E99F308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14C3BA-D497-4BB7-A94F-644089FB5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69DE81-FB50-4436-8062-5B5C864DD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1BFB81-72B9-4FA3-845E-A85065A61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C95DB47-01DB-4774-A750-26A43E238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133107</xdr:colOff>
      <xdr:row>1</xdr:row>
      <xdr:rowOff>212612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9866C8-B7A4-4B7E-8787-E6658C3A4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133107</xdr:colOff>
      <xdr:row>1</xdr:row>
      <xdr:rowOff>212612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737442A-81C6-4587-A2F5-1D621B4353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F44747-CB6D-407D-AFC0-31C3D07B8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3545"/>
          <a:ext cx="2171457" cy="416717"/>
        </a:xfrm>
        <a:prstGeom prst="rect">
          <a:avLst/>
        </a:prstGeom>
      </xdr:spPr>
    </xdr:pic>
    <xdr:clientData/>
  </xdr:twoCellAnchor>
  <xdr:twoCellAnchor editAs="oneCell">
    <xdr:from>
      <xdr:col>1</xdr:col>
      <xdr:colOff>2514600</xdr:colOff>
      <xdr:row>0</xdr:row>
      <xdr:rowOff>43545</xdr:rowOff>
    </xdr:from>
    <xdr:to>
      <xdr:col>3</xdr:col>
      <xdr:colOff>136917</xdr:colOff>
      <xdr:row>1</xdr:row>
      <xdr:rowOff>208802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298BDD4-BEEC-478E-AA7B-5E7FB87E5E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45450"/>
          <a:ext cx="2165742" cy="411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PTIM">
  <a:themeElements>
    <a:clrScheme name="Personnalisé 3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FF7768"/>
      </a:accent5>
      <a:accent6>
        <a:srgbClr val="54C0DC"/>
      </a:accent6>
      <a:hlink>
        <a:srgbClr val="30457C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4" workbookViewId="0">
      <selection activeCell="H12" sqref="H12"/>
    </sheetView>
  </sheetViews>
  <sheetFormatPr baseColWidth="10" defaultRowHeight="13.8" x14ac:dyDescent="0.25"/>
  <cols>
    <col min="1" max="1" width="8.8984375" customWidth="1"/>
    <col min="2" max="2" width="41.796875" customWidth="1"/>
    <col min="3" max="3" width="16.59765625" customWidth="1"/>
    <col min="4" max="4" width="20.5" customWidth="1"/>
    <col min="5" max="5" width="20.59765625" customWidth="1"/>
  </cols>
  <sheetData>
    <row r="1" spans="1:5" ht="16.8" x14ac:dyDescent="0.4">
      <c r="A1" s="80"/>
      <c r="B1" s="81"/>
      <c r="C1" s="81"/>
      <c r="D1" s="73"/>
      <c r="E1" s="50" t="s">
        <v>28</v>
      </c>
    </row>
    <row r="2" spans="1:5" ht="17.399999999999999" thickBot="1" x14ac:dyDescent="0.45">
      <c r="A2" s="82"/>
      <c r="B2" s="83"/>
      <c r="C2" s="83"/>
      <c r="D2" s="74"/>
      <c r="E2" s="54" t="s">
        <v>184</v>
      </c>
    </row>
    <row r="3" spans="1:5" x14ac:dyDescent="0.25">
      <c r="A3" s="84" t="s">
        <v>152</v>
      </c>
      <c r="B3" s="85"/>
      <c r="C3" s="86"/>
      <c r="D3" s="86"/>
      <c r="E3" s="87"/>
    </row>
    <row r="4" spans="1:5" x14ac:dyDescent="0.25">
      <c r="A4" s="88"/>
      <c r="B4" s="89"/>
      <c r="C4" s="89"/>
      <c r="D4" s="89"/>
      <c r="E4" s="90"/>
    </row>
    <row r="5" spans="1:5" ht="24.6" x14ac:dyDescent="0.25">
      <c r="A5" s="55"/>
      <c r="B5" s="56"/>
      <c r="C5" s="91"/>
      <c r="D5" s="91"/>
      <c r="E5" s="92"/>
    </row>
    <row r="6" spans="1:5" ht="28.2" customHeight="1" x14ac:dyDescent="0.25">
      <c r="A6" s="93" t="s">
        <v>186</v>
      </c>
      <c r="B6" s="94"/>
      <c r="C6" s="94"/>
      <c r="D6" s="94"/>
      <c r="E6" s="95"/>
    </row>
    <row r="7" spans="1:5" ht="15" x14ac:dyDescent="0.25">
      <c r="A7" s="77" t="s">
        <v>189</v>
      </c>
      <c r="B7" s="78"/>
      <c r="C7" s="78"/>
      <c r="D7" s="78"/>
      <c r="E7" s="79"/>
    </row>
    <row r="8" spans="1:5" ht="16.8" x14ac:dyDescent="0.4">
      <c r="A8" s="57"/>
      <c r="B8" s="58"/>
      <c r="C8" s="75"/>
      <c r="D8" s="75"/>
      <c r="E8" s="76"/>
    </row>
    <row r="9" spans="1:5" ht="16.8" x14ac:dyDescent="0.25">
      <c r="A9" s="59"/>
      <c r="B9" s="51"/>
      <c r="C9" s="37" t="s">
        <v>2</v>
      </c>
      <c r="D9" s="125" t="s">
        <v>185</v>
      </c>
      <c r="E9" s="60" t="s">
        <v>155</v>
      </c>
    </row>
    <row r="10" spans="1:5" ht="16.8" x14ac:dyDescent="0.25">
      <c r="A10" s="61" t="s">
        <v>190</v>
      </c>
      <c r="B10" s="52"/>
      <c r="C10" s="53"/>
      <c r="D10" s="126"/>
      <c r="E10" s="62"/>
    </row>
    <row r="11" spans="1:5" ht="16.8" x14ac:dyDescent="0.25">
      <c r="A11" s="61" t="s">
        <v>191</v>
      </c>
      <c r="B11" s="52"/>
      <c r="C11" s="53"/>
      <c r="D11" s="126"/>
      <c r="E11" s="62"/>
    </row>
    <row r="12" spans="1:5" ht="16.8" x14ac:dyDescent="0.25">
      <c r="A12" s="61" t="s">
        <v>192</v>
      </c>
      <c r="B12" s="52"/>
      <c r="C12" s="53"/>
      <c r="D12" s="126"/>
      <c r="E12" s="62"/>
    </row>
    <row r="13" spans="1:5" ht="16.8" x14ac:dyDescent="0.25">
      <c r="A13" s="61" t="s">
        <v>193</v>
      </c>
      <c r="B13" s="52"/>
      <c r="C13" s="53"/>
      <c r="D13" s="126"/>
      <c r="E13" s="62"/>
    </row>
    <row r="14" spans="1:5" ht="16.8" x14ac:dyDescent="0.25">
      <c r="A14" s="61" t="s">
        <v>194</v>
      </c>
      <c r="B14" s="52"/>
      <c r="C14" s="53"/>
      <c r="D14" s="126"/>
      <c r="E14" s="62"/>
    </row>
    <row r="15" spans="1:5" ht="16.8" x14ac:dyDescent="0.25">
      <c r="A15" s="61" t="s">
        <v>195</v>
      </c>
      <c r="B15" s="52"/>
      <c r="C15" s="53"/>
      <c r="D15" s="126"/>
      <c r="E15" s="62"/>
    </row>
    <row r="16" spans="1:5" ht="16.8" x14ac:dyDescent="0.25">
      <c r="A16" s="61" t="s">
        <v>196</v>
      </c>
      <c r="B16" s="52"/>
      <c r="C16" s="53"/>
      <c r="D16" s="126"/>
      <c r="E16" s="62"/>
    </row>
    <row r="17" spans="1:5" ht="16.8" x14ac:dyDescent="0.25">
      <c r="A17" s="61" t="s">
        <v>197</v>
      </c>
      <c r="B17" s="52"/>
      <c r="C17" s="53"/>
      <c r="D17" s="126"/>
      <c r="E17" s="62"/>
    </row>
    <row r="18" spans="1:5" ht="16.8" x14ac:dyDescent="0.25">
      <c r="A18" s="65" t="s">
        <v>149</v>
      </c>
      <c r="B18" s="64"/>
      <c r="C18" s="63"/>
      <c r="D18" s="127"/>
      <c r="E18" s="121"/>
    </row>
    <row r="19" spans="1:5" ht="16.8" x14ac:dyDescent="0.25">
      <c r="A19" s="122"/>
      <c r="B19" s="123"/>
      <c r="C19" s="123"/>
      <c r="D19" s="123"/>
      <c r="E19" s="124"/>
    </row>
    <row r="20" spans="1:5" s="1" customFormat="1" ht="19.5" customHeight="1" x14ac:dyDescent="0.25">
      <c r="A20" s="128" t="s">
        <v>198</v>
      </c>
      <c r="B20" s="129"/>
      <c r="C20" s="134">
        <f>SUM(C10:C18)</f>
        <v>0</v>
      </c>
      <c r="D20" s="134">
        <f>SUM(D10:D18)</f>
        <v>0</v>
      </c>
      <c r="E20" s="135">
        <f>SUM(E10:E18)</f>
        <v>0</v>
      </c>
    </row>
    <row r="21" spans="1:5" s="1" customFormat="1" ht="19.5" customHeight="1" x14ac:dyDescent="0.25">
      <c r="A21" s="130" t="s">
        <v>187</v>
      </c>
      <c r="B21" s="131"/>
      <c r="C21" s="136">
        <f>'NIV 0'!F63</f>
        <v>0</v>
      </c>
      <c r="D21" s="136">
        <f>'NIV 0'!G63</f>
        <v>0</v>
      </c>
      <c r="E21" s="137">
        <f>'NIV 0'!H63</f>
        <v>0</v>
      </c>
    </row>
    <row r="22" spans="1:5" s="1" customFormat="1" ht="19.5" customHeight="1" thickBot="1" x14ac:dyDescent="0.3">
      <c r="A22" s="132" t="s">
        <v>188</v>
      </c>
      <c r="B22" s="133"/>
      <c r="C22" s="138">
        <f>'NIV 0'!F64</f>
        <v>0</v>
      </c>
      <c r="D22" s="139">
        <f>'NIV 0'!G64</f>
        <v>0</v>
      </c>
      <c r="E22" s="140">
        <f>'NIV 0'!H64</f>
        <v>0</v>
      </c>
    </row>
  </sheetData>
  <mergeCells count="10">
    <mergeCell ref="A20:B20"/>
    <mergeCell ref="A21:B21"/>
    <mergeCell ref="A22:B22"/>
    <mergeCell ref="A19:E19"/>
    <mergeCell ref="C8:E8"/>
    <mergeCell ref="A7:E7"/>
    <mergeCell ref="A1:C2"/>
    <mergeCell ref="A3:E4"/>
    <mergeCell ref="C5:E5"/>
    <mergeCell ref="A6:E6"/>
  </mergeCells>
  <dataValidations count="1">
    <dataValidation allowBlank="1" sqref="A3:B3"/>
  </dataValidations>
  <hyperlinks>
    <hyperlink ref="C3:C4" location="SYNTHESE!A1" display="DPGF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8">
    <tabColor rgb="FF005151"/>
    <pageSetUpPr fitToPage="1"/>
  </sheetPr>
  <dimension ref="A1:I185"/>
  <sheetViews>
    <sheetView showZeros="0" topLeftCell="A4" zoomScaleNormal="100" zoomScaleSheetLayoutView="115" workbookViewId="0">
      <selection activeCell="D21" sqref="D21"/>
    </sheetView>
  </sheetViews>
  <sheetFormatPr baseColWidth="10" defaultColWidth="11" defaultRowHeight="16.8" outlineLevelRow="2" x14ac:dyDescent="0.4"/>
  <cols>
    <col min="1" max="1" width="10.59765625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9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9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9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9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9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9" s="1" customFormat="1" ht="30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9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9" ht="10.050000000000001" customHeight="1" x14ac:dyDescent="0.4">
      <c r="B8" s="96"/>
      <c r="C8" s="96"/>
      <c r="D8" s="96"/>
      <c r="E8" s="96"/>
      <c r="F8" s="96"/>
      <c r="G8" s="96"/>
      <c r="H8" s="96"/>
    </row>
    <row r="9" spans="1:9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9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  <c r="I10" s="19"/>
    </row>
    <row r="11" spans="1:9" s="1" customFormat="1" ht="16.95" customHeight="1" x14ac:dyDescent="0.25">
      <c r="A11" s="100" t="s">
        <v>170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9" s="1" customFormat="1" ht="16.95" customHeight="1" x14ac:dyDescent="0.25">
      <c r="A12" s="6" t="s">
        <v>31</v>
      </c>
      <c r="B12" s="7" t="s">
        <v>9</v>
      </c>
      <c r="C12" s="17">
        <v>734</v>
      </c>
      <c r="D12" s="11" t="s">
        <v>156</v>
      </c>
      <c r="E12" s="12"/>
      <c r="F12" s="11"/>
      <c r="G12" s="11"/>
      <c r="H12" s="29">
        <f>F12*G12</f>
        <v>0</v>
      </c>
    </row>
    <row r="13" spans="1:9" s="1" customFormat="1" ht="16.95" customHeight="1" x14ac:dyDescent="0.25">
      <c r="A13" s="6" t="s">
        <v>22</v>
      </c>
      <c r="B13" s="7" t="s">
        <v>69</v>
      </c>
      <c r="C13" s="17">
        <v>713</v>
      </c>
      <c r="D13" s="11" t="s">
        <v>156</v>
      </c>
      <c r="E13" s="12"/>
      <c r="F13" s="11"/>
      <c r="G13" s="11"/>
      <c r="H13" s="29">
        <f t="shared" ref="H13:H15" si="0">F13*G13</f>
        <v>0</v>
      </c>
    </row>
    <row r="14" spans="1:9" s="1" customFormat="1" ht="16.95" customHeight="1" x14ac:dyDescent="0.25">
      <c r="A14" s="6" t="s">
        <v>23</v>
      </c>
      <c r="B14" s="7" t="s">
        <v>68</v>
      </c>
      <c r="C14" s="17">
        <v>713</v>
      </c>
      <c r="D14" s="11" t="s">
        <v>156</v>
      </c>
      <c r="E14" s="12"/>
      <c r="F14" s="11"/>
      <c r="G14" s="11"/>
      <c r="H14" s="29">
        <f t="shared" si="0"/>
        <v>0</v>
      </c>
    </row>
    <row r="15" spans="1:9" s="1" customFormat="1" ht="16.95" customHeight="1" x14ac:dyDescent="0.25">
      <c r="A15" s="6" t="s">
        <v>30</v>
      </c>
      <c r="B15" s="7" t="s">
        <v>29</v>
      </c>
      <c r="C15" s="17">
        <v>705</v>
      </c>
      <c r="D15" s="11" t="s">
        <v>156</v>
      </c>
      <c r="E15" s="12"/>
      <c r="F15" s="11"/>
      <c r="G15" s="11"/>
      <c r="H15" s="29">
        <f t="shared" si="0"/>
        <v>0</v>
      </c>
    </row>
    <row r="16" spans="1:9" s="1" customFormat="1" ht="7.95" customHeight="1" x14ac:dyDescent="0.25">
      <c r="A16" s="6"/>
      <c r="B16" s="7"/>
      <c r="C16" s="7"/>
      <c r="D16" s="43">
        <v>0</v>
      </c>
      <c r="E16" s="44">
        <v>0</v>
      </c>
      <c r="F16" s="43"/>
      <c r="G16" s="43"/>
      <c r="H16" s="8">
        <f>IFERROR(E16*F16,"")</f>
        <v>0</v>
      </c>
    </row>
    <row r="17" spans="1:8" s="1" customFormat="1" ht="19.5" customHeight="1" x14ac:dyDescent="0.25">
      <c r="A17" s="14" t="s">
        <v>172</v>
      </c>
      <c r="B17" s="15"/>
      <c r="C17" s="15"/>
      <c r="D17" s="15"/>
      <c r="E17" s="15"/>
      <c r="F17" s="3">
        <f>SUM(F12:F15)</f>
        <v>0</v>
      </c>
      <c r="G17" s="3">
        <f>SUM(G12:G15)</f>
        <v>0</v>
      </c>
      <c r="H17" s="3">
        <f>SUM(H12:H15)</f>
        <v>0</v>
      </c>
    </row>
    <row r="18" spans="1:8" s="1" customFormat="1" ht="20.100000000000001" customHeight="1" x14ac:dyDescent="0.25">
      <c r="C18" s="9"/>
    </row>
    <row r="19" spans="1:8" s="1" customFormat="1" ht="20.100000000000001" customHeight="1" x14ac:dyDescent="0.25">
      <c r="C19" s="9"/>
    </row>
    <row r="20" spans="1:8" s="1" customFormat="1" ht="20.100000000000001" customHeight="1" x14ac:dyDescent="0.25">
      <c r="C20" s="9"/>
    </row>
    <row r="21" spans="1:8" s="1" customFormat="1" ht="20.100000000000001" customHeight="1" x14ac:dyDescent="0.25">
      <c r="C21" s="9"/>
    </row>
    <row r="22" spans="1:8" s="1" customFormat="1" ht="20.100000000000001" customHeight="1" x14ac:dyDescent="0.25">
      <c r="C22" s="9"/>
    </row>
    <row r="23" spans="1:8" s="1" customFormat="1" ht="20.100000000000001" customHeight="1" x14ac:dyDescent="0.25">
      <c r="C23" s="9"/>
    </row>
    <row r="24" spans="1:8" s="1" customFormat="1" ht="20.100000000000001" customHeight="1" x14ac:dyDescent="0.25">
      <c r="C24" s="9"/>
    </row>
    <row r="25" spans="1:8" s="1" customFormat="1" ht="20.100000000000001" customHeight="1" x14ac:dyDescent="0.25">
      <c r="C25" s="9"/>
    </row>
    <row r="26" spans="1:8" s="1" customFormat="1" ht="20.100000000000001" customHeight="1" x14ac:dyDescent="0.25">
      <c r="C26" s="9"/>
    </row>
    <row r="27" spans="1:8" s="1" customFormat="1" ht="20.100000000000001" customHeight="1" x14ac:dyDescent="0.25">
      <c r="C27" s="9"/>
    </row>
    <row r="28" spans="1:8" s="1" customFormat="1" ht="20.100000000000001" customHeight="1" x14ac:dyDescent="0.25">
      <c r="C28" s="9"/>
    </row>
    <row r="29" spans="1:8" s="1" customFormat="1" ht="20.100000000000001" customHeight="1" x14ac:dyDescent="0.25">
      <c r="C29" s="9"/>
    </row>
    <row r="30" spans="1:8" s="1" customFormat="1" ht="20.100000000000001" customHeight="1" x14ac:dyDescent="0.25">
      <c r="C30" s="9"/>
    </row>
    <row r="31" spans="1:8" s="1" customFormat="1" ht="20.100000000000001" customHeight="1" x14ac:dyDescent="0.25">
      <c r="C31" s="9"/>
    </row>
    <row r="32" spans="1:8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ht="20.100000000000001" customHeight="1" x14ac:dyDescent="0.25">
      <c r="C61" s="9"/>
    </row>
    <row r="62" spans="3:3" s="1" customFormat="1" ht="20.100000000000001" customHeight="1" x14ac:dyDescent="0.25">
      <c r="C62" s="9"/>
    </row>
    <row r="63" spans="3:3" s="1" customFormat="1" ht="20.100000000000001" customHeight="1" x14ac:dyDescent="0.25">
      <c r="C63" s="9"/>
    </row>
    <row r="64" spans="3:3" s="1" customFormat="1" ht="20.100000000000001" customHeight="1" x14ac:dyDescent="0.25">
      <c r="C64" s="9"/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ht="20.100000000000001" customHeight="1" x14ac:dyDescent="0.25">
      <c r="C69" s="9"/>
    </row>
    <row r="70" spans="3:3" s="1" customFormat="1" ht="20.100000000000001" customHeight="1" x14ac:dyDescent="0.25">
      <c r="C70" s="9"/>
    </row>
    <row r="71" spans="3:3" s="1" customFormat="1" ht="20.100000000000001" customHeigh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08" spans="3:3" s="1" customFormat="1" x14ac:dyDescent="0.25">
      <c r="C108" s="9"/>
    </row>
    <row r="109" spans="3:3" s="1" customFormat="1" x14ac:dyDescent="0.25">
      <c r="C109" s="9"/>
    </row>
    <row r="110" spans="3:3" s="1" customFormat="1" x14ac:dyDescent="0.25">
      <c r="C110" s="9"/>
    </row>
    <row r="111" spans="3:3" s="1" customFormat="1" x14ac:dyDescent="0.25">
      <c r="C111" s="9"/>
    </row>
    <row r="112" spans="3:3" s="1" customForma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16" spans="3:3" s="1" customFormat="1" x14ac:dyDescent="0.25">
      <c r="C116" s="9"/>
    </row>
    <row r="117" spans="3:3" s="1" customFormat="1" x14ac:dyDescent="0.25">
      <c r="C117" s="9"/>
    </row>
    <row r="118" spans="3:3" s="1" customFormat="1" x14ac:dyDescent="0.25">
      <c r="C118" s="9"/>
    </row>
    <row r="183" spans="1:8" x14ac:dyDescent="0.4">
      <c r="B183" s="16" t="s">
        <v>6</v>
      </c>
    </row>
    <row r="184" spans="1:8" s="1" customFormat="1" ht="19.8" hidden="1" customHeight="1" outlineLevel="2" x14ac:dyDescent="0.25">
      <c r="A184" s="6"/>
      <c r="B184" s="7" t="s">
        <v>7</v>
      </c>
      <c r="C184" s="7"/>
      <c r="D184" s="11" t="e">
        <f>#REF!</f>
        <v>#REF!</v>
      </c>
      <c r="E184" s="12" t="e">
        <f>#REF!</f>
        <v>#REF!</v>
      </c>
      <c r="F184" s="11" t="e">
        <f>ROUNDUP(#REF!/(1-#REF!),#REF!)</f>
        <v>#REF!</v>
      </c>
      <c r="G184" s="11"/>
      <c r="H184" s="13" t="str">
        <f>IFERROR(E184*F184,"")</f>
        <v/>
      </c>
    </row>
    <row r="185" spans="1:8" collapsed="1" x14ac:dyDescent="0.4"/>
  </sheetData>
  <mergeCells count="7">
    <mergeCell ref="B8:H8"/>
    <mergeCell ref="A11:C11"/>
    <mergeCell ref="A6:H6"/>
    <mergeCell ref="A1:F2"/>
    <mergeCell ref="A3:H4"/>
    <mergeCell ref="B5:H5"/>
    <mergeCell ref="A7:H7"/>
  </mergeCells>
  <phoneticPr fontId="30" type="noConversion"/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H166"/>
  <sheetViews>
    <sheetView showZeros="0" zoomScale="90" zoomScaleNormal="90" zoomScaleSheetLayoutView="115" workbookViewId="0">
      <selection activeCell="J9" sqref="J9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33.6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22">
        <f>IFERROR(E10*F10,"")</f>
        <v>0</v>
      </c>
    </row>
    <row r="11" spans="1:8" s="1" customFormat="1" ht="19.95" customHeight="1" x14ac:dyDescent="0.25">
      <c r="A11" s="97" t="s">
        <v>159</v>
      </c>
      <c r="B11" s="98"/>
      <c r="C11" s="99"/>
      <c r="D11" s="23"/>
      <c r="E11" s="24"/>
      <c r="F11" s="23"/>
      <c r="G11" s="23"/>
      <c r="H11" s="25"/>
    </row>
    <row r="12" spans="1:8" s="1" customFormat="1" ht="19.95" customHeight="1" x14ac:dyDescent="0.25">
      <c r="A12" s="6" t="s">
        <v>66</v>
      </c>
      <c r="B12" s="7" t="s">
        <v>117</v>
      </c>
      <c r="C12" s="17" t="s">
        <v>67</v>
      </c>
      <c r="D12" s="11" t="s">
        <v>8</v>
      </c>
      <c r="E12" s="12"/>
      <c r="F12" s="11"/>
      <c r="G12" s="11"/>
      <c r="H12" s="29">
        <f>F12*G12</f>
        <v>0</v>
      </c>
    </row>
    <row r="13" spans="1:8" s="1" customFormat="1" ht="19.95" customHeight="1" x14ac:dyDescent="0.25">
      <c r="A13" s="100" t="s">
        <v>149</v>
      </c>
      <c r="B13" s="101"/>
      <c r="C13" s="102"/>
      <c r="D13" s="32"/>
      <c r="E13" s="33"/>
      <c r="F13" s="32"/>
      <c r="G13" s="32"/>
      <c r="H13" s="34"/>
    </row>
    <row r="14" spans="1:8" s="1" customFormat="1" ht="19.95" customHeight="1" x14ac:dyDescent="0.25">
      <c r="A14" s="6" t="s">
        <v>134</v>
      </c>
      <c r="B14" s="7" t="s">
        <v>133</v>
      </c>
      <c r="C14" s="17" t="s">
        <v>135</v>
      </c>
      <c r="D14" s="11" t="s">
        <v>8</v>
      </c>
      <c r="E14" s="12"/>
      <c r="F14" s="11"/>
      <c r="G14" s="11"/>
      <c r="H14" s="29">
        <f>F14*G14</f>
        <v>0</v>
      </c>
    </row>
    <row r="15" spans="1:8" s="1" customFormat="1" ht="8.4" customHeight="1" x14ac:dyDescent="0.25">
      <c r="A15" s="6"/>
      <c r="B15" s="18"/>
      <c r="C15" s="7"/>
      <c r="D15" s="43">
        <v>0</v>
      </c>
      <c r="E15" s="44">
        <v>0</v>
      </c>
      <c r="F15" s="43"/>
      <c r="G15" s="43"/>
      <c r="H15" s="22">
        <f>IFERROR(E15*F15,"")</f>
        <v>0</v>
      </c>
    </row>
    <row r="16" spans="1:8" s="1" customFormat="1" ht="19.5" customHeight="1" x14ac:dyDescent="0.25">
      <c r="A16" s="14" t="s">
        <v>172</v>
      </c>
      <c r="B16" s="15"/>
      <c r="C16" s="15"/>
      <c r="D16" s="15"/>
      <c r="E16" s="15"/>
      <c r="F16" s="3">
        <f>SUM(F12+F14)</f>
        <v>0</v>
      </c>
      <c r="G16" s="3">
        <f>SUM(G12+G14)</f>
        <v>0</v>
      </c>
      <c r="H16" s="3">
        <f>SUM(H12+H14)</f>
        <v>0</v>
      </c>
    </row>
    <row r="17" spans="3:3" s="1" customFormat="1" ht="20.100000000000001" customHeight="1" x14ac:dyDescent="0.25">
      <c r="C17" s="9"/>
    </row>
    <row r="18" spans="3:3" s="1" customFormat="1" ht="20.100000000000001" customHeight="1" x14ac:dyDescent="0.25">
      <c r="C18" s="9"/>
    </row>
    <row r="19" spans="3:3" s="1" customFormat="1" ht="20.100000000000001" customHeight="1" x14ac:dyDescent="0.25">
      <c r="C19" s="9"/>
    </row>
    <row r="20" spans="3:3" s="1" customFormat="1" ht="20.100000000000001" customHeight="1" x14ac:dyDescent="0.25">
      <c r="C20" s="9"/>
    </row>
    <row r="21" spans="3:3" s="1" customFormat="1" ht="20.100000000000001" customHeight="1" x14ac:dyDescent="0.25">
      <c r="C21" s="9"/>
    </row>
    <row r="22" spans="3:3" s="1" customFormat="1" ht="20.100000000000001" customHeight="1" x14ac:dyDescent="0.25">
      <c r="C22" s="9"/>
    </row>
    <row r="23" spans="3:3" s="1" customFormat="1" ht="20.100000000000001" customHeight="1" x14ac:dyDescent="0.25">
      <c r="C23" s="9"/>
    </row>
    <row r="24" spans="3:3" s="1" customFormat="1" ht="20.100000000000001" customHeight="1" x14ac:dyDescent="0.25">
      <c r="C24" s="9"/>
    </row>
    <row r="25" spans="3:3" s="1" customFormat="1" ht="20.100000000000001" customHeight="1" x14ac:dyDescent="0.25">
      <c r="C25" s="9"/>
    </row>
    <row r="26" spans="3:3" s="1" customFormat="1" ht="20.100000000000001" customHeight="1" x14ac:dyDescent="0.25">
      <c r="C26" s="9"/>
    </row>
    <row r="27" spans="3:3" s="1" customFormat="1" ht="20.100000000000001" customHeight="1" x14ac:dyDescent="0.25">
      <c r="C27" s="9"/>
    </row>
    <row r="28" spans="3:3" s="1" customFormat="1" ht="20.100000000000001" customHeight="1" x14ac:dyDescent="0.25">
      <c r="C28" s="9"/>
    </row>
    <row r="29" spans="3:3" s="1" customFormat="1" ht="20.100000000000001" customHeight="1" x14ac:dyDescent="0.25">
      <c r="C29" s="9"/>
    </row>
    <row r="30" spans="3:3" s="1" customFormat="1" ht="20.100000000000001" customHeight="1" x14ac:dyDescent="0.25">
      <c r="C30" s="9"/>
    </row>
    <row r="31" spans="3:3" s="1" customFormat="1" ht="20.100000000000001" customHeight="1" x14ac:dyDescent="0.25">
      <c r="C31" s="9"/>
    </row>
    <row r="32" spans="3:3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x14ac:dyDescent="0.25">
      <c r="C53" s="9"/>
    </row>
    <row r="54" spans="3:3" s="1" customFormat="1" x14ac:dyDescent="0.25">
      <c r="C54" s="9"/>
    </row>
    <row r="55" spans="3:3" s="1" customFormat="1" x14ac:dyDescent="0.25">
      <c r="C55" s="9"/>
    </row>
    <row r="56" spans="3:3" s="1" customFormat="1" x14ac:dyDescent="0.25">
      <c r="C56" s="9"/>
    </row>
    <row r="57" spans="3:3" s="1" customFormat="1" x14ac:dyDescent="0.25">
      <c r="C57" s="9"/>
    </row>
    <row r="58" spans="3:3" s="1" customFormat="1" x14ac:dyDescent="0.25">
      <c r="C58" s="9"/>
    </row>
    <row r="59" spans="3:3" s="1" customFormat="1" x14ac:dyDescent="0.25">
      <c r="C59" s="9"/>
    </row>
    <row r="60" spans="3:3" s="1" customFormat="1" x14ac:dyDescent="0.25">
      <c r="C60" s="9"/>
    </row>
    <row r="61" spans="3:3" s="1" customFormat="1" x14ac:dyDescent="0.25">
      <c r="C61" s="9"/>
    </row>
    <row r="62" spans="3:3" s="1" customFormat="1" x14ac:dyDescent="0.25">
      <c r="C62" s="9"/>
    </row>
    <row r="63" spans="3:3" s="1" customFormat="1" x14ac:dyDescent="0.25">
      <c r="C63" s="9"/>
    </row>
    <row r="64" spans="3:3" s="1" customFormat="1" x14ac:dyDescent="0.25">
      <c r="C64" s="9"/>
    </row>
    <row r="65" spans="3:3" s="1" customFormat="1" x14ac:dyDescent="0.25">
      <c r="C65" s="9"/>
    </row>
    <row r="66" spans="3:3" s="1" customFormat="1" x14ac:dyDescent="0.25">
      <c r="C66" s="9"/>
    </row>
    <row r="67" spans="3:3" s="1" customFormat="1" x14ac:dyDescent="0.25">
      <c r="C67" s="9"/>
    </row>
    <row r="68" spans="3:3" s="1" customFormat="1" x14ac:dyDescent="0.25">
      <c r="C68" s="9"/>
    </row>
    <row r="69" spans="3:3" s="1" customFormat="1" x14ac:dyDescent="0.25">
      <c r="C69" s="9"/>
    </row>
    <row r="70" spans="3:3" s="1" customForma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64" spans="1:8" x14ac:dyDescent="0.4">
      <c r="B164" s="16" t="s">
        <v>6</v>
      </c>
    </row>
    <row r="165" spans="1:8" s="1" customFormat="1" ht="19.8" hidden="1" customHeight="1" outlineLevel="2" x14ac:dyDescent="0.25">
      <c r="A165" s="6"/>
      <c r="B165" s="7" t="s">
        <v>7</v>
      </c>
      <c r="C165" s="7"/>
      <c r="D165" s="11" t="e">
        <f>#REF!</f>
        <v>#REF!</v>
      </c>
      <c r="E165" s="12" t="e">
        <f>#REF!</f>
        <v>#REF!</v>
      </c>
      <c r="F165" s="11" t="e">
        <f>ROUNDUP(#REF!/(1-#REF!),#REF!)</f>
        <v>#REF!</v>
      </c>
      <c r="G165" s="11"/>
      <c r="H165" s="13" t="str">
        <f>IFERROR(E165*F165,"")</f>
        <v/>
      </c>
    </row>
    <row r="166" spans="1:8" collapsed="1" x14ac:dyDescent="0.4"/>
  </sheetData>
  <mergeCells count="8">
    <mergeCell ref="B8:H8"/>
    <mergeCell ref="A11:C11"/>
    <mergeCell ref="A13:C13"/>
    <mergeCell ref="A1:F2"/>
    <mergeCell ref="A3:H4"/>
    <mergeCell ref="B5:H5"/>
    <mergeCell ref="A6:H6"/>
    <mergeCell ref="A7:H7"/>
  </mergeCells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J226"/>
  <sheetViews>
    <sheetView showZeros="0" topLeftCell="A47" zoomScale="85" zoomScaleNormal="85" zoomScaleSheetLayoutView="115" workbookViewId="0">
      <selection activeCell="B66" sqref="B66"/>
    </sheetView>
  </sheetViews>
  <sheetFormatPr baseColWidth="10" defaultColWidth="11" defaultRowHeight="16.8" outlineLevelRow="2" x14ac:dyDescent="0.4"/>
  <cols>
    <col min="1" max="1" width="11.69921875" style="2" customWidth="1"/>
    <col min="2" max="2" width="43.3984375" style="2" customWidth="1"/>
    <col min="3" max="3" width="20.89843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6.95" customHeight="1" x14ac:dyDescent="0.25">
      <c r="A10" s="6"/>
      <c r="B10" s="7"/>
      <c r="C10" s="7"/>
      <c r="D10" s="26">
        <v>0</v>
      </c>
      <c r="E10" s="27">
        <v>0</v>
      </c>
      <c r="F10" s="26"/>
      <c r="G10" s="26"/>
      <c r="H10" s="28">
        <f>IFERROR(E10*F10,"")</f>
        <v>0</v>
      </c>
    </row>
    <row r="11" spans="1:8" s="1" customFormat="1" ht="16.95" customHeight="1" x14ac:dyDescent="0.25">
      <c r="A11" s="97" t="s">
        <v>160</v>
      </c>
      <c r="B11" s="98"/>
      <c r="C11" s="99"/>
      <c r="D11" s="23"/>
      <c r="E11" s="24"/>
      <c r="F11" s="41">
        <f>SUM(F12:F31)</f>
        <v>0</v>
      </c>
      <c r="G11" s="41">
        <f>SUM(G12:G31)</f>
        <v>0</v>
      </c>
      <c r="H11" s="41">
        <f>SUM(H12:H31)</f>
        <v>0</v>
      </c>
    </row>
    <row r="12" spans="1:8" s="1" customFormat="1" ht="16.95" customHeight="1" x14ac:dyDescent="0.25">
      <c r="A12" s="30" t="s">
        <v>91</v>
      </c>
      <c r="B12" s="31" t="s">
        <v>136</v>
      </c>
      <c r="C12" s="17"/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16.95" customHeight="1" x14ac:dyDescent="0.25">
      <c r="A13" s="30" t="s">
        <v>92</v>
      </c>
      <c r="B13" s="31" t="s">
        <v>136</v>
      </c>
      <c r="C13" s="17"/>
      <c r="D13" s="11" t="s">
        <v>156</v>
      </c>
      <c r="E13" s="12"/>
      <c r="F13" s="11"/>
      <c r="G13" s="11"/>
      <c r="H13" s="29">
        <f t="shared" ref="H13:H31" si="0">F13*G13</f>
        <v>0</v>
      </c>
    </row>
    <row r="14" spans="1:8" s="1" customFormat="1" ht="16.95" customHeight="1" x14ac:dyDescent="0.25">
      <c r="A14" s="30" t="s">
        <v>93</v>
      </c>
      <c r="B14" s="31" t="s">
        <v>136</v>
      </c>
      <c r="C14" s="17"/>
      <c r="D14" s="11" t="s">
        <v>156</v>
      </c>
      <c r="E14" s="12"/>
      <c r="F14" s="11"/>
      <c r="G14" s="11"/>
      <c r="H14" s="29">
        <f t="shared" si="0"/>
        <v>0</v>
      </c>
    </row>
    <row r="15" spans="1:8" s="1" customFormat="1" ht="16.95" customHeight="1" x14ac:dyDescent="0.25">
      <c r="A15" s="30" t="s">
        <v>101</v>
      </c>
      <c r="B15" s="31" t="s">
        <v>158</v>
      </c>
      <c r="C15" s="17"/>
      <c r="D15" s="11" t="s">
        <v>8</v>
      </c>
      <c r="E15" s="12"/>
      <c r="F15" s="11"/>
      <c r="G15" s="11"/>
      <c r="H15" s="29">
        <f t="shared" si="0"/>
        <v>0</v>
      </c>
    </row>
    <row r="16" spans="1:8" s="1" customFormat="1" ht="16.95" customHeight="1" x14ac:dyDescent="0.25">
      <c r="A16" s="30" t="s">
        <v>150</v>
      </c>
      <c r="B16" s="31" t="s">
        <v>147</v>
      </c>
      <c r="C16" s="17" t="s">
        <v>16</v>
      </c>
      <c r="D16" s="11" t="s">
        <v>8</v>
      </c>
      <c r="E16" s="12"/>
      <c r="F16" s="11"/>
      <c r="G16" s="11"/>
      <c r="H16" s="29">
        <f t="shared" si="0"/>
        <v>0</v>
      </c>
    </row>
    <row r="17" spans="1:8" s="1" customFormat="1" ht="16.95" customHeight="1" x14ac:dyDescent="0.25">
      <c r="A17" s="30" t="s">
        <v>95</v>
      </c>
      <c r="B17" s="31" t="s">
        <v>138</v>
      </c>
      <c r="C17" s="17"/>
      <c r="D17" s="11" t="s">
        <v>8</v>
      </c>
      <c r="E17" s="12"/>
      <c r="F17" s="11"/>
      <c r="G17" s="11"/>
      <c r="H17" s="29">
        <f t="shared" si="0"/>
        <v>0</v>
      </c>
    </row>
    <row r="18" spans="1:8" s="1" customFormat="1" ht="16.95" customHeight="1" x14ac:dyDescent="0.25">
      <c r="A18" s="30" t="s">
        <v>96</v>
      </c>
      <c r="B18" s="31" t="s">
        <v>138</v>
      </c>
      <c r="C18" s="17"/>
      <c r="D18" s="11" t="s">
        <v>8</v>
      </c>
      <c r="E18" s="12"/>
      <c r="F18" s="11"/>
      <c r="G18" s="11"/>
      <c r="H18" s="29">
        <f t="shared" si="0"/>
        <v>0</v>
      </c>
    </row>
    <row r="19" spans="1:8" s="1" customFormat="1" ht="16.95" customHeight="1" x14ac:dyDescent="0.25">
      <c r="A19" s="30" t="s">
        <v>97</v>
      </c>
      <c r="B19" s="31" t="s">
        <v>139</v>
      </c>
      <c r="C19" s="17"/>
      <c r="D19" s="11" t="s">
        <v>8</v>
      </c>
      <c r="E19" s="12"/>
      <c r="F19" s="11"/>
      <c r="G19" s="11"/>
      <c r="H19" s="29">
        <f t="shared" si="0"/>
        <v>0</v>
      </c>
    </row>
    <row r="20" spans="1:8" s="1" customFormat="1" ht="16.95" customHeight="1" x14ac:dyDescent="0.25">
      <c r="A20" s="30" t="s">
        <v>98</v>
      </c>
      <c r="B20" s="31" t="s">
        <v>141</v>
      </c>
      <c r="C20" s="17"/>
      <c r="D20" s="11" t="s">
        <v>8</v>
      </c>
      <c r="E20" s="12"/>
      <c r="F20" s="11"/>
      <c r="G20" s="11"/>
      <c r="H20" s="29">
        <f t="shared" si="0"/>
        <v>0</v>
      </c>
    </row>
    <row r="21" spans="1:8" s="1" customFormat="1" ht="16.95" customHeight="1" x14ac:dyDescent="0.25">
      <c r="A21" s="30" t="s">
        <v>99</v>
      </c>
      <c r="B21" s="31" t="s">
        <v>140</v>
      </c>
      <c r="C21" s="17"/>
      <c r="D21" s="11" t="s">
        <v>8</v>
      </c>
      <c r="E21" s="12"/>
      <c r="F21" s="11"/>
      <c r="G21" s="11"/>
      <c r="H21" s="29">
        <f t="shared" si="0"/>
        <v>0</v>
      </c>
    </row>
    <row r="22" spans="1:8" s="1" customFormat="1" ht="16.95" customHeight="1" x14ac:dyDescent="0.25">
      <c r="A22" s="30" t="s">
        <v>100</v>
      </c>
      <c r="B22" s="31" t="s">
        <v>173</v>
      </c>
      <c r="C22" s="17"/>
      <c r="D22" s="11" t="s">
        <v>156</v>
      </c>
      <c r="E22" s="12"/>
      <c r="F22" s="11"/>
      <c r="G22" s="11"/>
      <c r="H22" s="29">
        <f t="shared" si="0"/>
        <v>0</v>
      </c>
    </row>
    <row r="23" spans="1:8" s="1" customFormat="1" ht="16.95" customHeight="1" x14ac:dyDescent="0.25">
      <c r="A23" s="30" t="s">
        <v>94</v>
      </c>
      <c r="B23" s="31" t="s">
        <v>137</v>
      </c>
      <c r="C23" s="17"/>
      <c r="D23" s="11" t="s">
        <v>8</v>
      </c>
      <c r="E23" s="12"/>
      <c r="F23" s="11"/>
      <c r="G23" s="11"/>
      <c r="H23" s="29">
        <f t="shared" si="0"/>
        <v>0</v>
      </c>
    </row>
    <row r="24" spans="1:8" s="1" customFormat="1" ht="16.95" customHeight="1" x14ac:dyDescent="0.25">
      <c r="A24" s="30" t="s">
        <v>107</v>
      </c>
      <c r="B24" s="31" t="s">
        <v>145</v>
      </c>
      <c r="C24" s="17"/>
      <c r="D24" s="11" t="s">
        <v>8</v>
      </c>
      <c r="E24" s="12"/>
      <c r="F24" s="11"/>
      <c r="G24" s="11"/>
      <c r="H24" s="29">
        <f t="shared" si="0"/>
        <v>0</v>
      </c>
    </row>
    <row r="25" spans="1:8" s="1" customFormat="1" ht="16.95" customHeight="1" x14ac:dyDescent="0.25">
      <c r="A25" s="30" t="s">
        <v>108</v>
      </c>
      <c r="B25" s="31" t="s">
        <v>146</v>
      </c>
      <c r="C25" s="17"/>
      <c r="D25" s="11" t="s">
        <v>8</v>
      </c>
      <c r="E25" s="12"/>
      <c r="F25" s="11"/>
      <c r="G25" s="11"/>
      <c r="H25" s="29">
        <f t="shared" si="0"/>
        <v>0</v>
      </c>
    </row>
    <row r="26" spans="1:8" s="1" customFormat="1" ht="16.95" customHeight="1" x14ac:dyDescent="0.25">
      <c r="A26" s="30" t="s">
        <v>109</v>
      </c>
      <c r="B26" s="31" t="s">
        <v>146</v>
      </c>
      <c r="C26" s="17"/>
      <c r="D26" s="11" t="s">
        <v>8</v>
      </c>
      <c r="E26" s="12"/>
      <c r="F26" s="11"/>
      <c r="G26" s="11"/>
      <c r="H26" s="29">
        <f t="shared" si="0"/>
        <v>0</v>
      </c>
    </row>
    <row r="27" spans="1:8" s="1" customFormat="1" ht="16.95" customHeight="1" x14ac:dyDescent="0.25">
      <c r="A27" s="30" t="s">
        <v>102</v>
      </c>
      <c r="B27" s="31" t="s">
        <v>157</v>
      </c>
      <c r="C27" s="17" t="s">
        <v>18</v>
      </c>
      <c r="D27" s="11" t="s">
        <v>156</v>
      </c>
      <c r="E27" s="12"/>
      <c r="F27" s="11"/>
      <c r="G27" s="11"/>
      <c r="H27" s="29">
        <f t="shared" si="0"/>
        <v>0</v>
      </c>
    </row>
    <row r="28" spans="1:8" s="1" customFormat="1" ht="16.95" customHeight="1" x14ac:dyDescent="0.25">
      <c r="A28" s="30" t="s">
        <v>103</v>
      </c>
      <c r="B28" s="31" t="s">
        <v>148</v>
      </c>
      <c r="C28" s="17" t="s">
        <v>19</v>
      </c>
      <c r="D28" s="11" t="s">
        <v>156</v>
      </c>
      <c r="E28" s="12"/>
      <c r="F28" s="11"/>
      <c r="G28" s="11"/>
      <c r="H28" s="29">
        <f t="shared" si="0"/>
        <v>0</v>
      </c>
    </row>
    <row r="29" spans="1:8" s="1" customFormat="1" ht="16.95" customHeight="1" x14ac:dyDescent="0.25">
      <c r="A29" s="30" t="s">
        <v>104</v>
      </c>
      <c r="B29" s="31" t="s">
        <v>142</v>
      </c>
      <c r="C29" s="17" t="s">
        <v>20</v>
      </c>
      <c r="D29" s="11" t="s">
        <v>156</v>
      </c>
      <c r="E29" s="12"/>
      <c r="F29" s="11"/>
      <c r="G29" s="11"/>
      <c r="H29" s="29">
        <f t="shared" si="0"/>
        <v>0</v>
      </c>
    </row>
    <row r="30" spans="1:8" s="1" customFormat="1" ht="16.95" customHeight="1" x14ac:dyDescent="0.25">
      <c r="A30" s="30" t="s">
        <v>105</v>
      </c>
      <c r="B30" s="31" t="s">
        <v>143</v>
      </c>
      <c r="C30" s="17" t="s">
        <v>15</v>
      </c>
      <c r="D30" s="11" t="s">
        <v>156</v>
      </c>
      <c r="E30" s="12"/>
      <c r="F30" s="11"/>
      <c r="G30" s="11"/>
      <c r="H30" s="29">
        <f t="shared" si="0"/>
        <v>0</v>
      </c>
    </row>
    <row r="31" spans="1:8" s="1" customFormat="1" ht="16.95" customHeight="1" x14ac:dyDescent="0.25">
      <c r="A31" s="30" t="s">
        <v>106</v>
      </c>
      <c r="B31" s="31" t="s">
        <v>144</v>
      </c>
      <c r="C31" s="17" t="s">
        <v>17</v>
      </c>
      <c r="D31" s="11" t="s">
        <v>156</v>
      </c>
      <c r="E31" s="12"/>
      <c r="F31" s="11"/>
      <c r="G31" s="11"/>
      <c r="H31" s="29">
        <f t="shared" si="0"/>
        <v>0</v>
      </c>
    </row>
    <row r="32" spans="1:8" ht="16.95" customHeight="1" x14ac:dyDescent="0.4"/>
    <row r="33" spans="1:10" s="1" customFormat="1" ht="16.95" customHeight="1" x14ac:dyDescent="0.25">
      <c r="A33" s="100" t="s">
        <v>161</v>
      </c>
      <c r="B33" s="101"/>
      <c r="C33" s="102"/>
      <c r="D33" s="32"/>
      <c r="E33" s="33"/>
      <c r="F33" s="42">
        <f>SUM(F34:F39)</f>
        <v>0</v>
      </c>
      <c r="G33" s="42">
        <f>SUM(G34:G39)</f>
        <v>0</v>
      </c>
      <c r="H33" s="42">
        <f>SUM(H34:H39)</f>
        <v>0</v>
      </c>
    </row>
    <row r="34" spans="1:10" s="1" customFormat="1" ht="16.95" customHeight="1" x14ac:dyDescent="0.25">
      <c r="A34" s="6" t="s">
        <v>119</v>
      </c>
      <c r="B34" s="7" t="s">
        <v>115</v>
      </c>
      <c r="C34" s="17" t="s">
        <v>27</v>
      </c>
      <c r="D34" s="11" t="s">
        <v>156</v>
      </c>
      <c r="E34" s="12"/>
      <c r="F34" s="11"/>
      <c r="G34" s="11"/>
      <c r="H34" s="29">
        <f t="shared" ref="H34:H40" si="1">F34*G34</f>
        <v>0</v>
      </c>
      <c r="J34" s="21"/>
    </row>
    <row r="35" spans="1:10" s="1" customFormat="1" ht="16.95" customHeight="1" x14ac:dyDescent="0.25">
      <c r="A35" s="7" t="s">
        <v>120</v>
      </c>
      <c r="B35" s="7" t="s">
        <v>114</v>
      </c>
      <c r="C35" s="17" t="s">
        <v>12</v>
      </c>
      <c r="D35" s="11" t="s">
        <v>156</v>
      </c>
      <c r="E35" s="12"/>
      <c r="F35" s="11"/>
      <c r="G35" s="11"/>
      <c r="H35" s="29">
        <f t="shared" si="1"/>
        <v>0</v>
      </c>
      <c r="J35" s="21"/>
    </row>
    <row r="36" spans="1:10" s="1" customFormat="1" ht="16.95" customHeight="1" x14ac:dyDescent="0.25">
      <c r="A36" s="6" t="s">
        <v>121</v>
      </c>
      <c r="B36" s="7" t="s">
        <v>113</v>
      </c>
      <c r="C36" s="17" t="s">
        <v>12</v>
      </c>
      <c r="D36" s="11" t="s">
        <v>8</v>
      </c>
      <c r="E36" s="12"/>
      <c r="F36" s="11"/>
      <c r="G36" s="11"/>
      <c r="H36" s="29">
        <f t="shared" si="1"/>
        <v>0</v>
      </c>
      <c r="J36" s="21"/>
    </row>
    <row r="37" spans="1:10" s="1" customFormat="1" ht="16.95" customHeight="1" x14ac:dyDescent="0.25">
      <c r="A37" s="6" t="s">
        <v>122</v>
      </c>
      <c r="B37" s="7" t="s">
        <v>112</v>
      </c>
      <c r="C37" s="17" t="s">
        <v>12</v>
      </c>
      <c r="D37" s="11" t="s">
        <v>8</v>
      </c>
      <c r="E37" s="12"/>
      <c r="F37" s="11"/>
      <c r="G37" s="11"/>
      <c r="H37" s="29">
        <f t="shared" si="1"/>
        <v>0</v>
      </c>
      <c r="J37" s="21"/>
    </row>
    <row r="38" spans="1:10" s="1" customFormat="1" ht="23.4" customHeight="1" x14ac:dyDescent="0.25">
      <c r="A38" s="7" t="s">
        <v>123</v>
      </c>
      <c r="B38" s="7" t="s">
        <v>116</v>
      </c>
      <c r="C38" s="17" t="s">
        <v>182</v>
      </c>
      <c r="D38" s="11" t="s">
        <v>8</v>
      </c>
      <c r="E38" s="12"/>
      <c r="F38" s="11"/>
      <c r="G38" s="11"/>
      <c r="H38" s="29">
        <f t="shared" si="1"/>
        <v>0</v>
      </c>
    </row>
    <row r="39" spans="1:10" s="1" customFormat="1" ht="16.95" customHeight="1" x14ac:dyDescent="0.25">
      <c r="A39" s="7" t="s">
        <v>89</v>
      </c>
      <c r="B39" s="7" t="s">
        <v>179</v>
      </c>
      <c r="C39" s="17" t="s">
        <v>118</v>
      </c>
      <c r="D39" s="11" t="s">
        <v>8</v>
      </c>
      <c r="E39" s="12"/>
      <c r="F39" s="11"/>
      <c r="G39" s="11"/>
      <c r="H39" s="29">
        <f t="shared" si="1"/>
        <v>0</v>
      </c>
    </row>
    <row r="40" spans="1:10" s="1" customFormat="1" ht="52.2" customHeight="1" x14ac:dyDescent="0.25">
      <c r="A40" s="70" t="s">
        <v>89</v>
      </c>
      <c r="B40" s="72" t="s">
        <v>199</v>
      </c>
      <c r="C40" s="66" t="s">
        <v>118</v>
      </c>
      <c r="D40" s="11" t="s">
        <v>156</v>
      </c>
      <c r="E40" s="12"/>
      <c r="F40" s="11"/>
      <c r="G40" s="11"/>
      <c r="H40" s="29">
        <f t="shared" si="1"/>
        <v>0</v>
      </c>
    </row>
    <row r="41" spans="1:10" ht="16.95" customHeight="1" x14ac:dyDescent="0.4"/>
    <row r="42" spans="1:10" s="1" customFormat="1" ht="16.95" customHeight="1" x14ac:dyDescent="0.25">
      <c r="A42" s="100" t="s">
        <v>162</v>
      </c>
      <c r="B42" s="101"/>
      <c r="C42" s="102"/>
      <c r="D42" s="32"/>
      <c r="E42" s="33"/>
      <c r="F42" s="42">
        <f>SUM(F43:F48)</f>
        <v>0</v>
      </c>
      <c r="G42" s="42">
        <f>SUM(G43:G48)</f>
        <v>0</v>
      </c>
      <c r="H42" s="42">
        <f>SUM(H43:H48)</f>
        <v>0</v>
      </c>
    </row>
    <row r="43" spans="1:10" s="1" customFormat="1" ht="16.95" customHeight="1" x14ac:dyDescent="0.25">
      <c r="A43" s="6" t="s">
        <v>124</v>
      </c>
      <c r="B43" s="7" t="s">
        <v>151</v>
      </c>
      <c r="C43" s="17"/>
      <c r="D43" s="11" t="s">
        <v>8</v>
      </c>
      <c r="E43" s="12"/>
      <c r="F43" s="11"/>
      <c r="G43" s="11"/>
      <c r="H43" s="29">
        <f t="shared" ref="H43:H49" si="2">F43*G43</f>
        <v>0</v>
      </c>
    </row>
    <row r="44" spans="1:10" s="1" customFormat="1" ht="16.95" customHeight="1" x14ac:dyDescent="0.25">
      <c r="A44" s="6" t="s">
        <v>175</v>
      </c>
      <c r="B44" s="7" t="s">
        <v>176</v>
      </c>
      <c r="C44" s="17"/>
      <c r="D44" s="11" t="s">
        <v>8</v>
      </c>
      <c r="E44" s="12"/>
      <c r="F44" s="11"/>
      <c r="G44" s="11"/>
      <c r="H44" s="29">
        <f t="shared" si="2"/>
        <v>0</v>
      </c>
    </row>
    <row r="45" spans="1:10" s="1" customFormat="1" ht="16.95" customHeight="1" x14ac:dyDescent="0.25">
      <c r="A45" s="6" t="s">
        <v>174</v>
      </c>
      <c r="B45" s="7" t="s">
        <v>177</v>
      </c>
      <c r="C45" s="17"/>
      <c r="D45" s="11" t="s">
        <v>8</v>
      </c>
      <c r="E45" s="12"/>
      <c r="F45" s="11"/>
      <c r="G45" s="11"/>
      <c r="H45" s="29">
        <f t="shared" si="2"/>
        <v>0</v>
      </c>
    </row>
    <row r="46" spans="1:10" s="1" customFormat="1" ht="16.95" customHeight="1" x14ac:dyDescent="0.25">
      <c r="A46" s="6" t="s">
        <v>25</v>
      </c>
      <c r="B46" s="7" t="s">
        <v>90</v>
      </c>
      <c r="C46" s="17" t="s">
        <v>26</v>
      </c>
      <c r="D46" s="11" t="s">
        <v>156</v>
      </c>
      <c r="E46" s="12"/>
      <c r="F46" s="11"/>
      <c r="G46" s="11"/>
      <c r="H46" s="29">
        <f t="shared" si="2"/>
        <v>0</v>
      </c>
    </row>
    <row r="47" spans="1:10" s="1" customFormat="1" ht="16.95" customHeight="1" x14ac:dyDescent="0.25">
      <c r="A47" s="6" t="s">
        <v>110</v>
      </c>
      <c r="B47" s="7" t="s">
        <v>111</v>
      </c>
      <c r="C47" s="17"/>
      <c r="D47" s="11" t="s">
        <v>156</v>
      </c>
      <c r="E47" s="12"/>
      <c r="F47" s="11"/>
      <c r="G47" s="11"/>
      <c r="H47" s="29">
        <f t="shared" si="2"/>
        <v>0</v>
      </c>
    </row>
    <row r="48" spans="1:10" s="1" customFormat="1" ht="16.95" customHeight="1" x14ac:dyDescent="0.25">
      <c r="A48" s="7" t="s">
        <v>125</v>
      </c>
      <c r="B48" s="7" t="s">
        <v>181</v>
      </c>
      <c r="C48" s="17" t="s">
        <v>15</v>
      </c>
      <c r="D48" s="11" t="s">
        <v>156</v>
      </c>
      <c r="E48" s="12"/>
      <c r="F48" s="11"/>
      <c r="G48" s="11"/>
      <c r="H48" s="29">
        <f t="shared" si="2"/>
        <v>0</v>
      </c>
    </row>
    <row r="49" spans="1:8" s="1" customFormat="1" ht="55.8" customHeight="1" x14ac:dyDescent="0.25">
      <c r="A49" s="70" t="s">
        <v>178</v>
      </c>
      <c r="B49" s="72" t="s">
        <v>201</v>
      </c>
      <c r="C49" s="17" t="s">
        <v>15</v>
      </c>
      <c r="D49" s="11" t="s">
        <v>156</v>
      </c>
      <c r="E49" s="12"/>
      <c r="F49" s="11"/>
      <c r="G49" s="11"/>
      <c r="H49" s="29">
        <f t="shared" si="2"/>
        <v>0</v>
      </c>
    </row>
    <row r="50" spans="1:8" s="1" customFormat="1" ht="16.95" customHeight="1" x14ac:dyDescent="0.25">
      <c r="A50" s="45"/>
      <c r="B50" s="45"/>
      <c r="C50" s="46"/>
      <c r="D50" s="47"/>
      <c r="E50" s="48"/>
      <c r="F50" s="47"/>
      <c r="G50" s="47"/>
      <c r="H50" s="49"/>
    </row>
    <row r="51" spans="1:8" s="1" customFormat="1" ht="16.95" customHeight="1" x14ac:dyDescent="0.25">
      <c r="A51" s="100" t="s">
        <v>164</v>
      </c>
      <c r="B51" s="101"/>
      <c r="C51" s="102"/>
      <c r="D51" s="32"/>
      <c r="E51" s="33"/>
      <c r="F51" s="42">
        <f>SUM(F52)</f>
        <v>0</v>
      </c>
      <c r="G51" s="42">
        <f>SUM(G52)</f>
        <v>0</v>
      </c>
      <c r="H51" s="42">
        <f>SUM(H52)</f>
        <v>0</v>
      </c>
    </row>
    <row r="52" spans="1:8" s="1" customFormat="1" ht="16.95" customHeight="1" x14ac:dyDescent="0.25">
      <c r="A52" s="7" t="s">
        <v>89</v>
      </c>
      <c r="B52" s="7" t="s">
        <v>179</v>
      </c>
      <c r="C52" s="17" t="s">
        <v>180</v>
      </c>
      <c r="D52" s="11" t="s">
        <v>156</v>
      </c>
      <c r="E52" s="12"/>
      <c r="F52" s="11"/>
      <c r="G52" s="11"/>
      <c r="H52" s="29">
        <f t="shared" ref="H52:H53" si="3">F52*G52</f>
        <v>0</v>
      </c>
    </row>
    <row r="53" spans="1:8" s="1" customFormat="1" ht="57" customHeight="1" x14ac:dyDescent="0.25">
      <c r="A53" s="70" t="s">
        <v>89</v>
      </c>
      <c r="B53" s="70" t="s">
        <v>200</v>
      </c>
      <c r="C53" s="66" t="s">
        <v>180</v>
      </c>
      <c r="D53" s="11" t="s">
        <v>156</v>
      </c>
      <c r="E53" s="12"/>
      <c r="F53" s="11"/>
      <c r="G53" s="11"/>
      <c r="H53" s="29">
        <f t="shared" si="3"/>
        <v>0</v>
      </c>
    </row>
    <row r="54" spans="1:8" ht="16.95" customHeight="1" x14ac:dyDescent="0.4"/>
    <row r="55" spans="1:8" s="1" customFormat="1" ht="16.95" customHeight="1" x14ac:dyDescent="0.25">
      <c r="A55" s="100" t="s">
        <v>163</v>
      </c>
      <c r="B55" s="101"/>
      <c r="C55" s="102"/>
      <c r="D55" s="32"/>
      <c r="E55" s="33"/>
      <c r="F55" s="42">
        <f>SUM(F56:F60)</f>
        <v>0</v>
      </c>
      <c r="G55" s="42">
        <f>SUM(G56:G60)</f>
        <v>0</v>
      </c>
      <c r="H55" s="42">
        <f>SUM(H56:H60)</f>
        <v>0</v>
      </c>
    </row>
    <row r="56" spans="1:8" s="1" customFormat="1" ht="16.95" customHeight="1" x14ac:dyDescent="0.25">
      <c r="A56" s="6" t="s">
        <v>126</v>
      </c>
      <c r="B56" s="7" t="s">
        <v>129</v>
      </c>
      <c r="C56" s="17" t="s">
        <v>13</v>
      </c>
      <c r="D56" s="11" t="s">
        <v>156</v>
      </c>
      <c r="E56" s="20"/>
      <c r="F56" s="11"/>
      <c r="G56" s="11"/>
      <c r="H56" s="29">
        <f t="shared" ref="H56:H60" si="4">F56*G56</f>
        <v>0</v>
      </c>
    </row>
    <row r="57" spans="1:8" s="1" customFormat="1" ht="16.95" customHeight="1" x14ac:dyDescent="0.25">
      <c r="A57" s="6" t="s">
        <v>127</v>
      </c>
      <c r="B57" s="7" t="s">
        <v>130</v>
      </c>
      <c r="C57" s="17" t="s">
        <v>14</v>
      </c>
      <c r="D57" s="11" t="s">
        <v>156</v>
      </c>
      <c r="E57" s="20"/>
      <c r="F57" s="11"/>
      <c r="G57" s="11"/>
      <c r="H57" s="29">
        <f t="shared" si="4"/>
        <v>0</v>
      </c>
    </row>
    <row r="58" spans="1:8" s="1" customFormat="1" ht="16.95" customHeight="1" x14ac:dyDescent="0.25">
      <c r="A58" s="6" t="s">
        <v>128</v>
      </c>
      <c r="B58" s="7" t="s">
        <v>131</v>
      </c>
      <c r="C58" s="17" t="s">
        <v>14</v>
      </c>
      <c r="D58" s="11" t="s">
        <v>8</v>
      </c>
      <c r="E58" s="12"/>
      <c r="F58" s="11"/>
      <c r="G58" s="11"/>
      <c r="H58" s="29">
        <f t="shared" si="4"/>
        <v>0</v>
      </c>
    </row>
    <row r="59" spans="1:8" s="1" customFormat="1" ht="16.95" customHeight="1" x14ac:dyDescent="0.25">
      <c r="A59" s="6" t="s">
        <v>21</v>
      </c>
      <c r="B59" s="7" t="s">
        <v>183</v>
      </c>
      <c r="C59" s="17" t="s">
        <v>24</v>
      </c>
      <c r="D59" s="11" t="s">
        <v>156</v>
      </c>
      <c r="E59" s="20"/>
      <c r="F59" s="11"/>
      <c r="G59" s="11"/>
      <c r="H59" s="29">
        <f t="shared" si="4"/>
        <v>0</v>
      </c>
    </row>
    <row r="60" spans="1:8" s="1" customFormat="1" ht="16.95" customHeight="1" x14ac:dyDescent="0.25">
      <c r="A60" s="6" t="s">
        <v>88</v>
      </c>
      <c r="B60" s="7" t="s">
        <v>132</v>
      </c>
      <c r="C60" s="17" t="s">
        <v>24</v>
      </c>
      <c r="D60" s="11" t="s">
        <v>8</v>
      </c>
      <c r="E60" s="20"/>
      <c r="F60" s="11"/>
      <c r="G60" s="11"/>
      <c r="H60" s="29">
        <f t="shared" si="4"/>
        <v>0</v>
      </c>
    </row>
    <row r="61" spans="1:8" s="1" customFormat="1" ht="7.95" customHeight="1" x14ac:dyDescent="0.25">
      <c r="A61" s="67"/>
      <c r="B61" s="68"/>
      <c r="C61" s="69"/>
    </row>
    <row r="62" spans="1:8" s="1" customFormat="1" ht="19.5" customHeight="1" x14ac:dyDescent="0.25">
      <c r="A62" s="118" t="s">
        <v>198</v>
      </c>
      <c r="B62" s="119"/>
      <c r="C62" s="119"/>
      <c r="D62" s="119"/>
      <c r="E62" s="120"/>
      <c r="F62" s="71">
        <f>SUM(F11+F33+F42+F51+F55)</f>
        <v>0</v>
      </c>
      <c r="G62" s="71">
        <f>SUM(G11+G33+G42+G51+G55)</f>
        <v>0</v>
      </c>
      <c r="H62" s="71">
        <f>H11+H33+H42+H51+H55</f>
        <v>0</v>
      </c>
    </row>
    <row r="63" spans="1:8" s="1" customFormat="1" ht="19.5" customHeight="1" x14ac:dyDescent="0.25">
      <c r="A63" s="118" t="s">
        <v>187</v>
      </c>
      <c r="B63" s="119"/>
      <c r="C63" s="119"/>
      <c r="D63" s="119"/>
      <c r="E63" s="120"/>
      <c r="F63" s="71">
        <f>F53+F40</f>
        <v>0</v>
      </c>
      <c r="G63" s="71">
        <f>G53+G40</f>
        <v>0</v>
      </c>
      <c r="H63" s="71">
        <f>H40+H53</f>
        <v>0</v>
      </c>
    </row>
    <row r="64" spans="1:8" s="1" customFormat="1" ht="19.5" customHeight="1" x14ac:dyDescent="0.25">
      <c r="A64" s="118" t="s">
        <v>188</v>
      </c>
      <c r="B64" s="119"/>
      <c r="C64" s="119"/>
      <c r="D64" s="119"/>
      <c r="E64" s="120"/>
      <c r="F64" s="71">
        <f>F49</f>
        <v>0</v>
      </c>
      <c r="G64" s="71">
        <f>G49</f>
        <v>0</v>
      </c>
      <c r="H64" s="71">
        <f>H49</f>
        <v>0</v>
      </c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ht="20.100000000000001" customHeight="1" x14ac:dyDescent="0.25">
      <c r="C69" s="9"/>
    </row>
    <row r="70" spans="3:3" s="1" customFormat="1" ht="20.100000000000001" customHeight="1" x14ac:dyDescent="0.25">
      <c r="C70" s="9"/>
    </row>
    <row r="71" spans="3:3" s="1" customFormat="1" ht="20.100000000000001" customHeight="1" x14ac:dyDescent="0.25">
      <c r="C71" s="9"/>
    </row>
    <row r="72" spans="3:3" s="1" customFormat="1" ht="20.100000000000001" customHeight="1" x14ac:dyDescent="0.25">
      <c r="C72" s="9"/>
    </row>
    <row r="73" spans="3:3" s="1" customFormat="1" ht="20.100000000000001" customHeight="1" x14ac:dyDescent="0.25">
      <c r="C73" s="9"/>
    </row>
    <row r="74" spans="3:3" s="1" customFormat="1" ht="20.100000000000001" customHeight="1" x14ac:dyDescent="0.25">
      <c r="C74" s="9"/>
    </row>
    <row r="75" spans="3:3" s="1" customFormat="1" ht="20.100000000000001" customHeight="1" x14ac:dyDescent="0.25">
      <c r="C75" s="9"/>
    </row>
    <row r="76" spans="3:3" s="1" customFormat="1" ht="20.100000000000001" customHeight="1" x14ac:dyDescent="0.25">
      <c r="C76" s="9"/>
    </row>
    <row r="77" spans="3:3" s="1" customFormat="1" ht="20.100000000000001" customHeight="1" x14ac:dyDescent="0.25">
      <c r="C77" s="9"/>
    </row>
    <row r="78" spans="3:3" s="1" customFormat="1" ht="20.100000000000001" customHeight="1" x14ac:dyDescent="0.25">
      <c r="C78" s="9"/>
    </row>
    <row r="79" spans="3:3" s="1" customFormat="1" ht="20.100000000000001" customHeight="1" x14ac:dyDescent="0.25">
      <c r="C79" s="9"/>
    </row>
    <row r="80" spans="3:3" s="1" customFormat="1" ht="20.100000000000001" customHeight="1" x14ac:dyDescent="0.25">
      <c r="C80" s="9"/>
    </row>
    <row r="81" spans="3:3" s="1" customFormat="1" ht="20.100000000000001" customHeight="1" x14ac:dyDescent="0.25">
      <c r="C81" s="9"/>
    </row>
    <row r="82" spans="3:3" s="1" customFormat="1" ht="20.100000000000001" customHeight="1" x14ac:dyDescent="0.25">
      <c r="C82" s="9"/>
    </row>
    <row r="83" spans="3:3" s="1" customFormat="1" ht="20.100000000000001" customHeight="1" x14ac:dyDescent="0.25">
      <c r="C83" s="9"/>
    </row>
    <row r="84" spans="3:3" s="1" customFormat="1" ht="20.100000000000001" customHeight="1" x14ac:dyDescent="0.25">
      <c r="C84" s="9"/>
    </row>
    <row r="85" spans="3:3" s="1" customFormat="1" ht="20.100000000000001" customHeight="1" x14ac:dyDescent="0.25">
      <c r="C85" s="9"/>
    </row>
    <row r="86" spans="3:3" s="1" customFormat="1" ht="20.100000000000001" customHeight="1" x14ac:dyDescent="0.25">
      <c r="C86" s="9"/>
    </row>
    <row r="87" spans="3:3" s="1" customFormat="1" ht="20.100000000000001" customHeight="1" x14ac:dyDescent="0.25">
      <c r="C87" s="9"/>
    </row>
    <row r="88" spans="3:3" s="1" customFormat="1" ht="20.100000000000001" customHeight="1" x14ac:dyDescent="0.25">
      <c r="C88" s="9"/>
    </row>
    <row r="89" spans="3:3" s="1" customFormat="1" ht="20.100000000000001" customHeight="1" x14ac:dyDescent="0.25">
      <c r="C89" s="9"/>
    </row>
    <row r="90" spans="3:3" s="1" customFormat="1" ht="20.100000000000001" customHeight="1" x14ac:dyDescent="0.25">
      <c r="C90" s="9"/>
    </row>
    <row r="91" spans="3:3" s="1" customFormat="1" ht="20.100000000000001" customHeight="1" x14ac:dyDescent="0.25">
      <c r="C91" s="9"/>
    </row>
    <row r="92" spans="3:3" s="1" customFormat="1" ht="20.100000000000001" customHeight="1" x14ac:dyDescent="0.25">
      <c r="C92" s="9"/>
    </row>
    <row r="93" spans="3:3" s="1" customFormat="1" ht="20.100000000000001" customHeight="1" x14ac:dyDescent="0.25">
      <c r="C93" s="9"/>
    </row>
    <row r="94" spans="3:3" s="1" customFormat="1" ht="20.100000000000001" customHeight="1" x14ac:dyDescent="0.25">
      <c r="C94" s="9"/>
    </row>
    <row r="95" spans="3:3" s="1" customFormat="1" ht="20.100000000000001" customHeight="1" x14ac:dyDescent="0.25">
      <c r="C95" s="9"/>
    </row>
    <row r="96" spans="3:3" s="1" customFormat="1" ht="20.100000000000001" customHeight="1" x14ac:dyDescent="0.25">
      <c r="C96" s="9"/>
    </row>
    <row r="97" spans="3:3" s="1" customFormat="1" ht="20.100000000000001" customHeight="1" x14ac:dyDescent="0.25">
      <c r="C97" s="9"/>
    </row>
    <row r="98" spans="3:3" s="1" customFormat="1" ht="20.100000000000001" customHeight="1" x14ac:dyDescent="0.25">
      <c r="C98" s="9"/>
    </row>
    <row r="99" spans="3:3" s="1" customFormat="1" ht="20.100000000000001" customHeight="1" x14ac:dyDescent="0.25">
      <c r="C99" s="9"/>
    </row>
    <row r="100" spans="3:3" s="1" customFormat="1" ht="20.100000000000001" customHeight="1" x14ac:dyDescent="0.25">
      <c r="C100" s="9"/>
    </row>
    <row r="101" spans="3:3" s="1" customFormat="1" ht="20.100000000000001" customHeight="1" x14ac:dyDescent="0.25">
      <c r="C101" s="9"/>
    </row>
    <row r="102" spans="3:3" s="1" customFormat="1" ht="20.100000000000001" customHeight="1" x14ac:dyDescent="0.25">
      <c r="C102" s="9"/>
    </row>
    <row r="103" spans="3:3" s="1" customFormat="1" ht="20.100000000000001" customHeight="1" x14ac:dyDescent="0.25">
      <c r="C103" s="9"/>
    </row>
    <row r="104" spans="3:3" s="1" customFormat="1" ht="20.100000000000001" customHeight="1" x14ac:dyDescent="0.25">
      <c r="C104" s="9"/>
    </row>
    <row r="105" spans="3:3" s="1" customFormat="1" ht="20.100000000000001" customHeight="1" x14ac:dyDescent="0.25">
      <c r="C105" s="9"/>
    </row>
    <row r="106" spans="3:3" s="1" customFormat="1" ht="20.100000000000001" customHeight="1" x14ac:dyDescent="0.25">
      <c r="C106" s="9"/>
    </row>
    <row r="107" spans="3:3" s="1" customFormat="1" ht="20.100000000000001" customHeight="1" x14ac:dyDescent="0.25">
      <c r="C107" s="9"/>
    </row>
    <row r="108" spans="3:3" s="1" customFormat="1" ht="20.100000000000001" customHeight="1" x14ac:dyDescent="0.25">
      <c r="C108" s="9"/>
    </row>
    <row r="109" spans="3:3" s="1" customFormat="1" ht="20.100000000000001" customHeight="1" x14ac:dyDescent="0.25">
      <c r="C109" s="9"/>
    </row>
    <row r="110" spans="3:3" s="1" customFormat="1" ht="20.100000000000001" customHeight="1" x14ac:dyDescent="0.25">
      <c r="C110" s="9"/>
    </row>
    <row r="111" spans="3:3" s="1" customFormat="1" ht="20.100000000000001" customHeight="1" x14ac:dyDescent="0.25">
      <c r="C111" s="9"/>
    </row>
    <row r="112" spans="3:3" s="1" customFormat="1" ht="20.100000000000001" customHeigh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16" spans="3:3" s="1" customFormat="1" x14ac:dyDescent="0.25">
      <c r="C116" s="9"/>
    </row>
    <row r="117" spans="3:3" s="1" customFormat="1" x14ac:dyDescent="0.25">
      <c r="C117" s="9"/>
    </row>
    <row r="118" spans="3:3" s="1" customFormat="1" x14ac:dyDescent="0.25">
      <c r="C118" s="9"/>
    </row>
    <row r="119" spans="3:3" s="1" customFormat="1" x14ac:dyDescent="0.25">
      <c r="C119" s="9"/>
    </row>
    <row r="120" spans="3:3" s="1" customFormat="1" x14ac:dyDescent="0.25">
      <c r="C120" s="9"/>
    </row>
    <row r="121" spans="3:3" s="1" customFormat="1" x14ac:dyDescent="0.25">
      <c r="C121" s="9"/>
    </row>
    <row r="122" spans="3:3" s="1" customFormat="1" x14ac:dyDescent="0.25">
      <c r="C122" s="9"/>
    </row>
    <row r="123" spans="3:3" s="1" customFormat="1" x14ac:dyDescent="0.25">
      <c r="C123" s="9"/>
    </row>
    <row r="124" spans="3:3" s="1" customFormat="1" x14ac:dyDescent="0.25">
      <c r="C124" s="9"/>
    </row>
    <row r="125" spans="3:3" s="1" customFormat="1" x14ac:dyDescent="0.25">
      <c r="C125" s="9"/>
    </row>
    <row r="126" spans="3:3" s="1" customFormat="1" x14ac:dyDescent="0.25">
      <c r="C126" s="9"/>
    </row>
    <row r="127" spans="3:3" s="1" customFormat="1" x14ac:dyDescent="0.25">
      <c r="C127" s="9"/>
    </row>
    <row r="128" spans="3:3" s="1" customFormat="1" x14ac:dyDescent="0.25">
      <c r="C128" s="9"/>
    </row>
    <row r="129" spans="3:3" s="1" customFormat="1" x14ac:dyDescent="0.25">
      <c r="C129" s="9"/>
    </row>
    <row r="130" spans="3:3" s="1" customFormat="1" x14ac:dyDescent="0.25">
      <c r="C130" s="9"/>
    </row>
    <row r="131" spans="3:3" s="1" customFormat="1" x14ac:dyDescent="0.25">
      <c r="C131" s="9"/>
    </row>
    <row r="132" spans="3:3" s="1" customFormat="1" x14ac:dyDescent="0.25">
      <c r="C132" s="9"/>
    </row>
    <row r="133" spans="3:3" s="1" customFormat="1" x14ac:dyDescent="0.25">
      <c r="C133" s="9"/>
    </row>
    <row r="134" spans="3:3" s="1" customFormat="1" x14ac:dyDescent="0.25">
      <c r="C134" s="9"/>
    </row>
    <row r="135" spans="3:3" s="1" customFormat="1" x14ac:dyDescent="0.25">
      <c r="C135" s="9"/>
    </row>
    <row r="136" spans="3:3" s="1" customFormat="1" x14ac:dyDescent="0.25">
      <c r="C136" s="9"/>
    </row>
    <row r="137" spans="3:3" s="1" customFormat="1" x14ac:dyDescent="0.25">
      <c r="C137" s="9"/>
    </row>
    <row r="138" spans="3:3" s="1" customFormat="1" x14ac:dyDescent="0.25">
      <c r="C138" s="9"/>
    </row>
    <row r="139" spans="3:3" s="1" customFormat="1" x14ac:dyDescent="0.25">
      <c r="C139" s="9"/>
    </row>
    <row r="140" spans="3:3" s="1" customFormat="1" x14ac:dyDescent="0.25">
      <c r="C140" s="9"/>
    </row>
    <row r="141" spans="3:3" s="1" customFormat="1" x14ac:dyDescent="0.25">
      <c r="C141" s="9"/>
    </row>
    <row r="142" spans="3:3" s="1" customFormat="1" x14ac:dyDescent="0.25">
      <c r="C142" s="9"/>
    </row>
    <row r="143" spans="3:3" s="1" customFormat="1" x14ac:dyDescent="0.25">
      <c r="C143" s="9"/>
    </row>
    <row r="144" spans="3:3" s="1" customFormat="1" x14ac:dyDescent="0.25">
      <c r="C144" s="9"/>
    </row>
    <row r="145" spans="3:3" s="1" customFormat="1" x14ac:dyDescent="0.25">
      <c r="C145" s="9"/>
    </row>
    <row r="146" spans="3:3" s="1" customFormat="1" x14ac:dyDescent="0.25">
      <c r="C146" s="9"/>
    </row>
    <row r="147" spans="3:3" s="1" customFormat="1" x14ac:dyDescent="0.25">
      <c r="C147" s="9"/>
    </row>
    <row r="148" spans="3:3" s="1" customFormat="1" x14ac:dyDescent="0.25">
      <c r="C148" s="9"/>
    </row>
    <row r="149" spans="3:3" s="1" customFormat="1" x14ac:dyDescent="0.25">
      <c r="C149" s="9"/>
    </row>
    <row r="150" spans="3:3" s="1" customFormat="1" x14ac:dyDescent="0.25">
      <c r="C150" s="9"/>
    </row>
    <row r="151" spans="3:3" s="1" customFormat="1" x14ac:dyDescent="0.25">
      <c r="C151" s="9"/>
    </row>
    <row r="152" spans="3:3" s="1" customFormat="1" x14ac:dyDescent="0.25">
      <c r="C152" s="9"/>
    </row>
    <row r="153" spans="3:3" s="1" customFormat="1" x14ac:dyDescent="0.25">
      <c r="C153" s="9"/>
    </row>
    <row r="154" spans="3:3" s="1" customFormat="1" x14ac:dyDescent="0.25">
      <c r="C154" s="9"/>
    </row>
    <row r="155" spans="3:3" s="1" customFormat="1" x14ac:dyDescent="0.25">
      <c r="C155" s="9"/>
    </row>
    <row r="156" spans="3:3" s="1" customFormat="1" x14ac:dyDescent="0.25">
      <c r="C156" s="9"/>
    </row>
    <row r="157" spans="3:3" s="1" customFormat="1" x14ac:dyDescent="0.25">
      <c r="C157" s="9"/>
    </row>
    <row r="158" spans="3:3" s="1" customFormat="1" x14ac:dyDescent="0.25">
      <c r="C158" s="9"/>
    </row>
    <row r="159" spans="3:3" s="1" customFormat="1" x14ac:dyDescent="0.25">
      <c r="C159" s="9"/>
    </row>
    <row r="224" spans="2:2" x14ac:dyDescent="0.4">
      <c r="B224" s="16" t="s">
        <v>6</v>
      </c>
    </row>
    <row r="225" spans="1:8" s="1" customFormat="1" ht="19.8" hidden="1" customHeight="1" outlineLevel="2" x14ac:dyDescent="0.25">
      <c r="A225" s="6"/>
      <c r="B225" s="7" t="s">
        <v>7</v>
      </c>
      <c r="C225" s="7"/>
      <c r="D225" s="11" t="e">
        <f>#REF!</f>
        <v>#REF!</v>
      </c>
      <c r="E225" s="12" t="e">
        <f>#REF!</f>
        <v>#REF!</v>
      </c>
      <c r="F225" s="11" t="e">
        <f>ROUNDUP(#REF!/(1-#REF!),#REF!)</f>
        <v>#REF!</v>
      </c>
      <c r="G225" s="11"/>
      <c r="H225" s="13" t="str">
        <f>IFERROR(E225*F225,"")</f>
        <v/>
      </c>
    </row>
    <row r="226" spans="1:8" collapsed="1" x14ac:dyDescent="0.4"/>
  </sheetData>
  <mergeCells count="14">
    <mergeCell ref="A62:E62"/>
    <mergeCell ref="A63:E63"/>
    <mergeCell ref="A64:E64"/>
    <mergeCell ref="A55:C55"/>
    <mergeCell ref="A1:F2"/>
    <mergeCell ref="A3:H4"/>
    <mergeCell ref="B5:H5"/>
    <mergeCell ref="A6:H6"/>
    <mergeCell ref="A7:H7"/>
    <mergeCell ref="B8:H8"/>
    <mergeCell ref="A11:C11"/>
    <mergeCell ref="A42:C42"/>
    <mergeCell ref="A51:C51"/>
    <mergeCell ref="A33:C33"/>
  </mergeCells>
  <dataValidations disablePrompts="1"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J187"/>
  <sheetViews>
    <sheetView showZeros="0" topLeftCell="A3" zoomScale="90" zoomScaleNormal="90" zoomScaleSheetLayoutView="115" workbookViewId="0">
      <selection activeCell="J16" sqref="J16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8" s="1" customFormat="1" ht="16.95" customHeight="1" x14ac:dyDescent="0.25">
      <c r="A11" s="100" t="s">
        <v>165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8" s="1" customFormat="1" ht="16.95" customHeight="1" x14ac:dyDescent="0.25">
      <c r="A12" s="6" t="s">
        <v>61</v>
      </c>
      <c r="B12" s="7" t="s">
        <v>82</v>
      </c>
      <c r="C12" s="17">
        <v>105</v>
      </c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16.95" customHeight="1" x14ac:dyDescent="0.25">
      <c r="A13" s="6" t="s">
        <v>62</v>
      </c>
      <c r="B13" s="7" t="s">
        <v>81</v>
      </c>
      <c r="C13" s="17">
        <v>105</v>
      </c>
      <c r="D13" s="11" t="s">
        <v>156</v>
      </c>
      <c r="E13" s="12"/>
      <c r="F13" s="11"/>
      <c r="G13" s="11"/>
      <c r="H13" s="29">
        <f t="shared" ref="H13:H19" si="0">F13*G13</f>
        <v>0</v>
      </c>
    </row>
    <row r="14" spans="1:8" s="1" customFormat="1" ht="16.95" customHeight="1" x14ac:dyDescent="0.25">
      <c r="A14" s="6" t="s">
        <v>63</v>
      </c>
      <c r="B14" s="7" t="s">
        <v>83</v>
      </c>
      <c r="C14" s="17">
        <v>105</v>
      </c>
      <c r="D14" s="11" t="s">
        <v>8</v>
      </c>
      <c r="E14" s="12"/>
      <c r="F14" s="11"/>
      <c r="G14" s="11"/>
      <c r="H14" s="29">
        <f t="shared" si="0"/>
        <v>0</v>
      </c>
    </row>
    <row r="15" spans="1:8" s="1" customFormat="1" ht="16.95" customHeight="1" x14ac:dyDescent="0.25">
      <c r="A15" s="6" t="s">
        <v>64</v>
      </c>
      <c r="B15" s="7" t="s">
        <v>83</v>
      </c>
      <c r="C15" s="17">
        <v>105</v>
      </c>
      <c r="D15" s="11" t="s">
        <v>8</v>
      </c>
      <c r="E15" s="12"/>
      <c r="F15" s="11"/>
      <c r="G15" s="11"/>
      <c r="H15" s="29">
        <f t="shared" si="0"/>
        <v>0</v>
      </c>
    </row>
    <row r="16" spans="1:8" s="1" customFormat="1" ht="16.95" customHeight="1" x14ac:dyDescent="0.25">
      <c r="A16" s="6" t="s">
        <v>59</v>
      </c>
      <c r="B16" s="7" t="s">
        <v>85</v>
      </c>
      <c r="C16" s="17">
        <v>102</v>
      </c>
      <c r="D16" s="11" t="s">
        <v>8</v>
      </c>
      <c r="E16" s="12"/>
      <c r="F16" s="11"/>
      <c r="G16" s="11"/>
      <c r="H16" s="29">
        <f t="shared" si="0"/>
        <v>0</v>
      </c>
    </row>
    <row r="17" spans="1:10" s="1" customFormat="1" ht="16.95" customHeight="1" x14ac:dyDescent="0.25">
      <c r="A17" s="6" t="s">
        <v>60</v>
      </c>
      <c r="B17" s="7" t="s">
        <v>86</v>
      </c>
      <c r="C17" s="17">
        <v>121</v>
      </c>
      <c r="D17" s="11" t="s">
        <v>8</v>
      </c>
      <c r="E17" s="12"/>
      <c r="F17" s="11"/>
      <c r="G17" s="11"/>
      <c r="H17" s="29">
        <f t="shared" si="0"/>
        <v>0</v>
      </c>
    </row>
    <row r="18" spans="1:10" s="1" customFormat="1" ht="16.95" customHeight="1" x14ac:dyDescent="0.25">
      <c r="A18" s="6" t="s">
        <v>58</v>
      </c>
      <c r="B18" s="7" t="s">
        <v>84</v>
      </c>
      <c r="C18" s="17">
        <v>121</v>
      </c>
      <c r="D18" s="11" t="s">
        <v>8</v>
      </c>
      <c r="E18" s="12"/>
      <c r="F18" s="11"/>
      <c r="G18" s="11"/>
      <c r="H18" s="29">
        <f t="shared" si="0"/>
        <v>0</v>
      </c>
      <c r="J18" s="21"/>
    </row>
    <row r="19" spans="1:10" s="1" customFormat="1" ht="16.95" customHeight="1" x14ac:dyDescent="0.25">
      <c r="A19" s="6" t="s">
        <v>65</v>
      </c>
      <c r="B19" s="7" t="s">
        <v>87</v>
      </c>
      <c r="C19" s="17">
        <v>116</v>
      </c>
      <c r="D19" s="11" t="s">
        <v>156</v>
      </c>
      <c r="E19" s="12"/>
      <c r="F19" s="11"/>
      <c r="G19" s="11"/>
      <c r="H19" s="29">
        <f t="shared" si="0"/>
        <v>0</v>
      </c>
    </row>
    <row r="20" spans="1:10" s="1" customFormat="1" ht="7.95" customHeight="1" x14ac:dyDescent="0.25">
      <c r="A20" s="6"/>
      <c r="B20" s="7"/>
      <c r="C20" s="7"/>
      <c r="D20" s="43">
        <v>0</v>
      </c>
      <c r="E20" s="44">
        <v>0</v>
      </c>
      <c r="F20" s="43"/>
      <c r="G20" s="43"/>
      <c r="H20" s="8">
        <f>IFERROR(E20*F20,"")</f>
        <v>0</v>
      </c>
    </row>
    <row r="21" spans="1:10" s="1" customFormat="1" ht="19.5" customHeight="1" x14ac:dyDescent="0.25">
      <c r="A21" s="14" t="s">
        <v>172</v>
      </c>
      <c r="B21" s="15"/>
      <c r="C21" s="15"/>
      <c r="D21" s="15"/>
      <c r="E21" s="15"/>
      <c r="F21" s="3">
        <f>SUM(F12:F19)</f>
        <v>0</v>
      </c>
      <c r="G21" s="3">
        <f>SUM(G12:G19)</f>
        <v>0</v>
      </c>
      <c r="H21" s="3">
        <f>SUM(H12:H19)</f>
        <v>0</v>
      </c>
    </row>
    <row r="22" spans="1:10" s="1" customFormat="1" ht="20.100000000000001" customHeight="1" x14ac:dyDescent="0.25">
      <c r="C22" s="9"/>
    </row>
    <row r="23" spans="1:10" s="1" customFormat="1" ht="20.100000000000001" customHeight="1" x14ac:dyDescent="0.25">
      <c r="C23" s="9"/>
    </row>
    <row r="24" spans="1:10" s="1" customFormat="1" ht="20.100000000000001" customHeight="1" x14ac:dyDescent="0.25">
      <c r="C24" s="9"/>
    </row>
    <row r="25" spans="1:10" s="1" customFormat="1" ht="20.100000000000001" customHeight="1" x14ac:dyDescent="0.25">
      <c r="C25" s="9"/>
    </row>
    <row r="26" spans="1:10" s="1" customFormat="1" ht="20.100000000000001" customHeight="1" x14ac:dyDescent="0.25">
      <c r="C26" s="9"/>
    </row>
    <row r="27" spans="1:10" s="1" customFormat="1" ht="20.100000000000001" customHeight="1" x14ac:dyDescent="0.25">
      <c r="C27" s="9"/>
    </row>
    <row r="28" spans="1:10" s="1" customFormat="1" ht="20.100000000000001" customHeight="1" x14ac:dyDescent="0.25">
      <c r="C28" s="9"/>
    </row>
    <row r="29" spans="1:10" s="1" customFormat="1" ht="20.100000000000001" customHeight="1" x14ac:dyDescent="0.25">
      <c r="C29" s="9"/>
    </row>
    <row r="30" spans="1:10" s="1" customFormat="1" ht="20.100000000000001" customHeight="1" x14ac:dyDescent="0.25">
      <c r="C30" s="9"/>
    </row>
    <row r="31" spans="1:10" s="1" customFormat="1" ht="20.100000000000001" customHeight="1" x14ac:dyDescent="0.25">
      <c r="C31" s="9"/>
    </row>
    <row r="32" spans="1:10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ht="20.100000000000001" customHeight="1" x14ac:dyDescent="0.25">
      <c r="C61" s="9"/>
    </row>
    <row r="62" spans="3:3" s="1" customFormat="1" ht="20.100000000000001" customHeight="1" x14ac:dyDescent="0.25">
      <c r="C62" s="9"/>
    </row>
    <row r="63" spans="3:3" s="1" customFormat="1" ht="20.100000000000001" customHeight="1" x14ac:dyDescent="0.25">
      <c r="C63" s="9"/>
    </row>
    <row r="64" spans="3:3" s="1" customFormat="1" ht="20.100000000000001" customHeight="1" x14ac:dyDescent="0.25">
      <c r="C64" s="9"/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ht="20.100000000000001" customHeight="1" x14ac:dyDescent="0.25">
      <c r="C69" s="9"/>
    </row>
    <row r="70" spans="3:3" s="1" customFormat="1" ht="20.100000000000001" customHeight="1" x14ac:dyDescent="0.25">
      <c r="C70" s="9"/>
    </row>
    <row r="71" spans="3:3" s="1" customFormat="1" ht="20.100000000000001" customHeight="1" x14ac:dyDescent="0.25">
      <c r="C71" s="9"/>
    </row>
    <row r="72" spans="3:3" s="1" customFormat="1" ht="20.100000000000001" customHeight="1" x14ac:dyDescent="0.25">
      <c r="C72" s="9"/>
    </row>
    <row r="73" spans="3:3" s="1" customFormat="1" ht="20.100000000000001" customHeigh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08" spans="3:3" s="1" customFormat="1" x14ac:dyDescent="0.25">
      <c r="C108" s="9"/>
    </row>
    <row r="109" spans="3:3" s="1" customFormat="1" x14ac:dyDescent="0.25">
      <c r="C109" s="9"/>
    </row>
    <row r="110" spans="3:3" s="1" customFormat="1" x14ac:dyDescent="0.25">
      <c r="C110" s="9"/>
    </row>
    <row r="111" spans="3:3" s="1" customFormat="1" x14ac:dyDescent="0.25">
      <c r="C111" s="9"/>
    </row>
    <row r="112" spans="3:3" s="1" customForma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16" spans="3:3" s="1" customFormat="1" x14ac:dyDescent="0.25">
      <c r="C116" s="9"/>
    </row>
    <row r="117" spans="3:3" s="1" customFormat="1" x14ac:dyDescent="0.25">
      <c r="C117" s="9"/>
    </row>
    <row r="118" spans="3:3" s="1" customFormat="1" x14ac:dyDescent="0.25">
      <c r="C118" s="9"/>
    </row>
    <row r="119" spans="3:3" s="1" customFormat="1" x14ac:dyDescent="0.25">
      <c r="C119" s="9"/>
    </row>
    <row r="120" spans="3:3" s="1" customFormat="1" x14ac:dyDescent="0.25">
      <c r="C120" s="9"/>
    </row>
    <row r="185" spans="1:8" x14ac:dyDescent="0.4">
      <c r="B185" s="16" t="s">
        <v>6</v>
      </c>
    </row>
    <row r="186" spans="1:8" s="1" customFormat="1" ht="19.8" hidden="1" customHeight="1" outlineLevel="2" x14ac:dyDescent="0.25">
      <c r="A186" s="6"/>
      <c r="B186" s="7" t="s">
        <v>7</v>
      </c>
      <c r="C186" s="7"/>
      <c r="D186" s="11" t="e">
        <f>#REF!</f>
        <v>#REF!</v>
      </c>
      <c r="E186" s="12" t="e">
        <f>#REF!</f>
        <v>#REF!</v>
      </c>
      <c r="F186" s="11" t="e">
        <f>ROUNDUP(#REF!/(1-#REF!),#REF!)</f>
        <v>#REF!</v>
      </c>
      <c r="G186" s="11"/>
      <c r="H186" s="13" t="str">
        <f>IFERROR(E186*F186,"")</f>
        <v/>
      </c>
    </row>
    <row r="187" spans="1:8" collapsed="1" x14ac:dyDescent="0.4"/>
  </sheetData>
  <mergeCells count="7">
    <mergeCell ref="B8:H8"/>
    <mergeCell ref="A11:C11"/>
    <mergeCell ref="A1:F2"/>
    <mergeCell ref="A3:H4"/>
    <mergeCell ref="B5:H5"/>
    <mergeCell ref="A6:H6"/>
    <mergeCell ref="A7:H7"/>
  </mergeCells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H182"/>
  <sheetViews>
    <sheetView showZeros="0" topLeftCell="A8" zoomScale="115" zoomScaleNormal="115" zoomScaleSheetLayoutView="115" workbookViewId="0">
      <selection activeCell="E26" sqref="E26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hidden="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hidden="1" customHeight="1" outlineLevel="1" x14ac:dyDescent="0.25">
      <c r="A6" s="114" t="s">
        <v>153</v>
      </c>
      <c r="B6" s="115"/>
      <c r="C6" s="115"/>
      <c r="D6" s="115"/>
      <c r="E6" s="115"/>
      <c r="F6" s="115"/>
      <c r="G6" s="115"/>
      <c r="H6" s="115"/>
    </row>
    <row r="7" spans="1:8" s="1" customFormat="1" ht="19.2" hidden="1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collapsed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8" s="1" customFormat="1" ht="16.95" customHeight="1" x14ac:dyDescent="0.25">
      <c r="A11" s="100" t="s">
        <v>166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8" s="1" customFormat="1" ht="16.95" customHeight="1" x14ac:dyDescent="0.25">
      <c r="A12" s="6" t="s">
        <v>48</v>
      </c>
      <c r="B12" s="7" t="s">
        <v>9</v>
      </c>
      <c r="C12" s="17">
        <v>228</v>
      </c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16.95" customHeight="1" x14ac:dyDescent="0.25">
      <c r="A13" s="6" t="s">
        <v>51</v>
      </c>
      <c r="B13" s="7" t="s">
        <v>10</v>
      </c>
      <c r="C13" s="17">
        <v>210</v>
      </c>
      <c r="D13" s="11" t="s">
        <v>156</v>
      </c>
      <c r="E13" s="12"/>
      <c r="F13" s="11"/>
      <c r="G13" s="11"/>
      <c r="H13" s="29">
        <f t="shared" ref="H13:H21" si="0">F13*G13</f>
        <v>0</v>
      </c>
    </row>
    <row r="14" spans="1:8" s="1" customFormat="1" ht="16.95" customHeight="1" x14ac:dyDescent="0.25">
      <c r="A14" s="6" t="s">
        <v>52</v>
      </c>
      <c r="B14" s="7" t="s">
        <v>10</v>
      </c>
      <c r="C14" s="17">
        <v>210</v>
      </c>
      <c r="D14" s="11" t="s">
        <v>156</v>
      </c>
      <c r="E14" s="12"/>
      <c r="F14" s="11"/>
      <c r="G14" s="11"/>
      <c r="H14" s="29">
        <f t="shared" si="0"/>
        <v>0</v>
      </c>
    </row>
    <row r="15" spans="1:8" s="1" customFormat="1" ht="16.95" customHeight="1" x14ac:dyDescent="0.25">
      <c r="A15" s="6" t="s">
        <v>53</v>
      </c>
      <c r="B15" s="7" t="s">
        <v>10</v>
      </c>
      <c r="C15" s="17">
        <v>210</v>
      </c>
      <c r="D15" s="11" t="s">
        <v>156</v>
      </c>
      <c r="E15" s="12"/>
      <c r="F15" s="11"/>
      <c r="G15" s="11"/>
      <c r="H15" s="29">
        <f t="shared" si="0"/>
        <v>0</v>
      </c>
    </row>
    <row r="16" spans="1:8" s="1" customFormat="1" ht="16.95" customHeight="1" x14ac:dyDescent="0.25">
      <c r="A16" s="6" t="s">
        <v>54</v>
      </c>
      <c r="B16" s="7" t="s">
        <v>10</v>
      </c>
      <c r="C16" s="17">
        <v>210</v>
      </c>
      <c r="D16" s="11" t="s">
        <v>156</v>
      </c>
      <c r="E16" s="12"/>
      <c r="F16" s="11"/>
      <c r="G16" s="11"/>
      <c r="H16" s="29">
        <f t="shared" si="0"/>
        <v>0</v>
      </c>
    </row>
    <row r="17" spans="1:8" s="1" customFormat="1" ht="16.95" customHeight="1" x14ac:dyDescent="0.25">
      <c r="A17" s="6" t="s">
        <v>55</v>
      </c>
      <c r="B17" s="7" t="s">
        <v>70</v>
      </c>
      <c r="C17" s="17">
        <v>210</v>
      </c>
      <c r="D17" s="11" t="s">
        <v>156</v>
      </c>
      <c r="E17" s="12"/>
      <c r="F17" s="11"/>
      <c r="G17" s="11"/>
      <c r="H17" s="29">
        <f t="shared" si="0"/>
        <v>0</v>
      </c>
    </row>
    <row r="18" spans="1:8" s="1" customFormat="1" ht="16.95" customHeight="1" x14ac:dyDescent="0.25">
      <c r="A18" s="6" t="s">
        <v>56</v>
      </c>
      <c r="B18" s="7" t="s">
        <v>70</v>
      </c>
      <c r="C18" s="17">
        <v>210</v>
      </c>
      <c r="D18" s="11" t="s">
        <v>156</v>
      </c>
      <c r="E18" s="12"/>
      <c r="F18" s="11"/>
      <c r="G18" s="11"/>
      <c r="H18" s="29">
        <f t="shared" si="0"/>
        <v>0</v>
      </c>
    </row>
    <row r="19" spans="1:8" s="1" customFormat="1" ht="16.95" customHeight="1" x14ac:dyDescent="0.25">
      <c r="A19" s="6" t="s">
        <v>57</v>
      </c>
      <c r="B19" s="7" t="s">
        <v>70</v>
      </c>
      <c r="C19" s="17">
        <v>210</v>
      </c>
      <c r="D19" s="11" t="s">
        <v>156</v>
      </c>
      <c r="E19" s="12"/>
      <c r="F19" s="11"/>
      <c r="G19" s="11"/>
      <c r="H19" s="29">
        <f t="shared" si="0"/>
        <v>0</v>
      </c>
    </row>
    <row r="20" spans="1:8" s="1" customFormat="1" ht="16.95" customHeight="1" x14ac:dyDescent="0.25">
      <c r="A20" s="6" t="s">
        <v>49</v>
      </c>
      <c r="B20" s="7" t="s">
        <v>71</v>
      </c>
      <c r="C20" s="17">
        <v>221</v>
      </c>
      <c r="D20" s="11" t="s">
        <v>156</v>
      </c>
      <c r="E20" s="12"/>
      <c r="F20" s="11"/>
      <c r="G20" s="11"/>
      <c r="H20" s="29">
        <f t="shared" si="0"/>
        <v>0</v>
      </c>
    </row>
    <row r="21" spans="1:8" s="1" customFormat="1" ht="16.95" customHeight="1" x14ac:dyDescent="0.25">
      <c r="A21" s="6" t="s">
        <v>50</v>
      </c>
      <c r="B21" s="7" t="s">
        <v>72</v>
      </c>
      <c r="C21" s="17">
        <v>205</v>
      </c>
      <c r="D21" s="11" t="s">
        <v>156</v>
      </c>
      <c r="E21" s="12"/>
      <c r="F21" s="11"/>
      <c r="G21" s="11"/>
      <c r="H21" s="29">
        <f t="shared" si="0"/>
        <v>0</v>
      </c>
    </row>
    <row r="22" spans="1:8" s="1" customFormat="1" ht="7.95" customHeight="1" x14ac:dyDescent="0.25">
      <c r="A22" s="6"/>
      <c r="B22" s="7"/>
      <c r="C22" s="7"/>
      <c r="D22" s="43">
        <v>0</v>
      </c>
      <c r="E22" s="44">
        <v>0</v>
      </c>
      <c r="F22" s="43"/>
      <c r="G22" s="43"/>
      <c r="H22" s="8">
        <f>IFERROR(E22*F22,"")</f>
        <v>0</v>
      </c>
    </row>
    <row r="23" spans="1:8" s="1" customFormat="1" ht="19.5" customHeight="1" x14ac:dyDescent="0.25">
      <c r="A23" s="14" t="s">
        <v>172</v>
      </c>
      <c r="B23" s="15"/>
      <c r="C23" s="15"/>
      <c r="D23" s="15"/>
      <c r="E23" s="15"/>
      <c r="F23" s="3">
        <f>SUM(F12:F21)</f>
        <v>0</v>
      </c>
      <c r="G23" s="3">
        <f>SUM(G12:G21)</f>
        <v>0</v>
      </c>
      <c r="H23" s="3">
        <f>SUM(H12:H21)</f>
        <v>0</v>
      </c>
    </row>
    <row r="24" spans="1:8" s="1" customFormat="1" ht="20.100000000000001" customHeight="1" x14ac:dyDescent="0.25">
      <c r="C24" s="9"/>
    </row>
    <row r="25" spans="1:8" s="1" customFormat="1" ht="20.100000000000001" customHeight="1" x14ac:dyDescent="0.25">
      <c r="C25" s="9"/>
    </row>
    <row r="26" spans="1:8" s="1" customFormat="1" ht="20.100000000000001" customHeight="1" x14ac:dyDescent="0.25">
      <c r="C26" s="9"/>
    </row>
    <row r="27" spans="1:8" s="1" customFormat="1" ht="20.100000000000001" customHeight="1" x14ac:dyDescent="0.25">
      <c r="C27" s="9"/>
    </row>
    <row r="28" spans="1:8" s="1" customFormat="1" ht="20.100000000000001" customHeight="1" x14ac:dyDescent="0.25">
      <c r="C28" s="9"/>
    </row>
    <row r="29" spans="1:8" s="1" customFormat="1" ht="20.100000000000001" customHeight="1" x14ac:dyDescent="0.25">
      <c r="C29" s="9"/>
    </row>
    <row r="30" spans="1:8" s="1" customFormat="1" ht="20.100000000000001" customHeight="1" x14ac:dyDescent="0.25">
      <c r="C30" s="9"/>
    </row>
    <row r="31" spans="1:8" s="1" customFormat="1" ht="20.100000000000001" customHeight="1" x14ac:dyDescent="0.25">
      <c r="C31" s="9"/>
    </row>
    <row r="32" spans="1:8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ht="20.100000000000001" customHeight="1" x14ac:dyDescent="0.25">
      <c r="C61" s="9"/>
    </row>
    <row r="62" spans="3:3" s="1" customFormat="1" ht="20.100000000000001" customHeight="1" x14ac:dyDescent="0.25">
      <c r="C62" s="9"/>
    </row>
    <row r="63" spans="3:3" s="1" customFormat="1" ht="20.100000000000001" customHeight="1" x14ac:dyDescent="0.25">
      <c r="C63" s="9"/>
    </row>
    <row r="64" spans="3:3" s="1" customFormat="1" ht="20.100000000000001" customHeight="1" x14ac:dyDescent="0.25">
      <c r="C64" s="9"/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x14ac:dyDescent="0.25">
      <c r="C69" s="9"/>
    </row>
    <row r="70" spans="3:3" s="1" customForma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08" spans="3:3" s="1" customFormat="1" x14ac:dyDescent="0.25">
      <c r="C108" s="9"/>
    </row>
    <row r="109" spans="3:3" s="1" customFormat="1" x14ac:dyDescent="0.25">
      <c r="C109" s="9"/>
    </row>
    <row r="110" spans="3:3" s="1" customFormat="1" x14ac:dyDescent="0.25">
      <c r="C110" s="9"/>
    </row>
    <row r="111" spans="3:3" s="1" customFormat="1" x14ac:dyDescent="0.25">
      <c r="C111" s="9"/>
    </row>
    <row r="112" spans="3:3" s="1" customForma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80" spans="1:8" x14ac:dyDescent="0.4">
      <c r="B180" s="16" t="s">
        <v>6</v>
      </c>
    </row>
    <row r="181" spans="1:8" s="1" customFormat="1" ht="19.8" hidden="1" customHeight="1" outlineLevel="2" x14ac:dyDescent="0.25">
      <c r="A181" s="6"/>
      <c r="B181" s="7" t="s">
        <v>7</v>
      </c>
      <c r="C181" s="7"/>
      <c r="D181" s="11" t="e">
        <f>#REF!</f>
        <v>#REF!</v>
      </c>
      <c r="E181" s="12" t="e">
        <f>#REF!</f>
        <v>#REF!</v>
      </c>
      <c r="F181" s="11" t="e">
        <f>ROUNDUP(#REF!/(1-#REF!),#REF!)</f>
        <v>#REF!</v>
      </c>
      <c r="G181" s="11"/>
      <c r="H181" s="13" t="str">
        <f>IFERROR(E181*F181,"")</f>
        <v/>
      </c>
    </row>
    <row r="182" spans="1:8" collapsed="1" x14ac:dyDescent="0.4"/>
  </sheetData>
  <mergeCells count="7">
    <mergeCell ref="B8:H8"/>
    <mergeCell ref="A11:C11"/>
    <mergeCell ref="A1:F2"/>
    <mergeCell ref="A3:H4"/>
    <mergeCell ref="B5:H5"/>
    <mergeCell ref="A6:H6"/>
    <mergeCell ref="A7:H7"/>
  </mergeCells>
  <dataValidations disablePrompts="1"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H184"/>
  <sheetViews>
    <sheetView showZeros="0" zoomScaleNormal="100" zoomScaleSheetLayoutView="115" workbookViewId="0">
      <selection activeCell="F18" sqref="F18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8" s="1" customFormat="1" ht="16.95" customHeight="1" x14ac:dyDescent="0.25">
      <c r="A11" s="100" t="s">
        <v>171</v>
      </c>
      <c r="B11" s="101"/>
      <c r="C11" s="102"/>
      <c r="D11" s="32"/>
      <c r="E11" s="33"/>
      <c r="F11" s="32"/>
      <c r="G11" s="32"/>
      <c r="H11" s="34">
        <f>SUM(H12:H14)</f>
        <v>0</v>
      </c>
    </row>
    <row r="12" spans="1:8" s="1" customFormat="1" ht="16.95" customHeight="1" x14ac:dyDescent="0.25">
      <c r="A12" s="6" t="s">
        <v>42</v>
      </c>
      <c r="B12" s="7" t="s">
        <v>9</v>
      </c>
      <c r="C12" s="17">
        <v>228</v>
      </c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7.95" customHeight="1" x14ac:dyDescent="0.25">
      <c r="A13" s="6"/>
      <c r="B13" s="7"/>
      <c r="C13" s="17"/>
      <c r="D13" s="43">
        <v>0</v>
      </c>
      <c r="E13" s="44">
        <v>0</v>
      </c>
      <c r="F13" s="43"/>
      <c r="G13" s="43"/>
      <c r="H13" s="8">
        <f>IFERROR(E13*F13,"")</f>
        <v>0</v>
      </c>
    </row>
    <row r="14" spans="1:8" s="1" customFormat="1" ht="19.5" customHeight="1" x14ac:dyDescent="0.25">
      <c r="A14" s="14" t="s">
        <v>172</v>
      </c>
      <c r="B14" s="15"/>
      <c r="C14" s="15"/>
      <c r="D14" s="15"/>
      <c r="E14" s="15"/>
      <c r="F14" s="3">
        <f>F12</f>
        <v>0</v>
      </c>
      <c r="G14" s="3">
        <f>G12</f>
        <v>0</v>
      </c>
      <c r="H14" s="3">
        <f>H12</f>
        <v>0</v>
      </c>
    </row>
    <row r="15" spans="1:8" s="1" customFormat="1" ht="20.100000000000001" customHeight="1" x14ac:dyDescent="0.25">
      <c r="C15" s="9"/>
    </row>
    <row r="16" spans="1:8" s="1" customFormat="1" ht="20.100000000000001" customHeight="1" x14ac:dyDescent="0.25">
      <c r="C16" s="9"/>
    </row>
    <row r="17" spans="3:3" s="1" customFormat="1" ht="20.100000000000001" customHeight="1" x14ac:dyDescent="0.25">
      <c r="C17" s="9"/>
    </row>
    <row r="18" spans="3:3" s="1" customFormat="1" ht="20.100000000000001" customHeight="1" x14ac:dyDescent="0.25">
      <c r="C18" s="9"/>
    </row>
    <row r="19" spans="3:3" s="1" customFormat="1" ht="20.100000000000001" customHeight="1" x14ac:dyDescent="0.25">
      <c r="C19" s="9"/>
    </row>
    <row r="20" spans="3:3" s="1" customFormat="1" ht="20.100000000000001" customHeight="1" x14ac:dyDescent="0.25">
      <c r="C20" s="9"/>
    </row>
    <row r="21" spans="3:3" s="1" customFormat="1" ht="20.100000000000001" customHeight="1" x14ac:dyDescent="0.25">
      <c r="C21" s="9"/>
    </row>
    <row r="22" spans="3:3" s="1" customFormat="1" ht="20.100000000000001" customHeight="1" x14ac:dyDescent="0.25">
      <c r="C22" s="9"/>
    </row>
    <row r="23" spans="3:3" s="1" customFormat="1" ht="20.100000000000001" customHeight="1" x14ac:dyDescent="0.25">
      <c r="C23" s="9"/>
    </row>
    <row r="24" spans="3:3" s="1" customFormat="1" ht="20.100000000000001" customHeight="1" x14ac:dyDescent="0.25">
      <c r="C24" s="9"/>
    </row>
    <row r="25" spans="3:3" s="1" customFormat="1" ht="20.100000000000001" customHeight="1" x14ac:dyDescent="0.25">
      <c r="C25" s="9"/>
    </row>
    <row r="26" spans="3:3" s="1" customFormat="1" ht="20.100000000000001" customHeight="1" x14ac:dyDescent="0.25">
      <c r="C26" s="9"/>
    </row>
    <row r="27" spans="3:3" s="1" customFormat="1" ht="20.100000000000001" customHeight="1" x14ac:dyDescent="0.25">
      <c r="C27" s="9"/>
    </row>
    <row r="28" spans="3:3" s="1" customFormat="1" ht="20.100000000000001" customHeight="1" x14ac:dyDescent="0.25">
      <c r="C28" s="9"/>
    </row>
    <row r="29" spans="3:3" s="1" customFormat="1" ht="20.100000000000001" customHeight="1" x14ac:dyDescent="0.25">
      <c r="C29" s="9"/>
    </row>
    <row r="30" spans="3:3" s="1" customFormat="1" ht="20.100000000000001" customHeight="1" x14ac:dyDescent="0.25">
      <c r="C30" s="9"/>
    </row>
    <row r="31" spans="3:3" s="1" customFormat="1" ht="20.100000000000001" customHeight="1" x14ac:dyDescent="0.25">
      <c r="C31" s="9"/>
    </row>
    <row r="32" spans="3:3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ht="20.100000000000001" customHeight="1" x14ac:dyDescent="0.25">
      <c r="C61" s="9"/>
    </row>
    <row r="62" spans="3:3" s="1" customFormat="1" ht="20.100000000000001" customHeight="1" x14ac:dyDescent="0.25">
      <c r="C62" s="9"/>
    </row>
    <row r="63" spans="3:3" s="1" customFormat="1" ht="20.100000000000001" customHeight="1" x14ac:dyDescent="0.25">
      <c r="C63" s="9"/>
    </row>
    <row r="64" spans="3:3" s="1" customFormat="1" ht="20.100000000000001" customHeight="1" x14ac:dyDescent="0.25">
      <c r="C64" s="9"/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ht="20.100000000000001" customHeight="1" x14ac:dyDescent="0.25">
      <c r="C69" s="9"/>
    </row>
    <row r="70" spans="3:3" s="1" customFormat="1" ht="20.100000000000001" customHeigh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08" spans="3:3" s="1" customFormat="1" x14ac:dyDescent="0.25">
      <c r="C108" s="9"/>
    </row>
    <row r="109" spans="3:3" s="1" customFormat="1" x14ac:dyDescent="0.25">
      <c r="C109" s="9"/>
    </row>
    <row r="110" spans="3:3" s="1" customFormat="1" x14ac:dyDescent="0.25">
      <c r="C110" s="9"/>
    </row>
    <row r="111" spans="3:3" s="1" customFormat="1" x14ac:dyDescent="0.25">
      <c r="C111" s="9"/>
    </row>
    <row r="112" spans="3:3" s="1" customForma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16" spans="3:3" s="1" customFormat="1" x14ac:dyDescent="0.25">
      <c r="C116" s="9"/>
    </row>
    <row r="117" spans="3:3" s="1" customFormat="1" x14ac:dyDescent="0.25">
      <c r="C117" s="9"/>
    </row>
    <row r="182" spans="1:8" x14ac:dyDescent="0.4">
      <c r="B182" s="16" t="s">
        <v>6</v>
      </c>
    </row>
    <row r="183" spans="1:8" s="1" customFormat="1" ht="19.8" hidden="1" customHeight="1" outlineLevel="2" x14ac:dyDescent="0.25">
      <c r="A183" s="6"/>
      <c r="B183" s="7" t="s">
        <v>7</v>
      </c>
      <c r="C183" s="7"/>
      <c r="D183" s="11" t="e">
        <f>#REF!</f>
        <v>#REF!</v>
      </c>
      <c r="E183" s="12" t="e">
        <f>#REF!</f>
        <v>#REF!</v>
      </c>
      <c r="F183" s="11" t="e">
        <f>ROUNDUP(#REF!/(1-#REF!),#REF!)</f>
        <v>#REF!</v>
      </c>
      <c r="G183" s="11"/>
      <c r="H183" s="13" t="str">
        <f>IFERROR(E183*F183,"")</f>
        <v/>
      </c>
    </row>
    <row r="184" spans="1:8" collapsed="1" x14ac:dyDescent="0.4"/>
  </sheetData>
  <mergeCells count="7">
    <mergeCell ref="B8:H8"/>
    <mergeCell ref="A11:C11"/>
    <mergeCell ref="A7:H7"/>
    <mergeCell ref="A1:F2"/>
    <mergeCell ref="A3:H4"/>
    <mergeCell ref="B5:H5"/>
    <mergeCell ref="A6:H6"/>
  </mergeCells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L174"/>
  <sheetViews>
    <sheetView showZeros="0" zoomScaleNormal="100" zoomScaleSheetLayoutView="115" workbookViewId="0">
      <selection activeCell="F21" sqref="F21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8" s="1" customFormat="1" ht="16.95" customHeight="1" x14ac:dyDescent="0.25">
      <c r="A11" s="100" t="s">
        <v>167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8" s="1" customFormat="1" ht="16.95" customHeight="1" x14ac:dyDescent="0.25">
      <c r="A12" s="6" t="s">
        <v>43</v>
      </c>
      <c r="B12" s="7" t="s">
        <v>9</v>
      </c>
      <c r="C12" s="17">
        <v>434</v>
      </c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16.95" customHeight="1" x14ac:dyDescent="0.25">
      <c r="A13" s="6" t="s">
        <v>44</v>
      </c>
      <c r="B13" s="7" t="s">
        <v>77</v>
      </c>
      <c r="C13" s="17">
        <v>405</v>
      </c>
      <c r="D13" s="11" t="s">
        <v>8</v>
      </c>
      <c r="E13" s="12"/>
      <c r="F13" s="11"/>
      <c r="G13" s="11"/>
      <c r="H13" s="29">
        <f t="shared" ref="H13:H16" si="0">F13*G13</f>
        <v>0</v>
      </c>
    </row>
    <row r="14" spans="1:8" s="1" customFormat="1" ht="16.95" customHeight="1" x14ac:dyDescent="0.25">
      <c r="A14" s="6" t="s">
        <v>45</v>
      </c>
      <c r="B14" s="7" t="s">
        <v>78</v>
      </c>
      <c r="C14" s="17" t="s">
        <v>11</v>
      </c>
      <c r="D14" s="11" t="s">
        <v>8</v>
      </c>
      <c r="E14" s="12"/>
      <c r="F14" s="11"/>
      <c r="G14" s="11"/>
      <c r="H14" s="29">
        <f t="shared" si="0"/>
        <v>0</v>
      </c>
    </row>
    <row r="15" spans="1:8" s="1" customFormat="1" ht="16.95" customHeight="1" x14ac:dyDescent="0.25">
      <c r="A15" s="6" t="s">
        <v>46</v>
      </c>
      <c r="B15" s="7" t="s">
        <v>79</v>
      </c>
      <c r="C15" s="17">
        <v>413</v>
      </c>
      <c r="D15" s="11" t="s">
        <v>8</v>
      </c>
      <c r="E15" s="12"/>
      <c r="F15" s="11"/>
      <c r="G15" s="11"/>
      <c r="H15" s="29">
        <f t="shared" si="0"/>
        <v>0</v>
      </c>
    </row>
    <row r="16" spans="1:8" s="1" customFormat="1" ht="16.95" customHeight="1" x14ac:dyDescent="0.25">
      <c r="A16" s="6" t="s">
        <v>47</v>
      </c>
      <c r="B16" s="7" t="s">
        <v>80</v>
      </c>
      <c r="C16" s="17">
        <v>403</v>
      </c>
      <c r="D16" s="11" t="s">
        <v>8</v>
      </c>
      <c r="E16" s="12"/>
      <c r="F16" s="11"/>
      <c r="G16" s="11"/>
      <c r="H16" s="29">
        <f t="shared" si="0"/>
        <v>0</v>
      </c>
    </row>
    <row r="17" spans="1:12" s="1" customFormat="1" ht="7.95" customHeight="1" x14ac:dyDescent="0.25">
      <c r="A17" s="6"/>
      <c r="B17" s="7"/>
      <c r="C17" s="17"/>
      <c r="D17" s="43">
        <v>0</v>
      </c>
      <c r="E17" s="44">
        <v>0</v>
      </c>
      <c r="F17" s="43"/>
      <c r="G17" s="43"/>
      <c r="H17" s="8">
        <f>IFERROR(E17*F17,"")</f>
        <v>0</v>
      </c>
      <c r="L17" s="21"/>
    </row>
    <row r="18" spans="1:12" s="1" customFormat="1" ht="19.5" customHeight="1" x14ac:dyDescent="0.25">
      <c r="A18" s="14" t="s">
        <v>172</v>
      </c>
      <c r="B18" s="15"/>
      <c r="C18" s="15"/>
      <c r="D18" s="15"/>
      <c r="E18" s="15"/>
      <c r="F18" s="3">
        <f>SUM(F12:F16)</f>
        <v>0</v>
      </c>
      <c r="G18" s="3">
        <f>SUM(G12:G16)</f>
        <v>0</v>
      </c>
      <c r="H18" s="3">
        <f>SUM(H12:H16)</f>
        <v>0</v>
      </c>
    </row>
    <row r="19" spans="1:12" s="1" customFormat="1" ht="20.100000000000001" customHeight="1" x14ac:dyDescent="0.25">
      <c r="C19" s="9"/>
    </row>
    <row r="20" spans="1:12" s="1" customFormat="1" ht="20.100000000000001" customHeight="1" x14ac:dyDescent="0.25">
      <c r="C20" s="9"/>
    </row>
    <row r="21" spans="1:12" s="1" customFormat="1" ht="20.100000000000001" customHeight="1" x14ac:dyDescent="0.25">
      <c r="C21" s="9"/>
    </row>
    <row r="22" spans="1:12" s="1" customFormat="1" ht="20.100000000000001" customHeight="1" x14ac:dyDescent="0.25">
      <c r="C22" s="9"/>
    </row>
    <row r="23" spans="1:12" s="1" customFormat="1" ht="20.100000000000001" customHeight="1" x14ac:dyDescent="0.25">
      <c r="C23" s="9"/>
    </row>
    <row r="24" spans="1:12" s="1" customFormat="1" ht="20.100000000000001" customHeight="1" x14ac:dyDescent="0.25">
      <c r="C24" s="9"/>
    </row>
    <row r="25" spans="1:12" s="1" customFormat="1" ht="20.100000000000001" customHeight="1" x14ac:dyDescent="0.25">
      <c r="C25" s="9"/>
    </row>
    <row r="26" spans="1:12" s="1" customFormat="1" ht="20.100000000000001" customHeight="1" x14ac:dyDescent="0.25">
      <c r="C26" s="9"/>
    </row>
    <row r="27" spans="1:12" s="1" customFormat="1" ht="20.100000000000001" customHeight="1" x14ac:dyDescent="0.25">
      <c r="C27" s="9"/>
    </row>
    <row r="28" spans="1:12" s="1" customFormat="1" ht="20.100000000000001" customHeight="1" x14ac:dyDescent="0.25">
      <c r="C28" s="9"/>
    </row>
    <row r="29" spans="1:12" s="1" customFormat="1" ht="20.100000000000001" customHeight="1" x14ac:dyDescent="0.25">
      <c r="C29" s="9"/>
    </row>
    <row r="30" spans="1:12" s="1" customFormat="1" ht="20.100000000000001" customHeight="1" x14ac:dyDescent="0.25">
      <c r="C30" s="9"/>
    </row>
    <row r="31" spans="1:12" s="1" customFormat="1" ht="20.100000000000001" customHeight="1" x14ac:dyDescent="0.25">
      <c r="C31" s="9"/>
    </row>
    <row r="32" spans="1:12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x14ac:dyDescent="0.25">
      <c r="C61" s="9"/>
    </row>
    <row r="62" spans="3:3" s="1" customFormat="1" x14ac:dyDescent="0.25">
      <c r="C62" s="9"/>
    </row>
    <row r="63" spans="3:3" s="1" customFormat="1" x14ac:dyDescent="0.25">
      <c r="C63" s="9"/>
    </row>
    <row r="64" spans="3:3" s="1" customFormat="1" x14ac:dyDescent="0.25">
      <c r="C64" s="9"/>
    </row>
    <row r="65" spans="3:3" s="1" customFormat="1" x14ac:dyDescent="0.25">
      <c r="C65" s="9"/>
    </row>
    <row r="66" spans="3:3" s="1" customFormat="1" x14ac:dyDescent="0.25">
      <c r="C66" s="9"/>
    </row>
    <row r="67" spans="3:3" s="1" customFormat="1" x14ac:dyDescent="0.25">
      <c r="C67" s="9"/>
    </row>
    <row r="68" spans="3:3" s="1" customFormat="1" x14ac:dyDescent="0.25">
      <c r="C68" s="9"/>
    </row>
    <row r="69" spans="3:3" s="1" customFormat="1" x14ac:dyDescent="0.25">
      <c r="C69" s="9"/>
    </row>
    <row r="70" spans="3:3" s="1" customForma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72" spans="1:8" x14ac:dyDescent="0.4">
      <c r="B172" s="16" t="s">
        <v>6</v>
      </c>
    </row>
    <row r="173" spans="1:8" s="1" customFormat="1" ht="19.8" hidden="1" customHeight="1" outlineLevel="2" x14ac:dyDescent="0.25">
      <c r="A173" s="6"/>
      <c r="B173" s="7" t="s">
        <v>7</v>
      </c>
      <c r="C173" s="7"/>
      <c r="D173" s="11" t="e">
        <f>#REF!</f>
        <v>#REF!</v>
      </c>
      <c r="E173" s="12" t="e">
        <f>#REF!</f>
        <v>#REF!</v>
      </c>
      <c r="F173" s="11" t="e">
        <f>ROUNDUP(#REF!/(1-#REF!),#REF!)</f>
        <v>#REF!</v>
      </c>
      <c r="G173" s="11"/>
      <c r="H173" s="13" t="str">
        <f>IFERROR(E173*F173,"")</f>
        <v/>
      </c>
    </row>
    <row r="174" spans="1:8" collapsed="1" x14ac:dyDescent="0.4"/>
  </sheetData>
  <mergeCells count="7">
    <mergeCell ref="B8:H8"/>
    <mergeCell ref="A11:C11"/>
    <mergeCell ref="A7:H7"/>
    <mergeCell ref="A1:F2"/>
    <mergeCell ref="A3:H4"/>
    <mergeCell ref="B5:H5"/>
    <mergeCell ref="A6:H6"/>
  </mergeCells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I170"/>
  <sheetViews>
    <sheetView showZeros="0" zoomScaleNormal="100" zoomScaleSheetLayoutView="115" workbookViewId="0">
      <selection activeCell="G18" sqref="G18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9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9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9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9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9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9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9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9" ht="10.050000000000001" customHeight="1" x14ac:dyDescent="0.4">
      <c r="B8" s="96"/>
      <c r="C8" s="96"/>
      <c r="D8" s="96"/>
      <c r="E8" s="96"/>
      <c r="F8" s="96"/>
      <c r="G8" s="96"/>
      <c r="H8" s="96"/>
    </row>
    <row r="9" spans="1:9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9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9" s="1" customFormat="1" ht="16.95" customHeight="1" x14ac:dyDescent="0.25">
      <c r="A11" s="100" t="s">
        <v>168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9" s="1" customFormat="1" ht="16.95" customHeight="1" x14ac:dyDescent="0.25">
      <c r="A12" s="6" t="s">
        <v>37</v>
      </c>
      <c r="B12" s="7" t="s">
        <v>9</v>
      </c>
      <c r="C12" s="17">
        <v>539</v>
      </c>
      <c r="D12" s="11" t="s">
        <v>156</v>
      </c>
      <c r="E12" s="12"/>
      <c r="F12" s="11"/>
      <c r="G12" s="11"/>
      <c r="H12" s="29">
        <f>F12*G12</f>
        <v>0</v>
      </c>
    </row>
    <row r="13" spans="1:9" s="1" customFormat="1" ht="16.95" customHeight="1" x14ac:dyDescent="0.25">
      <c r="A13" s="6" t="s">
        <v>38</v>
      </c>
      <c r="B13" s="7" t="s">
        <v>74</v>
      </c>
      <c r="C13" s="17">
        <v>501</v>
      </c>
      <c r="D13" s="11" t="s">
        <v>8</v>
      </c>
      <c r="E13" s="12"/>
      <c r="F13" s="11"/>
      <c r="G13" s="11"/>
      <c r="H13" s="29">
        <f t="shared" ref="H13:H16" si="0">F13*G13</f>
        <v>0</v>
      </c>
      <c r="I13" s="21"/>
    </row>
    <row r="14" spans="1:9" s="1" customFormat="1" ht="16.95" customHeight="1" x14ac:dyDescent="0.25">
      <c r="A14" s="6" t="s">
        <v>39</v>
      </c>
      <c r="B14" s="7" t="s">
        <v>75</v>
      </c>
      <c r="C14" s="17">
        <v>515</v>
      </c>
      <c r="D14" s="11" t="s">
        <v>8</v>
      </c>
      <c r="E14" s="12"/>
      <c r="F14" s="11"/>
      <c r="G14" s="11"/>
      <c r="H14" s="29">
        <f t="shared" si="0"/>
        <v>0</v>
      </c>
      <c r="I14" s="21"/>
    </row>
    <row r="15" spans="1:9" s="1" customFormat="1" ht="16.95" customHeight="1" x14ac:dyDescent="0.25">
      <c r="A15" s="6" t="s">
        <v>40</v>
      </c>
      <c r="B15" s="7" t="s">
        <v>76</v>
      </c>
      <c r="C15" s="17">
        <v>531</v>
      </c>
      <c r="D15" s="11" t="s">
        <v>8</v>
      </c>
      <c r="E15" s="12"/>
      <c r="F15" s="11"/>
      <c r="G15" s="11"/>
      <c r="H15" s="29">
        <f t="shared" si="0"/>
        <v>0</v>
      </c>
      <c r="I15" s="21"/>
    </row>
    <row r="16" spans="1:9" s="1" customFormat="1" ht="16.95" customHeight="1" x14ac:dyDescent="0.25">
      <c r="A16" s="6" t="s">
        <v>41</v>
      </c>
      <c r="B16" s="7" t="s">
        <v>76</v>
      </c>
      <c r="C16" s="17">
        <v>531</v>
      </c>
      <c r="D16" s="11" t="s">
        <v>8</v>
      </c>
      <c r="E16" s="12"/>
      <c r="F16" s="11"/>
      <c r="G16" s="11"/>
      <c r="H16" s="29">
        <f t="shared" si="0"/>
        <v>0</v>
      </c>
      <c r="I16" s="21"/>
    </row>
    <row r="17" spans="1:8" s="1" customFormat="1" ht="7.95" customHeight="1" x14ac:dyDescent="0.25">
      <c r="A17" s="6"/>
      <c r="B17" s="7"/>
      <c r="C17" s="17"/>
      <c r="D17" s="43">
        <v>0</v>
      </c>
      <c r="E17" s="44">
        <v>0</v>
      </c>
      <c r="F17" s="43"/>
      <c r="G17" s="43"/>
      <c r="H17" s="8">
        <f>IFERROR(E17*F17,"")</f>
        <v>0</v>
      </c>
    </row>
    <row r="18" spans="1:8" s="1" customFormat="1" ht="19.5" customHeight="1" x14ac:dyDescent="0.25">
      <c r="A18" s="14" t="s">
        <v>172</v>
      </c>
      <c r="B18" s="15"/>
      <c r="C18" s="15"/>
      <c r="D18" s="15"/>
      <c r="E18" s="15"/>
      <c r="F18" s="3">
        <f>SUM(F12:F16)</f>
        <v>0</v>
      </c>
      <c r="G18" s="3">
        <f>SUM(G12:G16)</f>
        <v>0</v>
      </c>
      <c r="H18" s="3">
        <f>SUM(H12:H16)</f>
        <v>0</v>
      </c>
    </row>
    <row r="19" spans="1:8" s="1" customFormat="1" ht="20.100000000000001" customHeight="1" x14ac:dyDescent="0.25">
      <c r="C19" s="9"/>
    </row>
    <row r="20" spans="1:8" s="1" customFormat="1" ht="20.100000000000001" customHeight="1" x14ac:dyDescent="0.25">
      <c r="C20" s="9"/>
    </row>
    <row r="21" spans="1:8" s="1" customFormat="1" ht="20.100000000000001" customHeight="1" x14ac:dyDescent="0.25">
      <c r="C21" s="9"/>
    </row>
    <row r="22" spans="1:8" s="1" customFormat="1" ht="20.100000000000001" customHeight="1" x14ac:dyDescent="0.25">
      <c r="C22" s="9"/>
    </row>
    <row r="23" spans="1:8" s="1" customFormat="1" ht="20.100000000000001" customHeight="1" x14ac:dyDescent="0.25">
      <c r="C23" s="9"/>
    </row>
    <row r="24" spans="1:8" s="1" customFormat="1" ht="20.100000000000001" customHeight="1" x14ac:dyDescent="0.25">
      <c r="C24" s="9"/>
    </row>
    <row r="25" spans="1:8" s="1" customFormat="1" ht="20.100000000000001" customHeight="1" x14ac:dyDescent="0.25">
      <c r="C25" s="9"/>
    </row>
    <row r="26" spans="1:8" s="1" customFormat="1" ht="20.100000000000001" customHeight="1" x14ac:dyDescent="0.25">
      <c r="C26" s="9"/>
    </row>
    <row r="27" spans="1:8" s="1" customFormat="1" ht="20.100000000000001" customHeight="1" x14ac:dyDescent="0.25">
      <c r="C27" s="9"/>
    </row>
    <row r="28" spans="1:8" s="1" customFormat="1" ht="20.100000000000001" customHeight="1" x14ac:dyDescent="0.25">
      <c r="C28" s="9"/>
    </row>
    <row r="29" spans="1:8" s="1" customFormat="1" ht="20.100000000000001" customHeight="1" x14ac:dyDescent="0.25">
      <c r="C29" s="9"/>
    </row>
    <row r="30" spans="1:8" s="1" customFormat="1" ht="20.100000000000001" customHeight="1" x14ac:dyDescent="0.25">
      <c r="C30" s="9"/>
    </row>
    <row r="31" spans="1:8" s="1" customFormat="1" ht="20.100000000000001" customHeight="1" x14ac:dyDescent="0.25">
      <c r="C31" s="9"/>
    </row>
    <row r="32" spans="1:8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x14ac:dyDescent="0.25">
      <c r="C57" s="9"/>
    </row>
    <row r="58" spans="3:3" s="1" customFormat="1" x14ac:dyDescent="0.25">
      <c r="C58" s="9"/>
    </row>
    <row r="59" spans="3:3" s="1" customFormat="1" x14ac:dyDescent="0.25">
      <c r="C59" s="9"/>
    </row>
    <row r="60" spans="3:3" s="1" customFormat="1" x14ac:dyDescent="0.25">
      <c r="C60" s="9"/>
    </row>
    <row r="61" spans="3:3" s="1" customFormat="1" x14ac:dyDescent="0.25">
      <c r="C61" s="9"/>
    </row>
    <row r="62" spans="3:3" s="1" customFormat="1" x14ac:dyDescent="0.25">
      <c r="C62" s="9"/>
    </row>
    <row r="63" spans="3:3" s="1" customFormat="1" x14ac:dyDescent="0.25">
      <c r="C63" s="9"/>
    </row>
    <row r="64" spans="3:3" s="1" customFormat="1" x14ac:dyDescent="0.25">
      <c r="C64" s="9"/>
    </row>
    <row r="65" spans="3:3" s="1" customFormat="1" x14ac:dyDescent="0.25">
      <c r="C65" s="9"/>
    </row>
    <row r="66" spans="3:3" s="1" customFormat="1" x14ac:dyDescent="0.25">
      <c r="C66" s="9"/>
    </row>
    <row r="67" spans="3:3" s="1" customFormat="1" x14ac:dyDescent="0.25">
      <c r="C67" s="9"/>
    </row>
    <row r="68" spans="3:3" s="1" customFormat="1" x14ac:dyDescent="0.25">
      <c r="C68" s="9"/>
    </row>
    <row r="69" spans="3:3" s="1" customFormat="1" x14ac:dyDescent="0.25">
      <c r="C69" s="9"/>
    </row>
    <row r="70" spans="3:3" s="1" customForma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68" spans="1:8" x14ac:dyDescent="0.4">
      <c r="B168" s="16" t="s">
        <v>6</v>
      </c>
    </row>
    <row r="169" spans="1:8" s="1" customFormat="1" ht="19.8" hidden="1" customHeight="1" outlineLevel="2" x14ac:dyDescent="0.25">
      <c r="A169" s="6"/>
      <c r="B169" s="7" t="s">
        <v>7</v>
      </c>
      <c r="C169" s="7"/>
      <c r="D169" s="11" t="e">
        <f>#REF!</f>
        <v>#REF!</v>
      </c>
      <c r="E169" s="12" t="e">
        <f>#REF!</f>
        <v>#REF!</v>
      </c>
      <c r="F169" s="11" t="e">
        <f>ROUNDUP(#REF!/(1-#REF!),#REF!)</f>
        <v>#REF!</v>
      </c>
      <c r="G169" s="11"/>
      <c r="H169" s="13" t="str">
        <f>IFERROR(E169*F169,"")</f>
        <v/>
      </c>
    </row>
    <row r="170" spans="1:8" collapsed="1" x14ac:dyDescent="0.4"/>
  </sheetData>
  <mergeCells count="7">
    <mergeCell ref="B8:H8"/>
    <mergeCell ref="A11:C11"/>
    <mergeCell ref="A7:H7"/>
    <mergeCell ref="A1:F2"/>
    <mergeCell ref="A3:H4"/>
    <mergeCell ref="B5:H5"/>
    <mergeCell ref="A6:H6"/>
  </mergeCells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5151"/>
    <pageSetUpPr fitToPage="1"/>
  </sheetPr>
  <dimension ref="A1:H182"/>
  <sheetViews>
    <sheetView showZeros="0" zoomScale="115" zoomScaleNormal="115" zoomScaleSheetLayoutView="115" workbookViewId="0">
      <selection activeCell="G17" sqref="G17"/>
    </sheetView>
  </sheetViews>
  <sheetFormatPr baseColWidth="10" defaultColWidth="11" defaultRowHeight="16.8" outlineLevelRow="2" x14ac:dyDescent="0.4"/>
  <cols>
    <col min="1" max="1" width="7" style="2" customWidth="1"/>
    <col min="2" max="2" width="43.3984375" style="2" customWidth="1"/>
    <col min="3" max="3" width="16.296875" style="10" customWidth="1"/>
    <col min="4" max="5" width="8.09765625" style="2" customWidth="1"/>
    <col min="6" max="6" width="15.5" style="2" customWidth="1"/>
    <col min="7" max="7" width="9.69921875" style="2" customWidth="1"/>
    <col min="8" max="8" width="15.5" style="2" customWidth="1"/>
    <col min="9" max="16384" width="11" style="2"/>
  </cols>
  <sheetData>
    <row r="1" spans="1:8" ht="19.95" customHeight="1" x14ac:dyDescent="0.4">
      <c r="A1" s="80"/>
      <c r="B1" s="81"/>
      <c r="C1" s="81"/>
      <c r="D1" s="81"/>
      <c r="E1" s="81"/>
      <c r="F1" s="103"/>
      <c r="G1" s="39"/>
      <c r="H1" s="4" t="s">
        <v>28</v>
      </c>
    </row>
    <row r="2" spans="1:8" ht="19.95" customHeight="1" x14ac:dyDescent="0.4">
      <c r="A2" s="104"/>
      <c r="B2" s="105"/>
      <c r="C2" s="105"/>
      <c r="D2" s="105"/>
      <c r="E2" s="105"/>
      <c r="F2" s="106"/>
      <c r="G2" s="40"/>
      <c r="H2" s="5" t="s">
        <v>184</v>
      </c>
    </row>
    <row r="3" spans="1:8" ht="16.8" customHeight="1" x14ac:dyDescent="0.4">
      <c r="A3" s="107" t="s">
        <v>152</v>
      </c>
      <c r="B3" s="108"/>
      <c r="C3" s="108"/>
      <c r="D3" s="108"/>
      <c r="E3" s="108"/>
      <c r="F3" s="108"/>
      <c r="G3" s="108"/>
      <c r="H3" s="109"/>
    </row>
    <row r="4" spans="1:8" ht="16.8" customHeight="1" x14ac:dyDescent="0.4">
      <c r="A4" s="110"/>
      <c r="B4" s="111"/>
      <c r="C4" s="111"/>
      <c r="D4" s="111"/>
      <c r="E4" s="111"/>
      <c r="F4" s="111"/>
      <c r="G4" s="111"/>
      <c r="H4" s="112"/>
    </row>
    <row r="5" spans="1:8" s="1" customFormat="1" ht="10.050000000000001" customHeight="1" outlineLevel="1" x14ac:dyDescent="0.25">
      <c r="B5" s="113"/>
      <c r="C5" s="113"/>
      <c r="D5" s="113"/>
      <c r="E5" s="113"/>
      <c r="F5" s="113"/>
      <c r="G5" s="113"/>
      <c r="H5" s="113"/>
    </row>
    <row r="6" spans="1:8" s="1" customFormat="1" ht="22.8" customHeight="1" outlineLevel="1" x14ac:dyDescent="0.25">
      <c r="A6" s="114" t="s">
        <v>186</v>
      </c>
      <c r="B6" s="115"/>
      <c r="C6" s="115"/>
      <c r="D6" s="115"/>
      <c r="E6" s="115"/>
      <c r="F6" s="115"/>
      <c r="G6" s="115"/>
      <c r="H6" s="115"/>
    </row>
    <row r="7" spans="1:8" s="1" customFormat="1" ht="19.2" customHeight="1" outlineLevel="1" x14ac:dyDescent="0.25">
      <c r="A7" s="116" t="s">
        <v>154</v>
      </c>
      <c r="B7" s="117"/>
      <c r="C7" s="117"/>
      <c r="D7" s="117"/>
      <c r="E7" s="117"/>
      <c r="F7" s="117"/>
      <c r="G7" s="117"/>
      <c r="H7" s="117"/>
    </row>
    <row r="8" spans="1:8" ht="10.050000000000001" customHeight="1" x14ac:dyDescent="0.4">
      <c r="B8" s="96"/>
      <c r="C8" s="96"/>
      <c r="D8" s="96"/>
      <c r="E8" s="96"/>
      <c r="F8" s="96"/>
      <c r="G8" s="96"/>
      <c r="H8" s="96"/>
    </row>
    <row r="9" spans="1:8" s="1" customFormat="1" ht="15" customHeight="1" x14ac:dyDescent="0.25">
      <c r="A9" s="35" t="s">
        <v>3</v>
      </c>
      <c r="B9" s="35" t="s">
        <v>4</v>
      </c>
      <c r="C9" s="36" t="s">
        <v>5</v>
      </c>
      <c r="D9" s="37" t="s">
        <v>1</v>
      </c>
      <c r="E9" s="37" t="s">
        <v>0</v>
      </c>
      <c r="F9" s="38" t="s">
        <v>2</v>
      </c>
      <c r="G9" s="38" t="s">
        <v>185</v>
      </c>
      <c r="H9" s="38" t="s">
        <v>155</v>
      </c>
    </row>
    <row r="10" spans="1:8" s="1" customFormat="1" ht="19.95" customHeight="1" x14ac:dyDescent="0.25">
      <c r="A10" s="6"/>
      <c r="B10" s="7"/>
      <c r="C10" s="7"/>
      <c r="D10" s="43">
        <v>0</v>
      </c>
      <c r="E10" s="44">
        <v>0</v>
      </c>
      <c r="F10" s="43"/>
      <c r="G10" s="43"/>
      <c r="H10" s="8">
        <f>IFERROR(E10*F10,"")</f>
        <v>0</v>
      </c>
    </row>
    <row r="11" spans="1:8" s="1" customFormat="1" ht="16.95" customHeight="1" x14ac:dyDescent="0.25">
      <c r="A11" s="100" t="s">
        <v>169</v>
      </c>
      <c r="B11" s="101"/>
      <c r="C11" s="102"/>
      <c r="D11" s="32"/>
      <c r="E11" s="33"/>
      <c r="F11" s="32"/>
      <c r="G11" s="32"/>
      <c r="H11" s="34">
        <f>SUM(H12:H17)</f>
        <v>0</v>
      </c>
    </row>
    <row r="12" spans="1:8" s="1" customFormat="1" ht="16.95" customHeight="1" x14ac:dyDescent="0.25">
      <c r="A12" s="6" t="s">
        <v>32</v>
      </c>
      <c r="B12" s="7" t="s">
        <v>9</v>
      </c>
      <c r="C12" s="17">
        <v>634</v>
      </c>
      <c r="D12" s="11" t="s">
        <v>156</v>
      </c>
      <c r="E12" s="12"/>
      <c r="F12" s="11"/>
      <c r="G12" s="11"/>
      <c r="H12" s="29">
        <f>F12*G12</f>
        <v>0</v>
      </c>
    </row>
    <row r="13" spans="1:8" s="1" customFormat="1" ht="16.95" customHeight="1" x14ac:dyDescent="0.25">
      <c r="A13" s="6" t="s">
        <v>33</v>
      </c>
      <c r="B13" s="7" t="s">
        <v>73</v>
      </c>
      <c r="C13" s="17">
        <v>611</v>
      </c>
      <c r="D13" s="11" t="s">
        <v>8</v>
      </c>
      <c r="E13" s="12"/>
      <c r="F13" s="11"/>
      <c r="G13" s="11"/>
      <c r="H13" s="29">
        <f t="shared" ref="H13:H15" si="0">F13*G13</f>
        <v>0</v>
      </c>
    </row>
    <row r="14" spans="1:8" s="1" customFormat="1" ht="16.95" customHeight="1" x14ac:dyDescent="0.25">
      <c r="A14" s="6" t="s">
        <v>34</v>
      </c>
      <c r="B14" s="7" t="s">
        <v>73</v>
      </c>
      <c r="C14" s="17">
        <v>611</v>
      </c>
      <c r="D14" s="11" t="s">
        <v>8</v>
      </c>
      <c r="E14" s="12"/>
      <c r="F14" s="11"/>
      <c r="G14" s="11"/>
      <c r="H14" s="29">
        <f t="shared" si="0"/>
        <v>0</v>
      </c>
    </row>
    <row r="15" spans="1:8" s="1" customFormat="1" ht="16.95" customHeight="1" x14ac:dyDescent="0.25">
      <c r="A15" s="6" t="s">
        <v>35</v>
      </c>
      <c r="B15" s="7" t="s">
        <v>36</v>
      </c>
      <c r="C15" s="17">
        <v>603</v>
      </c>
      <c r="D15" s="11" t="s">
        <v>8</v>
      </c>
      <c r="E15" s="12"/>
      <c r="F15" s="11"/>
      <c r="G15" s="11"/>
      <c r="H15" s="29">
        <f t="shared" si="0"/>
        <v>0</v>
      </c>
    </row>
    <row r="16" spans="1:8" s="1" customFormat="1" ht="7.95" customHeight="1" x14ac:dyDescent="0.25">
      <c r="A16" s="6"/>
      <c r="B16" s="7"/>
      <c r="C16" s="17"/>
      <c r="D16" s="43">
        <v>0</v>
      </c>
      <c r="E16" s="44">
        <v>0</v>
      </c>
      <c r="F16" s="43"/>
      <c r="G16" s="43"/>
      <c r="H16" s="8">
        <f>IFERROR(E16*F16,"")</f>
        <v>0</v>
      </c>
    </row>
    <row r="17" spans="1:8" s="1" customFormat="1" ht="19.5" customHeight="1" x14ac:dyDescent="0.25">
      <c r="A17" s="14" t="s">
        <v>172</v>
      </c>
      <c r="B17" s="15"/>
      <c r="C17" s="15"/>
      <c r="D17" s="15"/>
      <c r="E17" s="15"/>
      <c r="F17" s="3">
        <f>SUM(F12:F15)</f>
        <v>0</v>
      </c>
      <c r="G17" s="3">
        <f>SUM(G12:G15)</f>
        <v>0</v>
      </c>
      <c r="H17" s="3">
        <f>SUM(H12:H15)</f>
        <v>0</v>
      </c>
    </row>
    <row r="18" spans="1:8" s="1" customFormat="1" ht="20.100000000000001" customHeight="1" x14ac:dyDescent="0.25">
      <c r="C18" s="9"/>
    </row>
    <row r="19" spans="1:8" s="1" customFormat="1" ht="20.100000000000001" customHeight="1" x14ac:dyDescent="0.25">
      <c r="C19" s="9"/>
    </row>
    <row r="20" spans="1:8" s="1" customFormat="1" ht="20.100000000000001" customHeight="1" x14ac:dyDescent="0.25">
      <c r="C20" s="9"/>
    </row>
    <row r="21" spans="1:8" s="1" customFormat="1" ht="20.100000000000001" customHeight="1" x14ac:dyDescent="0.25">
      <c r="C21" s="9"/>
    </row>
    <row r="22" spans="1:8" s="1" customFormat="1" ht="20.100000000000001" customHeight="1" x14ac:dyDescent="0.25">
      <c r="C22" s="9"/>
    </row>
    <row r="23" spans="1:8" s="1" customFormat="1" ht="20.100000000000001" customHeight="1" x14ac:dyDescent="0.25">
      <c r="C23" s="9"/>
    </row>
    <row r="24" spans="1:8" s="1" customFormat="1" ht="20.100000000000001" customHeight="1" x14ac:dyDescent="0.25">
      <c r="C24" s="9"/>
    </row>
    <row r="25" spans="1:8" s="1" customFormat="1" ht="20.100000000000001" customHeight="1" x14ac:dyDescent="0.25">
      <c r="C25" s="9"/>
    </row>
    <row r="26" spans="1:8" s="1" customFormat="1" ht="20.100000000000001" customHeight="1" x14ac:dyDescent="0.25">
      <c r="C26" s="9"/>
    </row>
    <row r="27" spans="1:8" s="1" customFormat="1" ht="20.100000000000001" customHeight="1" x14ac:dyDescent="0.25">
      <c r="C27" s="9"/>
    </row>
    <row r="28" spans="1:8" s="1" customFormat="1" ht="20.100000000000001" customHeight="1" x14ac:dyDescent="0.25">
      <c r="C28" s="9"/>
    </row>
    <row r="29" spans="1:8" s="1" customFormat="1" ht="20.100000000000001" customHeight="1" x14ac:dyDescent="0.25">
      <c r="C29" s="9"/>
    </row>
    <row r="30" spans="1:8" s="1" customFormat="1" ht="20.100000000000001" customHeight="1" x14ac:dyDescent="0.25">
      <c r="C30" s="9"/>
    </row>
    <row r="31" spans="1:8" s="1" customFormat="1" ht="20.100000000000001" customHeight="1" x14ac:dyDescent="0.25">
      <c r="C31" s="9"/>
    </row>
    <row r="32" spans="1:8" s="1" customFormat="1" ht="20.100000000000001" customHeight="1" x14ac:dyDescent="0.25">
      <c r="C32" s="9"/>
    </row>
    <row r="33" spans="3:3" s="1" customFormat="1" ht="20.100000000000001" customHeight="1" x14ac:dyDescent="0.25">
      <c r="C33" s="9"/>
    </row>
    <row r="34" spans="3:3" s="1" customFormat="1" ht="20.100000000000001" customHeight="1" x14ac:dyDescent="0.25">
      <c r="C34" s="9"/>
    </row>
    <row r="35" spans="3:3" s="1" customFormat="1" ht="20.100000000000001" customHeight="1" x14ac:dyDescent="0.25">
      <c r="C35" s="9"/>
    </row>
    <row r="36" spans="3:3" s="1" customFormat="1" ht="20.100000000000001" customHeight="1" x14ac:dyDescent="0.25">
      <c r="C36" s="9"/>
    </row>
    <row r="37" spans="3:3" s="1" customFormat="1" ht="20.100000000000001" customHeight="1" x14ac:dyDescent="0.25">
      <c r="C37" s="9"/>
    </row>
    <row r="38" spans="3:3" s="1" customFormat="1" ht="20.100000000000001" customHeight="1" x14ac:dyDescent="0.25">
      <c r="C38" s="9"/>
    </row>
    <row r="39" spans="3:3" s="1" customFormat="1" ht="20.100000000000001" customHeight="1" x14ac:dyDescent="0.25">
      <c r="C39" s="9"/>
    </row>
    <row r="40" spans="3:3" s="1" customFormat="1" ht="20.100000000000001" customHeight="1" x14ac:dyDescent="0.25">
      <c r="C40" s="9"/>
    </row>
    <row r="41" spans="3:3" s="1" customFormat="1" ht="20.100000000000001" customHeight="1" x14ac:dyDescent="0.25">
      <c r="C41" s="9"/>
    </row>
    <row r="42" spans="3:3" s="1" customFormat="1" ht="20.100000000000001" customHeight="1" x14ac:dyDescent="0.25">
      <c r="C42" s="9"/>
    </row>
    <row r="43" spans="3:3" s="1" customFormat="1" ht="20.100000000000001" customHeight="1" x14ac:dyDescent="0.25">
      <c r="C43" s="9"/>
    </row>
    <row r="44" spans="3:3" s="1" customFormat="1" ht="20.100000000000001" customHeight="1" x14ac:dyDescent="0.25">
      <c r="C44" s="9"/>
    </row>
    <row r="45" spans="3:3" s="1" customFormat="1" ht="20.100000000000001" customHeight="1" x14ac:dyDescent="0.25">
      <c r="C45" s="9"/>
    </row>
    <row r="46" spans="3:3" s="1" customFormat="1" ht="20.100000000000001" customHeight="1" x14ac:dyDescent="0.25">
      <c r="C46" s="9"/>
    </row>
    <row r="47" spans="3:3" s="1" customFormat="1" ht="20.100000000000001" customHeight="1" x14ac:dyDescent="0.25">
      <c r="C47" s="9"/>
    </row>
    <row r="48" spans="3:3" s="1" customFormat="1" ht="20.100000000000001" customHeight="1" x14ac:dyDescent="0.25">
      <c r="C48" s="9"/>
    </row>
    <row r="49" spans="3:3" s="1" customFormat="1" ht="20.100000000000001" customHeight="1" x14ac:dyDescent="0.25">
      <c r="C49" s="9"/>
    </row>
    <row r="50" spans="3:3" s="1" customFormat="1" ht="20.100000000000001" customHeight="1" x14ac:dyDescent="0.25">
      <c r="C50" s="9"/>
    </row>
    <row r="51" spans="3:3" s="1" customFormat="1" ht="20.100000000000001" customHeight="1" x14ac:dyDescent="0.25">
      <c r="C51" s="9"/>
    </row>
    <row r="52" spans="3:3" s="1" customFormat="1" ht="20.100000000000001" customHeight="1" x14ac:dyDescent="0.25">
      <c r="C52" s="9"/>
    </row>
    <row r="53" spans="3:3" s="1" customFormat="1" ht="20.100000000000001" customHeight="1" x14ac:dyDescent="0.25">
      <c r="C53" s="9"/>
    </row>
    <row r="54" spans="3:3" s="1" customFormat="1" ht="20.100000000000001" customHeight="1" x14ac:dyDescent="0.25">
      <c r="C54" s="9"/>
    </row>
    <row r="55" spans="3:3" s="1" customFormat="1" ht="20.100000000000001" customHeight="1" x14ac:dyDescent="0.25">
      <c r="C55" s="9"/>
    </row>
    <row r="56" spans="3:3" s="1" customFormat="1" ht="20.100000000000001" customHeight="1" x14ac:dyDescent="0.25">
      <c r="C56" s="9"/>
    </row>
    <row r="57" spans="3:3" s="1" customFormat="1" ht="20.100000000000001" customHeight="1" x14ac:dyDescent="0.25">
      <c r="C57" s="9"/>
    </row>
    <row r="58" spans="3:3" s="1" customFormat="1" ht="20.100000000000001" customHeight="1" x14ac:dyDescent="0.25">
      <c r="C58" s="9"/>
    </row>
    <row r="59" spans="3:3" s="1" customFormat="1" ht="20.100000000000001" customHeight="1" x14ac:dyDescent="0.25">
      <c r="C59" s="9"/>
    </row>
    <row r="60" spans="3:3" s="1" customFormat="1" ht="20.100000000000001" customHeight="1" x14ac:dyDescent="0.25">
      <c r="C60" s="9"/>
    </row>
    <row r="61" spans="3:3" s="1" customFormat="1" ht="20.100000000000001" customHeight="1" x14ac:dyDescent="0.25">
      <c r="C61" s="9"/>
    </row>
    <row r="62" spans="3:3" s="1" customFormat="1" ht="20.100000000000001" customHeight="1" x14ac:dyDescent="0.25">
      <c r="C62" s="9"/>
    </row>
    <row r="63" spans="3:3" s="1" customFormat="1" ht="20.100000000000001" customHeight="1" x14ac:dyDescent="0.25">
      <c r="C63" s="9"/>
    </row>
    <row r="64" spans="3:3" s="1" customFormat="1" ht="20.100000000000001" customHeight="1" x14ac:dyDescent="0.25">
      <c r="C64" s="9"/>
    </row>
    <row r="65" spans="3:3" s="1" customFormat="1" ht="20.100000000000001" customHeight="1" x14ac:dyDescent="0.25">
      <c r="C65" s="9"/>
    </row>
    <row r="66" spans="3:3" s="1" customFormat="1" ht="20.100000000000001" customHeight="1" x14ac:dyDescent="0.25">
      <c r="C66" s="9"/>
    </row>
    <row r="67" spans="3:3" s="1" customFormat="1" ht="20.100000000000001" customHeight="1" x14ac:dyDescent="0.25">
      <c r="C67" s="9"/>
    </row>
    <row r="68" spans="3:3" s="1" customFormat="1" ht="20.100000000000001" customHeight="1" x14ac:dyDescent="0.25">
      <c r="C68" s="9"/>
    </row>
    <row r="69" spans="3:3" s="1" customFormat="1" x14ac:dyDescent="0.25">
      <c r="C69" s="9"/>
    </row>
    <row r="70" spans="3:3" s="1" customFormat="1" x14ac:dyDescent="0.25">
      <c r="C70" s="9"/>
    </row>
    <row r="71" spans="3:3" s="1" customFormat="1" x14ac:dyDescent="0.25">
      <c r="C71" s="9"/>
    </row>
    <row r="72" spans="3:3" s="1" customFormat="1" x14ac:dyDescent="0.25">
      <c r="C72" s="9"/>
    </row>
    <row r="73" spans="3:3" s="1" customFormat="1" x14ac:dyDescent="0.25">
      <c r="C73" s="9"/>
    </row>
    <row r="74" spans="3:3" s="1" customFormat="1" x14ac:dyDescent="0.25">
      <c r="C74" s="9"/>
    </row>
    <row r="75" spans="3:3" s="1" customFormat="1" x14ac:dyDescent="0.25">
      <c r="C75" s="9"/>
    </row>
    <row r="76" spans="3:3" s="1" customFormat="1" x14ac:dyDescent="0.25">
      <c r="C76" s="9"/>
    </row>
    <row r="77" spans="3:3" s="1" customFormat="1" x14ac:dyDescent="0.25">
      <c r="C77" s="9"/>
    </row>
    <row r="78" spans="3:3" s="1" customFormat="1" x14ac:dyDescent="0.25">
      <c r="C78" s="9"/>
    </row>
    <row r="79" spans="3:3" s="1" customFormat="1" x14ac:dyDescent="0.25">
      <c r="C79" s="9"/>
    </row>
    <row r="80" spans="3:3" s="1" customFormat="1" x14ac:dyDescent="0.25">
      <c r="C80" s="9"/>
    </row>
    <row r="81" spans="3:3" s="1" customFormat="1" x14ac:dyDescent="0.25">
      <c r="C81" s="9"/>
    </row>
    <row r="82" spans="3:3" s="1" customFormat="1" x14ac:dyDescent="0.25">
      <c r="C82" s="9"/>
    </row>
    <row r="83" spans="3:3" s="1" customFormat="1" x14ac:dyDescent="0.25">
      <c r="C83" s="9"/>
    </row>
    <row r="84" spans="3:3" s="1" customFormat="1" x14ac:dyDescent="0.25">
      <c r="C84" s="9"/>
    </row>
    <row r="85" spans="3:3" s="1" customFormat="1" x14ac:dyDescent="0.25">
      <c r="C85" s="9"/>
    </row>
    <row r="86" spans="3:3" s="1" customFormat="1" x14ac:dyDescent="0.25">
      <c r="C86" s="9"/>
    </row>
    <row r="87" spans="3:3" s="1" customFormat="1" x14ac:dyDescent="0.25">
      <c r="C87" s="9"/>
    </row>
    <row r="88" spans="3:3" s="1" customFormat="1" x14ac:dyDescent="0.25">
      <c r="C88" s="9"/>
    </row>
    <row r="89" spans="3:3" s="1" customFormat="1" x14ac:dyDescent="0.25">
      <c r="C89" s="9"/>
    </row>
    <row r="90" spans="3:3" s="1" customFormat="1" x14ac:dyDescent="0.25">
      <c r="C90" s="9"/>
    </row>
    <row r="91" spans="3:3" s="1" customFormat="1" x14ac:dyDescent="0.25">
      <c r="C91" s="9"/>
    </row>
    <row r="92" spans="3:3" s="1" customFormat="1" x14ac:dyDescent="0.25">
      <c r="C92" s="9"/>
    </row>
    <row r="93" spans="3:3" s="1" customFormat="1" x14ac:dyDescent="0.25">
      <c r="C93" s="9"/>
    </row>
    <row r="94" spans="3:3" s="1" customFormat="1" x14ac:dyDescent="0.25">
      <c r="C94" s="9"/>
    </row>
    <row r="95" spans="3:3" s="1" customFormat="1" x14ac:dyDescent="0.25">
      <c r="C95" s="9"/>
    </row>
    <row r="96" spans="3:3" s="1" customFormat="1" x14ac:dyDescent="0.25">
      <c r="C96" s="9"/>
    </row>
    <row r="97" spans="3:3" s="1" customFormat="1" x14ac:dyDescent="0.25">
      <c r="C97" s="9"/>
    </row>
    <row r="98" spans="3:3" s="1" customFormat="1" x14ac:dyDescent="0.25">
      <c r="C98" s="9"/>
    </row>
    <row r="99" spans="3:3" s="1" customFormat="1" x14ac:dyDescent="0.25">
      <c r="C99" s="9"/>
    </row>
    <row r="100" spans="3:3" s="1" customFormat="1" x14ac:dyDescent="0.25">
      <c r="C100" s="9"/>
    </row>
    <row r="101" spans="3:3" s="1" customFormat="1" x14ac:dyDescent="0.25">
      <c r="C101" s="9"/>
    </row>
    <row r="102" spans="3:3" s="1" customFormat="1" x14ac:dyDescent="0.25">
      <c r="C102" s="9"/>
    </row>
    <row r="103" spans="3:3" s="1" customFormat="1" x14ac:dyDescent="0.25">
      <c r="C103" s="9"/>
    </row>
    <row r="104" spans="3:3" s="1" customFormat="1" x14ac:dyDescent="0.25">
      <c r="C104" s="9"/>
    </row>
    <row r="105" spans="3:3" s="1" customFormat="1" x14ac:dyDescent="0.25">
      <c r="C105" s="9"/>
    </row>
    <row r="106" spans="3:3" s="1" customFormat="1" x14ac:dyDescent="0.25">
      <c r="C106" s="9"/>
    </row>
    <row r="107" spans="3:3" s="1" customFormat="1" x14ac:dyDescent="0.25">
      <c r="C107" s="9"/>
    </row>
    <row r="108" spans="3:3" s="1" customFormat="1" x14ac:dyDescent="0.25">
      <c r="C108" s="9"/>
    </row>
    <row r="109" spans="3:3" s="1" customFormat="1" x14ac:dyDescent="0.25">
      <c r="C109" s="9"/>
    </row>
    <row r="110" spans="3:3" s="1" customFormat="1" x14ac:dyDescent="0.25">
      <c r="C110" s="9"/>
    </row>
    <row r="111" spans="3:3" s="1" customFormat="1" x14ac:dyDescent="0.25">
      <c r="C111" s="9"/>
    </row>
    <row r="112" spans="3:3" s="1" customFormat="1" x14ac:dyDescent="0.25">
      <c r="C112" s="9"/>
    </row>
    <row r="113" spans="3:3" s="1" customFormat="1" x14ac:dyDescent="0.25">
      <c r="C113" s="9"/>
    </row>
    <row r="114" spans="3:3" s="1" customFormat="1" x14ac:dyDescent="0.25">
      <c r="C114" s="9"/>
    </row>
    <row r="115" spans="3:3" s="1" customFormat="1" x14ac:dyDescent="0.25">
      <c r="C115" s="9"/>
    </row>
    <row r="180" spans="1:8" x14ac:dyDescent="0.4">
      <c r="B180" s="16" t="s">
        <v>6</v>
      </c>
    </row>
    <row r="181" spans="1:8" s="1" customFormat="1" ht="19.8" hidden="1" customHeight="1" outlineLevel="2" x14ac:dyDescent="0.25">
      <c r="A181" s="6"/>
      <c r="B181" s="7" t="s">
        <v>7</v>
      </c>
      <c r="C181" s="7"/>
      <c r="D181" s="11" t="e">
        <f>#REF!</f>
        <v>#REF!</v>
      </c>
      <c r="E181" s="12" t="e">
        <f>#REF!</f>
        <v>#REF!</v>
      </c>
      <c r="F181" s="11" t="e">
        <f>ROUNDUP(#REF!/(1-#REF!),#REF!)</f>
        <v>#REF!</v>
      </c>
      <c r="G181" s="11"/>
      <c r="H181" s="13" t="str">
        <f>IFERROR(E181*F181,"")</f>
        <v/>
      </c>
    </row>
    <row r="182" spans="1:8" collapsed="1" x14ac:dyDescent="0.4"/>
  </sheetData>
  <mergeCells count="7">
    <mergeCell ref="B8:H8"/>
    <mergeCell ref="A11:C11"/>
    <mergeCell ref="A7:H7"/>
    <mergeCell ref="A1:F2"/>
    <mergeCell ref="A3:H4"/>
    <mergeCell ref="B5:H5"/>
    <mergeCell ref="A6:H6"/>
  </mergeCells>
  <phoneticPr fontId="30" type="noConversion"/>
  <dataValidations count="1">
    <dataValidation allowBlank="1" sqref="A3"/>
  </dataValidations>
  <hyperlinks>
    <hyperlink ref="A3:H4" location="SYNTHESE!A1" display="DPGF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&amp;C&amp;"Segoe UI,Normal"&amp;10&amp;K03+000KARDHAM SAS au capital social de 442 680 euros - RCS Strasbourg B 384 407 896
TVA intracommunautaire : FR1238447896&amp;R&amp;"Segoe UI,Normal"&amp;10&amp;K03+000Page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18</vt:i4>
      </vt:variant>
    </vt:vector>
  </HeadingPairs>
  <TitlesOfParts>
    <vt:vector size="28" baseType="lpstr">
      <vt:lpstr>TOTAL</vt:lpstr>
      <vt:lpstr>RDJ</vt:lpstr>
      <vt:lpstr>NIV 0</vt:lpstr>
      <vt:lpstr>NIV 1</vt:lpstr>
      <vt:lpstr>NIV 2</vt:lpstr>
      <vt:lpstr>NIV 3</vt:lpstr>
      <vt:lpstr>NIV 4</vt:lpstr>
      <vt:lpstr>NIV 5</vt:lpstr>
      <vt:lpstr>NIV 6</vt:lpstr>
      <vt:lpstr>NIV 7</vt:lpstr>
      <vt:lpstr>'NIV 0'!Impression_des_titres</vt:lpstr>
      <vt:lpstr>'NIV 1'!Impression_des_titres</vt:lpstr>
      <vt:lpstr>'NIV 2'!Impression_des_titres</vt:lpstr>
      <vt:lpstr>'NIV 3'!Impression_des_titres</vt:lpstr>
      <vt:lpstr>'NIV 4'!Impression_des_titres</vt:lpstr>
      <vt:lpstr>'NIV 5'!Impression_des_titres</vt:lpstr>
      <vt:lpstr>'NIV 6'!Impression_des_titres</vt:lpstr>
      <vt:lpstr>'NIV 7'!Impression_des_titres</vt:lpstr>
      <vt:lpstr>RDJ!Impression_des_titres</vt:lpstr>
      <vt:lpstr>'NIV 0'!Zone_d_impression</vt:lpstr>
      <vt:lpstr>'NIV 1'!Zone_d_impression</vt:lpstr>
      <vt:lpstr>'NIV 2'!Zone_d_impression</vt:lpstr>
      <vt:lpstr>'NIV 3'!Zone_d_impression</vt:lpstr>
      <vt:lpstr>'NIV 4'!Zone_d_impression</vt:lpstr>
      <vt:lpstr>'NIV 5'!Zone_d_impression</vt:lpstr>
      <vt:lpstr>'NIV 6'!Zone_d_impression</vt:lpstr>
      <vt:lpstr>'NIV 7'!Zone_d_impression</vt:lpstr>
      <vt:lpstr>RDJ!Zone_d_impression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HAGEGE</dc:creator>
  <cp:lastModifiedBy>KEGUNY-FABRE LAUREN (CPAM VAR)</cp:lastModifiedBy>
  <cp:lastPrinted>2024-10-29T11:02:07Z</cp:lastPrinted>
  <dcterms:created xsi:type="dcterms:W3CDTF">2012-09-05T07:43:40Z</dcterms:created>
  <dcterms:modified xsi:type="dcterms:W3CDTF">2024-11-29T12:24:18Z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erId">
    <vt:lpwstr>kardham</vt:lpwstr>
  </property>
  <property fmtid="{D5CDD505-2E9C-101B-9397-08002B2CF9AE}" pid="3" name="TemplateId">
    <vt:lpwstr>637551327205298963</vt:lpwstr>
  </property>
  <property fmtid="{D5CDD505-2E9C-101B-9397-08002B2CF9AE}" pid="4" name="UserProfileId">
    <vt:lpwstr>636939417445677640</vt:lpwstr>
  </property>
</Properties>
</file>