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lly TATI BISMATHS\OneDrive - L'UNION SOCIALE POUR L'HABITAT\Bureau\62 - GHAT\GHAAT CONTRAT\03 - GHAT  - DCE Cuisine - 30;04\GHAT - DCE Cuisine - Nov 2024\"/>
    </mc:Choice>
  </mc:AlternateContent>
  <xr:revisionPtr revIDLastSave="0" documentId="13_ncr:1_{46B5D097-0708-400A-B4E6-A8496D56EA62}" xr6:coauthVersionLast="47" xr6:coauthVersionMax="47" xr10:uidLastSave="{00000000-0000-0000-0000-000000000000}"/>
  <bookViews>
    <workbookView xWindow="-28920" yWindow="-120" windowWidth="29040" windowHeight="15720" tabRatio="914" xr2:uid="{00000000-000D-0000-FFFF-FFFF00000000}"/>
  </bookViews>
  <sheets>
    <sheet name="ANN 1 - BPU forfaitaire" sheetId="103" r:id="rId1"/>
    <sheet name="ANN 2 - DQE forfaitaire prév" sheetId="123" r:id="rId2"/>
    <sheet name="ANN 3 - BPU curatif" sheetId="82" r:id="rId3"/>
    <sheet name="ANN 4 - DQE curatif" sheetId="112" r:id="rId4"/>
    <sheet name=" 5-Décompo UPC" sheetId="113" r:id="rId5"/>
    <sheet name="6 - Décompo CLOS DE DAINVILLE" sheetId="114" r:id="rId6"/>
    <sheet name="7 - Décompo LES LONGCHAMPS" sheetId="115" r:id="rId7"/>
    <sheet name="8 -Décompo SELF" sheetId="116" r:id="rId8"/>
    <sheet name="9- Décompo PIERRE BOLLE" sheetId="117" r:id="rId9"/>
    <sheet name="10-Décompo CORBAZ" sheetId="118" r:id="rId10"/>
    <sheet name="11-Décompo -BH distribution PT " sheetId="119" r:id="rId11"/>
    <sheet name="12 -Décompo FRIGO PRO CHA" sheetId="120" r:id="rId12"/>
    <sheet name="13- Décompo Cuisine Bapaume" sheetId="121" r:id="rId13"/>
    <sheet name="14 - Décompo CHT" sheetId="122" r:id="rId14"/>
  </sheets>
  <externalReferences>
    <externalReference r:id="rId15"/>
    <externalReference r:id="rId16"/>
  </externalReferences>
  <definedNames>
    <definedName name="a">#REF!</definedName>
    <definedName name="aa">#REF!</definedName>
    <definedName name="Bâtiment" localSheetId="0">#REF!</definedName>
    <definedName name="Bâtiment" localSheetId="1">#REF!</definedName>
    <definedName name="Bâtiment">#REF!</definedName>
    <definedName name="comm">#REF!</definedName>
    <definedName name="Commentaire" localSheetId="0">#REF!</definedName>
    <definedName name="Commentaire" localSheetId="1">#REF!</definedName>
    <definedName name="Commentaire">#REF!</definedName>
    <definedName name="Comptage" localSheetId="0">#REF!</definedName>
    <definedName name="Comptage" localSheetId="1">#REF!</definedName>
    <definedName name="Comptage">#REF!</definedName>
    <definedName name="_xlnm.Print_Titles" localSheetId="4">' 5-Décompo UPC'!$1:$2</definedName>
    <definedName name="_xlnm.Print_Titles" localSheetId="9">'10-Décompo CORBAZ'!$1:$2</definedName>
    <definedName name="_xlnm.Print_Titles" localSheetId="10">'11-Décompo -BH distribution PT '!$1:$2</definedName>
    <definedName name="_xlnm.Print_Titles" localSheetId="5">'6 - Décompo CLOS DE DAINVILLE'!$1:$2</definedName>
    <definedName name="_xlnm.Print_Titles" localSheetId="6">'7 - Décompo LES LONGCHAMPS'!$1:$2</definedName>
    <definedName name="_xlnm.Print_Titles" localSheetId="7">'8 -Décompo SELF'!$1:$2</definedName>
    <definedName name="_xlnm.Print_Titles" localSheetId="8">'9- Décompo PIERRE BOLLE'!$1:$2</definedName>
    <definedName name="Installation" localSheetId="0">#REF!</definedName>
    <definedName name="Installation" localSheetId="1">#REF!</definedName>
    <definedName name="Installation">#REF!</definedName>
    <definedName name="k">1.2*5</definedName>
    <definedName name="Plan_de_masse" localSheetId="0">#REF!</definedName>
    <definedName name="Plan_de_masse" localSheetId="1">#REF!</definedName>
    <definedName name="Plan_de_masse">#REF!</definedName>
    <definedName name="pression_gaz" localSheetId="0">[1]D57555X02!$B$1</definedName>
    <definedName name="pression_gaz" localSheetId="1">[1]D57555X02!$B$1</definedName>
    <definedName name="pression_gaz">[2]D57555X02!$B$1</definedName>
    <definedName name="TABLEAU_JAUNE" localSheetId="0">#REF!</definedName>
    <definedName name="TABLEAU_JAUNE" localSheetId="1">#REF!</definedName>
    <definedName name="TABLEAU_JAUNE">#REF!</definedName>
    <definedName name="TABLEAU_N__1" localSheetId="0">#REF!</definedName>
    <definedName name="TABLEAU_N__1" localSheetId="1">#REF!</definedName>
    <definedName name="TABLEAU_N__1">#REF!</definedName>
    <definedName name="TABLEAU_N__2" localSheetId="0">#REF!</definedName>
    <definedName name="TABLEAU_N__2" localSheetId="1">#REF!</definedName>
    <definedName name="TABLEAU_N__2">#REF!</definedName>
    <definedName name="TABLEAU_N__3" localSheetId="0">#REF!</definedName>
    <definedName name="TABLEAU_N__3" localSheetId="1">#REF!</definedName>
    <definedName name="TABLEAU_N__3">#REF!</definedName>
    <definedName name="TABLEAU_N__4" localSheetId="0">#REF!</definedName>
    <definedName name="TABLEAU_N__4" localSheetId="1">#REF!</definedName>
    <definedName name="TABLEAU_N__4">#REF!</definedName>
    <definedName name="TABLEAU_N__5" localSheetId="0">#REF!</definedName>
    <definedName name="TABLEAU_N__5" localSheetId="1">#REF!</definedName>
    <definedName name="TABLEAU_N__5">#REF!</definedName>
    <definedName name="Tableau_toutes_énergie" localSheetId="0">#REF!</definedName>
    <definedName name="Tableau_toutes_énergie" localSheetId="1">#REF!</definedName>
    <definedName name="Tableau_toutes_énergie">#REF!</definedName>
    <definedName name="TABLEAU_VERT" localSheetId="0">#REF!</definedName>
    <definedName name="TABLEAU_VERT" localSheetId="1">#REF!</definedName>
    <definedName name="TABLEAU_VERT">#REF!</definedName>
    <definedName name="z">#REF!</definedName>
    <definedName name="_xlnm.Print_Area" localSheetId="4">' 5-Décompo UPC'!$A$1:$E$15</definedName>
    <definedName name="_xlnm.Print_Area" localSheetId="9">'10-Décompo CORBAZ'!$A$1:$E$14</definedName>
    <definedName name="_xlnm.Print_Area" localSheetId="10">'11-Décompo -BH distribution PT '!$A$1:$D$6</definedName>
    <definedName name="_xlnm.Print_Area" localSheetId="5">'6 - Décompo CLOS DE DAINVILLE'!$A$1:$E$14</definedName>
    <definedName name="_xlnm.Print_Area" localSheetId="6">'7 - Décompo LES LONGCHAMPS'!$A$1:$E$7</definedName>
    <definedName name="_xlnm.Print_Area" localSheetId="7">'8 -Décompo SELF'!$A$1:$D$19</definedName>
    <definedName name="_xlnm.Print_Area" localSheetId="8">'9- Décompo PIERRE BOLLE'!$A$1:$D$11</definedName>
    <definedName name="_xlnm.Print_Area" localSheetId="0">'ANN 1 - BPU forfaitaire'!$B$3:$D$17</definedName>
    <definedName name="_xlnm.Print_Area" localSheetId="1">'ANN 2 - DQE forfaitaire prév'!$B$3:$E$17</definedName>
    <definedName name="_xlnm.Print_Area" localSheetId="2">'ANN 3 - BPU curatif'!$A$1:$D$11</definedName>
    <definedName name="_xlnm.Print_Area" localSheetId="3">'ANN 4 - DQE curatif'!$A$1:$D$8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2" l="1"/>
  <c r="D6" i="112"/>
  <c r="D5" i="112"/>
  <c r="F6" i="123"/>
  <c r="F17" i="123"/>
  <c r="F18" i="123" s="1"/>
  <c r="F15" i="123"/>
  <c r="F16" i="123" s="1"/>
  <c r="F13" i="123"/>
  <c r="F12" i="123"/>
  <c r="F11" i="123"/>
  <c r="F10" i="123"/>
  <c r="F9" i="123"/>
  <c r="F8" i="123"/>
  <c r="F7" i="123"/>
  <c r="E17" i="123"/>
  <c r="E18" i="123" s="1"/>
  <c r="E15" i="123"/>
  <c r="E16" i="123" s="1"/>
  <c r="E13" i="123"/>
  <c r="E12" i="123"/>
  <c r="E11" i="123"/>
  <c r="E10" i="123"/>
  <c r="E9" i="123"/>
  <c r="E8" i="123"/>
  <c r="E7" i="123"/>
  <c r="E6" i="123"/>
  <c r="F38" i="122"/>
  <c r="G38" i="122" s="1"/>
  <c r="F14" i="123" l="1"/>
  <c r="F19" i="123" s="1"/>
  <c r="E14" i="123"/>
  <c r="F9" i="122"/>
  <c r="G9" i="122" s="1"/>
  <c r="F10" i="122"/>
  <c r="G10" i="122" s="1"/>
  <c r="F11" i="122"/>
  <c r="G11" i="122" s="1"/>
  <c r="F12" i="122"/>
  <c r="G12" i="122" s="1"/>
  <c r="F13" i="122"/>
  <c r="G13" i="122" s="1"/>
  <c r="F14" i="122"/>
  <c r="G14" i="122" s="1"/>
  <c r="F15" i="122"/>
  <c r="G15" i="122" s="1"/>
  <c r="F16" i="122"/>
  <c r="G16" i="122" s="1"/>
  <c r="F17" i="122"/>
  <c r="G17" i="122" s="1"/>
  <c r="F18" i="122"/>
  <c r="G18" i="122" s="1"/>
  <c r="F19" i="122"/>
  <c r="G19" i="122" s="1"/>
  <c r="F20" i="122"/>
  <c r="G20" i="122" s="1"/>
  <c r="F21" i="122"/>
  <c r="G21" i="122" s="1"/>
  <c r="F22" i="122"/>
  <c r="G22" i="122" s="1"/>
  <c r="F23" i="122"/>
  <c r="G23" i="122" s="1"/>
  <c r="F26" i="122"/>
  <c r="G26" i="122" s="1"/>
  <c r="F27" i="122"/>
  <c r="G27" i="122" s="1"/>
  <c r="F28" i="122"/>
  <c r="G28" i="122" s="1"/>
  <c r="F29" i="122"/>
  <c r="G29" i="122" s="1"/>
  <c r="F30" i="122"/>
  <c r="G30" i="122" s="1"/>
  <c r="F33" i="122"/>
  <c r="G33" i="122" s="1"/>
  <c r="F34" i="122"/>
  <c r="G34" i="122" s="1"/>
  <c r="F35" i="122"/>
  <c r="G35" i="122" s="1"/>
  <c r="F36" i="122"/>
  <c r="G36" i="122" s="1"/>
  <c r="F37" i="122"/>
  <c r="G37" i="122" s="1"/>
  <c r="F39" i="122"/>
  <c r="G39" i="122" s="1"/>
  <c r="F40" i="122"/>
  <c r="G40" i="122" s="1"/>
  <c r="F42" i="122"/>
  <c r="G42" i="122" s="1"/>
  <c r="F43" i="122"/>
  <c r="G43" i="122" s="1"/>
  <c r="F44" i="122"/>
  <c r="G44" i="122" s="1"/>
  <c r="F45" i="122"/>
  <c r="G45" i="122" s="1"/>
  <c r="F46" i="122"/>
  <c r="G46" i="122" s="1"/>
  <c r="F48" i="122"/>
  <c r="G48" i="122" s="1"/>
  <c r="F49" i="122"/>
  <c r="G49" i="122" s="1"/>
  <c r="F50" i="122"/>
  <c r="G50" i="122" s="1"/>
  <c r="F51" i="122"/>
  <c r="G51" i="122" s="1"/>
  <c r="F52" i="122"/>
  <c r="G52" i="122" s="1"/>
  <c r="F53" i="122"/>
  <c r="G53" i="122" s="1"/>
  <c r="F54" i="122"/>
  <c r="G54" i="122" s="1"/>
  <c r="F55" i="122"/>
  <c r="G55" i="122" s="1"/>
  <c r="F56" i="122"/>
  <c r="G56" i="122" s="1"/>
  <c r="F8" i="122"/>
  <c r="G8" i="122" s="1"/>
  <c r="H8" i="121"/>
  <c r="I8" i="121" s="1"/>
  <c r="H10" i="121"/>
  <c r="I10" i="121" s="1"/>
  <c r="H11" i="121"/>
  <c r="I11" i="121" s="1"/>
  <c r="H13" i="121"/>
  <c r="I13" i="121" s="1"/>
  <c r="H14" i="121"/>
  <c r="I14" i="121" s="1"/>
  <c r="H16" i="121"/>
  <c r="I16" i="121" s="1"/>
  <c r="H17" i="121"/>
  <c r="I17" i="121" s="1"/>
  <c r="H18" i="121"/>
  <c r="I18" i="121" s="1"/>
  <c r="H19" i="121"/>
  <c r="I19" i="121" s="1"/>
  <c r="H20" i="121"/>
  <c r="I20" i="121" s="1"/>
  <c r="H21" i="121"/>
  <c r="I21" i="121" s="1"/>
  <c r="H23" i="121"/>
  <c r="I23" i="121" s="1"/>
  <c r="H24" i="121"/>
  <c r="I24" i="121" s="1"/>
  <c r="H25" i="121"/>
  <c r="I25" i="121" s="1"/>
  <c r="H26" i="121"/>
  <c r="I26" i="121" s="1"/>
  <c r="H28" i="121"/>
  <c r="I28" i="121" s="1"/>
  <c r="H29" i="121"/>
  <c r="I29" i="121" s="1"/>
  <c r="H30" i="121"/>
  <c r="I30" i="121" s="1"/>
  <c r="H32" i="121"/>
  <c r="I32" i="121" s="1"/>
  <c r="H33" i="121"/>
  <c r="I33" i="121" s="1"/>
  <c r="H34" i="121"/>
  <c r="I34" i="121" s="1"/>
  <c r="H35" i="121"/>
  <c r="I35" i="121" s="1"/>
  <c r="H37" i="121"/>
  <c r="I37" i="121" s="1"/>
  <c r="H38" i="121"/>
  <c r="I38" i="121" s="1"/>
  <c r="H39" i="121"/>
  <c r="I39" i="121" s="1"/>
  <c r="H40" i="121"/>
  <c r="I40" i="121" s="1"/>
  <c r="H41" i="121"/>
  <c r="I41" i="121" s="1"/>
  <c r="H42" i="121"/>
  <c r="I42" i="121" s="1"/>
  <c r="H7" i="121"/>
  <c r="I7" i="121" s="1"/>
  <c r="J8" i="120"/>
  <c r="K8" i="120" s="1"/>
  <c r="J9" i="120"/>
  <c r="K9" i="120" s="1"/>
  <c r="J10" i="120"/>
  <c r="K10" i="120"/>
  <c r="J11" i="120"/>
  <c r="K11" i="120"/>
  <c r="J12" i="120"/>
  <c r="K12" i="120" s="1"/>
  <c r="J13" i="120"/>
  <c r="K13" i="120" s="1"/>
  <c r="J14" i="120"/>
  <c r="K14" i="120"/>
  <c r="J15" i="120"/>
  <c r="K15" i="120"/>
  <c r="J16" i="120"/>
  <c r="K16" i="120" s="1"/>
  <c r="J17" i="120"/>
  <c r="K17" i="120" s="1"/>
  <c r="J18" i="120"/>
  <c r="K18" i="120"/>
  <c r="J19" i="120"/>
  <c r="K19" i="120"/>
  <c r="J20" i="120"/>
  <c r="K20" i="120" s="1"/>
  <c r="J21" i="120"/>
  <c r="K21" i="120" s="1"/>
  <c r="J22" i="120"/>
  <c r="K22" i="120"/>
  <c r="J23" i="120"/>
  <c r="K23" i="120"/>
  <c r="J24" i="120"/>
  <c r="K24" i="120" s="1"/>
  <c r="J25" i="120"/>
  <c r="K25" i="120" s="1"/>
  <c r="J26" i="120"/>
  <c r="K26" i="120"/>
  <c r="J27" i="120"/>
  <c r="K27" i="120"/>
  <c r="J28" i="120"/>
  <c r="K28" i="120" s="1"/>
  <c r="J29" i="120"/>
  <c r="K29" i="120" s="1"/>
  <c r="J30" i="120"/>
  <c r="K30" i="120"/>
  <c r="J31" i="120"/>
  <c r="K31" i="120"/>
  <c r="J32" i="120"/>
  <c r="K32" i="120" s="1"/>
  <c r="J33" i="120"/>
  <c r="K33" i="120" s="1"/>
  <c r="J34" i="120"/>
  <c r="K34" i="120"/>
  <c r="J35" i="120"/>
  <c r="K35" i="120"/>
  <c r="J36" i="120"/>
  <c r="K36" i="120" s="1"/>
  <c r="J37" i="120"/>
  <c r="K37" i="120" s="1"/>
  <c r="J38" i="120"/>
  <c r="K38" i="120"/>
  <c r="J39" i="120"/>
  <c r="K39" i="120"/>
  <c r="J40" i="120"/>
  <c r="K40" i="120" s="1"/>
  <c r="J41" i="120"/>
  <c r="K41" i="120" s="1"/>
  <c r="J42" i="120"/>
  <c r="K42" i="120"/>
  <c r="J43" i="120"/>
  <c r="K43" i="120"/>
  <c r="J44" i="120"/>
  <c r="K44" i="120" s="1"/>
  <c r="J45" i="120"/>
  <c r="K45" i="120" s="1"/>
  <c r="J46" i="120"/>
  <c r="K46" i="120"/>
  <c r="J47" i="120"/>
  <c r="K47" i="120"/>
  <c r="J48" i="120"/>
  <c r="K48" i="120" s="1"/>
  <c r="J49" i="120"/>
  <c r="K49" i="120" s="1"/>
  <c r="J50" i="120"/>
  <c r="K50" i="120"/>
  <c r="J51" i="120"/>
  <c r="K51" i="120"/>
  <c r="J52" i="120"/>
  <c r="K52" i="120" s="1"/>
  <c r="J53" i="120"/>
  <c r="K53" i="120" s="1"/>
  <c r="J54" i="120"/>
  <c r="K54" i="120"/>
  <c r="J55" i="120"/>
  <c r="K55" i="120"/>
  <c r="J56" i="120"/>
  <c r="K56" i="120" s="1"/>
  <c r="J57" i="120"/>
  <c r="K57" i="120" s="1"/>
  <c r="J58" i="120"/>
  <c r="K58" i="120"/>
  <c r="J59" i="120"/>
  <c r="K59" i="120"/>
  <c r="J60" i="120"/>
  <c r="K60" i="120" s="1"/>
  <c r="J61" i="120"/>
  <c r="K61" i="120" s="1"/>
  <c r="J62" i="120"/>
  <c r="K62" i="120"/>
  <c r="J7" i="120"/>
  <c r="K7" i="120" s="1"/>
  <c r="J6" i="120"/>
  <c r="K6" i="120" s="1"/>
  <c r="J5" i="120"/>
  <c r="K5" i="120" s="1"/>
  <c r="K63" i="120" s="1"/>
  <c r="E13" i="103" s="1"/>
  <c r="G9" i="119"/>
  <c r="H9" i="119" s="1"/>
  <c r="G8" i="119"/>
  <c r="H8" i="119" s="1"/>
  <c r="G7" i="119"/>
  <c r="H7" i="119" s="1"/>
  <c r="H10" i="118"/>
  <c r="I10" i="118" s="1"/>
  <c r="H11" i="118"/>
  <c r="I11" i="118" s="1"/>
  <c r="H12" i="118"/>
  <c r="I12" i="118"/>
  <c r="H13" i="118"/>
  <c r="I13" i="118" s="1"/>
  <c r="H14" i="118"/>
  <c r="I14" i="118" s="1"/>
  <c r="H9" i="118"/>
  <c r="I9" i="118" s="1"/>
  <c r="H8" i="118"/>
  <c r="I8" i="118" s="1"/>
  <c r="H7" i="118"/>
  <c r="I7" i="118" s="1"/>
  <c r="I15" i="118" s="1"/>
  <c r="E11" i="103" s="1"/>
  <c r="H9" i="117"/>
  <c r="I9" i="117" s="1"/>
  <c r="H10" i="117"/>
  <c r="I10" i="117" s="1"/>
  <c r="H11" i="117"/>
  <c r="I11" i="117" s="1"/>
  <c r="H8" i="117"/>
  <c r="I8" i="117" s="1"/>
  <c r="H7" i="117"/>
  <c r="I7" i="117" s="1"/>
  <c r="G8" i="116"/>
  <c r="H8" i="116" s="1"/>
  <c r="G9" i="116"/>
  <c r="H9" i="116" s="1"/>
  <c r="G10" i="116"/>
  <c r="H10" i="116" s="1"/>
  <c r="G11" i="116"/>
  <c r="H11" i="116"/>
  <c r="G12" i="116"/>
  <c r="H12" i="116" s="1"/>
  <c r="G13" i="116"/>
  <c r="H13" i="116" s="1"/>
  <c r="G14" i="116"/>
  <c r="H14" i="116"/>
  <c r="G15" i="116"/>
  <c r="H15" i="116"/>
  <c r="G16" i="116"/>
  <c r="H16" i="116" s="1"/>
  <c r="G17" i="116"/>
  <c r="H17" i="116" s="1"/>
  <c r="G18" i="116"/>
  <c r="H18" i="116"/>
  <c r="G19" i="116"/>
  <c r="H19" i="116"/>
  <c r="G7" i="116"/>
  <c r="H7" i="116" s="1"/>
  <c r="H7" i="115"/>
  <c r="I7" i="115" s="1"/>
  <c r="I8" i="115" s="1"/>
  <c r="E8" i="103" s="1"/>
  <c r="H16" i="114"/>
  <c r="I16" i="114" s="1"/>
  <c r="H15" i="114"/>
  <c r="I15" i="114" s="1"/>
  <c r="H14" i="114"/>
  <c r="I14" i="114" s="1"/>
  <c r="H13" i="114"/>
  <c r="I13" i="114" s="1"/>
  <c r="H12" i="114"/>
  <c r="I12" i="114" s="1"/>
  <c r="H11" i="114"/>
  <c r="I11" i="114" s="1"/>
  <c r="H10" i="114"/>
  <c r="I10" i="114" s="1"/>
  <c r="H9" i="114"/>
  <c r="I9" i="114" s="1"/>
  <c r="H8" i="114"/>
  <c r="I8" i="114" s="1"/>
  <c r="H7" i="114"/>
  <c r="I7" i="114" s="1"/>
  <c r="G8" i="113"/>
  <c r="H8" i="113" s="1"/>
  <c r="G9" i="113"/>
  <c r="H9" i="113" s="1"/>
  <c r="G10" i="113"/>
  <c r="H10" i="113" s="1"/>
  <c r="G11" i="113"/>
  <c r="H11" i="113" s="1"/>
  <c r="G12" i="113"/>
  <c r="H12" i="113" s="1"/>
  <c r="G13" i="113"/>
  <c r="H13" i="113" s="1"/>
  <c r="G14" i="113"/>
  <c r="H14" i="113" s="1"/>
  <c r="G15" i="113"/>
  <c r="H15" i="113" s="1"/>
  <c r="G16" i="113"/>
  <c r="H16" i="113" s="1"/>
  <c r="G7" i="113"/>
  <c r="H7" i="113" s="1"/>
  <c r="C7" i="112"/>
  <c r="E7" i="112" s="1"/>
  <c r="C6" i="112"/>
  <c r="E6" i="112" s="1"/>
  <c r="C5" i="112"/>
  <c r="E5" i="112" s="1"/>
  <c r="H20" i="116" l="1"/>
  <c r="E9" i="103" s="1"/>
  <c r="G20" i="116"/>
  <c r="D9" i="103" s="1"/>
  <c r="H10" i="119"/>
  <c r="E12" i="103" s="1"/>
  <c r="J63" i="120"/>
  <c r="D13" i="103" s="1"/>
  <c r="I17" i="114"/>
  <c r="E7" i="103" s="1"/>
  <c r="I12" i="117"/>
  <c r="E10" i="103" s="1"/>
  <c r="H8" i="115"/>
  <c r="D8" i="103" s="1"/>
  <c r="H17" i="113"/>
  <c r="E6" i="103" s="1"/>
  <c r="E14" i="103" s="1"/>
  <c r="G41" i="122"/>
  <c r="G24" i="122"/>
  <c r="G57" i="122"/>
  <c r="G31" i="122"/>
  <c r="G47" i="122"/>
  <c r="F31" i="122"/>
  <c r="F41" i="122"/>
  <c r="F57" i="122"/>
  <c r="F47" i="122"/>
  <c r="F24" i="122"/>
  <c r="G10" i="119"/>
  <c r="D12" i="103" s="1"/>
  <c r="H15" i="118"/>
  <c r="D11" i="103" s="1"/>
  <c r="H12" i="117"/>
  <c r="D10" i="103" s="1"/>
  <c r="H17" i="114"/>
  <c r="D7" i="103" s="1"/>
  <c r="G17" i="113"/>
  <c r="D6" i="103" s="1"/>
  <c r="E8" i="112"/>
  <c r="I43" i="121"/>
  <c r="E15" i="103" s="1"/>
  <c r="E16" i="103" s="1"/>
  <c r="H43" i="121"/>
  <c r="D15" i="103" s="1"/>
  <c r="D16" i="103" s="1"/>
  <c r="G58" i="122" l="1"/>
  <c r="E17" i="103" s="1"/>
  <c r="E18" i="103" s="1"/>
  <c r="E19" i="103" s="1"/>
  <c r="F58" i="122"/>
  <c r="D17" i="103" s="1"/>
  <c r="D18" i="103" s="1"/>
  <c r="D14" i="103"/>
  <c r="D19" i="103" l="1"/>
</calcChain>
</file>

<file path=xl/sharedStrings.xml><?xml version="1.0" encoding="utf-8"?>
<sst xmlns="http://schemas.openxmlformats.org/spreadsheetml/2006/main" count="892" uniqueCount="452">
  <si>
    <t>TOTAL</t>
  </si>
  <si>
    <t>Nom</t>
  </si>
  <si>
    <t>Coefficient d'entreprise sur matériels et fournitures :</t>
  </si>
  <si>
    <t>Coefficient</t>
  </si>
  <si>
    <t>Intervenants</t>
  </si>
  <si>
    <t>Cout horaire                 (Euros HT)</t>
  </si>
  <si>
    <t>N°</t>
  </si>
  <si>
    <t>UPC</t>
  </si>
  <si>
    <t>Adresse</t>
  </si>
  <si>
    <t>Avenue de l'Hippodrome, Daiville</t>
  </si>
  <si>
    <t>EHPAD Les Lonchamps</t>
  </si>
  <si>
    <t>EHPAD "Le clos de Dainville"</t>
  </si>
  <si>
    <t>Self personnel</t>
  </si>
  <si>
    <t>MAPAD Pierre Bolle</t>
  </si>
  <si>
    <t>Arras</t>
  </si>
  <si>
    <t>Rue l'Abbé Lemire, Arras</t>
  </si>
  <si>
    <t>Office Relais Pschiatrie - Corbaz</t>
  </si>
  <si>
    <t>BH Distribution Plateau technique</t>
  </si>
  <si>
    <t>Cuisine Bapaume</t>
  </si>
  <si>
    <t>55 Rue de la république, Bapaume</t>
  </si>
  <si>
    <t>Cuisine St-Pol-sur-Ternoise</t>
  </si>
  <si>
    <t>St-Pol-sur-Ternoise</t>
  </si>
  <si>
    <t>Main d'œuvre ( du lundi au vendredi de 08h00 à 17h00 )</t>
  </si>
  <si>
    <t>Déplacement  ( du lundi au vendredi de 08h00 à 17h00 )</t>
  </si>
  <si>
    <t xml:space="preserve">Coefficient applicable sur les pièces fournisseurs ( marge )
</t>
  </si>
  <si>
    <t>Nom du site :  UPC</t>
  </si>
  <si>
    <t>Adresse du site :  Avenue de l'Hippodrome / 62000 Dainville</t>
  </si>
  <si>
    <t>Dénomination</t>
  </si>
  <si>
    <t>Marque</t>
  </si>
  <si>
    <t>Type</t>
  </si>
  <si>
    <t>Nbre d'équipement</t>
  </si>
  <si>
    <t>Piano</t>
  </si>
  <si>
    <t>ROSINOX</t>
  </si>
  <si>
    <t>Four 1</t>
  </si>
  <si>
    <t>rational</t>
  </si>
  <si>
    <t>iCombi Pro</t>
  </si>
  <si>
    <t>Four 2</t>
  </si>
  <si>
    <t>frima</t>
  </si>
  <si>
    <t>SCC WE 202/01</t>
  </si>
  <si>
    <t>Four 3</t>
  </si>
  <si>
    <t>Four 4</t>
  </si>
  <si>
    <t>i Combi Classic</t>
  </si>
  <si>
    <t>Sauteuse 1</t>
  </si>
  <si>
    <t>CHARVET</t>
  </si>
  <si>
    <t>pro 1000 160 litres</t>
  </si>
  <si>
    <t>Sauteuse 2</t>
  </si>
  <si>
    <t>FRIMA</t>
  </si>
  <si>
    <t>VCC311 +</t>
  </si>
  <si>
    <t>Sauteuse 3</t>
  </si>
  <si>
    <t>RATIONAL</t>
  </si>
  <si>
    <t>iVario Pro XL P (modèle : XL P/M MX-2.10.2)</t>
  </si>
  <si>
    <t>Sauteuse 4</t>
  </si>
  <si>
    <t>Plancha</t>
  </si>
  <si>
    <t>mainho</t>
  </si>
  <si>
    <t>Ecoem-75</t>
  </si>
  <si>
    <t>Nom du site :  EHPAD "Clos de Dainville"</t>
  </si>
  <si>
    <t>Localisation</t>
  </si>
  <si>
    <t>Four 10 niveaux</t>
  </si>
  <si>
    <t>ELECTROLUX</t>
  </si>
  <si>
    <t>iseco</t>
  </si>
  <si>
    <t>Office relais Cuisine</t>
  </si>
  <si>
    <t>Fourneau 4 plaques chauffantes</t>
  </si>
  <si>
    <t>FRANSTAL</t>
  </si>
  <si>
    <t>Friteuse 20 L</t>
  </si>
  <si>
    <t>Navette chauffante</t>
  </si>
  <si>
    <t>ISECO</t>
  </si>
  <si>
    <t>VITALIS EVO</t>
  </si>
  <si>
    <t>Borne</t>
  </si>
  <si>
    <t>XBE10S</t>
  </si>
  <si>
    <t>Restaurant</t>
  </si>
  <si>
    <t>Plaque induction</t>
  </si>
  <si>
    <t>CATER CHEF</t>
  </si>
  <si>
    <t>UHR</t>
  </si>
  <si>
    <t>Four</t>
  </si>
  <si>
    <t>STILFER</t>
  </si>
  <si>
    <t>PASA/UHR</t>
  </si>
  <si>
    <t>COFRINO</t>
  </si>
  <si>
    <t>Offices</t>
  </si>
  <si>
    <t>plancha</t>
  </si>
  <si>
    <t>MAINHO</t>
  </si>
  <si>
    <t>Réserve</t>
  </si>
  <si>
    <t xml:space="preserve">chauffe assiette </t>
  </si>
  <si>
    <t>RIEBER</t>
  </si>
  <si>
    <t xml:space="preserve">Office relais Cuisine </t>
  </si>
  <si>
    <t>Nom du site :  EHPAD "Les Longchamps"</t>
  </si>
  <si>
    <t>UVA</t>
  </si>
  <si>
    <t>Nom du site :  SELF</t>
  </si>
  <si>
    <t>Adresse du site :  Boulevard Besnier 62000 ARRAS</t>
  </si>
  <si>
    <t xml:space="preserve">Four à pizza électrique            </t>
  </si>
  <si>
    <t>Firma</t>
  </si>
  <si>
    <t xml:space="preserve">Four mixte électrique              </t>
  </si>
  <si>
    <t>Frcm1013nac400v</t>
  </si>
  <si>
    <t>frcm1013nac400v</t>
  </si>
  <si>
    <t xml:space="preserve">Friteuse électrique                  </t>
  </si>
  <si>
    <t xml:space="preserve">Charvet  </t>
  </si>
  <si>
    <t>1/2B50EFR16/18</t>
  </si>
  <si>
    <t xml:space="preserve">Grillade électrique                   </t>
  </si>
  <si>
    <t>Charvet</t>
  </si>
  <si>
    <t>1/2B50E1CHR/L</t>
  </si>
  <si>
    <t>Plaque chauffante</t>
  </si>
  <si>
    <t>Capic</t>
  </si>
  <si>
    <t>Baque refrigéré avec dessous</t>
  </si>
  <si>
    <t>Guyon</t>
  </si>
  <si>
    <t>Table refrigérée avec dessous</t>
  </si>
  <si>
    <t>Equip'froid</t>
  </si>
  <si>
    <t>Dessous refrigéré</t>
  </si>
  <si>
    <t>Arts Serf</t>
  </si>
  <si>
    <t>B/GS2590</t>
  </si>
  <si>
    <t>Double plaque chauffante maintien au chaud</t>
  </si>
  <si>
    <t>Triple plaque chauffante maintien au chaud</t>
  </si>
  <si>
    <t>Nom du site :   MAPAD Pierre Bolle</t>
  </si>
  <si>
    <t>Adresse du site :  Rue l'Abbé Lemire / 62000 ARRAS</t>
  </si>
  <si>
    <t>Lave vaisselle frontal</t>
  </si>
  <si>
    <t>LAMBER</t>
  </si>
  <si>
    <t>Fourneau</t>
  </si>
  <si>
    <t xml:space="preserve">OFFICE CUISINE </t>
  </si>
  <si>
    <t>Friteuse</t>
  </si>
  <si>
    <t>SILBER</t>
  </si>
  <si>
    <t>Four de cuisson et de remise en t°</t>
  </si>
  <si>
    <t>Nom du site :  CORBAZ</t>
  </si>
  <si>
    <t>localisation</t>
  </si>
  <si>
    <t>Etuve linéaire</t>
  </si>
  <si>
    <t>TOURNUS</t>
  </si>
  <si>
    <t>Vitrine linéaire</t>
  </si>
  <si>
    <t>Cuve réfrigérée  linéaire</t>
  </si>
  <si>
    <t>FCMP101</t>
  </si>
  <si>
    <t>Office cuisine</t>
  </si>
  <si>
    <t>Plaque vitro portative</t>
  </si>
  <si>
    <t xml:space="preserve">Chariot chauffant à plateaux 2x8 </t>
  </si>
  <si>
    <t>VITALIS</t>
  </si>
  <si>
    <t>Chariot chauffant à plateaux 2x10</t>
  </si>
  <si>
    <t xml:space="preserve">Service </t>
  </si>
  <si>
    <t xml:space="preserve">Localisation </t>
  </si>
  <si>
    <t>Materiel</t>
  </si>
  <si>
    <t>N° serie</t>
  </si>
  <si>
    <t xml:space="preserve">N° équipement </t>
  </si>
  <si>
    <t>Nbre d'quipement</t>
  </si>
  <si>
    <t>HEB 04</t>
  </si>
  <si>
    <t>HE 04 AD 17,1</t>
  </si>
  <si>
    <t xml:space="preserve">réfrigérateur </t>
  </si>
  <si>
    <t>FRIGINOX</t>
  </si>
  <si>
    <t>1821F 29147 48 06</t>
  </si>
  <si>
    <t>G/GL 2</t>
  </si>
  <si>
    <t>103 15 21</t>
  </si>
  <si>
    <t>FORCAR</t>
  </si>
  <si>
    <t>4097670  ER 600</t>
  </si>
  <si>
    <t>ER 600 R</t>
  </si>
  <si>
    <t>104 47 506</t>
  </si>
  <si>
    <t>HEB 03</t>
  </si>
  <si>
    <t>HE 03 PN 132</t>
  </si>
  <si>
    <t xml:space="preserve">FRIGINOX </t>
  </si>
  <si>
    <t>transport automatisé</t>
  </si>
  <si>
    <t>HE 03B AD 23</t>
  </si>
  <si>
    <t>GN 600</t>
  </si>
  <si>
    <t>104 35 47</t>
  </si>
  <si>
    <t>HE 03 PO 67</t>
  </si>
  <si>
    <t>103 15 16</t>
  </si>
  <si>
    <t>PT 02 RE 74</t>
  </si>
  <si>
    <t>72E4.06NMV.00</t>
  </si>
  <si>
    <t>104 47 581</t>
  </si>
  <si>
    <t>PT 02</t>
  </si>
  <si>
    <t xml:space="preserve">SILBER </t>
  </si>
  <si>
    <t>SILB10107</t>
  </si>
  <si>
    <t>104 41 859</t>
  </si>
  <si>
    <t>PT 02 LI 030</t>
  </si>
  <si>
    <t>CORECO</t>
  </si>
  <si>
    <t>C03CGR-751-S</t>
  </si>
  <si>
    <t>CGR 751 SPF</t>
  </si>
  <si>
    <t>104 48 355</t>
  </si>
  <si>
    <t>HEB 02</t>
  </si>
  <si>
    <t>HE 02 GY 091</t>
  </si>
  <si>
    <t>FURNOTEL</t>
  </si>
  <si>
    <t>HR 600</t>
  </si>
  <si>
    <t>103 64 08</t>
  </si>
  <si>
    <t>HE 02 CA 068 ,1</t>
  </si>
  <si>
    <t>G/GN650 TN</t>
  </si>
  <si>
    <t>104 47 585</t>
  </si>
  <si>
    <t>HE 02 AD 055</t>
  </si>
  <si>
    <t>CODIGEL</t>
  </si>
  <si>
    <t>104 48 387</t>
  </si>
  <si>
    <t>HE 02 NO 13</t>
  </si>
  <si>
    <t xml:space="preserve">KABUL </t>
  </si>
  <si>
    <t>1121554BN14</t>
  </si>
  <si>
    <t>BN 14 M R 290</t>
  </si>
  <si>
    <t>104 46 799</t>
  </si>
  <si>
    <t>HEB 01</t>
  </si>
  <si>
    <t>HE 01 MA 56</t>
  </si>
  <si>
    <t>79E406NMV00180578</t>
  </si>
  <si>
    <t>GN 600.00</t>
  </si>
  <si>
    <t>104 28 04</t>
  </si>
  <si>
    <t>79E406NMV09  GN600 00</t>
  </si>
  <si>
    <t>104 28 05</t>
  </si>
  <si>
    <t>HE 01 NE 096</t>
  </si>
  <si>
    <t xml:space="preserve">ACTIF </t>
  </si>
  <si>
    <t>DOUBLE P.</t>
  </si>
  <si>
    <t>10 10 571</t>
  </si>
  <si>
    <t>HE 01 PE  025.1</t>
  </si>
  <si>
    <t xml:space="preserve">PEGO </t>
  </si>
  <si>
    <t>04-2966-03-016</t>
  </si>
  <si>
    <t>103 53 46</t>
  </si>
  <si>
    <t>HE 01 PE 025.2</t>
  </si>
  <si>
    <t>G/GL1</t>
  </si>
  <si>
    <t>102 22 71</t>
  </si>
  <si>
    <t>PT 00</t>
  </si>
  <si>
    <t>PT 00 UR 62</t>
  </si>
  <si>
    <t>104 48 354</t>
  </si>
  <si>
    <t>URG PED PHARMA</t>
  </si>
  <si>
    <t xml:space="preserve">FRIGELUX </t>
  </si>
  <si>
    <t>MS 112 KLA</t>
  </si>
  <si>
    <t>103 72 02</t>
  </si>
  <si>
    <t>HEB 00</t>
  </si>
  <si>
    <t>TISSANERIE URG</t>
  </si>
  <si>
    <t>72E406NMV00210053</t>
  </si>
  <si>
    <t>104 45 264</t>
  </si>
  <si>
    <t>HE 00 HO 041</t>
  </si>
  <si>
    <t>BS</t>
  </si>
  <si>
    <t>HALL SAMU</t>
  </si>
  <si>
    <t>SILB10140MCI</t>
  </si>
  <si>
    <t>BN9TR290</t>
  </si>
  <si>
    <t>104 49 316</t>
  </si>
  <si>
    <t>CBHR 601</t>
  </si>
  <si>
    <t>104 48 240</t>
  </si>
  <si>
    <t>SELF</t>
  </si>
  <si>
    <t>BH 00 RE 25</t>
  </si>
  <si>
    <t xml:space="preserve">MONDIAL ELITE </t>
  </si>
  <si>
    <t>MATRICOLA802MB62395</t>
  </si>
  <si>
    <t>KIC DV 60</t>
  </si>
  <si>
    <t>104 47 851</t>
  </si>
  <si>
    <t>ACHS 2</t>
  </si>
  <si>
    <t>103 53 91</t>
  </si>
  <si>
    <t xml:space="preserve">CONGELATEUR </t>
  </si>
  <si>
    <t>104 45 077</t>
  </si>
  <si>
    <t>GN 14 10 TN</t>
  </si>
  <si>
    <t>104 47 852</t>
  </si>
  <si>
    <t>BH 00 RE 26</t>
  </si>
  <si>
    <t>AT 01</t>
  </si>
  <si>
    <t xml:space="preserve">GN 650 TN </t>
  </si>
  <si>
    <t>104 47 827</t>
  </si>
  <si>
    <t xml:space="preserve">NOVATEC </t>
  </si>
  <si>
    <t>**********</t>
  </si>
  <si>
    <t>104 47 829</t>
  </si>
  <si>
    <t>GN 650 BT</t>
  </si>
  <si>
    <t>104 24 61</t>
  </si>
  <si>
    <t xml:space="preserve">FORCAR </t>
  </si>
  <si>
    <t>G-GN650TNG</t>
  </si>
  <si>
    <t>G/GN 650 TN6</t>
  </si>
  <si>
    <t>104 46 800</t>
  </si>
  <si>
    <t>AT1 N° 62571D 13834 18 03</t>
  </si>
  <si>
    <t>104 47 830</t>
  </si>
  <si>
    <t>GN 650 TN 6</t>
  </si>
  <si>
    <t>104 45 085</t>
  </si>
  <si>
    <t>ART SERF</t>
  </si>
  <si>
    <t>BVG52000</t>
  </si>
  <si>
    <t xml:space="preserve">VITRINE </t>
  </si>
  <si>
    <t>103 05 44</t>
  </si>
  <si>
    <t>103 05 43</t>
  </si>
  <si>
    <t>CLOS</t>
  </si>
  <si>
    <t>CUIS RESERVE</t>
  </si>
  <si>
    <t>congélateur</t>
  </si>
  <si>
    <t>72 E4,06LMV 00</t>
  </si>
  <si>
    <t>104 45 519</t>
  </si>
  <si>
    <t>CUIS CLOS</t>
  </si>
  <si>
    <t>104 43 593</t>
  </si>
  <si>
    <t>GN 650 TN</t>
  </si>
  <si>
    <t>104 48 467</t>
  </si>
  <si>
    <t>102 37 91</t>
  </si>
  <si>
    <t>OFF 1ER</t>
  </si>
  <si>
    <t>GER 600</t>
  </si>
  <si>
    <t>104 42 667</t>
  </si>
  <si>
    <t>OFF 2EME</t>
  </si>
  <si>
    <t>GN2/1</t>
  </si>
  <si>
    <t>104 47 645</t>
  </si>
  <si>
    <t xml:space="preserve">P Bolle </t>
  </si>
  <si>
    <t xml:space="preserve">Cuisine </t>
  </si>
  <si>
    <t>OZTI</t>
  </si>
  <si>
    <t>791906LMV00150889</t>
  </si>
  <si>
    <t>GN 600 LNV</t>
  </si>
  <si>
    <t>103 83 67</t>
  </si>
  <si>
    <t>ST14036010G141T007</t>
  </si>
  <si>
    <t>GN 1410 TN</t>
  </si>
  <si>
    <t>104 47 794</t>
  </si>
  <si>
    <t>2063037BN90</t>
  </si>
  <si>
    <t>BN 9 T</t>
  </si>
  <si>
    <t>104 46 945</t>
  </si>
  <si>
    <t>CORBAZ</t>
  </si>
  <si>
    <t xml:space="preserve">SELF </t>
  </si>
  <si>
    <t>SAGI</t>
  </si>
  <si>
    <t>AS25</t>
  </si>
  <si>
    <t>104 47 766</t>
  </si>
  <si>
    <t>104 47 769</t>
  </si>
  <si>
    <t>CUIS SELF</t>
  </si>
  <si>
    <t xml:space="preserve">ER 600 </t>
  </si>
  <si>
    <t>104 47 771</t>
  </si>
  <si>
    <t>EB321122</t>
  </si>
  <si>
    <t>KIVC DV60</t>
  </si>
  <si>
    <t>104 47 772</t>
  </si>
  <si>
    <t>Longchamp</t>
  </si>
  <si>
    <t xml:space="preserve">chaine </t>
  </si>
  <si>
    <t xml:space="preserve">  794306LMV00170110</t>
  </si>
  <si>
    <t>GN 60000LWV</t>
  </si>
  <si>
    <t>Nom du site :  Cuisine Bapaume</t>
  </si>
  <si>
    <t>Adresse du site :  rue de la République 62450 Bapaume</t>
  </si>
  <si>
    <t>SAAS</t>
  </si>
  <si>
    <t>frigo</t>
  </si>
  <si>
    <t>silber</t>
  </si>
  <si>
    <t>GN 600000NMV</t>
  </si>
  <si>
    <t>forcar</t>
  </si>
  <si>
    <t>G.GN650TNG</t>
  </si>
  <si>
    <t>SSR P</t>
  </si>
  <si>
    <t>BN9T - R290</t>
  </si>
  <si>
    <t>SSR G</t>
  </si>
  <si>
    <t>friulinox</t>
  </si>
  <si>
    <t>ARVTR70</t>
  </si>
  <si>
    <t>LMDA</t>
  </si>
  <si>
    <t>sagi</t>
  </si>
  <si>
    <t>rosinox</t>
  </si>
  <si>
    <t>G/GL2</t>
  </si>
  <si>
    <t>chauffe assiette</t>
  </si>
  <si>
    <t>tournus</t>
  </si>
  <si>
    <t>frigo boisson</t>
  </si>
  <si>
    <t>liebherr</t>
  </si>
  <si>
    <t>335 litres</t>
  </si>
  <si>
    <t>VD70PVOP14</t>
  </si>
  <si>
    <t>friteuse  380 V</t>
  </si>
  <si>
    <t>BERTO'S</t>
  </si>
  <si>
    <t>E7F10-4MS</t>
  </si>
  <si>
    <t xml:space="preserve">FDV </t>
  </si>
  <si>
    <t>ARUTR 70</t>
  </si>
  <si>
    <t>HUPPER</t>
  </si>
  <si>
    <t>ARVTR 70</t>
  </si>
  <si>
    <t>friteuse   380 V</t>
  </si>
  <si>
    <t>UVT</t>
  </si>
  <si>
    <t>friteuse 380 V</t>
  </si>
  <si>
    <t>HUPFER</t>
  </si>
  <si>
    <t>congelateur</t>
  </si>
  <si>
    <t>silber   700L</t>
  </si>
  <si>
    <t>GN 600 00 LMV HC</t>
  </si>
  <si>
    <t xml:space="preserve">LULA livraison cuisine </t>
  </si>
  <si>
    <t>sogi</t>
  </si>
  <si>
    <t>VD70PV OP14</t>
  </si>
  <si>
    <t>four de depannage  sur roulettes</t>
  </si>
  <si>
    <t>DELRUE</t>
  </si>
  <si>
    <t>Frigo Pro CHA</t>
  </si>
  <si>
    <t>Sous-total CH ARRAS</t>
  </si>
  <si>
    <t>Sous-total CH BAPAUME</t>
  </si>
  <si>
    <t>Sous-total CH ST POL SUR TERNOISE</t>
  </si>
  <si>
    <t>Ens</t>
  </si>
  <si>
    <t xml:space="preserve">Quantité ( non engageantes ) </t>
  </si>
  <si>
    <t>Montant DQE ( € HT )</t>
  </si>
  <si>
    <t>TOTAL DQE</t>
  </si>
  <si>
    <t>Nom du site :  BH Distribution Plateau Technique</t>
  </si>
  <si>
    <t>Convoyeur chaine a plateaux</t>
  </si>
  <si>
    <t>VALIDEX</t>
  </si>
  <si>
    <t>Navettes chariots repas</t>
  </si>
  <si>
    <t>BURLODGE</t>
  </si>
  <si>
    <t>Borne remise en température</t>
  </si>
  <si>
    <t>Néonat</t>
  </si>
  <si>
    <t>HE01NE055</t>
  </si>
  <si>
    <t>Congélateur</t>
  </si>
  <si>
    <t>SMEG</t>
  </si>
  <si>
    <t>104 49 107</t>
  </si>
  <si>
    <t>HE01NE056</t>
  </si>
  <si>
    <t>104 48 889</t>
  </si>
  <si>
    <t>HE01NE096</t>
  </si>
  <si>
    <t>réfrogérateur</t>
  </si>
  <si>
    <t>LIEBHER</t>
  </si>
  <si>
    <t>0520245-10</t>
  </si>
  <si>
    <t>GKV6110</t>
  </si>
  <si>
    <t>103 55 76</t>
  </si>
  <si>
    <t>REFECTOIRE</t>
  </si>
  <si>
    <t>Double Frigo</t>
  </si>
  <si>
    <t>ALPENINAS</t>
  </si>
  <si>
    <t>D320</t>
  </si>
  <si>
    <t>102 29 87</t>
  </si>
  <si>
    <t>DEBOITAGE</t>
  </si>
  <si>
    <t>794306LMV</t>
  </si>
  <si>
    <t>GN600LMV</t>
  </si>
  <si>
    <t>104 33 11</t>
  </si>
  <si>
    <t>CSPA</t>
  </si>
  <si>
    <t>BN7M.R290</t>
  </si>
  <si>
    <t>104 440 56</t>
  </si>
  <si>
    <t>72E4.06NMC.00</t>
  </si>
  <si>
    <t>104 50 050</t>
  </si>
  <si>
    <t>Nom du site :  Cuisine CHT</t>
  </si>
  <si>
    <t>Adresse du site :  rue d'Hesdin 62130 GAUCHIN-VERLOINGT</t>
  </si>
  <si>
    <t xml:space="preserve">CHT - Gauchin </t>
  </si>
  <si>
    <t>Chrariot chauffant de livraison sattelite</t>
  </si>
  <si>
    <t>Cellule de refroidissement</t>
  </si>
  <si>
    <t>ACFRI</t>
  </si>
  <si>
    <t>Chariot électrocalorique bi-température</t>
  </si>
  <si>
    <t>Congélateur plaques eutectiques avec groupe</t>
  </si>
  <si>
    <t>Friteuse 2 bacs gaz et electrique</t>
  </si>
  <si>
    <t>THIRODE</t>
  </si>
  <si>
    <t>Cuve ronde bain marie 130l  gaz</t>
  </si>
  <si>
    <t>BONNET</t>
  </si>
  <si>
    <t>Cuve ronde 130l  gaz</t>
  </si>
  <si>
    <t>Sauteuse 130l gaz</t>
  </si>
  <si>
    <t>Four frima 6 niveaux</t>
  </si>
  <si>
    <t>Four frima 10 niveaux</t>
  </si>
  <si>
    <t>Four rationnal 20 niveaux</t>
  </si>
  <si>
    <t>Lave batterie</t>
  </si>
  <si>
    <t>Plaque coupe feu au gaz</t>
  </si>
  <si>
    <t xml:space="preserve">Lave vaisselle </t>
  </si>
  <si>
    <t>DIAMOND</t>
  </si>
  <si>
    <t>Fourneau gaz</t>
  </si>
  <si>
    <t>OASIS St Pol sur Ternoise</t>
  </si>
  <si>
    <t xml:space="preserve">ELECTROCALORIQUE </t>
  </si>
  <si>
    <t>Frigo en hôtellerie avec groupe double porte</t>
  </si>
  <si>
    <t>ELFRAMO</t>
  </si>
  <si>
    <t>Lave vaisselle</t>
  </si>
  <si>
    <t xml:space="preserve">SILBER OBY </t>
  </si>
  <si>
    <t>POMMIERS - Frévent</t>
  </si>
  <si>
    <t>Plaque electrique</t>
  </si>
  <si>
    <t>ROINOX ROSI</t>
  </si>
  <si>
    <t>sauteuse 100l electrque vario cooking</t>
  </si>
  <si>
    <t xml:space="preserve">RATIONAL </t>
  </si>
  <si>
    <t>Four frima 20 niveaux</t>
  </si>
  <si>
    <t xml:space="preserve">FRIMA </t>
  </si>
  <si>
    <t>CAMBRO</t>
  </si>
  <si>
    <t>Etuves</t>
  </si>
  <si>
    <t>Lave vaisselle (Pommiers Châtaigniers Oliviers)</t>
  </si>
  <si>
    <t>La Pannerie / ADF - Frévent</t>
  </si>
  <si>
    <t>Chambre froide salle du refectoire</t>
  </si>
  <si>
    <t>Les Varennes - Auxi</t>
  </si>
  <si>
    <t>Frigo en hôtellerie avec groupe</t>
  </si>
  <si>
    <t xml:space="preserve">FOSTER </t>
  </si>
  <si>
    <t>Friteuse 1 bac électrique</t>
  </si>
  <si>
    <t xml:space="preserve">AFI </t>
  </si>
  <si>
    <t xml:space="preserve">Plaque electrique </t>
  </si>
  <si>
    <t xml:space="preserve">PROINNOV </t>
  </si>
  <si>
    <t>Four 6 niveaux</t>
  </si>
  <si>
    <t xml:space="preserve">SAMMIC </t>
  </si>
  <si>
    <t>NOVATEC</t>
  </si>
  <si>
    <t>Total 
( € HT )</t>
  </si>
  <si>
    <t>Total 
( € TTC )</t>
  </si>
  <si>
    <t>Décomposition du prix - maintenance préventive</t>
  </si>
  <si>
    <t>Sous-total Gauchin</t>
  </si>
  <si>
    <t>Sous-total Oasis St Pol sur Ternoise</t>
  </si>
  <si>
    <t>Sous-total Pommiers - Frévent</t>
  </si>
  <si>
    <t>Sous-total La Pannerie - ADF</t>
  </si>
  <si>
    <t>Sous-total Les Varennes - Auxi</t>
  </si>
  <si>
    <t>Sauteuse 150l électrique</t>
  </si>
  <si>
    <t>Chariot chauffant de livraison sattelite</t>
  </si>
  <si>
    <t>Prix  unitaire forfaitaire Maintenance préventive par site
 ( € HT/an )</t>
  </si>
  <si>
    <t>Prix  unitaire forfaitaire Maintenance préventive par site
 ( € TTC/an )</t>
  </si>
  <si>
    <t>Quantités non engageantes</t>
  </si>
  <si>
    <t>Montant du DQE
 ( € HT/an )</t>
  </si>
  <si>
    <t>Prix  unitaire forfaitaire de la maintenance 
( € HT ) par équipement</t>
  </si>
  <si>
    <t>ANNEXE 4 -DEVIS QUANTITATIF ESTIMATIF DES PRESTATIONS DE MAINTENANCE CURATIVE</t>
  </si>
  <si>
    <t>ANNEXE 3 - BORDEREAU DE PRIX UNITAIRE  prestations ponctuelles ( Maintenance curative )</t>
  </si>
  <si>
    <t>ANNEXE 2 - DEVIS QUANTITATIF ESTIMATIF DES PRESTATIONS FORFAITAIRES DE MAINTENANCE PREVENTIVE</t>
  </si>
  <si>
    <t>ANNEXE 1 - BORDEREAU DES PRIX UNITAIRES DES PRESTATIONS FORFAITAIRES DE MAINTENANCE PREVENTIVE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</si>
</sst>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\ &quot;F&quot;;\-#,##0\ &quot;F&quot;"/>
    <numFmt numFmtId="168" formatCode="_-* #,##0.00\ &quot;F&quot;_-;\-* #,##0.00\ &quot;F&quot;_-;_-* &quot;-&quot;??\ &quot;F&quot;_-;_-@_-"/>
    <numFmt numFmtId="169" formatCode="#,##0.00\ &quot;€&quot;"/>
    <numFmt numFmtId="170" formatCode="#,###&quot; h&quot;"/>
    <numFmt numFmtId="171" formatCode="#,###&quot; déplacements&quot;"/>
  </numFmts>
  <fonts count="71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0"/>
      <name val="Franklin Gothic Book"/>
      <family val="2"/>
    </font>
    <font>
      <sz val="10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sz val="11"/>
      <color rgb="FFC0504D"/>
      <name val="Franklin Gothic Book"/>
      <family val="2"/>
    </font>
    <font>
      <b/>
      <sz val="11"/>
      <color rgb="FF4F81BD"/>
      <name val="Franklin Gothic Book"/>
      <family val="2"/>
    </font>
    <font>
      <b/>
      <sz val="11"/>
      <color theme="0"/>
      <name val="Franklin Gothic Book"/>
      <family val="2"/>
    </font>
    <font>
      <sz val="11"/>
      <color indexed="12"/>
      <name val="Franklin Gothic Book"/>
      <family val="2"/>
    </font>
    <font>
      <sz val="8"/>
      <name val="Franklin Gothic Book"/>
      <family val="2"/>
    </font>
    <font>
      <b/>
      <sz val="8"/>
      <name val="Franklin Gothic Book"/>
      <family val="2"/>
    </font>
    <font>
      <sz val="8"/>
      <name val="Calibri"/>
      <family val="2"/>
    </font>
    <font>
      <b/>
      <sz val="11"/>
      <color indexed="8"/>
      <name val="Franklin Gothic Book"/>
      <family val="2"/>
    </font>
    <font>
      <sz val="9"/>
      <name val="Tms Rmn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36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166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18" fillId="0" borderId="0"/>
    <xf numFmtId="164" fontId="1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25" fillId="0" borderId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4" borderId="6" applyNumberFormat="0" applyAlignment="0" applyProtection="0"/>
    <xf numFmtId="0" fontId="29" fillId="0" borderId="7" applyNumberFormat="0" applyFill="0" applyAlignment="0" applyProtection="0"/>
    <xf numFmtId="0" fontId="18" fillId="25" borderId="8" applyNumberFormat="0" applyFont="0" applyAlignment="0" applyProtection="0"/>
    <xf numFmtId="0" fontId="30" fillId="11" borderId="6" applyNumberFormat="0" applyAlignment="0" applyProtection="0"/>
    <xf numFmtId="0" fontId="31" fillId="8" borderId="0" applyNumberFormat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4" borderId="9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0" applyNumberFormat="0" applyFill="0" applyAlignment="0" applyProtection="0"/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13" applyNumberFormat="0" applyFill="0" applyAlignment="0" applyProtection="0"/>
    <xf numFmtId="0" fontId="20" fillId="28" borderId="14" applyNumberFormat="0" applyAlignment="0" applyProtection="0"/>
    <xf numFmtId="0" fontId="43" fillId="0" borderId="0"/>
    <xf numFmtId="165" fontId="43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4" fillId="5" borderId="0" applyNumberFormat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45" fillId="0" borderId="0"/>
    <xf numFmtId="4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4" fontId="44" fillId="0" borderId="0">
      <alignment horizontal="right" vertical="center"/>
    </xf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8" fillId="0" borderId="0"/>
    <xf numFmtId="0" fontId="13" fillId="3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1" fillId="0" borderId="0"/>
    <xf numFmtId="9" fontId="1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0" fillId="5" borderId="0" applyNumberFormat="0" applyBorder="0" applyAlignment="0" applyProtection="0"/>
    <xf numFmtId="0" fontId="10" fillId="0" borderId="0"/>
    <xf numFmtId="0" fontId="9" fillId="5" borderId="0" applyNumberFormat="0" applyBorder="0" applyAlignment="0" applyProtection="0"/>
    <xf numFmtId="0" fontId="46" fillId="0" borderId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7" fillId="0" borderId="0"/>
    <xf numFmtId="0" fontId="18" fillId="0" borderId="0"/>
    <xf numFmtId="0" fontId="47" fillId="0" borderId="0"/>
    <xf numFmtId="0" fontId="6" fillId="5" borderId="0" applyNumberFormat="0" applyBorder="0" applyAlignment="0" applyProtection="0"/>
    <xf numFmtId="0" fontId="24" fillId="7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18" fillId="0" borderId="0"/>
    <xf numFmtId="0" fontId="48" fillId="7" borderId="0" applyNumberFormat="0" applyBorder="0" applyAlignment="0" applyProtection="0"/>
    <xf numFmtId="0" fontId="4" fillId="5" borderId="0" applyNumberFormat="0" applyBorder="0" applyAlignment="0" applyProtection="0"/>
    <xf numFmtId="168" fontId="18" fillId="0" borderId="0" applyFont="0" applyFill="0" applyBorder="0" applyAlignment="0" applyProtection="0"/>
    <xf numFmtId="4" fontId="61" fillId="0" borderId="0"/>
    <xf numFmtId="0" fontId="62" fillId="30" borderId="0" applyNumberFormat="0" applyBorder="0" applyAlignment="0" applyProtection="0"/>
    <xf numFmtId="0" fontId="63" fillId="31" borderId="28" applyNumberFormat="0" applyAlignment="0" applyProtection="0"/>
    <xf numFmtId="0" fontId="23" fillId="32" borderId="29" applyNumberFormat="0" applyAlignment="0" applyProtection="0"/>
    <xf numFmtId="0" fontId="3" fillId="0" borderId="0"/>
    <xf numFmtId="0" fontId="3" fillId="3" borderId="0" applyNumberFormat="0" applyBorder="0" applyAlignment="0" applyProtection="0"/>
    <xf numFmtId="0" fontId="2" fillId="0" borderId="0"/>
    <xf numFmtId="0" fontId="2" fillId="3" borderId="0" applyNumberFormat="0" applyBorder="0" applyAlignment="0" applyProtection="0"/>
  </cellStyleXfs>
  <cellXfs count="172">
    <xf numFmtId="0" fontId="0" fillId="0" borderId="0" xfId="0"/>
    <xf numFmtId="0" fontId="51" fillId="0" borderId="23" xfId="19" applyFont="1" applyBorder="1" applyAlignment="1">
      <alignment vertical="center"/>
    </xf>
    <xf numFmtId="0" fontId="51" fillId="0" borderId="0" xfId="19" applyFont="1" applyAlignment="1">
      <alignment vertical="center"/>
    </xf>
    <xf numFmtId="0" fontId="53" fillId="0" borderId="0" xfId="97" applyFont="1" applyAlignment="1">
      <alignment horizontal="left" vertical="center"/>
    </xf>
    <xf numFmtId="0" fontId="51" fillId="0" borderId="0" xfId="97" applyFont="1" applyAlignment="1">
      <alignment vertical="center"/>
    </xf>
    <xf numFmtId="0" fontId="54" fillId="0" borderId="0" xfId="97" applyFont="1" applyAlignment="1">
      <alignment vertical="center"/>
    </xf>
    <xf numFmtId="0" fontId="52" fillId="0" borderId="0" xfId="97" applyFont="1" applyAlignment="1">
      <alignment horizontal="center" vertical="center"/>
    </xf>
    <xf numFmtId="0" fontId="52" fillId="0" borderId="0" xfId="19" applyFont="1" applyAlignment="1">
      <alignment horizontal="center" vertical="center"/>
    </xf>
    <xf numFmtId="0" fontId="56" fillId="0" borderId="2" xfId="19" applyFont="1" applyBorder="1" applyAlignment="1">
      <alignment vertical="center"/>
    </xf>
    <xf numFmtId="0" fontId="51" fillId="0" borderId="2" xfId="19" applyFont="1" applyBorder="1" applyAlignment="1">
      <alignment vertical="center"/>
    </xf>
    <xf numFmtId="0" fontId="50" fillId="0" borderId="0" xfId="91" applyFont="1" applyAlignment="1">
      <alignment horizontal="center" vertical="center"/>
    </xf>
    <xf numFmtId="0" fontId="50" fillId="0" borderId="23" xfId="91" applyFont="1" applyBorder="1" applyAlignment="1">
      <alignment horizontal="left" vertical="center"/>
    </xf>
    <xf numFmtId="0" fontId="49" fillId="0" borderId="0" xfId="91" applyFont="1" applyAlignment="1">
      <alignment horizontal="left" vertical="center"/>
    </xf>
    <xf numFmtId="0" fontId="50" fillId="0" borderId="0" xfId="91" applyFont="1" applyAlignment="1">
      <alignment horizontal="left" vertical="center"/>
    </xf>
    <xf numFmtId="0" fontId="50" fillId="0" borderId="24" xfId="91" applyFont="1" applyBorder="1" applyAlignment="1">
      <alignment horizontal="center" vertical="center"/>
    </xf>
    <xf numFmtId="0" fontId="18" fillId="0" borderId="0" xfId="124" applyAlignment="1">
      <alignment vertical="center"/>
    </xf>
    <xf numFmtId="0" fontId="18" fillId="0" borderId="0" xfId="124" applyAlignment="1">
      <alignment horizontal="left" vertical="center"/>
    </xf>
    <xf numFmtId="17" fontId="42" fillId="29" borderId="5" xfId="13" applyNumberFormat="1" applyFont="1" applyFill="1" applyBorder="1" applyAlignment="1">
      <alignment horizontal="center" vertical="center" wrapText="1"/>
    </xf>
    <xf numFmtId="17" fontId="42" fillId="29" borderId="25" xfId="13" applyNumberFormat="1" applyFont="1" applyFill="1" applyBorder="1" applyAlignment="1">
      <alignment horizontal="center" vertical="center" wrapText="1"/>
    </xf>
    <xf numFmtId="0" fontId="51" fillId="0" borderId="21" xfId="19" applyFont="1" applyBorder="1" applyAlignment="1">
      <alignment vertical="center"/>
    </xf>
    <xf numFmtId="0" fontId="51" fillId="0" borderId="22" xfId="19" applyFont="1" applyBorder="1" applyAlignment="1">
      <alignment vertical="center"/>
    </xf>
    <xf numFmtId="0" fontId="55" fillId="29" borderId="16" xfId="4" applyFont="1" applyFill="1" applyBorder="1" applyAlignment="1">
      <alignment horizontal="center" vertical="center" wrapText="1"/>
    </xf>
    <xf numFmtId="0" fontId="55" fillId="29" borderId="17" xfId="4" applyFont="1" applyFill="1" applyBorder="1" applyAlignment="1">
      <alignment horizontal="center" vertical="center" wrapText="1"/>
    </xf>
    <xf numFmtId="0" fontId="51" fillId="0" borderId="18" xfId="19" applyFont="1" applyBorder="1" applyAlignment="1">
      <alignment vertical="center" wrapText="1"/>
    </xf>
    <xf numFmtId="0" fontId="55" fillId="29" borderId="15" xfId="4" applyFont="1" applyFill="1" applyBorder="1" applyAlignment="1">
      <alignment horizontal="left" vertical="center"/>
    </xf>
    <xf numFmtId="169" fontId="41" fillId="0" borderId="3" xfId="13" applyNumberFormat="1" applyFont="1" applyBorder="1" applyAlignment="1">
      <alignment horizontal="center" vertical="center"/>
    </xf>
    <xf numFmtId="0" fontId="50" fillId="0" borderId="24" xfId="91" applyFont="1" applyBorder="1" applyAlignment="1">
      <alignment horizontal="left" vertical="center"/>
    </xf>
    <xf numFmtId="0" fontId="18" fillId="0" borderId="0" xfId="124" applyAlignment="1">
      <alignment horizontal="center" vertical="center"/>
    </xf>
    <xf numFmtId="0" fontId="58" fillId="25" borderId="1" xfId="57" applyFont="1" applyBorder="1" applyAlignment="1">
      <alignment horizontal="center" vertical="center" wrapText="1"/>
    </xf>
    <xf numFmtId="0" fontId="66" fillId="0" borderId="0" xfId="19" applyFont="1" applyAlignment="1">
      <alignment horizontal="left" vertical="center"/>
    </xf>
    <xf numFmtId="0" fontId="67" fillId="0" borderId="0" xfId="19" applyFont="1" applyAlignment="1">
      <alignment vertical="center"/>
    </xf>
    <xf numFmtId="0" fontId="23" fillId="0" borderId="0" xfId="131" applyFill="1" applyBorder="1" applyAlignment="1">
      <alignment horizontal="center" vertical="center"/>
    </xf>
    <xf numFmtId="0" fontId="68" fillId="0" borderId="0" xfId="19" applyFont="1" applyAlignment="1">
      <alignment horizontal="left" vertical="center"/>
    </xf>
    <xf numFmtId="0" fontId="67" fillId="0" borderId="1" xfId="19" applyFont="1" applyBorder="1" applyAlignment="1">
      <alignment horizontal="center" vertical="center"/>
    </xf>
    <xf numFmtId="0" fontId="67" fillId="0" borderId="1" xfId="19" applyFont="1" applyBorder="1" applyAlignment="1">
      <alignment horizontal="left" vertical="center" wrapText="1"/>
    </xf>
    <xf numFmtId="0" fontId="67" fillId="0" borderId="1" xfId="19" applyFont="1" applyBorder="1" applyAlignment="1">
      <alignment horizontal="left" vertical="center"/>
    </xf>
    <xf numFmtId="0" fontId="67" fillId="0" borderId="32" xfId="19" applyFont="1" applyBorder="1" applyAlignment="1">
      <alignment horizontal="center" vertical="center"/>
    </xf>
    <xf numFmtId="0" fontId="67" fillId="0" borderId="1" xfId="19" applyFont="1" applyBorder="1" applyAlignment="1">
      <alignment horizontal="left" vertical="top"/>
    </xf>
    <xf numFmtId="0" fontId="67" fillId="0" borderId="1" xfId="19" applyFont="1" applyBorder="1" applyAlignment="1">
      <alignment horizontal="center" vertical="center" wrapText="1"/>
    </xf>
    <xf numFmtId="0" fontId="67" fillId="0" borderId="0" xfId="19" applyFont="1" applyAlignment="1">
      <alignment horizontal="right" vertical="center"/>
    </xf>
    <xf numFmtId="0" fontId="57" fillId="25" borderId="4" xfId="57" applyFont="1" applyBorder="1" applyAlignment="1">
      <alignment horizontal="center" vertical="center" wrapText="1"/>
    </xf>
    <xf numFmtId="169" fontId="18" fillId="0" borderId="4" xfId="13" applyNumberFormat="1" applyBorder="1" applyAlignment="1">
      <alignment horizontal="center" vertical="center"/>
    </xf>
    <xf numFmtId="0" fontId="51" fillId="0" borderId="19" xfId="19" applyFont="1" applyBorder="1" applyAlignment="1">
      <alignment vertical="center" wrapText="1"/>
    </xf>
    <xf numFmtId="0" fontId="51" fillId="0" borderId="31" xfId="19" applyFont="1" applyBorder="1" applyAlignment="1">
      <alignment horizontal="center" vertical="center"/>
    </xf>
    <xf numFmtId="0" fontId="51" fillId="0" borderId="35" xfId="19" applyFont="1" applyBorder="1" applyAlignment="1">
      <alignment horizontal="center" vertical="center"/>
    </xf>
    <xf numFmtId="169" fontId="62" fillId="30" borderId="15" xfId="129" applyNumberFormat="1" applyBorder="1" applyAlignment="1">
      <alignment vertical="center"/>
    </xf>
    <xf numFmtId="0" fontId="26" fillId="23" borderId="16" xfId="53" applyNumberFormat="1" applyBorder="1" applyAlignment="1">
      <alignment vertical="center"/>
    </xf>
    <xf numFmtId="170" fontId="51" fillId="0" borderId="36" xfId="19" applyNumberFormat="1" applyFont="1" applyBorder="1" applyAlignment="1">
      <alignment horizontal="center" vertical="center"/>
    </xf>
    <xf numFmtId="171" fontId="51" fillId="0" borderId="21" xfId="19" applyNumberFormat="1" applyFont="1" applyBorder="1" applyAlignment="1">
      <alignment horizontal="center" vertical="center"/>
    </xf>
    <xf numFmtId="169" fontId="51" fillId="0" borderId="20" xfId="19" applyNumberFormat="1" applyFont="1" applyBorder="1" applyAlignment="1">
      <alignment horizontal="center" vertical="center"/>
    </xf>
    <xf numFmtId="169" fontId="67" fillId="0" borderId="1" xfId="19" applyNumberFormat="1" applyFont="1" applyBorder="1" applyAlignment="1">
      <alignment horizontal="center" vertical="center"/>
    </xf>
    <xf numFmtId="0" fontId="67" fillId="0" borderId="42" xfId="19" applyFont="1" applyBorder="1" applyAlignment="1">
      <alignment horizontal="center" vertical="center"/>
    </xf>
    <xf numFmtId="0" fontId="67" fillId="0" borderId="43" xfId="19" applyFont="1" applyBorder="1" applyAlignment="1">
      <alignment horizontal="center" vertical="center"/>
    </xf>
    <xf numFmtId="0" fontId="67" fillId="0" borderId="46" xfId="19" applyFont="1" applyBorder="1" applyAlignment="1">
      <alignment horizontal="center" vertical="center"/>
    </xf>
    <xf numFmtId="17" fontId="42" fillId="29" borderId="3" xfId="13" applyNumberFormat="1" applyFont="1" applyFill="1" applyBorder="1" applyAlignment="1">
      <alignment horizontal="center" vertical="center" wrapText="1"/>
    </xf>
    <xf numFmtId="17" fontId="42" fillId="29" borderId="48" xfId="13" applyNumberFormat="1" applyFont="1" applyFill="1" applyBorder="1" applyAlignment="1">
      <alignment horizontal="center" vertical="center" wrapText="1"/>
    </xf>
    <xf numFmtId="169" fontId="67" fillId="0" borderId="43" xfId="19" applyNumberFormat="1" applyFont="1" applyBorder="1" applyAlignment="1">
      <alignment horizontal="center" vertical="center"/>
    </xf>
    <xf numFmtId="0" fontId="64" fillId="0" borderId="42" xfId="19" applyFont="1" applyBorder="1" applyAlignment="1">
      <alignment horizontal="center" vertical="center"/>
    </xf>
    <xf numFmtId="169" fontId="67" fillId="0" borderId="45" xfId="19" applyNumberFormat="1" applyFont="1" applyBorder="1" applyAlignment="1">
      <alignment horizontal="center" vertical="center"/>
    </xf>
    <xf numFmtId="169" fontId="67" fillId="0" borderId="46" xfId="19" applyNumberFormat="1" applyFont="1" applyBorder="1" applyAlignment="1">
      <alignment horizontal="center" vertical="center"/>
    </xf>
    <xf numFmtId="0" fontId="67" fillId="0" borderId="45" xfId="19" applyFont="1" applyBorder="1" applyAlignment="1">
      <alignment horizontal="center" vertical="center"/>
    </xf>
    <xf numFmtId="0" fontId="2" fillId="0" borderId="0" xfId="134"/>
    <xf numFmtId="0" fontId="2" fillId="0" borderId="0" xfId="134" applyAlignment="1">
      <alignment vertical="center"/>
    </xf>
    <xf numFmtId="0" fontId="2" fillId="0" borderId="1" xfId="134" applyBorder="1" applyAlignment="1">
      <alignment horizontal="center"/>
    </xf>
    <xf numFmtId="0" fontId="2" fillId="0" borderId="1" xfId="134" applyBorder="1"/>
    <xf numFmtId="0" fontId="2" fillId="0" borderId="1" xfId="134" applyBorder="1" applyAlignment="1">
      <alignment horizontal="left"/>
    </xf>
    <xf numFmtId="11" fontId="2" fillId="0" borderId="1" xfId="134" applyNumberFormat="1" applyBorder="1" applyAlignment="1">
      <alignment horizontal="left"/>
    </xf>
    <xf numFmtId="0" fontId="2" fillId="0" borderId="0" xfId="134" applyAlignment="1">
      <alignment horizontal="left"/>
    </xf>
    <xf numFmtId="0" fontId="2" fillId="0" borderId="0" xfId="134" applyAlignment="1">
      <alignment horizontal="center"/>
    </xf>
    <xf numFmtId="0" fontId="2" fillId="0" borderId="1" xfId="134" applyBorder="1" applyAlignment="1">
      <alignment horizontal="center" wrapText="1"/>
    </xf>
    <xf numFmtId="0" fontId="2" fillId="0" borderId="1" xfId="134" applyBorder="1" applyAlignment="1">
      <alignment horizontal="left" wrapText="1"/>
    </xf>
    <xf numFmtId="0" fontId="2" fillId="0" borderId="0" xfId="134" applyAlignment="1">
      <alignment wrapText="1"/>
    </xf>
    <xf numFmtId="0" fontId="65" fillId="35" borderId="1" xfId="134" applyFont="1" applyFill="1" applyBorder="1" applyAlignment="1">
      <alignment horizontal="center" vertical="center"/>
    </xf>
    <xf numFmtId="0" fontId="67" fillId="35" borderId="1" xfId="19" applyFont="1" applyFill="1" applyBorder="1" applyAlignment="1">
      <alignment horizontal="center" vertical="center"/>
    </xf>
    <xf numFmtId="0" fontId="2" fillId="35" borderId="1" xfId="134" applyFill="1" applyBorder="1"/>
    <xf numFmtId="0" fontId="65" fillId="35" borderId="1" xfId="134" applyFont="1" applyFill="1" applyBorder="1" applyAlignment="1">
      <alignment horizontal="center"/>
    </xf>
    <xf numFmtId="169" fontId="2" fillId="0" borderId="1" xfId="134" applyNumberFormat="1" applyBorder="1" applyAlignment="1">
      <alignment horizontal="center" vertical="center"/>
    </xf>
    <xf numFmtId="0" fontId="22" fillId="3" borderId="38" xfId="135" applyFont="1" applyBorder="1" applyAlignment="1">
      <alignment horizontal="left" vertical="center"/>
    </xf>
    <xf numFmtId="0" fontId="22" fillId="3" borderId="39" xfId="135" applyFont="1" applyBorder="1" applyAlignment="1">
      <alignment horizontal="left" vertical="center"/>
    </xf>
    <xf numFmtId="0" fontId="22" fillId="3" borderId="40" xfId="135" applyFont="1" applyBorder="1" applyAlignment="1">
      <alignment horizontal="left" vertical="center"/>
    </xf>
    <xf numFmtId="0" fontId="22" fillId="3" borderId="40" xfId="135" applyFont="1" applyBorder="1" applyAlignment="1">
      <alignment horizontal="center" vertical="center"/>
    </xf>
    <xf numFmtId="0" fontId="22" fillId="3" borderId="41" xfId="135" applyFont="1" applyBorder="1" applyAlignment="1">
      <alignment horizontal="center" vertical="center" wrapText="1"/>
    </xf>
    <xf numFmtId="0" fontId="2" fillId="0" borderId="42" xfId="134" applyBorder="1" applyAlignment="1">
      <alignment horizontal="center"/>
    </xf>
    <xf numFmtId="0" fontId="2" fillId="0" borderId="44" xfId="134" applyBorder="1" applyAlignment="1">
      <alignment horizontal="center"/>
    </xf>
    <xf numFmtId="0" fontId="2" fillId="0" borderId="45" xfId="134" applyBorder="1"/>
    <xf numFmtId="0" fontId="2" fillId="0" borderId="45" xfId="134" applyBorder="1" applyAlignment="1">
      <alignment horizontal="center"/>
    </xf>
    <xf numFmtId="0" fontId="64" fillId="0" borderId="44" xfId="19" applyFont="1" applyBorder="1" applyAlignment="1">
      <alignment horizontal="center" vertical="center"/>
    </xf>
    <xf numFmtId="0" fontId="65" fillId="34" borderId="3" xfId="134" applyFont="1" applyFill="1" applyBorder="1" applyAlignment="1">
      <alignment horizontal="center"/>
    </xf>
    <xf numFmtId="169" fontId="65" fillId="0" borderId="5" xfId="134" applyNumberFormat="1" applyFont="1" applyBorder="1" applyAlignment="1">
      <alignment horizontal="center" vertical="center"/>
    </xf>
    <xf numFmtId="169" fontId="65" fillId="0" borderId="47" xfId="134" applyNumberFormat="1" applyFont="1" applyBorder="1" applyAlignment="1">
      <alignment horizontal="center" vertical="center"/>
    </xf>
    <xf numFmtId="169" fontId="2" fillId="33" borderId="33" xfId="134" applyNumberFormat="1" applyFill="1" applyBorder="1" applyAlignment="1">
      <alignment horizontal="center" vertical="center" wrapText="1"/>
    </xf>
    <xf numFmtId="0" fontId="64" fillId="0" borderId="44" xfId="134" applyFont="1" applyBorder="1" applyAlignment="1">
      <alignment horizontal="center"/>
    </xf>
    <xf numFmtId="169" fontId="2" fillId="0" borderId="5" xfId="134" applyNumberFormat="1" applyBorder="1" applyAlignment="1">
      <alignment horizontal="center" vertical="center"/>
    </xf>
    <xf numFmtId="169" fontId="2" fillId="0" borderId="47" xfId="134" applyNumberFormat="1" applyBorder="1" applyAlignment="1">
      <alignment horizontal="center" vertical="center"/>
    </xf>
    <xf numFmtId="0" fontId="22" fillId="3" borderId="39" xfId="135" applyFont="1" applyBorder="1" applyAlignment="1">
      <alignment horizontal="center" vertical="center"/>
    </xf>
    <xf numFmtId="0" fontId="67" fillId="0" borderId="44" xfId="19" applyFont="1" applyBorder="1" applyAlignment="1">
      <alignment horizontal="center" vertical="center"/>
    </xf>
    <xf numFmtId="0" fontId="67" fillId="0" borderId="45" xfId="19" applyFont="1" applyBorder="1" applyAlignment="1">
      <alignment horizontal="left" vertical="center" wrapText="1"/>
    </xf>
    <xf numFmtId="0" fontId="67" fillId="0" borderId="45" xfId="19" applyFont="1" applyBorder="1" applyAlignment="1">
      <alignment horizontal="left" vertical="center"/>
    </xf>
    <xf numFmtId="169" fontId="2" fillId="0" borderId="5" xfId="134" applyNumberFormat="1" applyBorder="1"/>
    <xf numFmtId="169" fontId="2" fillId="0" borderId="47" xfId="134" applyNumberFormat="1" applyBorder="1"/>
    <xf numFmtId="0" fontId="67" fillId="0" borderId="45" xfId="19" applyFont="1" applyBorder="1" applyAlignment="1">
      <alignment horizontal="left" vertical="top"/>
    </xf>
    <xf numFmtId="0" fontId="2" fillId="0" borderId="43" xfId="134" applyBorder="1" applyAlignment="1">
      <alignment horizontal="center" vertical="center"/>
    </xf>
    <xf numFmtId="0" fontId="2" fillId="0" borderId="43" xfId="134" applyBorder="1" applyAlignment="1">
      <alignment horizontal="center"/>
    </xf>
    <xf numFmtId="0" fontId="2" fillId="0" borderId="46" xfId="134" applyBorder="1" applyAlignment="1">
      <alignment horizontal="center" vertical="center"/>
    </xf>
    <xf numFmtId="0" fontId="65" fillId="34" borderId="3" xfId="134" applyFont="1" applyFill="1" applyBorder="1" applyAlignment="1">
      <alignment horizontal="center" vertical="center"/>
    </xf>
    <xf numFmtId="0" fontId="69" fillId="33" borderId="38" xfId="134" applyFont="1" applyFill="1" applyBorder="1" applyAlignment="1">
      <alignment horizontal="center" vertical="center"/>
    </xf>
    <xf numFmtId="0" fontId="69" fillId="33" borderId="39" xfId="134" applyFont="1" applyFill="1" applyBorder="1" applyAlignment="1">
      <alignment horizontal="center" vertical="center"/>
    </xf>
    <xf numFmtId="0" fontId="22" fillId="33" borderId="41" xfId="135" applyFont="1" applyFill="1" applyBorder="1" applyAlignment="1">
      <alignment horizontal="center" vertical="center" wrapText="1"/>
    </xf>
    <xf numFmtId="0" fontId="2" fillId="0" borderId="42" xfId="134" applyBorder="1"/>
    <xf numFmtId="0" fontId="2" fillId="0" borderId="44" xfId="134" applyBorder="1"/>
    <xf numFmtId="0" fontId="2" fillId="0" borderId="45" xfId="134" applyBorder="1" applyAlignment="1">
      <alignment horizontal="left"/>
    </xf>
    <xf numFmtId="0" fontId="67" fillId="0" borderId="38" xfId="19" applyFont="1" applyBorder="1" applyAlignment="1">
      <alignment horizontal="center" vertical="center"/>
    </xf>
    <xf numFmtId="169" fontId="67" fillId="0" borderId="39" xfId="19" applyNumberFormat="1" applyFont="1" applyBorder="1" applyAlignment="1">
      <alignment horizontal="center" vertical="center"/>
    </xf>
    <xf numFmtId="169" fontId="67" fillId="0" borderId="41" xfId="19" applyNumberFormat="1" applyFont="1" applyBorder="1" applyAlignment="1">
      <alignment horizontal="center" vertical="center"/>
    </xf>
    <xf numFmtId="0" fontId="2" fillId="0" borderId="42" xfId="134" applyBorder="1" applyAlignment="1">
      <alignment horizontal="center" wrapText="1"/>
    </xf>
    <xf numFmtId="0" fontId="2" fillId="0" borderId="44" xfId="134" applyBorder="1" applyAlignment="1">
      <alignment horizontal="center" wrapText="1"/>
    </xf>
    <xf numFmtId="0" fontId="2" fillId="0" borderId="45" xfId="134" applyBorder="1" applyAlignment="1">
      <alignment horizontal="left" wrapText="1"/>
    </xf>
    <xf numFmtId="0" fontId="2" fillId="0" borderId="45" xfId="134" applyBorder="1" applyAlignment="1">
      <alignment horizontal="center" wrapText="1"/>
    </xf>
    <xf numFmtId="0" fontId="2" fillId="0" borderId="46" xfId="134" applyBorder="1" applyAlignment="1">
      <alignment horizontal="center"/>
    </xf>
    <xf numFmtId="169" fontId="67" fillId="0" borderId="42" xfId="19" applyNumberFormat="1" applyFont="1" applyBorder="1" applyAlignment="1">
      <alignment horizontal="center" vertical="center"/>
    </xf>
    <xf numFmtId="169" fontId="2" fillId="0" borderId="42" xfId="134" applyNumberFormat="1" applyBorder="1" applyAlignment="1">
      <alignment horizontal="center" vertical="center"/>
    </xf>
    <xf numFmtId="169" fontId="2" fillId="0" borderId="43" xfId="134" applyNumberFormat="1" applyBorder="1" applyAlignment="1">
      <alignment horizontal="center" vertical="center"/>
    </xf>
    <xf numFmtId="169" fontId="2" fillId="33" borderId="54" xfId="134" applyNumberFormat="1" applyFill="1" applyBorder="1" applyAlignment="1">
      <alignment horizontal="center" vertical="center" wrapText="1"/>
    </xf>
    <xf numFmtId="169" fontId="2" fillId="33" borderId="55" xfId="134" applyNumberFormat="1" applyFill="1" applyBorder="1" applyAlignment="1">
      <alignment horizontal="center" vertical="center" wrapText="1"/>
    </xf>
    <xf numFmtId="169" fontId="2" fillId="0" borderId="44" xfId="134" applyNumberFormat="1" applyBorder="1" applyAlignment="1">
      <alignment horizontal="center" vertical="center"/>
    </xf>
    <xf numFmtId="169" fontId="2" fillId="0" borderId="45" xfId="134" applyNumberFormat="1" applyBorder="1" applyAlignment="1">
      <alignment horizontal="center" vertical="center"/>
    </xf>
    <xf numFmtId="169" fontId="2" fillId="0" borderId="46" xfId="134" applyNumberFormat="1" applyBorder="1" applyAlignment="1">
      <alignment horizontal="center" vertical="center"/>
    </xf>
    <xf numFmtId="0" fontId="22" fillId="3" borderId="39" xfId="135" applyFont="1" applyBorder="1" applyAlignment="1">
      <alignment horizontal="center" vertical="center" wrapText="1"/>
    </xf>
    <xf numFmtId="0" fontId="65" fillId="35" borderId="42" xfId="134" applyFont="1" applyFill="1" applyBorder="1" applyAlignment="1">
      <alignment horizontal="center" vertical="center"/>
    </xf>
    <xf numFmtId="0" fontId="2" fillId="35" borderId="43" xfId="134" applyFill="1" applyBorder="1"/>
    <xf numFmtId="0" fontId="2" fillId="35" borderId="42" xfId="134" applyFill="1" applyBorder="1" applyAlignment="1">
      <alignment horizontal="center"/>
    </xf>
    <xf numFmtId="169" fontId="2" fillId="35" borderId="43" xfId="134" applyNumberFormat="1" applyFill="1" applyBorder="1" applyAlignment="1">
      <alignment horizontal="center" vertical="center"/>
    </xf>
    <xf numFmtId="0" fontId="2" fillId="35" borderId="32" xfId="134" applyFill="1" applyBorder="1"/>
    <xf numFmtId="169" fontId="67" fillId="0" borderId="32" xfId="19" applyNumberFormat="1" applyFont="1" applyBorder="1" applyAlignment="1">
      <alignment horizontal="center" vertical="center"/>
    </xf>
    <xf numFmtId="169" fontId="2" fillId="0" borderId="32" xfId="134" applyNumberFormat="1" applyBorder="1" applyAlignment="1">
      <alignment horizontal="center" vertical="center"/>
    </xf>
    <xf numFmtId="169" fontId="2" fillId="35" borderId="32" xfId="134" applyNumberFormat="1" applyFill="1" applyBorder="1" applyAlignment="1">
      <alignment horizontal="center" vertical="center"/>
    </xf>
    <xf numFmtId="169" fontId="2" fillId="0" borderId="56" xfId="134" applyNumberFormat="1" applyBorder="1" applyAlignment="1">
      <alignment horizontal="center" vertical="center"/>
    </xf>
    <xf numFmtId="0" fontId="2" fillId="35" borderId="42" xfId="134" applyFill="1" applyBorder="1"/>
    <xf numFmtId="169" fontId="65" fillId="0" borderId="42" xfId="134" applyNumberFormat="1" applyFont="1" applyBorder="1" applyAlignment="1">
      <alignment horizontal="center" vertical="center"/>
    </xf>
    <xf numFmtId="169" fontId="65" fillId="0" borderId="43" xfId="134" applyNumberFormat="1" applyFont="1" applyBorder="1" applyAlignment="1">
      <alignment horizontal="center" vertical="center"/>
    </xf>
    <xf numFmtId="169" fontId="2" fillId="35" borderId="42" xfId="134" applyNumberFormat="1" applyFill="1" applyBorder="1" applyAlignment="1">
      <alignment horizontal="center" vertical="center"/>
    </xf>
    <xf numFmtId="169" fontId="65" fillId="0" borderId="44" xfId="134" applyNumberFormat="1" applyFont="1" applyBorder="1" applyAlignment="1">
      <alignment horizontal="center" vertical="center"/>
    </xf>
    <xf numFmtId="169" fontId="65" fillId="0" borderId="46" xfId="134" applyNumberFormat="1" applyFont="1" applyBorder="1" applyAlignment="1">
      <alignment horizontal="center" vertical="center"/>
    </xf>
    <xf numFmtId="169" fontId="18" fillId="34" borderId="4" xfId="13" applyNumberFormat="1" applyFill="1" applyBorder="1" applyAlignment="1">
      <alignment horizontal="center" vertical="center"/>
    </xf>
    <xf numFmtId="169" fontId="51" fillId="0" borderId="26" xfId="19" applyNumberFormat="1" applyFont="1" applyBorder="1" applyAlignment="1">
      <alignment horizontal="center" vertical="center"/>
    </xf>
    <xf numFmtId="169" fontId="51" fillId="0" borderId="27" xfId="19" applyNumberFormat="1" applyFont="1" applyBorder="1" applyAlignment="1">
      <alignment horizontal="center" vertical="center"/>
    </xf>
    <xf numFmtId="169" fontId="51" fillId="0" borderId="37" xfId="19" applyNumberFormat="1" applyFont="1" applyBorder="1" applyAlignment="1">
      <alignment horizontal="center" vertical="center"/>
    </xf>
    <xf numFmtId="0" fontId="1" fillId="0" borderId="1" xfId="134" applyFont="1" applyBorder="1"/>
    <xf numFmtId="0" fontId="1" fillId="0" borderId="1" xfId="134" applyFont="1" applyBorder="1" applyAlignment="1">
      <alignment horizontal="left"/>
    </xf>
    <xf numFmtId="0" fontId="26" fillId="23" borderId="57" xfId="53" applyBorder="1" applyAlignment="1">
      <alignment horizontal="center" vertical="center" wrapText="1"/>
    </xf>
    <xf numFmtId="0" fontId="26" fillId="23" borderId="32" xfId="53" applyBorder="1" applyAlignment="1">
      <alignment horizontal="center" vertical="center" wrapText="1"/>
    </xf>
    <xf numFmtId="0" fontId="26" fillId="23" borderId="33" xfId="53" applyBorder="1" applyAlignment="1">
      <alignment horizontal="center" vertical="center" wrapText="1"/>
    </xf>
    <xf numFmtId="0" fontId="26" fillId="23" borderId="34" xfId="53" applyBorder="1" applyAlignment="1">
      <alignment horizontal="center" vertical="center" wrapText="1"/>
    </xf>
    <xf numFmtId="0" fontId="60" fillId="15" borderId="0" xfId="41" applyFont="1" applyAlignment="1">
      <alignment horizontal="center" vertical="center" wrapText="1"/>
    </xf>
    <xf numFmtId="0" fontId="60" fillId="15" borderId="0" xfId="41" applyFont="1" applyAlignment="1">
      <alignment horizontal="center" vertical="center"/>
    </xf>
    <xf numFmtId="0" fontId="63" fillId="31" borderId="49" xfId="130" applyBorder="1" applyAlignment="1">
      <alignment horizontal="center" vertical="center"/>
    </xf>
    <xf numFmtId="0" fontId="63" fillId="31" borderId="2" xfId="130" applyBorder="1" applyAlignment="1">
      <alignment horizontal="center" vertical="center"/>
    </xf>
    <xf numFmtId="0" fontId="63" fillId="31" borderId="50" xfId="130" applyBorder="1" applyAlignment="1">
      <alignment horizontal="center" vertical="center"/>
    </xf>
    <xf numFmtId="0" fontId="63" fillId="31" borderId="51" xfId="130" applyBorder="1" applyAlignment="1">
      <alignment horizontal="center" vertical="center"/>
    </xf>
    <xf numFmtId="0" fontId="63" fillId="31" borderId="52" xfId="130" applyBorder="1" applyAlignment="1">
      <alignment horizontal="center" vertical="center"/>
    </xf>
    <xf numFmtId="0" fontId="63" fillId="31" borderId="53" xfId="130" applyBorder="1" applyAlignment="1">
      <alignment horizontal="center" vertical="center"/>
    </xf>
    <xf numFmtId="0" fontId="2" fillId="33" borderId="54" xfId="134" applyFill="1" applyBorder="1" applyAlignment="1">
      <alignment horizontal="center" wrapText="1"/>
    </xf>
    <xf numFmtId="0" fontId="2" fillId="33" borderId="33" xfId="134" applyFill="1" applyBorder="1" applyAlignment="1">
      <alignment horizontal="center" wrapText="1"/>
    </xf>
    <xf numFmtId="0" fontId="2" fillId="33" borderId="55" xfId="134" applyFill="1" applyBorder="1" applyAlignment="1">
      <alignment horizontal="center" wrapText="1"/>
    </xf>
    <xf numFmtId="0" fontId="70" fillId="36" borderId="30" xfId="134" applyFont="1" applyFill="1" applyBorder="1" applyAlignment="1">
      <alignment horizontal="center"/>
    </xf>
    <xf numFmtId="0" fontId="2" fillId="36" borderId="31" xfId="134" applyFill="1" applyBorder="1" applyAlignment="1">
      <alignment horizontal="center"/>
    </xf>
    <xf numFmtId="0" fontId="2" fillId="36" borderId="0" xfId="134" applyFill="1" applyAlignment="1">
      <alignment horizontal="center"/>
    </xf>
    <xf numFmtId="0" fontId="70" fillId="36" borderId="54" xfId="134" applyFont="1" applyFill="1" applyBorder="1" applyAlignment="1">
      <alignment horizontal="center"/>
    </xf>
    <xf numFmtId="0" fontId="2" fillId="36" borderId="33" xfId="134" applyFill="1" applyBorder="1" applyAlignment="1">
      <alignment horizontal="center"/>
    </xf>
    <xf numFmtId="17" fontId="42" fillId="29" borderId="59" xfId="13" applyNumberFormat="1" applyFont="1" applyFill="1" applyBorder="1" applyAlignment="1">
      <alignment horizontal="center" vertical="center" wrapText="1"/>
    </xf>
    <xf numFmtId="0" fontId="26" fillId="23" borderId="58" xfId="53" applyBorder="1" applyAlignment="1">
      <alignment horizontal="center" vertical="center" wrapText="1"/>
    </xf>
    <xf numFmtId="169" fontId="62" fillId="30" borderId="15" xfId="129" applyNumberFormat="1" applyBorder="1" applyAlignment="1">
      <alignment horizontal="center" vertical="center"/>
    </xf>
  </cellXfs>
  <cellStyles count="136">
    <cellStyle name="20 % - Accent1 2" xfId="1" xr:uid="{00000000-0005-0000-0000-000000000000}"/>
    <cellStyle name="20 % - Accent1 3" xfId="90" xr:uid="{00000000-0005-0000-0000-000001000000}"/>
    <cellStyle name="20 % - Accent1 3 2" xfId="115" xr:uid="{00000000-0005-0000-0000-000002000000}"/>
    <cellStyle name="20 % - Accent1 4" xfId="107" xr:uid="{00000000-0005-0000-0000-000003000000}"/>
    <cellStyle name="20 % - Accent2 2" xfId="32" xr:uid="{00000000-0005-0000-0000-000004000000}"/>
    <cellStyle name="20 % - Accent3 2" xfId="2" xr:uid="{00000000-0005-0000-0000-000005000000}"/>
    <cellStyle name="20 % - Accent3 2 2" xfId="133" xr:uid="{00000000-0005-0000-0000-000006000000}"/>
    <cellStyle name="20 % - Accent3 2 3" xfId="135" xr:uid="{00000000-0005-0000-0000-000007000000}"/>
    <cellStyle name="20 % - Accent3 3" xfId="92" xr:uid="{00000000-0005-0000-0000-000008000000}"/>
    <cellStyle name="20 % - Accent3 3 2" xfId="116" xr:uid="{00000000-0005-0000-0000-000009000000}"/>
    <cellStyle name="20 % - Accent3 4" xfId="108" xr:uid="{00000000-0005-0000-0000-00000A000000}"/>
    <cellStyle name="20 % - Accent4 2" xfId="33" xr:uid="{00000000-0005-0000-0000-00000B000000}"/>
    <cellStyle name="20 % - Accent5 2" xfId="34" xr:uid="{00000000-0005-0000-0000-00000C000000}"/>
    <cellStyle name="20 % - Accent6 2" xfId="35" xr:uid="{00000000-0005-0000-0000-00000D000000}"/>
    <cellStyle name="40 % - Accent1" xfId="3" builtinId="31" customBuiltin="1"/>
    <cellStyle name="40 % - Accent1 2" xfId="36" xr:uid="{00000000-0005-0000-0000-00000F000000}"/>
    <cellStyle name="40 % - Accent2 2" xfId="37" xr:uid="{00000000-0005-0000-0000-000010000000}"/>
    <cellStyle name="40 % - Accent3 2" xfId="38" xr:uid="{00000000-0005-0000-0000-000011000000}"/>
    <cellStyle name="40 % - Accent3 3" xfId="81" xr:uid="{00000000-0005-0000-0000-000012000000}"/>
    <cellStyle name="40 % - Accent3 3 2" xfId="95" xr:uid="{00000000-0005-0000-0000-000013000000}"/>
    <cellStyle name="40 % - Accent3 3 3" xfId="109" xr:uid="{00000000-0005-0000-0000-000014000000}"/>
    <cellStyle name="40 % - Accent3 3 3 2" xfId="120" xr:uid="{00000000-0005-0000-0000-000015000000}"/>
    <cellStyle name="40 % - Accent3 4" xfId="89" xr:uid="{00000000-0005-0000-0000-000016000000}"/>
    <cellStyle name="40 % - Accent3 4 2" xfId="104" xr:uid="{00000000-0005-0000-0000-000017000000}"/>
    <cellStyle name="40 % - Accent3 4 2 2" xfId="113" xr:uid="{00000000-0005-0000-0000-000018000000}"/>
    <cellStyle name="40 % - Accent3 4 3" xfId="114" xr:uid="{00000000-0005-0000-0000-000019000000}"/>
    <cellStyle name="40 % - Accent3 5" xfId="93" xr:uid="{00000000-0005-0000-0000-00001A000000}"/>
    <cellStyle name="40 % - Accent3 5 2" xfId="94" xr:uid="{00000000-0005-0000-0000-00001B000000}"/>
    <cellStyle name="40 % - Accent3 5 2 2" xfId="110" xr:uid="{00000000-0005-0000-0000-00001C000000}"/>
    <cellStyle name="40 % - Accent3 6" xfId="102" xr:uid="{00000000-0005-0000-0000-00001D000000}"/>
    <cellStyle name="40 % - Accent3 7" xfId="106" xr:uid="{00000000-0005-0000-0000-00001E000000}"/>
    <cellStyle name="40 % - Accent3 8" xfId="123" xr:uid="{00000000-0005-0000-0000-00001F000000}"/>
    <cellStyle name="40 % - Accent3 9" xfId="126" xr:uid="{00000000-0005-0000-0000-000020000000}"/>
    <cellStyle name="40 % - Accent4 2" xfId="39" xr:uid="{00000000-0005-0000-0000-000021000000}"/>
    <cellStyle name="40 % - Accent5 2" xfId="40" xr:uid="{00000000-0005-0000-0000-000022000000}"/>
    <cellStyle name="40 % - Accent6 2" xfId="41" xr:uid="{00000000-0005-0000-0000-000023000000}"/>
    <cellStyle name="60 % - Accent1 2" xfId="42" xr:uid="{00000000-0005-0000-0000-000024000000}"/>
    <cellStyle name="60 % - Accent2 2" xfId="43" xr:uid="{00000000-0005-0000-0000-000025000000}"/>
    <cellStyle name="60 % - Accent3 2" xfId="44" xr:uid="{00000000-0005-0000-0000-000026000000}"/>
    <cellStyle name="60 % - Accent4 2" xfId="45" xr:uid="{00000000-0005-0000-0000-000027000000}"/>
    <cellStyle name="60 % - Accent5 2" xfId="46" xr:uid="{00000000-0005-0000-0000-000028000000}"/>
    <cellStyle name="60 % - Accent6 2" xfId="47" xr:uid="{00000000-0005-0000-0000-000029000000}"/>
    <cellStyle name="Accent1" xfId="4" builtinId="29" customBuiltin="1"/>
    <cellStyle name="Accent1 2" xfId="48" xr:uid="{00000000-0005-0000-0000-00002B000000}"/>
    <cellStyle name="Accent2 2" xfId="49" xr:uid="{00000000-0005-0000-0000-00002C000000}"/>
    <cellStyle name="Accent3" xfId="5" builtinId="37" customBuiltin="1"/>
    <cellStyle name="Accent3 2" xfId="50" xr:uid="{00000000-0005-0000-0000-00002E000000}"/>
    <cellStyle name="Accent3 3" xfId="121" xr:uid="{00000000-0005-0000-0000-00002F000000}"/>
    <cellStyle name="Accent3 4" xfId="125" xr:uid="{00000000-0005-0000-0000-000030000000}"/>
    <cellStyle name="Accent4 2" xfId="51" xr:uid="{00000000-0005-0000-0000-000031000000}"/>
    <cellStyle name="Accent5 2" xfId="52" xr:uid="{00000000-0005-0000-0000-000032000000}"/>
    <cellStyle name="Accent6 2" xfId="53" xr:uid="{00000000-0005-0000-0000-000033000000}"/>
    <cellStyle name="Avertissement 2" xfId="54" xr:uid="{00000000-0005-0000-0000-000034000000}"/>
    <cellStyle name="Bordereau" xfId="128" xr:uid="{00000000-0005-0000-0000-000035000000}"/>
    <cellStyle name="Calcul 2" xfId="55" xr:uid="{00000000-0005-0000-0000-000036000000}"/>
    <cellStyle name="Cellule liée 2" xfId="56" xr:uid="{00000000-0005-0000-0000-000037000000}"/>
    <cellStyle name="Commentaire 2" xfId="57" xr:uid="{00000000-0005-0000-0000-000038000000}"/>
    <cellStyle name="Entrée 2" xfId="58" xr:uid="{00000000-0005-0000-0000-000039000000}"/>
    <cellStyle name="Euro" xfId="6" xr:uid="{00000000-0005-0000-0000-00003A000000}"/>
    <cellStyle name="Insatisfaisant" xfId="129" builtinId="27"/>
    <cellStyle name="Insatisfaisant 2" xfId="59" xr:uid="{00000000-0005-0000-0000-00003C000000}"/>
    <cellStyle name="Milliers 10" xfId="60" xr:uid="{00000000-0005-0000-0000-00003D000000}"/>
    <cellStyle name="Milliers 11" xfId="61" xr:uid="{00000000-0005-0000-0000-00003E000000}"/>
    <cellStyle name="Milliers 12" xfId="62" xr:uid="{00000000-0005-0000-0000-00003F000000}"/>
    <cellStyle name="Milliers 13" xfId="63" xr:uid="{00000000-0005-0000-0000-000040000000}"/>
    <cellStyle name="Milliers 14" xfId="78" xr:uid="{00000000-0005-0000-0000-000041000000}"/>
    <cellStyle name="Milliers 14 2" xfId="101" xr:uid="{00000000-0005-0000-0000-000042000000}"/>
    <cellStyle name="Milliers 15" xfId="79" xr:uid="{00000000-0005-0000-0000-000043000000}"/>
    <cellStyle name="Milliers 16" xfId="86" xr:uid="{00000000-0005-0000-0000-000044000000}"/>
    <cellStyle name="Milliers 2" xfId="7" xr:uid="{00000000-0005-0000-0000-000045000000}"/>
    <cellStyle name="Milliers 2 2" xfId="29" xr:uid="{00000000-0005-0000-0000-000046000000}"/>
    <cellStyle name="Milliers 3" xfId="8" xr:uid="{00000000-0005-0000-0000-000047000000}"/>
    <cellStyle name="Milliers 4" xfId="9" xr:uid="{00000000-0005-0000-0000-000048000000}"/>
    <cellStyle name="Milliers 5" xfId="10" xr:uid="{00000000-0005-0000-0000-000049000000}"/>
    <cellStyle name="Milliers 6" xfId="11" xr:uid="{00000000-0005-0000-0000-00004A000000}"/>
    <cellStyle name="Milliers 6 2" xfId="96" xr:uid="{00000000-0005-0000-0000-00004B000000}"/>
    <cellStyle name="Milliers 7" xfId="28" xr:uid="{00000000-0005-0000-0000-00004C000000}"/>
    <cellStyle name="Milliers 8" xfId="64" xr:uid="{00000000-0005-0000-0000-00004D000000}"/>
    <cellStyle name="Milliers 9" xfId="65" xr:uid="{00000000-0005-0000-0000-00004E000000}"/>
    <cellStyle name="Monétaire 2" xfId="82" xr:uid="{00000000-0005-0000-0000-00004F000000}"/>
    <cellStyle name="Monétaire 3" xfId="83" xr:uid="{00000000-0005-0000-0000-000050000000}"/>
    <cellStyle name="Monétaire 4" xfId="85" xr:uid="{00000000-0005-0000-0000-000051000000}"/>
    <cellStyle name="Monétaire 5" xfId="127" xr:uid="{00000000-0005-0000-0000-000052000000}"/>
    <cellStyle name="Nb2dec" xfId="88" xr:uid="{00000000-0005-0000-0000-000053000000}"/>
    <cellStyle name="Neutre 2" xfId="66" xr:uid="{00000000-0005-0000-0000-000054000000}"/>
    <cellStyle name="Normal" xfId="0" builtinId="0"/>
    <cellStyle name="Normal 10" xfId="12" xr:uid="{00000000-0005-0000-0000-000056000000}"/>
    <cellStyle name="Normal 10 2" xfId="13" xr:uid="{00000000-0005-0000-0000-000057000000}"/>
    <cellStyle name="Normal 11" xfId="14" xr:uid="{00000000-0005-0000-0000-000058000000}"/>
    <cellStyle name="Normal 12" xfId="97" xr:uid="{00000000-0005-0000-0000-000059000000}"/>
    <cellStyle name="Normal 13" xfId="105" xr:uid="{00000000-0005-0000-0000-00005A000000}"/>
    <cellStyle name="Normal 13 2" xfId="118" xr:uid="{00000000-0005-0000-0000-00005B000000}"/>
    <cellStyle name="Normal 14" xfId="117" xr:uid="{00000000-0005-0000-0000-00005C000000}"/>
    <cellStyle name="Normal 15" xfId="119" xr:uid="{00000000-0005-0000-0000-00005D000000}"/>
    <cellStyle name="Normal 16" xfId="15" xr:uid="{00000000-0005-0000-0000-00005E000000}"/>
    <cellStyle name="Normal 17" xfId="16" xr:uid="{00000000-0005-0000-0000-00005F000000}"/>
    <cellStyle name="Normal 18" xfId="17" xr:uid="{00000000-0005-0000-0000-000060000000}"/>
    <cellStyle name="Normal 19" xfId="18" xr:uid="{00000000-0005-0000-0000-000061000000}"/>
    <cellStyle name="Normal 2" xfId="19" xr:uid="{00000000-0005-0000-0000-000062000000}"/>
    <cellStyle name="Normal 2 2" xfId="30" xr:uid="{00000000-0005-0000-0000-000063000000}"/>
    <cellStyle name="Normal 20" xfId="20" xr:uid="{00000000-0005-0000-0000-000064000000}"/>
    <cellStyle name="Normal 21" xfId="21" xr:uid="{00000000-0005-0000-0000-000065000000}"/>
    <cellStyle name="Normal 22" xfId="122" xr:uid="{00000000-0005-0000-0000-000066000000}"/>
    <cellStyle name="Normal 23" xfId="132" xr:uid="{00000000-0005-0000-0000-000067000000}"/>
    <cellStyle name="Normal 24" xfId="134" xr:uid="{00000000-0005-0000-0000-000068000000}"/>
    <cellStyle name="Normal 3" xfId="22" xr:uid="{00000000-0005-0000-0000-000069000000}"/>
    <cellStyle name="Normal 3 2" xfId="27" xr:uid="{00000000-0005-0000-0000-00006A000000}"/>
    <cellStyle name="Normal 3 2 2" xfId="31" xr:uid="{00000000-0005-0000-0000-00006B000000}"/>
    <cellStyle name="Normal 3 3" xfId="98" xr:uid="{00000000-0005-0000-0000-00006C000000}"/>
    <cellStyle name="Normal 4" xfId="26" xr:uid="{00000000-0005-0000-0000-00006D000000}"/>
    <cellStyle name="Normal 4 2" xfId="99" xr:uid="{00000000-0005-0000-0000-00006E000000}"/>
    <cellStyle name="Normal 4 3" xfId="103" xr:uid="{00000000-0005-0000-0000-00006F000000}"/>
    <cellStyle name="Normal 5" xfId="23" xr:uid="{00000000-0005-0000-0000-000070000000}"/>
    <cellStyle name="Normal 6" xfId="77" xr:uid="{00000000-0005-0000-0000-000071000000}"/>
    <cellStyle name="Normal 6 2" xfId="91" xr:uid="{00000000-0005-0000-0000-000072000000}"/>
    <cellStyle name="Normal 7" xfId="84" xr:uid="{00000000-0005-0000-0000-000073000000}"/>
    <cellStyle name="Normal 7 2" xfId="111" xr:uid="{00000000-0005-0000-0000-000074000000}"/>
    <cellStyle name="Normal 8" xfId="24" xr:uid="{00000000-0005-0000-0000-000075000000}"/>
    <cellStyle name="Normal 9" xfId="25" xr:uid="{00000000-0005-0000-0000-000076000000}"/>
    <cellStyle name="Normal 9 2" xfId="124" xr:uid="{00000000-0005-0000-0000-000077000000}"/>
    <cellStyle name="Pourcentage 2" xfId="80" xr:uid="{00000000-0005-0000-0000-000078000000}"/>
    <cellStyle name="Pourcentage 3" xfId="87" xr:uid="{00000000-0005-0000-0000-000079000000}"/>
    <cellStyle name="Pourcentage 3 2" xfId="112" xr:uid="{00000000-0005-0000-0000-00007A000000}"/>
    <cellStyle name="Pourcentage 4" xfId="100" xr:uid="{00000000-0005-0000-0000-00007B000000}"/>
    <cellStyle name="Satisfaisant 2" xfId="67" xr:uid="{00000000-0005-0000-0000-00007C000000}"/>
    <cellStyle name="Sortie" xfId="130" builtinId="21"/>
    <cellStyle name="Sortie 2" xfId="68" xr:uid="{00000000-0005-0000-0000-00007E000000}"/>
    <cellStyle name="Texte explicatif 2" xfId="69" xr:uid="{00000000-0005-0000-0000-00007F000000}"/>
    <cellStyle name="Titre 2" xfId="70" xr:uid="{00000000-0005-0000-0000-000080000000}"/>
    <cellStyle name="Titre 1 2" xfId="71" xr:uid="{00000000-0005-0000-0000-000081000000}"/>
    <cellStyle name="Titre 2 2" xfId="72" xr:uid="{00000000-0005-0000-0000-000082000000}"/>
    <cellStyle name="Titre 3 2" xfId="73" xr:uid="{00000000-0005-0000-0000-000083000000}"/>
    <cellStyle name="Titre 4 2" xfId="74" xr:uid="{00000000-0005-0000-0000-000084000000}"/>
    <cellStyle name="Total 2" xfId="75" xr:uid="{00000000-0005-0000-0000-000085000000}"/>
    <cellStyle name="Vérification" xfId="131" builtinId="23"/>
    <cellStyle name="Vérification 2" xfId="76" xr:uid="{00000000-0005-0000-0000-00008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5F5F5F"/>
    </indexedColors>
    <mruColors>
      <color rgb="FF2EFA4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IE\Commun\Abdel\Affaires\Suivis%20d'exploitations\Chauffage\Lesquin\Divers\D57555X%20B&#226;timents%20communaux%20LESQUIN%20-%20Rapport%20d'activit&#233;%202002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onhabitat-my.sharepoint.com/ENERGIE/Commun/Abdel/Affaires/Suivis%20d'exploitations/Chauffage/Lesquin/Divers/D57555X%20B&#226;timents%20communaux%20LESQUIN%20-%20Rapport%20d'activit&#233;%202002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GARDE"/>
      <sheetName val="Contrats"/>
      <sheetName val="D57555X01"/>
      <sheetName val="D57555X02"/>
      <sheetName val="D57555X03"/>
      <sheetName val="D57555X04"/>
      <sheetName val="D57555X05"/>
      <sheetName val="D57555X06"/>
      <sheetName val="D57555X07"/>
      <sheetName val="D57555X08"/>
      <sheetName val="Synthèse P3"/>
      <sheetName val="Synthèse ERE"/>
      <sheetName val="Octfis"/>
      <sheetName val="Graph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GARDE"/>
      <sheetName val="Contrats"/>
      <sheetName val="D57555X01"/>
      <sheetName val="D57555X02"/>
      <sheetName val="D57555X03"/>
      <sheetName val="D57555X04"/>
      <sheetName val="D57555X05"/>
      <sheetName val="D57555X06"/>
      <sheetName val="D57555X07"/>
      <sheetName val="D57555X08"/>
      <sheetName val="Synthèse P3"/>
      <sheetName val="Synthèse ERE"/>
      <sheetName val="Octfis"/>
      <sheetName val="Graph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E29"/>
  <sheetViews>
    <sheetView showGridLines="0" tabSelected="1" zoomScale="80" zoomScaleNormal="80" workbookViewId="0">
      <selection activeCell="B6" sqref="B6"/>
    </sheetView>
  </sheetViews>
  <sheetFormatPr baseColWidth="10" defaultColWidth="11.453125" defaultRowHeight="12.5" x14ac:dyDescent="0.35"/>
  <cols>
    <col min="1" max="1" width="11.453125" style="27"/>
    <col min="2" max="2" width="25.90625" style="15" bestFit="1" customWidth="1"/>
    <col min="3" max="3" width="25.90625" style="15" customWidth="1"/>
    <col min="4" max="5" width="18.6328125" style="15" customWidth="1"/>
    <col min="6" max="250" width="11.453125" style="15"/>
    <col min="251" max="251" width="18.81640625" style="15" customWidth="1"/>
    <col min="252" max="259" width="15.81640625" style="15" customWidth="1"/>
    <col min="260" max="506" width="11.453125" style="15"/>
    <col min="507" max="507" width="18.81640625" style="15" customWidth="1"/>
    <col min="508" max="515" width="15.81640625" style="15" customWidth="1"/>
    <col min="516" max="762" width="11.453125" style="15"/>
    <col min="763" max="763" width="18.81640625" style="15" customWidth="1"/>
    <col min="764" max="771" width="15.81640625" style="15" customWidth="1"/>
    <col min="772" max="1018" width="11.453125" style="15"/>
    <col min="1019" max="1019" width="18.81640625" style="15" customWidth="1"/>
    <col min="1020" max="1027" width="15.81640625" style="15" customWidth="1"/>
    <col min="1028" max="1274" width="11.453125" style="15"/>
    <col min="1275" max="1275" width="18.81640625" style="15" customWidth="1"/>
    <col min="1276" max="1283" width="15.81640625" style="15" customWidth="1"/>
    <col min="1284" max="1530" width="11.453125" style="15"/>
    <col min="1531" max="1531" width="18.81640625" style="15" customWidth="1"/>
    <col min="1532" max="1539" width="15.81640625" style="15" customWidth="1"/>
    <col min="1540" max="1786" width="11.453125" style="15"/>
    <col min="1787" max="1787" width="18.81640625" style="15" customWidth="1"/>
    <col min="1788" max="1795" width="15.81640625" style="15" customWidth="1"/>
    <col min="1796" max="2042" width="11.453125" style="15"/>
    <col min="2043" max="2043" width="18.81640625" style="15" customWidth="1"/>
    <col min="2044" max="2051" width="15.81640625" style="15" customWidth="1"/>
    <col min="2052" max="2298" width="11.453125" style="15"/>
    <col min="2299" max="2299" width="18.81640625" style="15" customWidth="1"/>
    <col min="2300" max="2307" width="15.81640625" style="15" customWidth="1"/>
    <col min="2308" max="2554" width="11.453125" style="15"/>
    <col min="2555" max="2555" width="18.81640625" style="15" customWidth="1"/>
    <col min="2556" max="2563" width="15.81640625" style="15" customWidth="1"/>
    <col min="2564" max="2810" width="11.453125" style="15"/>
    <col min="2811" max="2811" width="18.81640625" style="15" customWidth="1"/>
    <col min="2812" max="2819" width="15.81640625" style="15" customWidth="1"/>
    <col min="2820" max="3066" width="11.453125" style="15"/>
    <col min="3067" max="3067" width="18.81640625" style="15" customWidth="1"/>
    <col min="3068" max="3075" width="15.81640625" style="15" customWidth="1"/>
    <col min="3076" max="3322" width="11.453125" style="15"/>
    <col min="3323" max="3323" width="18.81640625" style="15" customWidth="1"/>
    <col min="3324" max="3331" width="15.81640625" style="15" customWidth="1"/>
    <col min="3332" max="3578" width="11.453125" style="15"/>
    <col min="3579" max="3579" width="18.81640625" style="15" customWidth="1"/>
    <col min="3580" max="3587" width="15.81640625" style="15" customWidth="1"/>
    <col min="3588" max="3834" width="11.453125" style="15"/>
    <col min="3835" max="3835" width="18.81640625" style="15" customWidth="1"/>
    <col min="3836" max="3843" width="15.81640625" style="15" customWidth="1"/>
    <col min="3844" max="4090" width="11.453125" style="15"/>
    <col min="4091" max="4091" width="18.81640625" style="15" customWidth="1"/>
    <col min="4092" max="4099" width="15.81640625" style="15" customWidth="1"/>
    <col min="4100" max="4346" width="11.453125" style="15"/>
    <col min="4347" max="4347" width="18.81640625" style="15" customWidth="1"/>
    <col min="4348" max="4355" width="15.81640625" style="15" customWidth="1"/>
    <col min="4356" max="4602" width="11.453125" style="15"/>
    <col min="4603" max="4603" width="18.81640625" style="15" customWidth="1"/>
    <col min="4604" max="4611" width="15.81640625" style="15" customWidth="1"/>
    <col min="4612" max="4858" width="11.453125" style="15"/>
    <col min="4859" max="4859" width="18.81640625" style="15" customWidth="1"/>
    <col min="4860" max="4867" width="15.81640625" style="15" customWidth="1"/>
    <col min="4868" max="5114" width="11.453125" style="15"/>
    <col min="5115" max="5115" width="18.81640625" style="15" customWidth="1"/>
    <col min="5116" max="5123" width="15.81640625" style="15" customWidth="1"/>
    <col min="5124" max="5370" width="11.453125" style="15"/>
    <col min="5371" max="5371" width="18.81640625" style="15" customWidth="1"/>
    <col min="5372" max="5379" width="15.81640625" style="15" customWidth="1"/>
    <col min="5380" max="5626" width="11.453125" style="15"/>
    <col min="5627" max="5627" width="18.81640625" style="15" customWidth="1"/>
    <col min="5628" max="5635" width="15.81640625" style="15" customWidth="1"/>
    <col min="5636" max="5882" width="11.453125" style="15"/>
    <col min="5883" max="5883" width="18.81640625" style="15" customWidth="1"/>
    <col min="5884" max="5891" width="15.81640625" style="15" customWidth="1"/>
    <col min="5892" max="6138" width="11.453125" style="15"/>
    <col min="6139" max="6139" width="18.81640625" style="15" customWidth="1"/>
    <col min="6140" max="6147" width="15.81640625" style="15" customWidth="1"/>
    <col min="6148" max="6394" width="11.453125" style="15"/>
    <col min="6395" max="6395" width="18.81640625" style="15" customWidth="1"/>
    <col min="6396" max="6403" width="15.81640625" style="15" customWidth="1"/>
    <col min="6404" max="6650" width="11.453125" style="15"/>
    <col min="6651" max="6651" width="18.81640625" style="15" customWidth="1"/>
    <col min="6652" max="6659" width="15.81640625" style="15" customWidth="1"/>
    <col min="6660" max="6906" width="11.453125" style="15"/>
    <col min="6907" max="6907" width="18.81640625" style="15" customWidth="1"/>
    <col min="6908" max="6915" width="15.81640625" style="15" customWidth="1"/>
    <col min="6916" max="7162" width="11.453125" style="15"/>
    <col min="7163" max="7163" width="18.81640625" style="15" customWidth="1"/>
    <col min="7164" max="7171" width="15.81640625" style="15" customWidth="1"/>
    <col min="7172" max="7418" width="11.453125" style="15"/>
    <col min="7419" max="7419" width="18.81640625" style="15" customWidth="1"/>
    <col min="7420" max="7427" width="15.81640625" style="15" customWidth="1"/>
    <col min="7428" max="7674" width="11.453125" style="15"/>
    <col min="7675" max="7675" width="18.81640625" style="15" customWidth="1"/>
    <col min="7676" max="7683" width="15.81640625" style="15" customWidth="1"/>
    <col min="7684" max="7930" width="11.453125" style="15"/>
    <col min="7931" max="7931" width="18.81640625" style="15" customWidth="1"/>
    <col min="7932" max="7939" width="15.81640625" style="15" customWidth="1"/>
    <col min="7940" max="8186" width="11.453125" style="15"/>
    <col min="8187" max="8187" width="18.81640625" style="15" customWidth="1"/>
    <col min="8188" max="8195" width="15.81640625" style="15" customWidth="1"/>
    <col min="8196" max="8442" width="11.453125" style="15"/>
    <col min="8443" max="8443" width="18.81640625" style="15" customWidth="1"/>
    <col min="8444" max="8451" width="15.81640625" style="15" customWidth="1"/>
    <col min="8452" max="8698" width="11.453125" style="15"/>
    <col min="8699" max="8699" width="18.81640625" style="15" customWidth="1"/>
    <col min="8700" max="8707" width="15.81640625" style="15" customWidth="1"/>
    <col min="8708" max="8954" width="11.453125" style="15"/>
    <col min="8955" max="8955" width="18.81640625" style="15" customWidth="1"/>
    <col min="8956" max="8963" width="15.81640625" style="15" customWidth="1"/>
    <col min="8964" max="9210" width="11.453125" style="15"/>
    <col min="9211" max="9211" width="18.81640625" style="15" customWidth="1"/>
    <col min="9212" max="9219" width="15.81640625" style="15" customWidth="1"/>
    <col min="9220" max="9466" width="11.453125" style="15"/>
    <col min="9467" max="9467" width="18.81640625" style="15" customWidth="1"/>
    <col min="9468" max="9475" width="15.81640625" style="15" customWidth="1"/>
    <col min="9476" max="9722" width="11.453125" style="15"/>
    <col min="9723" max="9723" width="18.81640625" style="15" customWidth="1"/>
    <col min="9724" max="9731" width="15.81640625" style="15" customWidth="1"/>
    <col min="9732" max="9978" width="11.453125" style="15"/>
    <col min="9979" max="9979" width="18.81640625" style="15" customWidth="1"/>
    <col min="9980" max="9987" width="15.81640625" style="15" customWidth="1"/>
    <col min="9988" max="10234" width="11.453125" style="15"/>
    <col min="10235" max="10235" width="18.81640625" style="15" customWidth="1"/>
    <col min="10236" max="10243" width="15.81640625" style="15" customWidth="1"/>
    <col min="10244" max="10490" width="11.453125" style="15"/>
    <col min="10491" max="10491" width="18.81640625" style="15" customWidth="1"/>
    <col min="10492" max="10499" width="15.81640625" style="15" customWidth="1"/>
    <col min="10500" max="10746" width="11.453125" style="15"/>
    <col min="10747" max="10747" width="18.81640625" style="15" customWidth="1"/>
    <col min="10748" max="10755" width="15.81640625" style="15" customWidth="1"/>
    <col min="10756" max="11002" width="11.453125" style="15"/>
    <col min="11003" max="11003" width="18.81640625" style="15" customWidth="1"/>
    <col min="11004" max="11011" width="15.81640625" style="15" customWidth="1"/>
    <col min="11012" max="11258" width="11.453125" style="15"/>
    <col min="11259" max="11259" width="18.81640625" style="15" customWidth="1"/>
    <col min="11260" max="11267" width="15.81640625" style="15" customWidth="1"/>
    <col min="11268" max="11514" width="11.453125" style="15"/>
    <col min="11515" max="11515" width="18.81640625" style="15" customWidth="1"/>
    <col min="11516" max="11523" width="15.81640625" style="15" customWidth="1"/>
    <col min="11524" max="11770" width="11.453125" style="15"/>
    <col min="11771" max="11771" width="18.81640625" style="15" customWidth="1"/>
    <col min="11772" max="11779" width="15.81640625" style="15" customWidth="1"/>
    <col min="11780" max="12026" width="11.453125" style="15"/>
    <col min="12027" max="12027" width="18.81640625" style="15" customWidth="1"/>
    <col min="12028" max="12035" width="15.81640625" style="15" customWidth="1"/>
    <col min="12036" max="12282" width="11.453125" style="15"/>
    <col min="12283" max="12283" width="18.81640625" style="15" customWidth="1"/>
    <col min="12284" max="12291" width="15.81640625" style="15" customWidth="1"/>
    <col min="12292" max="12538" width="11.453125" style="15"/>
    <col min="12539" max="12539" width="18.81640625" style="15" customWidth="1"/>
    <col min="12540" max="12547" width="15.81640625" style="15" customWidth="1"/>
    <col min="12548" max="12794" width="11.453125" style="15"/>
    <col min="12795" max="12795" width="18.81640625" style="15" customWidth="1"/>
    <col min="12796" max="12803" width="15.81640625" style="15" customWidth="1"/>
    <col min="12804" max="13050" width="11.453125" style="15"/>
    <col min="13051" max="13051" width="18.81640625" style="15" customWidth="1"/>
    <col min="13052" max="13059" width="15.81640625" style="15" customWidth="1"/>
    <col min="13060" max="13306" width="11.453125" style="15"/>
    <col min="13307" max="13307" width="18.81640625" style="15" customWidth="1"/>
    <col min="13308" max="13315" width="15.81640625" style="15" customWidth="1"/>
    <col min="13316" max="13562" width="11.453125" style="15"/>
    <col min="13563" max="13563" width="18.81640625" style="15" customWidth="1"/>
    <col min="13564" max="13571" width="15.81640625" style="15" customWidth="1"/>
    <col min="13572" max="13818" width="11.453125" style="15"/>
    <col min="13819" max="13819" width="18.81640625" style="15" customWidth="1"/>
    <col min="13820" max="13827" width="15.81640625" style="15" customWidth="1"/>
    <col min="13828" max="14074" width="11.453125" style="15"/>
    <col min="14075" max="14075" width="18.81640625" style="15" customWidth="1"/>
    <col min="14076" max="14083" width="15.81640625" style="15" customWidth="1"/>
    <col min="14084" max="14330" width="11.453125" style="15"/>
    <col min="14331" max="14331" width="18.81640625" style="15" customWidth="1"/>
    <col min="14332" max="14339" width="15.81640625" style="15" customWidth="1"/>
    <col min="14340" max="14586" width="11.453125" style="15"/>
    <col min="14587" max="14587" width="18.81640625" style="15" customWidth="1"/>
    <col min="14588" max="14595" width="15.81640625" style="15" customWidth="1"/>
    <col min="14596" max="14842" width="11.453125" style="15"/>
    <col min="14843" max="14843" width="18.81640625" style="15" customWidth="1"/>
    <col min="14844" max="14851" width="15.81640625" style="15" customWidth="1"/>
    <col min="14852" max="15098" width="11.453125" style="15"/>
    <col min="15099" max="15099" width="18.81640625" style="15" customWidth="1"/>
    <col min="15100" max="15107" width="15.81640625" style="15" customWidth="1"/>
    <col min="15108" max="15354" width="11.453125" style="15"/>
    <col min="15355" max="15355" width="18.81640625" style="15" customWidth="1"/>
    <col min="15356" max="15363" width="15.81640625" style="15" customWidth="1"/>
    <col min="15364" max="15610" width="11.453125" style="15"/>
    <col min="15611" max="15611" width="18.81640625" style="15" customWidth="1"/>
    <col min="15612" max="15619" width="15.81640625" style="15" customWidth="1"/>
    <col min="15620" max="15866" width="11.453125" style="15"/>
    <col min="15867" max="15867" width="18.81640625" style="15" customWidth="1"/>
    <col min="15868" max="15875" width="15.81640625" style="15" customWidth="1"/>
    <col min="15876" max="16122" width="11.453125" style="15"/>
    <col min="16123" max="16123" width="18.81640625" style="15" customWidth="1"/>
    <col min="16124" max="16131" width="15.81640625" style="15" customWidth="1"/>
    <col min="16132" max="16384" width="11.453125" style="15"/>
  </cols>
  <sheetData>
    <row r="1" spans="1:5" ht="13.5" x14ac:dyDescent="0.35">
      <c r="B1" s="11"/>
      <c r="C1" s="26"/>
      <c r="D1" s="14"/>
    </row>
    <row r="2" spans="1:5" ht="42.5" customHeight="1" x14ac:dyDescent="0.35">
      <c r="B2" s="153" t="s">
        <v>451</v>
      </c>
      <c r="C2" s="153"/>
      <c r="D2" s="153"/>
    </row>
    <row r="3" spans="1:5" ht="20" customHeight="1" x14ac:dyDescent="0.35">
      <c r="B3" s="12"/>
      <c r="C3" s="12"/>
      <c r="D3" s="10"/>
    </row>
    <row r="4" spans="1:5" ht="25" customHeight="1" thickBot="1" x14ac:dyDescent="0.4">
      <c r="B4" s="13"/>
      <c r="C4" s="13"/>
    </row>
    <row r="5" spans="1:5" ht="77.5" customHeight="1" thickBot="1" x14ac:dyDescent="0.4">
      <c r="A5" s="18" t="s">
        <v>6</v>
      </c>
      <c r="B5" s="18" t="s">
        <v>1</v>
      </c>
      <c r="C5" s="18" t="s">
        <v>8</v>
      </c>
      <c r="D5" s="17" t="s">
        <v>443</v>
      </c>
      <c r="E5" s="17" t="s">
        <v>444</v>
      </c>
    </row>
    <row r="6" spans="1:5" ht="25" customHeight="1" x14ac:dyDescent="0.35">
      <c r="A6" s="28">
        <v>1</v>
      </c>
      <c r="B6" s="28" t="s">
        <v>7</v>
      </c>
      <c r="C6" s="40" t="s">
        <v>9</v>
      </c>
      <c r="D6" s="41">
        <f>' 5-Décompo UPC'!G17</f>
        <v>0</v>
      </c>
      <c r="E6" s="41">
        <f>' 5-Décompo UPC'!H17</f>
        <v>0</v>
      </c>
    </row>
    <row r="7" spans="1:5" ht="25" customHeight="1" x14ac:dyDescent="0.35">
      <c r="A7" s="28">
        <v>2</v>
      </c>
      <c r="B7" s="28" t="s">
        <v>11</v>
      </c>
      <c r="C7" s="40" t="s">
        <v>9</v>
      </c>
      <c r="D7" s="41">
        <f>'6 - Décompo CLOS DE DAINVILLE'!H17</f>
        <v>0</v>
      </c>
      <c r="E7" s="41">
        <f>'6 - Décompo CLOS DE DAINVILLE'!I17</f>
        <v>0</v>
      </c>
    </row>
    <row r="8" spans="1:5" ht="25" customHeight="1" x14ac:dyDescent="0.35">
      <c r="A8" s="28">
        <v>3</v>
      </c>
      <c r="B8" s="28" t="s">
        <v>10</v>
      </c>
      <c r="C8" s="40" t="s">
        <v>9</v>
      </c>
      <c r="D8" s="41">
        <f>'7 - Décompo LES LONGCHAMPS'!H8</f>
        <v>0</v>
      </c>
      <c r="E8" s="41">
        <f>'7 - Décompo LES LONGCHAMPS'!I8</f>
        <v>0</v>
      </c>
    </row>
    <row r="9" spans="1:5" ht="25" customHeight="1" x14ac:dyDescent="0.35">
      <c r="A9" s="28">
        <v>4</v>
      </c>
      <c r="B9" s="28" t="s">
        <v>12</v>
      </c>
      <c r="C9" s="40" t="s">
        <v>14</v>
      </c>
      <c r="D9" s="41">
        <f>'8 -Décompo SELF'!G20</f>
        <v>0</v>
      </c>
      <c r="E9" s="41">
        <f>'8 -Décompo SELF'!H20</f>
        <v>0</v>
      </c>
    </row>
    <row r="10" spans="1:5" ht="25" customHeight="1" x14ac:dyDescent="0.35">
      <c r="A10" s="28">
        <v>5</v>
      </c>
      <c r="B10" s="28" t="s">
        <v>13</v>
      </c>
      <c r="C10" s="40" t="s">
        <v>15</v>
      </c>
      <c r="D10" s="41">
        <f>'9- Décompo PIERRE BOLLE'!H12</f>
        <v>0</v>
      </c>
      <c r="E10" s="41">
        <f>'9- Décompo PIERRE BOLLE'!I12</f>
        <v>0</v>
      </c>
    </row>
    <row r="11" spans="1:5" ht="25" customHeight="1" x14ac:dyDescent="0.35">
      <c r="A11" s="28">
        <v>6</v>
      </c>
      <c r="B11" s="28" t="s">
        <v>16</v>
      </c>
      <c r="C11" s="40" t="s">
        <v>14</v>
      </c>
      <c r="D11" s="41">
        <f>'10-Décompo CORBAZ'!H15</f>
        <v>0</v>
      </c>
      <c r="E11" s="41">
        <f>'10-Décompo CORBAZ'!I15</f>
        <v>0</v>
      </c>
    </row>
    <row r="12" spans="1:5" ht="25" customHeight="1" x14ac:dyDescent="0.35">
      <c r="A12" s="28">
        <v>7</v>
      </c>
      <c r="B12" s="28" t="s">
        <v>17</v>
      </c>
      <c r="C12" s="40" t="s">
        <v>14</v>
      </c>
      <c r="D12" s="41">
        <f>'11-Décompo -BH distribution PT '!G10</f>
        <v>0</v>
      </c>
      <c r="E12" s="41">
        <f>'11-Décompo -BH distribution PT '!H10</f>
        <v>0</v>
      </c>
    </row>
    <row r="13" spans="1:5" ht="25" customHeight="1" x14ac:dyDescent="0.35">
      <c r="A13" s="28">
        <v>8</v>
      </c>
      <c r="B13" s="28" t="s">
        <v>342</v>
      </c>
      <c r="C13" s="40" t="s">
        <v>346</v>
      </c>
      <c r="D13" s="41">
        <f>'12 -Décompo FRIGO PRO CHA'!J63</f>
        <v>0</v>
      </c>
      <c r="E13" s="41">
        <f>'12 -Décompo FRIGO PRO CHA'!K63</f>
        <v>0</v>
      </c>
    </row>
    <row r="14" spans="1:5" ht="25" customHeight="1" x14ac:dyDescent="0.35">
      <c r="A14" s="150" t="s">
        <v>343</v>
      </c>
      <c r="B14" s="151"/>
      <c r="C14" s="152"/>
      <c r="D14" s="143">
        <f>SUM(D6:D13)</f>
        <v>0</v>
      </c>
      <c r="E14" s="143">
        <f>SUM(E6:E13)</f>
        <v>0</v>
      </c>
    </row>
    <row r="15" spans="1:5" ht="25" customHeight="1" x14ac:dyDescent="0.35">
      <c r="A15" s="28">
        <v>9</v>
      </c>
      <c r="B15" s="28" t="s">
        <v>18</v>
      </c>
      <c r="C15" s="40" t="s">
        <v>19</v>
      </c>
      <c r="D15" s="41">
        <f>'13- Décompo Cuisine Bapaume'!H43</f>
        <v>0</v>
      </c>
      <c r="E15" s="41">
        <f>'13- Décompo Cuisine Bapaume'!I43</f>
        <v>0</v>
      </c>
    </row>
    <row r="16" spans="1:5" ht="25" customHeight="1" x14ac:dyDescent="0.35">
      <c r="A16" s="150" t="s">
        <v>344</v>
      </c>
      <c r="B16" s="151"/>
      <c r="C16" s="152"/>
      <c r="D16" s="143">
        <f>D15</f>
        <v>0</v>
      </c>
      <c r="E16" s="143">
        <f>E15</f>
        <v>0</v>
      </c>
    </row>
    <row r="17" spans="1:5" ht="25" customHeight="1" x14ac:dyDescent="0.35">
      <c r="A17" s="28">
        <v>10</v>
      </c>
      <c r="B17" s="28" t="s">
        <v>20</v>
      </c>
      <c r="C17" s="40" t="s">
        <v>21</v>
      </c>
      <c r="D17" s="41">
        <f>'14 - Décompo CHT'!F58</f>
        <v>0</v>
      </c>
      <c r="E17" s="41">
        <f>'14 - Décompo CHT'!G58</f>
        <v>0</v>
      </c>
    </row>
    <row r="18" spans="1:5" ht="25" customHeight="1" thickBot="1" x14ac:dyDescent="0.4">
      <c r="A18" s="150" t="s">
        <v>345</v>
      </c>
      <c r="B18" s="151"/>
      <c r="C18" s="152"/>
      <c r="D18" s="143">
        <f>SUM(D17)</f>
        <v>0</v>
      </c>
      <c r="E18" s="143">
        <f>SUM(E17)</f>
        <v>0</v>
      </c>
    </row>
    <row r="19" spans="1:5" ht="30" customHeight="1" thickBot="1" x14ac:dyDescent="0.4">
      <c r="D19" s="25">
        <f>D14+D16+D18</f>
        <v>0</v>
      </c>
      <c r="E19" s="25">
        <f>E14+E16+E18</f>
        <v>0</v>
      </c>
    </row>
    <row r="20" spans="1:5" x14ac:dyDescent="0.35">
      <c r="B20" s="16"/>
      <c r="C20" s="16"/>
      <c r="D20" s="16"/>
    </row>
    <row r="21" spans="1:5" x14ac:dyDescent="0.35">
      <c r="B21" s="16"/>
      <c r="C21" s="16"/>
      <c r="D21" s="16"/>
    </row>
    <row r="22" spans="1:5" x14ac:dyDescent="0.35">
      <c r="B22" s="16"/>
      <c r="C22" s="16"/>
      <c r="D22" s="16"/>
    </row>
    <row r="23" spans="1:5" x14ac:dyDescent="0.35">
      <c r="B23" s="16"/>
      <c r="C23" s="16"/>
      <c r="D23" s="16"/>
    </row>
    <row r="24" spans="1:5" x14ac:dyDescent="0.35">
      <c r="B24" s="16"/>
      <c r="C24" s="16"/>
      <c r="D24" s="16"/>
    </row>
    <row r="25" spans="1:5" x14ac:dyDescent="0.35">
      <c r="B25" s="16"/>
      <c r="C25" s="16"/>
      <c r="D25" s="16"/>
    </row>
    <row r="26" spans="1:5" x14ac:dyDescent="0.35">
      <c r="B26" s="16"/>
      <c r="C26" s="16"/>
      <c r="D26" s="16"/>
    </row>
    <row r="27" spans="1:5" x14ac:dyDescent="0.35">
      <c r="B27" s="16"/>
      <c r="C27" s="16"/>
      <c r="D27" s="16"/>
    </row>
    <row r="28" spans="1:5" x14ac:dyDescent="0.35">
      <c r="B28" s="16"/>
      <c r="C28" s="16"/>
      <c r="D28" s="16"/>
    </row>
    <row r="29" spans="1:5" x14ac:dyDescent="0.35">
      <c r="B29" s="16"/>
      <c r="C29" s="16"/>
      <c r="D29" s="16"/>
    </row>
  </sheetData>
  <mergeCells count="4">
    <mergeCell ref="A18:C18"/>
    <mergeCell ref="B2:D2"/>
    <mergeCell ref="A14:C14"/>
    <mergeCell ref="A16:C16"/>
  </mergeCells>
  <phoneticPr fontId="59" type="noConversion"/>
  <printOptions horizontalCentered="1"/>
  <pageMargins left="0" right="0" top="0.9055118110236221" bottom="0.31496062992125984" header="0.19685039370078741" footer="0.11811023622047245"/>
  <pageSetup paperSize="9" orientation="landscape" r:id="rId1"/>
  <headerFooter>
    <oddFooter>&amp;C&amp;9Annexe AE&amp;R&amp;9&amp;P/&amp;N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</sheetPr>
  <dimension ref="A1:I15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3" width="36.36328125" style="61" bestFit="1" customWidth="1"/>
    <col min="4" max="4" width="36.36328125" style="61" customWidth="1"/>
    <col min="5" max="5" width="37.08984375" style="61" customWidth="1"/>
    <col min="6" max="6" width="13.453125" style="61" bestFit="1" customWidth="1"/>
    <col min="7" max="7" width="15.453125" style="61" customWidth="1"/>
    <col min="8" max="250" width="11.453125" style="61"/>
    <col min="251" max="251" width="3.6328125" style="61" customWidth="1"/>
    <col min="252" max="252" width="36.36328125" style="61" bestFit="1" customWidth="1"/>
    <col min="253" max="253" width="12" style="61" customWidth="1"/>
    <col min="254" max="254" width="15.6328125" style="61" bestFit="1" customWidth="1"/>
    <col min="255" max="255" width="36.36328125" style="61" bestFit="1" customWidth="1"/>
    <col min="256" max="256" width="15.453125" style="61" bestFit="1" customWidth="1"/>
    <col min="257" max="257" width="14.453125" style="61" customWidth="1"/>
    <col min="258" max="506" width="11.453125" style="61"/>
    <col min="507" max="507" width="3.6328125" style="61" customWidth="1"/>
    <col min="508" max="508" width="36.36328125" style="61" bestFit="1" customWidth="1"/>
    <col min="509" max="509" width="12" style="61" customWidth="1"/>
    <col min="510" max="510" width="15.6328125" style="61" bestFit="1" customWidth="1"/>
    <col min="511" max="511" width="36.36328125" style="61" bestFit="1" customWidth="1"/>
    <col min="512" max="512" width="15.453125" style="61" bestFit="1" customWidth="1"/>
    <col min="513" max="513" width="14.453125" style="61" customWidth="1"/>
    <col min="514" max="762" width="11.453125" style="61"/>
    <col min="763" max="763" width="3.6328125" style="61" customWidth="1"/>
    <col min="764" max="764" width="36.36328125" style="61" bestFit="1" customWidth="1"/>
    <col min="765" max="765" width="12" style="61" customWidth="1"/>
    <col min="766" max="766" width="15.6328125" style="61" bestFit="1" customWidth="1"/>
    <col min="767" max="767" width="36.36328125" style="61" bestFit="1" customWidth="1"/>
    <col min="768" max="768" width="15.453125" style="61" bestFit="1" customWidth="1"/>
    <col min="769" max="769" width="14.453125" style="61" customWidth="1"/>
    <col min="770" max="1018" width="11.453125" style="61"/>
    <col min="1019" max="1019" width="3.6328125" style="61" customWidth="1"/>
    <col min="1020" max="1020" width="36.36328125" style="61" bestFit="1" customWidth="1"/>
    <col min="1021" max="1021" width="12" style="61" customWidth="1"/>
    <col min="1022" max="1022" width="15.6328125" style="61" bestFit="1" customWidth="1"/>
    <col min="1023" max="1023" width="36.36328125" style="61" bestFit="1" customWidth="1"/>
    <col min="1024" max="1024" width="15.453125" style="61" bestFit="1" customWidth="1"/>
    <col min="1025" max="1025" width="14.453125" style="61" customWidth="1"/>
    <col min="1026" max="1274" width="11.453125" style="61"/>
    <col min="1275" max="1275" width="3.6328125" style="61" customWidth="1"/>
    <col min="1276" max="1276" width="36.36328125" style="61" bestFit="1" customWidth="1"/>
    <col min="1277" max="1277" width="12" style="61" customWidth="1"/>
    <col min="1278" max="1278" width="15.6328125" style="61" bestFit="1" customWidth="1"/>
    <col min="1279" max="1279" width="36.36328125" style="61" bestFit="1" customWidth="1"/>
    <col min="1280" max="1280" width="15.453125" style="61" bestFit="1" customWidth="1"/>
    <col min="1281" max="1281" width="14.453125" style="61" customWidth="1"/>
    <col min="1282" max="1530" width="11.453125" style="61"/>
    <col min="1531" max="1531" width="3.6328125" style="61" customWidth="1"/>
    <col min="1532" max="1532" width="36.36328125" style="61" bestFit="1" customWidth="1"/>
    <col min="1533" max="1533" width="12" style="61" customWidth="1"/>
    <col min="1534" max="1534" width="15.6328125" style="61" bestFit="1" customWidth="1"/>
    <col min="1535" max="1535" width="36.36328125" style="61" bestFit="1" customWidth="1"/>
    <col min="1536" max="1536" width="15.453125" style="61" bestFit="1" customWidth="1"/>
    <col min="1537" max="1537" width="14.453125" style="61" customWidth="1"/>
    <col min="1538" max="1786" width="11.453125" style="61"/>
    <col min="1787" max="1787" width="3.6328125" style="61" customWidth="1"/>
    <col min="1788" max="1788" width="36.36328125" style="61" bestFit="1" customWidth="1"/>
    <col min="1789" max="1789" width="12" style="61" customWidth="1"/>
    <col min="1790" max="1790" width="15.6328125" style="61" bestFit="1" customWidth="1"/>
    <col min="1791" max="1791" width="36.36328125" style="61" bestFit="1" customWidth="1"/>
    <col min="1792" max="1792" width="15.453125" style="61" bestFit="1" customWidth="1"/>
    <col min="1793" max="1793" width="14.453125" style="61" customWidth="1"/>
    <col min="1794" max="2042" width="11.453125" style="61"/>
    <col min="2043" max="2043" width="3.6328125" style="61" customWidth="1"/>
    <col min="2044" max="2044" width="36.36328125" style="61" bestFit="1" customWidth="1"/>
    <col min="2045" max="2045" width="12" style="61" customWidth="1"/>
    <col min="2046" max="2046" width="15.6328125" style="61" bestFit="1" customWidth="1"/>
    <col min="2047" max="2047" width="36.36328125" style="61" bestFit="1" customWidth="1"/>
    <col min="2048" max="2048" width="15.453125" style="61" bestFit="1" customWidth="1"/>
    <col min="2049" max="2049" width="14.453125" style="61" customWidth="1"/>
    <col min="2050" max="2298" width="11.453125" style="61"/>
    <col min="2299" max="2299" width="3.6328125" style="61" customWidth="1"/>
    <col min="2300" max="2300" width="36.36328125" style="61" bestFit="1" customWidth="1"/>
    <col min="2301" max="2301" width="12" style="61" customWidth="1"/>
    <col min="2302" max="2302" width="15.6328125" style="61" bestFit="1" customWidth="1"/>
    <col min="2303" max="2303" width="36.36328125" style="61" bestFit="1" customWidth="1"/>
    <col min="2304" max="2304" width="15.453125" style="61" bestFit="1" customWidth="1"/>
    <col min="2305" max="2305" width="14.453125" style="61" customWidth="1"/>
    <col min="2306" max="2554" width="11.453125" style="61"/>
    <col min="2555" max="2555" width="3.6328125" style="61" customWidth="1"/>
    <col min="2556" max="2556" width="36.36328125" style="61" bestFit="1" customWidth="1"/>
    <col min="2557" max="2557" width="12" style="61" customWidth="1"/>
    <col min="2558" max="2558" width="15.6328125" style="61" bestFit="1" customWidth="1"/>
    <col min="2559" max="2559" width="36.36328125" style="61" bestFit="1" customWidth="1"/>
    <col min="2560" max="2560" width="15.453125" style="61" bestFit="1" customWidth="1"/>
    <col min="2561" max="2561" width="14.453125" style="61" customWidth="1"/>
    <col min="2562" max="2810" width="11.453125" style="61"/>
    <col min="2811" max="2811" width="3.6328125" style="61" customWidth="1"/>
    <col min="2812" max="2812" width="36.36328125" style="61" bestFit="1" customWidth="1"/>
    <col min="2813" max="2813" width="12" style="61" customWidth="1"/>
    <col min="2814" max="2814" width="15.6328125" style="61" bestFit="1" customWidth="1"/>
    <col min="2815" max="2815" width="36.36328125" style="61" bestFit="1" customWidth="1"/>
    <col min="2816" max="2816" width="15.453125" style="61" bestFit="1" customWidth="1"/>
    <col min="2817" max="2817" width="14.453125" style="61" customWidth="1"/>
    <col min="2818" max="3066" width="11.453125" style="61"/>
    <col min="3067" max="3067" width="3.6328125" style="61" customWidth="1"/>
    <col min="3068" max="3068" width="36.36328125" style="61" bestFit="1" customWidth="1"/>
    <col min="3069" max="3069" width="12" style="61" customWidth="1"/>
    <col min="3070" max="3070" width="15.6328125" style="61" bestFit="1" customWidth="1"/>
    <col min="3071" max="3071" width="36.36328125" style="61" bestFit="1" customWidth="1"/>
    <col min="3072" max="3072" width="15.453125" style="61" bestFit="1" customWidth="1"/>
    <col min="3073" max="3073" width="14.453125" style="61" customWidth="1"/>
    <col min="3074" max="3322" width="11.453125" style="61"/>
    <col min="3323" max="3323" width="3.6328125" style="61" customWidth="1"/>
    <col min="3324" max="3324" width="36.36328125" style="61" bestFit="1" customWidth="1"/>
    <col min="3325" max="3325" width="12" style="61" customWidth="1"/>
    <col min="3326" max="3326" width="15.6328125" style="61" bestFit="1" customWidth="1"/>
    <col min="3327" max="3327" width="36.36328125" style="61" bestFit="1" customWidth="1"/>
    <col min="3328" max="3328" width="15.453125" style="61" bestFit="1" customWidth="1"/>
    <col min="3329" max="3329" width="14.453125" style="61" customWidth="1"/>
    <col min="3330" max="3578" width="11.453125" style="61"/>
    <col min="3579" max="3579" width="3.6328125" style="61" customWidth="1"/>
    <col min="3580" max="3580" width="36.36328125" style="61" bestFit="1" customWidth="1"/>
    <col min="3581" max="3581" width="12" style="61" customWidth="1"/>
    <col min="3582" max="3582" width="15.6328125" style="61" bestFit="1" customWidth="1"/>
    <col min="3583" max="3583" width="36.36328125" style="61" bestFit="1" customWidth="1"/>
    <col min="3584" max="3584" width="15.453125" style="61" bestFit="1" customWidth="1"/>
    <col min="3585" max="3585" width="14.453125" style="61" customWidth="1"/>
    <col min="3586" max="3834" width="11.453125" style="61"/>
    <col min="3835" max="3835" width="3.6328125" style="61" customWidth="1"/>
    <col min="3836" max="3836" width="36.36328125" style="61" bestFit="1" customWidth="1"/>
    <col min="3837" max="3837" width="12" style="61" customWidth="1"/>
    <col min="3838" max="3838" width="15.6328125" style="61" bestFit="1" customWidth="1"/>
    <col min="3839" max="3839" width="36.36328125" style="61" bestFit="1" customWidth="1"/>
    <col min="3840" max="3840" width="15.453125" style="61" bestFit="1" customWidth="1"/>
    <col min="3841" max="3841" width="14.453125" style="61" customWidth="1"/>
    <col min="3842" max="4090" width="11.453125" style="61"/>
    <col min="4091" max="4091" width="3.6328125" style="61" customWidth="1"/>
    <col min="4092" max="4092" width="36.36328125" style="61" bestFit="1" customWidth="1"/>
    <col min="4093" max="4093" width="12" style="61" customWidth="1"/>
    <col min="4094" max="4094" width="15.6328125" style="61" bestFit="1" customWidth="1"/>
    <col min="4095" max="4095" width="36.36328125" style="61" bestFit="1" customWidth="1"/>
    <col min="4096" max="4096" width="15.453125" style="61" bestFit="1" customWidth="1"/>
    <col min="4097" max="4097" width="14.453125" style="61" customWidth="1"/>
    <col min="4098" max="4346" width="11.453125" style="61"/>
    <col min="4347" max="4347" width="3.6328125" style="61" customWidth="1"/>
    <col min="4348" max="4348" width="36.36328125" style="61" bestFit="1" customWidth="1"/>
    <col min="4349" max="4349" width="12" style="61" customWidth="1"/>
    <col min="4350" max="4350" width="15.6328125" style="61" bestFit="1" customWidth="1"/>
    <col min="4351" max="4351" width="36.36328125" style="61" bestFit="1" customWidth="1"/>
    <col min="4352" max="4352" width="15.453125" style="61" bestFit="1" customWidth="1"/>
    <col min="4353" max="4353" width="14.453125" style="61" customWidth="1"/>
    <col min="4354" max="4602" width="11.453125" style="61"/>
    <col min="4603" max="4603" width="3.6328125" style="61" customWidth="1"/>
    <col min="4604" max="4604" width="36.36328125" style="61" bestFit="1" customWidth="1"/>
    <col min="4605" max="4605" width="12" style="61" customWidth="1"/>
    <col min="4606" max="4606" width="15.6328125" style="61" bestFit="1" customWidth="1"/>
    <col min="4607" max="4607" width="36.36328125" style="61" bestFit="1" customWidth="1"/>
    <col min="4608" max="4608" width="15.453125" style="61" bestFit="1" customWidth="1"/>
    <col min="4609" max="4609" width="14.453125" style="61" customWidth="1"/>
    <col min="4610" max="4858" width="11.453125" style="61"/>
    <col min="4859" max="4859" width="3.6328125" style="61" customWidth="1"/>
    <col min="4860" max="4860" width="36.36328125" style="61" bestFit="1" customWidth="1"/>
    <col min="4861" max="4861" width="12" style="61" customWidth="1"/>
    <col min="4862" max="4862" width="15.6328125" style="61" bestFit="1" customWidth="1"/>
    <col min="4863" max="4863" width="36.36328125" style="61" bestFit="1" customWidth="1"/>
    <col min="4864" max="4864" width="15.453125" style="61" bestFit="1" customWidth="1"/>
    <col min="4865" max="4865" width="14.453125" style="61" customWidth="1"/>
    <col min="4866" max="5114" width="11.453125" style="61"/>
    <col min="5115" max="5115" width="3.6328125" style="61" customWidth="1"/>
    <col min="5116" max="5116" width="36.36328125" style="61" bestFit="1" customWidth="1"/>
    <col min="5117" max="5117" width="12" style="61" customWidth="1"/>
    <col min="5118" max="5118" width="15.6328125" style="61" bestFit="1" customWidth="1"/>
    <col min="5119" max="5119" width="36.36328125" style="61" bestFit="1" customWidth="1"/>
    <col min="5120" max="5120" width="15.453125" style="61" bestFit="1" customWidth="1"/>
    <col min="5121" max="5121" width="14.453125" style="61" customWidth="1"/>
    <col min="5122" max="5370" width="11.453125" style="61"/>
    <col min="5371" max="5371" width="3.6328125" style="61" customWidth="1"/>
    <col min="5372" max="5372" width="36.36328125" style="61" bestFit="1" customWidth="1"/>
    <col min="5373" max="5373" width="12" style="61" customWidth="1"/>
    <col min="5374" max="5374" width="15.6328125" style="61" bestFit="1" customWidth="1"/>
    <col min="5375" max="5375" width="36.36328125" style="61" bestFit="1" customWidth="1"/>
    <col min="5376" max="5376" width="15.453125" style="61" bestFit="1" customWidth="1"/>
    <col min="5377" max="5377" width="14.453125" style="61" customWidth="1"/>
    <col min="5378" max="5626" width="11.453125" style="61"/>
    <col min="5627" max="5627" width="3.6328125" style="61" customWidth="1"/>
    <col min="5628" max="5628" width="36.36328125" style="61" bestFit="1" customWidth="1"/>
    <col min="5629" max="5629" width="12" style="61" customWidth="1"/>
    <col min="5630" max="5630" width="15.6328125" style="61" bestFit="1" customWidth="1"/>
    <col min="5631" max="5631" width="36.36328125" style="61" bestFit="1" customWidth="1"/>
    <col min="5632" max="5632" width="15.453125" style="61" bestFit="1" customWidth="1"/>
    <col min="5633" max="5633" width="14.453125" style="61" customWidth="1"/>
    <col min="5634" max="5882" width="11.453125" style="61"/>
    <col min="5883" max="5883" width="3.6328125" style="61" customWidth="1"/>
    <col min="5884" max="5884" width="36.36328125" style="61" bestFit="1" customWidth="1"/>
    <col min="5885" max="5885" width="12" style="61" customWidth="1"/>
    <col min="5886" max="5886" width="15.6328125" style="61" bestFit="1" customWidth="1"/>
    <col min="5887" max="5887" width="36.36328125" style="61" bestFit="1" customWidth="1"/>
    <col min="5888" max="5888" width="15.453125" style="61" bestFit="1" customWidth="1"/>
    <col min="5889" max="5889" width="14.453125" style="61" customWidth="1"/>
    <col min="5890" max="6138" width="11.453125" style="61"/>
    <col min="6139" max="6139" width="3.6328125" style="61" customWidth="1"/>
    <col min="6140" max="6140" width="36.36328125" style="61" bestFit="1" customWidth="1"/>
    <col min="6141" max="6141" width="12" style="61" customWidth="1"/>
    <col min="6142" max="6142" width="15.6328125" style="61" bestFit="1" customWidth="1"/>
    <col min="6143" max="6143" width="36.36328125" style="61" bestFit="1" customWidth="1"/>
    <col min="6144" max="6144" width="15.453125" style="61" bestFit="1" customWidth="1"/>
    <col min="6145" max="6145" width="14.453125" style="61" customWidth="1"/>
    <col min="6146" max="6394" width="11.453125" style="61"/>
    <col min="6395" max="6395" width="3.6328125" style="61" customWidth="1"/>
    <col min="6396" max="6396" width="36.36328125" style="61" bestFit="1" customWidth="1"/>
    <col min="6397" max="6397" width="12" style="61" customWidth="1"/>
    <col min="6398" max="6398" width="15.6328125" style="61" bestFit="1" customWidth="1"/>
    <col min="6399" max="6399" width="36.36328125" style="61" bestFit="1" customWidth="1"/>
    <col min="6400" max="6400" width="15.453125" style="61" bestFit="1" customWidth="1"/>
    <col min="6401" max="6401" width="14.453125" style="61" customWidth="1"/>
    <col min="6402" max="6650" width="11.453125" style="61"/>
    <col min="6651" max="6651" width="3.6328125" style="61" customWidth="1"/>
    <col min="6652" max="6652" width="36.36328125" style="61" bestFit="1" customWidth="1"/>
    <col min="6653" max="6653" width="12" style="61" customWidth="1"/>
    <col min="6654" max="6654" width="15.6328125" style="61" bestFit="1" customWidth="1"/>
    <col min="6655" max="6655" width="36.36328125" style="61" bestFit="1" customWidth="1"/>
    <col min="6656" max="6656" width="15.453125" style="61" bestFit="1" customWidth="1"/>
    <col min="6657" max="6657" width="14.453125" style="61" customWidth="1"/>
    <col min="6658" max="6906" width="11.453125" style="61"/>
    <col min="6907" max="6907" width="3.6328125" style="61" customWidth="1"/>
    <col min="6908" max="6908" width="36.36328125" style="61" bestFit="1" customWidth="1"/>
    <col min="6909" max="6909" width="12" style="61" customWidth="1"/>
    <col min="6910" max="6910" width="15.6328125" style="61" bestFit="1" customWidth="1"/>
    <col min="6911" max="6911" width="36.36328125" style="61" bestFit="1" customWidth="1"/>
    <col min="6912" max="6912" width="15.453125" style="61" bestFit="1" customWidth="1"/>
    <col min="6913" max="6913" width="14.453125" style="61" customWidth="1"/>
    <col min="6914" max="7162" width="11.453125" style="61"/>
    <col min="7163" max="7163" width="3.6328125" style="61" customWidth="1"/>
    <col min="7164" max="7164" width="36.36328125" style="61" bestFit="1" customWidth="1"/>
    <col min="7165" max="7165" width="12" style="61" customWidth="1"/>
    <col min="7166" max="7166" width="15.6328125" style="61" bestFit="1" customWidth="1"/>
    <col min="7167" max="7167" width="36.36328125" style="61" bestFit="1" customWidth="1"/>
    <col min="7168" max="7168" width="15.453125" style="61" bestFit="1" customWidth="1"/>
    <col min="7169" max="7169" width="14.453125" style="61" customWidth="1"/>
    <col min="7170" max="7418" width="11.453125" style="61"/>
    <col min="7419" max="7419" width="3.6328125" style="61" customWidth="1"/>
    <col min="7420" max="7420" width="36.36328125" style="61" bestFit="1" customWidth="1"/>
    <col min="7421" max="7421" width="12" style="61" customWidth="1"/>
    <col min="7422" max="7422" width="15.6328125" style="61" bestFit="1" customWidth="1"/>
    <col min="7423" max="7423" width="36.36328125" style="61" bestFit="1" customWidth="1"/>
    <col min="7424" max="7424" width="15.453125" style="61" bestFit="1" customWidth="1"/>
    <col min="7425" max="7425" width="14.453125" style="61" customWidth="1"/>
    <col min="7426" max="7674" width="11.453125" style="61"/>
    <col min="7675" max="7675" width="3.6328125" style="61" customWidth="1"/>
    <col min="7676" max="7676" width="36.36328125" style="61" bestFit="1" customWidth="1"/>
    <col min="7677" max="7677" width="12" style="61" customWidth="1"/>
    <col min="7678" max="7678" width="15.6328125" style="61" bestFit="1" customWidth="1"/>
    <col min="7679" max="7679" width="36.36328125" style="61" bestFit="1" customWidth="1"/>
    <col min="7680" max="7680" width="15.453125" style="61" bestFit="1" customWidth="1"/>
    <col min="7681" max="7681" width="14.453125" style="61" customWidth="1"/>
    <col min="7682" max="7930" width="11.453125" style="61"/>
    <col min="7931" max="7931" width="3.6328125" style="61" customWidth="1"/>
    <col min="7932" max="7932" width="36.36328125" style="61" bestFit="1" customWidth="1"/>
    <col min="7933" max="7933" width="12" style="61" customWidth="1"/>
    <col min="7934" max="7934" width="15.6328125" style="61" bestFit="1" customWidth="1"/>
    <col min="7935" max="7935" width="36.36328125" style="61" bestFit="1" customWidth="1"/>
    <col min="7936" max="7936" width="15.453125" style="61" bestFit="1" customWidth="1"/>
    <col min="7937" max="7937" width="14.453125" style="61" customWidth="1"/>
    <col min="7938" max="8186" width="11.453125" style="61"/>
    <col min="8187" max="8187" width="3.6328125" style="61" customWidth="1"/>
    <col min="8188" max="8188" width="36.36328125" style="61" bestFit="1" customWidth="1"/>
    <col min="8189" max="8189" width="12" style="61" customWidth="1"/>
    <col min="8190" max="8190" width="15.6328125" style="61" bestFit="1" customWidth="1"/>
    <col min="8191" max="8191" width="36.36328125" style="61" bestFit="1" customWidth="1"/>
    <col min="8192" max="8192" width="15.453125" style="61" bestFit="1" customWidth="1"/>
    <col min="8193" max="8193" width="14.453125" style="61" customWidth="1"/>
    <col min="8194" max="8442" width="11.453125" style="61"/>
    <col min="8443" max="8443" width="3.6328125" style="61" customWidth="1"/>
    <col min="8444" max="8444" width="36.36328125" style="61" bestFit="1" customWidth="1"/>
    <col min="8445" max="8445" width="12" style="61" customWidth="1"/>
    <col min="8446" max="8446" width="15.6328125" style="61" bestFit="1" customWidth="1"/>
    <col min="8447" max="8447" width="36.36328125" style="61" bestFit="1" customWidth="1"/>
    <col min="8448" max="8448" width="15.453125" style="61" bestFit="1" customWidth="1"/>
    <col min="8449" max="8449" width="14.453125" style="61" customWidth="1"/>
    <col min="8450" max="8698" width="11.453125" style="61"/>
    <col min="8699" max="8699" width="3.6328125" style="61" customWidth="1"/>
    <col min="8700" max="8700" width="36.36328125" style="61" bestFit="1" customWidth="1"/>
    <col min="8701" max="8701" width="12" style="61" customWidth="1"/>
    <col min="8702" max="8702" width="15.6328125" style="61" bestFit="1" customWidth="1"/>
    <col min="8703" max="8703" width="36.36328125" style="61" bestFit="1" customWidth="1"/>
    <col min="8704" max="8704" width="15.453125" style="61" bestFit="1" customWidth="1"/>
    <col min="8705" max="8705" width="14.453125" style="61" customWidth="1"/>
    <col min="8706" max="8954" width="11.453125" style="61"/>
    <col min="8955" max="8955" width="3.6328125" style="61" customWidth="1"/>
    <col min="8956" max="8956" width="36.36328125" style="61" bestFit="1" customWidth="1"/>
    <col min="8957" max="8957" width="12" style="61" customWidth="1"/>
    <col min="8958" max="8958" width="15.6328125" style="61" bestFit="1" customWidth="1"/>
    <col min="8959" max="8959" width="36.36328125" style="61" bestFit="1" customWidth="1"/>
    <col min="8960" max="8960" width="15.453125" style="61" bestFit="1" customWidth="1"/>
    <col min="8961" max="8961" width="14.453125" style="61" customWidth="1"/>
    <col min="8962" max="9210" width="11.453125" style="61"/>
    <col min="9211" max="9211" width="3.6328125" style="61" customWidth="1"/>
    <col min="9212" max="9212" width="36.36328125" style="61" bestFit="1" customWidth="1"/>
    <col min="9213" max="9213" width="12" style="61" customWidth="1"/>
    <col min="9214" max="9214" width="15.6328125" style="61" bestFit="1" customWidth="1"/>
    <col min="9215" max="9215" width="36.36328125" style="61" bestFit="1" customWidth="1"/>
    <col min="9216" max="9216" width="15.453125" style="61" bestFit="1" customWidth="1"/>
    <col min="9217" max="9217" width="14.453125" style="61" customWidth="1"/>
    <col min="9218" max="9466" width="11.453125" style="61"/>
    <col min="9467" max="9467" width="3.6328125" style="61" customWidth="1"/>
    <col min="9468" max="9468" width="36.36328125" style="61" bestFit="1" customWidth="1"/>
    <col min="9469" max="9469" width="12" style="61" customWidth="1"/>
    <col min="9470" max="9470" width="15.6328125" style="61" bestFit="1" customWidth="1"/>
    <col min="9471" max="9471" width="36.36328125" style="61" bestFit="1" customWidth="1"/>
    <col min="9472" max="9472" width="15.453125" style="61" bestFit="1" customWidth="1"/>
    <col min="9473" max="9473" width="14.453125" style="61" customWidth="1"/>
    <col min="9474" max="9722" width="11.453125" style="61"/>
    <col min="9723" max="9723" width="3.6328125" style="61" customWidth="1"/>
    <col min="9724" max="9724" width="36.36328125" style="61" bestFit="1" customWidth="1"/>
    <col min="9725" max="9725" width="12" style="61" customWidth="1"/>
    <col min="9726" max="9726" width="15.6328125" style="61" bestFit="1" customWidth="1"/>
    <col min="9727" max="9727" width="36.36328125" style="61" bestFit="1" customWidth="1"/>
    <col min="9728" max="9728" width="15.453125" style="61" bestFit="1" customWidth="1"/>
    <col min="9729" max="9729" width="14.453125" style="61" customWidth="1"/>
    <col min="9730" max="9978" width="11.453125" style="61"/>
    <col min="9979" max="9979" width="3.6328125" style="61" customWidth="1"/>
    <col min="9980" max="9980" width="36.36328125" style="61" bestFit="1" customWidth="1"/>
    <col min="9981" max="9981" width="12" style="61" customWidth="1"/>
    <col min="9982" max="9982" width="15.6328125" style="61" bestFit="1" customWidth="1"/>
    <col min="9983" max="9983" width="36.36328125" style="61" bestFit="1" customWidth="1"/>
    <col min="9984" max="9984" width="15.453125" style="61" bestFit="1" customWidth="1"/>
    <col min="9985" max="9985" width="14.453125" style="61" customWidth="1"/>
    <col min="9986" max="10234" width="11.453125" style="61"/>
    <col min="10235" max="10235" width="3.6328125" style="61" customWidth="1"/>
    <col min="10236" max="10236" width="36.36328125" style="61" bestFit="1" customWidth="1"/>
    <col min="10237" max="10237" width="12" style="61" customWidth="1"/>
    <col min="10238" max="10238" width="15.6328125" style="61" bestFit="1" customWidth="1"/>
    <col min="10239" max="10239" width="36.36328125" style="61" bestFit="1" customWidth="1"/>
    <col min="10240" max="10240" width="15.453125" style="61" bestFit="1" customWidth="1"/>
    <col min="10241" max="10241" width="14.453125" style="61" customWidth="1"/>
    <col min="10242" max="10490" width="11.453125" style="61"/>
    <col min="10491" max="10491" width="3.6328125" style="61" customWidth="1"/>
    <col min="10492" max="10492" width="36.36328125" style="61" bestFit="1" customWidth="1"/>
    <col min="10493" max="10493" width="12" style="61" customWidth="1"/>
    <col min="10494" max="10494" width="15.6328125" style="61" bestFit="1" customWidth="1"/>
    <col min="10495" max="10495" width="36.36328125" style="61" bestFit="1" customWidth="1"/>
    <col min="10496" max="10496" width="15.453125" style="61" bestFit="1" customWidth="1"/>
    <col min="10497" max="10497" width="14.453125" style="61" customWidth="1"/>
    <col min="10498" max="10746" width="11.453125" style="61"/>
    <col min="10747" max="10747" width="3.6328125" style="61" customWidth="1"/>
    <col min="10748" max="10748" width="36.36328125" style="61" bestFit="1" customWidth="1"/>
    <col min="10749" max="10749" width="12" style="61" customWidth="1"/>
    <col min="10750" max="10750" width="15.6328125" style="61" bestFit="1" customWidth="1"/>
    <col min="10751" max="10751" width="36.36328125" style="61" bestFit="1" customWidth="1"/>
    <col min="10752" max="10752" width="15.453125" style="61" bestFit="1" customWidth="1"/>
    <col min="10753" max="10753" width="14.453125" style="61" customWidth="1"/>
    <col min="10754" max="11002" width="11.453125" style="61"/>
    <col min="11003" max="11003" width="3.6328125" style="61" customWidth="1"/>
    <col min="11004" max="11004" width="36.36328125" style="61" bestFit="1" customWidth="1"/>
    <col min="11005" max="11005" width="12" style="61" customWidth="1"/>
    <col min="11006" max="11006" width="15.6328125" style="61" bestFit="1" customWidth="1"/>
    <col min="11007" max="11007" width="36.36328125" style="61" bestFit="1" customWidth="1"/>
    <col min="11008" max="11008" width="15.453125" style="61" bestFit="1" customWidth="1"/>
    <col min="11009" max="11009" width="14.453125" style="61" customWidth="1"/>
    <col min="11010" max="11258" width="11.453125" style="61"/>
    <col min="11259" max="11259" width="3.6328125" style="61" customWidth="1"/>
    <col min="11260" max="11260" width="36.36328125" style="61" bestFit="1" customWidth="1"/>
    <col min="11261" max="11261" width="12" style="61" customWidth="1"/>
    <col min="11262" max="11262" width="15.6328125" style="61" bestFit="1" customWidth="1"/>
    <col min="11263" max="11263" width="36.36328125" style="61" bestFit="1" customWidth="1"/>
    <col min="11264" max="11264" width="15.453125" style="61" bestFit="1" customWidth="1"/>
    <col min="11265" max="11265" width="14.453125" style="61" customWidth="1"/>
    <col min="11266" max="11514" width="11.453125" style="61"/>
    <col min="11515" max="11515" width="3.6328125" style="61" customWidth="1"/>
    <col min="11516" max="11516" width="36.36328125" style="61" bestFit="1" customWidth="1"/>
    <col min="11517" max="11517" width="12" style="61" customWidth="1"/>
    <col min="11518" max="11518" width="15.6328125" style="61" bestFit="1" customWidth="1"/>
    <col min="11519" max="11519" width="36.36328125" style="61" bestFit="1" customWidth="1"/>
    <col min="11520" max="11520" width="15.453125" style="61" bestFit="1" customWidth="1"/>
    <col min="11521" max="11521" width="14.453125" style="61" customWidth="1"/>
    <col min="11522" max="11770" width="11.453125" style="61"/>
    <col min="11771" max="11771" width="3.6328125" style="61" customWidth="1"/>
    <col min="11772" max="11772" width="36.36328125" style="61" bestFit="1" customWidth="1"/>
    <col min="11773" max="11773" width="12" style="61" customWidth="1"/>
    <col min="11774" max="11774" width="15.6328125" style="61" bestFit="1" customWidth="1"/>
    <col min="11775" max="11775" width="36.36328125" style="61" bestFit="1" customWidth="1"/>
    <col min="11776" max="11776" width="15.453125" style="61" bestFit="1" customWidth="1"/>
    <col min="11777" max="11777" width="14.453125" style="61" customWidth="1"/>
    <col min="11778" max="12026" width="11.453125" style="61"/>
    <col min="12027" max="12027" width="3.6328125" style="61" customWidth="1"/>
    <col min="12028" max="12028" width="36.36328125" style="61" bestFit="1" customWidth="1"/>
    <col min="12029" max="12029" width="12" style="61" customWidth="1"/>
    <col min="12030" max="12030" width="15.6328125" style="61" bestFit="1" customWidth="1"/>
    <col min="12031" max="12031" width="36.36328125" style="61" bestFit="1" customWidth="1"/>
    <col min="12032" max="12032" width="15.453125" style="61" bestFit="1" customWidth="1"/>
    <col min="12033" max="12033" width="14.453125" style="61" customWidth="1"/>
    <col min="12034" max="12282" width="11.453125" style="61"/>
    <col min="12283" max="12283" width="3.6328125" style="61" customWidth="1"/>
    <col min="12284" max="12284" width="36.36328125" style="61" bestFit="1" customWidth="1"/>
    <col min="12285" max="12285" width="12" style="61" customWidth="1"/>
    <col min="12286" max="12286" width="15.6328125" style="61" bestFit="1" customWidth="1"/>
    <col min="12287" max="12287" width="36.36328125" style="61" bestFit="1" customWidth="1"/>
    <col min="12288" max="12288" width="15.453125" style="61" bestFit="1" customWidth="1"/>
    <col min="12289" max="12289" width="14.453125" style="61" customWidth="1"/>
    <col min="12290" max="12538" width="11.453125" style="61"/>
    <col min="12539" max="12539" width="3.6328125" style="61" customWidth="1"/>
    <col min="12540" max="12540" width="36.36328125" style="61" bestFit="1" customWidth="1"/>
    <col min="12541" max="12541" width="12" style="61" customWidth="1"/>
    <col min="12542" max="12542" width="15.6328125" style="61" bestFit="1" customWidth="1"/>
    <col min="12543" max="12543" width="36.36328125" style="61" bestFit="1" customWidth="1"/>
    <col min="12544" max="12544" width="15.453125" style="61" bestFit="1" customWidth="1"/>
    <col min="12545" max="12545" width="14.453125" style="61" customWidth="1"/>
    <col min="12546" max="12794" width="11.453125" style="61"/>
    <col min="12795" max="12795" width="3.6328125" style="61" customWidth="1"/>
    <col min="12796" max="12796" width="36.36328125" style="61" bestFit="1" customWidth="1"/>
    <col min="12797" max="12797" width="12" style="61" customWidth="1"/>
    <col min="12798" max="12798" width="15.6328125" style="61" bestFit="1" customWidth="1"/>
    <col min="12799" max="12799" width="36.36328125" style="61" bestFit="1" customWidth="1"/>
    <col min="12800" max="12800" width="15.453125" style="61" bestFit="1" customWidth="1"/>
    <col min="12801" max="12801" width="14.453125" style="61" customWidth="1"/>
    <col min="12802" max="13050" width="11.453125" style="61"/>
    <col min="13051" max="13051" width="3.6328125" style="61" customWidth="1"/>
    <col min="13052" max="13052" width="36.36328125" style="61" bestFit="1" customWidth="1"/>
    <col min="13053" max="13053" width="12" style="61" customWidth="1"/>
    <col min="13054" max="13054" width="15.6328125" style="61" bestFit="1" customWidth="1"/>
    <col min="13055" max="13055" width="36.36328125" style="61" bestFit="1" customWidth="1"/>
    <col min="13056" max="13056" width="15.453125" style="61" bestFit="1" customWidth="1"/>
    <col min="13057" max="13057" width="14.453125" style="61" customWidth="1"/>
    <col min="13058" max="13306" width="11.453125" style="61"/>
    <col min="13307" max="13307" width="3.6328125" style="61" customWidth="1"/>
    <col min="13308" max="13308" width="36.36328125" style="61" bestFit="1" customWidth="1"/>
    <col min="13309" max="13309" width="12" style="61" customWidth="1"/>
    <col min="13310" max="13310" width="15.6328125" style="61" bestFit="1" customWidth="1"/>
    <col min="13311" max="13311" width="36.36328125" style="61" bestFit="1" customWidth="1"/>
    <col min="13312" max="13312" width="15.453125" style="61" bestFit="1" customWidth="1"/>
    <col min="13313" max="13313" width="14.453125" style="61" customWidth="1"/>
    <col min="13314" max="13562" width="11.453125" style="61"/>
    <col min="13563" max="13563" width="3.6328125" style="61" customWidth="1"/>
    <col min="13564" max="13564" width="36.36328125" style="61" bestFit="1" customWidth="1"/>
    <col min="13565" max="13565" width="12" style="61" customWidth="1"/>
    <col min="13566" max="13566" width="15.6328125" style="61" bestFit="1" customWidth="1"/>
    <col min="13567" max="13567" width="36.36328125" style="61" bestFit="1" customWidth="1"/>
    <col min="13568" max="13568" width="15.453125" style="61" bestFit="1" customWidth="1"/>
    <col min="13569" max="13569" width="14.453125" style="61" customWidth="1"/>
    <col min="13570" max="13818" width="11.453125" style="61"/>
    <col min="13819" max="13819" width="3.6328125" style="61" customWidth="1"/>
    <col min="13820" max="13820" width="36.36328125" style="61" bestFit="1" customWidth="1"/>
    <col min="13821" max="13821" width="12" style="61" customWidth="1"/>
    <col min="13822" max="13822" width="15.6328125" style="61" bestFit="1" customWidth="1"/>
    <col min="13823" max="13823" width="36.36328125" style="61" bestFit="1" customWidth="1"/>
    <col min="13824" max="13824" width="15.453125" style="61" bestFit="1" customWidth="1"/>
    <col min="13825" max="13825" width="14.453125" style="61" customWidth="1"/>
    <col min="13826" max="14074" width="11.453125" style="61"/>
    <col min="14075" max="14075" width="3.6328125" style="61" customWidth="1"/>
    <col min="14076" max="14076" width="36.36328125" style="61" bestFit="1" customWidth="1"/>
    <col min="14077" max="14077" width="12" style="61" customWidth="1"/>
    <col min="14078" max="14078" width="15.6328125" style="61" bestFit="1" customWidth="1"/>
    <col min="14079" max="14079" width="36.36328125" style="61" bestFit="1" customWidth="1"/>
    <col min="14080" max="14080" width="15.453125" style="61" bestFit="1" customWidth="1"/>
    <col min="14081" max="14081" width="14.453125" style="61" customWidth="1"/>
    <col min="14082" max="14330" width="11.453125" style="61"/>
    <col min="14331" max="14331" width="3.6328125" style="61" customWidth="1"/>
    <col min="14332" max="14332" width="36.36328125" style="61" bestFit="1" customWidth="1"/>
    <col min="14333" max="14333" width="12" style="61" customWidth="1"/>
    <col min="14334" max="14334" width="15.6328125" style="61" bestFit="1" customWidth="1"/>
    <col min="14335" max="14335" width="36.36328125" style="61" bestFit="1" customWidth="1"/>
    <col min="14336" max="14336" width="15.453125" style="61" bestFit="1" customWidth="1"/>
    <col min="14337" max="14337" width="14.453125" style="61" customWidth="1"/>
    <col min="14338" max="14586" width="11.453125" style="61"/>
    <col min="14587" max="14587" width="3.6328125" style="61" customWidth="1"/>
    <col min="14588" max="14588" width="36.36328125" style="61" bestFit="1" customWidth="1"/>
    <col min="14589" max="14589" width="12" style="61" customWidth="1"/>
    <col min="14590" max="14590" width="15.6328125" style="61" bestFit="1" customWidth="1"/>
    <col min="14591" max="14591" width="36.36328125" style="61" bestFit="1" customWidth="1"/>
    <col min="14592" max="14592" width="15.453125" style="61" bestFit="1" customWidth="1"/>
    <col min="14593" max="14593" width="14.453125" style="61" customWidth="1"/>
    <col min="14594" max="14842" width="11.453125" style="61"/>
    <col min="14843" max="14843" width="3.6328125" style="61" customWidth="1"/>
    <col min="14844" max="14844" width="36.36328125" style="61" bestFit="1" customWidth="1"/>
    <col min="14845" max="14845" width="12" style="61" customWidth="1"/>
    <col min="14846" max="14846" width="15.6328125" style="61" bestFit="1" customWidth="1"/>
    <col min="14847" max="14847" width="36.36328125" style="61" bestFit="1" customWidth="1"/>
    <col min="14848" max="14848" width="15.453125" style="61" bestFit="1" customWidth="1"/>
    <col min="14849" max="14849" width="14.453125" style="61" customWidth="1"/>
    <col min="14850" max="15098" width="11.453125" style="61"/>
    <col min="15099" max="15099" width="3.6328125" style="61" customWidth="1"/>
    <col min="15100" max="15100" width="36.36328125" style="61" bestFit="1" customWidth="1"/>
    <col min="15101" max="15101" width="12" style="61" customWidth="1"/>
    <col min="15102" max="15102" width="15.6328125" style="61" bestFit="1" customWidth="1"/>
    <col min="15103" max="15103" width="36.36328125" style="61" bestFit="1" customWidth="1"/>
    <col min="15104" max="15104" width="15.453125" style="61" bestFit="1" customWidth="1"/>
    <col min="15105" max="15105" width="14.453125" style="61" customWidth="1"/>
    <col min="15106" max="15354" width="11.453125" style="61"/>
    <col min="15355" max="15355" width="3.6328125" style="61" customWidth="1"/>
    <col min="15356" max="15356" width="36.36328125" style="61" bestFit="1" customWidth="1"/>
    <col min="15357" max="15357" width="12" style="61" customWidth="1"/>
    <col min="15358" max="15358" width="15.6328125" style="61" bestFit="1" customWidth="1"/>
    <col min="15359" max="15359" width="36.36328125" style="61" bestFit="1" customWidth="1"/>
    <col min="15360" max="15360" width="15.453125" style="61" bestFit="1" customWidth="1"/>
    <col min="15361" max="15361" width="14.453125" style="61" customWidth="1"/>
    <col min="15362" max="15610" width="11.453125" style="61"/>
    <col min="15611" max="15611" width="3.6328125" style="61" customWidth="1"/>
    <col min="15612" max="15612" width="36.36328125" style="61" bestFit="1" customWidth="1"/>
    <col min="15613" max="15613" width="12" style="61" customWidth="1"/>
    <col min="15614" max="15614" width="15.6328125" style="61" bestFit="1" customWidth="1"/>
    <col min="15615" max="15615" width="36.36328125" style="61" bestFit="1" customWidth="1"/>
    <col min="15616" max="15616" width="15.453125" style="61" bestFit="1" customWidth="1"/>
    <col min="15617" max="15617" width="14.453125" style="61" customWidth="1"/>
    <col min="15618" max="15866" width="11.453125" style="61"/>
    <col min="15867" max="15867" width="3.6328125" style="61" customWidth="1"/>
    <col min="15868" max="15868" width="36.36328125" style="61" bestFit="1" customWidth="1"/>
    <col min="15869" max="15869" width="12" style="61" customWidth="1"/>
    <col min="15870" max="15870" width="15.6328125" style="61" bestFit="1" customWidth="1"/>
    <col min="15871" max="15871" width="36.36328125" style="61" bestFit="1" customWidth="1"/>
    <col min="15872" max="15872" width="15.453125" style="61" bestFit="1" customWidth="1"/>
    <col min="15873" max="15873" width="14.453125" style="61" customWidth="1"/>
    <col min="15874" max="16122" width="11.453125" style="61"/>
    <col min="16123" max="16123" width="3.6328125" style="61" customWidth="1"/>
    <col min="16124" max="16124" width="36.36328125" style="61" bestFit="1" customWidth="1"/>
    <col min="16125" max="16125" width="12" style="61" customWidth="1"/>
    <col min="16126" max="16126" width="15.6328125" style="61" bestFit="1" customWidth="1"/>
    <col min="16127" max="16127" width="36.36328125" style="61" bestFit="1" customWidth="1"/>
    <col min="16128" max="16128" width="15.453125" style="61" bestFit="1" customWidth="1"/>
    <col min="16129" max="16129" width="14.453125" style="61" customWidth="1"/>
    <col min="16130" max="16384" width="11.453125" style="61"/>
  </cols>
  <sheetData>
    <row r="1" spans="1:9" x14ac:dyDescent="0.35">
      <c r="A1" s="29" t="s">
        <v>119</v>
      </c>
      <c r="B1" s="30"/>
      <c r="C1" s="30"/>
      <c r="D1" s="30"/>
      <c r="E1" s="31"/>
    </row>
    <row r="2" spans="1:9" x14ac:dyDescent="0.35">
      <c r="A2" s="32" t="s">
        <v>87</v>
      </c>
      <c r="B2" s="62"/>
      <c r="C2" s="62"/>
      <c r="D2" s="62"/>
      <c r="E2" s="62"/>
    </row>
    <row r="3" spans="1:9" ht="15" thickBot="1" x14ac:dyDescent="0.4">
      <c r="A3" s="62"/>
      <c r="B3" s="62"/>
      <c r="C3" s="62"/>
      <c r="D3" s="62"/>
      <c r="E3" s="62"/>
    </row>
    <row r="4" spans="1:9" x14ac:dyDescent="0.35">
      <c r="A4" s="155" t="s">
        <v>435</v>
      </c>
      <c r="B4" s="156"/>
      <c r="C4" s="156"/>
      <c r="D4" s="156"/>
      <c r="E4" s="156"/>
      <c r="F4" s="156"/>
      <c r="G4" s="156"/>
      <c r="H4" s="156"/>
      <c r="I4" s="157"/>
    </row>
    <row r="5" spans="1:9" ht="15" thickBot="1" x14ac:dyDescent="0.4">
      <c r="A5" s="158"/>
      <c r="B5" s="159"/>
      <c r="C5" s="159"/>
      <c r="D5" s="159"/>
      <c r="E5" s="159"/>
      <c r="F5" s="159"/>
      <c r="G5" s="159"/>
      <c r="H5" s="159"/>
      <c r="I5" s="160"/>
    </row>
    <row r="6" spans="1:9" ht="75.5" customHeight="1" thickBot="1" x14ac:dyDescent="0.4">
      <c r="A6" s="77"/>
      <c r="B6" s="78" t="s">
        <v>27</v>
      </c>
      <c r="C6" s="78" t="s">
        <v>28</v>
      </c>
      <c r="D6" s="79" t="s">
        <v>29</v>
      </c>
      <c r="E6" s="94" t="s">
        <v>120</v>
      </c>
      <c r="F6" s="81" t="s">
        <v>30</v>
      </c>
      <c r="G6" s="54" t="s">
        <v>447</v>
      </c>
      <c r="H6" s="18" t="s">
        <v>433</v>
      </c>
      <c r="I6" s="55" t="s">
        <v>434</v>
      </c>
    </row>
    <row r="7" spans="1:9" ht="15" customHeight="1" x14ac:dyDescent="0.35">
      <c r="A7" s="51">
        <v>1</v>
      </c>
      <c r="B7" s="34" t="s">
        <v>121</v>
      </c>
      <c r="C7" s="35" t="s">
        <v>122</v>
      </c>
      <c r="D7" s="35"/>
      <c r="E7" s="33" t="s">
        <v>69</v>
      </c>
      <c r="F7" s="102">
        <v>1</v>
      </c>
      <c r="G7" s="51"/>
      <c r="H7" s="50">
        <f t="shared" ref="H7:H9" si="0">F7*G7</f>
        <v>0</v>
      </c>
      <c r="I7" s="56">
        <f t="shared" ref="I7:I14" si="1">H7*1.2</f>
        <v>0</v>
      </c>
    </row>
    <row r="8" spans="1:9" ht="15" customHeight="1" x14ac:dyDescent="0.35">
      <c r="A8" s="51">
        <v>1</v>
      </c>
      <c r="B8" s="34" t="s">
        <v>123</v>
      </c>
      <c r="C8" s="35" t="s">
        <v>122</v>
      </c>
      <c r="D8" s="35"/>
      <c r="E8" s="33" t="s">
        <v>69</v>
      </c>
      <c r="F8" s="101">
        <v>1</v>
      </c>
      <c r="G8" s="51"/>
      <c r="H8" s="50">
        <f t="shared" si="0"/>
        <v>0</v>
      </c>
      <c r="I8" s="56">
        <f t="shared" si="1"/>
        <v>0</v>
      </c>
    </row>
    <row r="9" spans="1:9" ht="15" customHeight="1" x14ac:dyDescent="0.35">
      <c r="A9" s="51">
        <v>1</v>
      </c>
      <c r="B9" s="34" t="s">
        <v>124</v>
      </c>
      <c r="C9" s="35" t="s">
        <v>122</v>
      </c>
      <c r="D9" s="35"/>
      <c r="E9" s="33" t="s">
        <v>69</v>
      </c>
      <c r="F9" s="101">
        <v>1</v>
      </c>
      <c r="G9" s="51"/>
      <c r="H9" s="50">
        <f t="shared" si="0"/>
        <v>0</v>
      </c>
      <c r="I9" s="56">
        <f t="shared" si="1"/>
        <v>0</v>
      </c>
    </row>
    <row r="10" spans="1:9" ht="15" customHeight="1" x14ac:dyDescent="0.35">
      <c r="A10" s="51">
        <v>1</v>
      </c>
      <c r="B10" s="34" t="s">
        <v>57</v>
      </c>
      <c r="C10" s="35" t="s">
        <v>46</v>
      </c>
      <c r="D10" s="35" t="s">
        <v>125</v>
      </c>
      <c r="E10" s="33" t="s">
        <v>126</v>
      </c>
      <c r="F10" s="101">
        <v>1</v>
      </c>
      <c r="G10" s="51"/>
      <c r="H10" s="50">
        <f t="shared" ref="H10:H14" si="2">F10*G10</f>
        <v>0</v>
      </c>
      <c r="I10" s="56">
        <f t="shared" si="1"/>
        <v>0</v>
      </c>
    </row>
    <row r="11" spans="1:9" ht="15" customHeight="1" x14ac:dyDescent="0.35">
      <c r="A11" s="51">
        <v>1</v>
      </c>
      <c r="B11" s="34" t="s">
        <v>116</v>
      </c>
      <c r="C11" s="35" t="s">
        <v>32</v>
      </c>
      <c r="D11" s="35">
        <v>46881439</v>
      </c>
      <c r="E11" s="33" t="s">
        <v>126</v>
      </c>
      <c r="F11" s="101">
        <v>1</v>
      </c>
      <c r="G11" s="51"/>
      <c r="H11" s="50">
        <f t="shared" si="2"/>
        <v>0</v>
      </c>
      <c r="I11" s="56">
        <f t="shared" si="1"/>
        <v>0</v>
      </c>
    </row>
    <row r="12" spans="1:9" ht="15" customHeight="1" x14ac:dyDescent="0.35">
      <c r="A12" s="51">
        <v>1</v>
      </c>
      <c r="B12" s="34" t="s">
        <v>127</v>
      </c>
      <c r="C12" s="35" t="s">
        <v>74</v>
      </c>
      <c r="D12" s="35">
        <v>602051</v>
      </c>
      <c r="E12" s="33" t="s">
        <v>126</v>
      </c>
      <c r="F12" s="102">
        <v>1</v>
      </c>
      <c r="G12" s="51"/>
      <c r="H12" s="50">
        <f t="shared" si="2"/>
        <v>0</v>
      </c>
      <c r="I12" s="56">
        <f t="shared" si="1"/>
        <v>0</v>
      </c>
    </row>
    <row r="13" spans="1:9" ht="15" customHeight="1" x14ac:dyDescent="0.35">
      <c r="A13" s="51">
        <v>1</v>
      </c>
      <c r="B13" s="34" t="s">
        <v>128</v>
      </c>
      <c r="C13" s="35" t="s">
        <v>129</v>
      </c>
      <c r="D13" s="35">
        <v>4050367</v>
      </c>
      <c r="E13" s="33" t="s">
        <v>69</v>
      </c>
      <c r="F13" s="101">
        <v>1</v>
      </c>
      <c r="G13" s="51"/>
      <c r="H13" s="50">
        <f t="shared" si="2"/>
        <v>0</v>
      </c>
      <c r="I13" s="56">
        <f t="shared" si="1"/>
        <v>0</v>
      </c>
    </row>
    <row r="14" spans="1:9" ht="15" customHeight="1" thickBot="1" x14ac:dyDescent="0.4">
      <c r="A14" s="95">
        <v>1</v>
      </c>
      <c r="B14" s="96" t="s">
        <v>130</v>
      </c>
      <c r="C14" s="97" t="s">
        <v>129</v>
      </c>
      <c r="D14" s="97"/>
      <c r="E14" s="60" t="s">
        <v>69</v>
      </c>
      <c r="F14" s="103">
        <v>1</v>
      </c>
      <c r="G14" s="95"/>
      <c r="H14" s="58">
        <f t="shared" si="2"/>
        <v>0</v>
      </c>
      <c r="I14" s="59">
        <f t="shared" si="1"/>
        <v>0</v>
      </c>
    </row>
    <row r="15" spans="1:9" ht="25" customHeight="1" thickBot="1" x14ac:dyDescent="0.4">
      <c r="G15" s="104" t="s">
        <v>0</v>
      </c>
      <c r="H15" s="92">
        <f>SUM(H7:H14)</f>
        <v>0</v>
      </c>
      <c r="I15" s="93">
        <f>SUM(I7:I14)</f>
        <v>0</v>
      </c>
    </row>
  </sheetData>
  <mergeCells count="1">
    <mergeCell ref="A4:I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H10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3" width="36.36328125" style="61" bestFit="1" customWidth="1"/>
    <col min="4" max="4" width="36.36328125" style="61" customWidth="1"/>
    <col min="5" max="5" width="13.453125" style="61" bestFit="1" customWidth="1"/>
    <col min="6" max="6" width="13.1796875" style="61" bestFit="1" customWidth="1"/>
    <col min="7" max="249" width="11.453125" style="61"/>
    <col min="250" max="250" width="3.6328125" style="61" customWidth="1"/>
    <col min="251" max="251" width="36.36328125" style="61" bestFit="1" customWidth="1"/>
    <col min="252" max="252" width="12" style="61" customWidth="1"/>
    <col min="253" max="253" width="15.6328125" style="61" bestFit="1" customWidth="1"/>
    <col min="254" max="254" width="36.36328125" style="61" bestFit="1" customWidth="1"/>
    <col min="255" max="255" width="15.453125" style="61" bestFit="1" customWidth="1"/>
    <col min="256" max="256" width="14.453125" style="61" customWidth="1"/>
    <col min="257" max="505" width="11.453125" style="61"/>
    <col min="506" max="506" width="3.6328125" style="61" customWidth="1"/>
    <col min="507" max="507" width="36.36328125" style="61" bestFit="1" customWidth="1"/>
    <col min="508" max="508" width="12" style="61" customWidth="1"/>
    <col min="509" max="509" width="15.6328125" style="61" bestFit="1" customWidth="1"/>
    <col min="510" max="510" width="36.36328125" style="61" bestFit="1" customWidth="1"/>
    <col min="511" max="511" width="15.453125" style="61" bestFit="1" customWidth="1"/>
    <col min="512" max="512" width="14.453125" style="61" customWidth="1"/>
    <col min="513" max="761" width="11.453125" style="61"/>
    <col min="762" max="762" width="3.6328125" style="61" customWidth="1"/>
    <col min="763" max="763" width="36.36328125" style="61" bestFit="1" customWidth="1"/>
    <col min="764" max="764" width="12" style="61" customWidth="1"/>
    <col min="765" max="765" width="15.6328125" style="61" bestFit="1" customWidth="1"/>
    <col min="766" max="766" width="36.36328125" style="61" bestFit="1" customWidth="1"/>
    <col min="767" max="767" width="15.453125" style="61" bestFit="1" customWidth="1"/>
    <col min="768" max="768" width="14.453125" style="61" customWidth="1"/>
    <col min="769" max="1017" width="11.453125" style="61"/>
    <col min="1018" max="1018" width="3.6328125" style="61" customWidth="1"/>
    <col min="1019" max="1019" width="36.36328125" style="61" bestFit="1" customWidth="1"/>
    <col min="1020" max="1020" width="12" style="61" customWidth="1"/>
    <col min="1021" max="1021" width="15.6328125" style="61" bestFit="1" customWidth="1"/>
    <col min="1022" max="1022" width="36.36328125" style="61" bestFit="1" customWidth="1"/>
    <col min="1023" max="1023" width="15.453125" style="61" bestFit="1" customWidth="1"/>
    <col min="1024" max="1024" width="14.453125" style="61" customWidth="1"/>
    <col min="1025" max="1273" width="11.453125" style="61"/>
    <col min="1274" max="1274" width="3.6328125" style="61" customWidth="1"/>
    <col min="1275" max="1275" width="36.36328125" style="61" bestFit="1" customWidth="1"/>
    <col min="1276" max="1276" width="12" style="61" customWidth="1"/>
    <col min="1277" max="1277" width="15.6328125" style="61" bestFit="1" customWidth="1"/>
    <col min="1278" max="1278" width="36.36328125" style="61" bestFit="1" customWidth="1"/>
    <col min="1279" max="1279" width="15.453125" style="61" bestFit="1" customWidth="1"/>
    <col min="1280" max="1280" width="14.453125" style="61" customWidth="1"/>
    <col min="1281" max="1529" width="11.453125" style="61"/>
    <col min="1530" max="1530" width="3.6328125" style="61" customWidth="1"/>
    <col min="1531" max="1531" width="36.36328125" style="61" bestFit="1" customWidth="1"/>
    <col min="1532" max="1532" width="12" style="61" customWidth="1"/>
    <col min="1533" max="1533" width="15.6328125" style="61" bestFit="1" customWidth="1"/>
    <col min="1534" max="1534" width="36.36328125" style="61" bestFit="1" customWidth="1"/>
    <col min="1535" max="1535" width="15.453125" style="61" bestFit="1" customWidth="1"/>
    <col min="1536" max="1536" width="14.453125" style="61" customWidth="1"/>
    <col min="1537" max="1785" width="11.453125" style="61"/>
    <col min="1786" max="1786" width="3.6328125" style="61" customWidth="1"/>
    <col min="1787" max="1787" width="36.36328125" style="61" bestFit="1" customWidth="1"/>
    <col min="1788" max="1788" width="12" style="61" customWidth="1"/>
    <col min="1789" max="1789" width="15.6328125" style="61" bestFit="1" customWidth="1"/>
    <col min="1790" max="1790" width="36.36328125" style="61" bestFit="1" customWidth="1"/>
    <col min="1791" max="1791" width="15.453125" style="61" bestFit="1" customWidth="1"/>
    <col min="1792" max="1792" width="14.453125" style="61" customWidth="1"/>
    <col min="1793" max="2041" width="11.453125" style="61"/>
    <col min="2042" max="2042" width="3.6328125" style="61" customWidth="1"/>
    <col min="2043" max="2043" width="36.36328125" style="61" bestFit="1" customWidth="1"/>
    <col min="2044" max="2044" width="12" style="61" customWidth="1"/>
    <col min="2045" max="2045" width="15.6328125" style="61" bestFit="1" customWidth="1"/>
    <col min="2046" max="2046" width="36.36328125" style="61" bestFit="1" customWidth="1"/>
    <col min="2047" max="2047" width="15.453125" style="61" bestFit="1" customWidth="1"/>
    <col min="2048" max="2048" width="14.453125" style="61" customWidth="1"/>
    <col min="2049" max="2297" width="11.453125" style="61"/>
    <col min="2298" max="2298" width="3.6328125" style="61" customWidth="1"/>
    <col min="2299" max="2299" width="36.36328125" style="61" bestFit="1" customWidth="1"/>
    <col min="2300" max="2300" width="12" style="61" customWidth="1"/>
    <col min="2301" max="2301" width="15.6328125" style="61" bestFit="1" customWidth="1"/>
    <col min="2302" max="2302" width="36.36328125" style="61" bestFit="1" customWidth="1"/>
    <col min="2303" max="2303" width="15.453125" style="61" bestFit="1" customWidth="1"/>
    <col min="2304" max="2304" width="14.453125" style="61" customWidth="1"/>
    <col min="2305" max="2553" width="11.453125" style="61"/>
    <col min="2554" max="2554" width="3.6328125" style="61" customWidth="1"/>
    <col min="2555" max="2555" width="36.36328125" style="61" bestFit="1" customWidth="1"/>
    <col min="2556" max="2556" width="12" style="61" customWidth="1"/>
    <col min="2557" max="2557" width="15.6328125" style="61" bestFit="1" customWidth="1"/>
    <col min="2558" max="2558" width="36.36328125" style="61" bestFit="1" customWidth="1"/>
    <col min="2559" max="2559" width="15.453125" style="61" bestFit="1" customWidth="1"/>
    <col min="2560" max="2560" width="14.453125" style="61" customWidth="1"/>
    <col min="2561" max="2809" width="11.453125" style="61"/>
    <col min="2810" max="2810" width="3.6328125" style="61" customWidth="1"/>
    <col min="2811" max="2811" width="36.36328125" style="61" bestFit="1" customWidth="1"/>
    <col min="2812" max="2812" width="12" style="61" customWidth="1"/>
    <col min="2813" max="2813" width="15.6328125" style="61" bestFit="1" customWidth="1"/>
    <col min="2814" max="2814" width="36.36328125" style="61" bestFit="1" customWidth="1"/>
    <col min="2815" max="2815" width="15.453125" style="61" bestFit="1" customWidth="1"/>
    <col min="2816" max="2816" width="14.453125" style="61" customWidth="1"/>
    <col min="2817" max="3065" width="11.453125" style="61"/>
    <col min="3066" max="3066" width="3.6328125" style="61" customWidth="1"/>
    <col min="3067" max="3067" width="36.36328125" style="61" bestFit="1" customWidth="1"/>
    <col min="3068" max="3068" width="12" style="61" customWidth="1"/>
    <col min="3069" max="3069" width="15.6328125" style="61" bestFit="1" customWidth="1"/>
    <col min="3070" max="3070" width="36.36328125" style="61" bestFit="1" customWidth="1"/>
    <col min="3071" max="3071" width="15.453125" style="61" bestFit="1" customWidth="1"/>
    <col min="3072" max="3072" width="14.453125" style="61" customWidth="1"/>
    <col min="3073" max="3321" width="11.453125" style="61"/>
    <col min="3322" max="3322" width="3.6328125" style="61" customWidth="1"/>
    <col min="3323" max="3323" width="36.36328125" style="61" bestFit="1" customWidth="1"/>
    <col min="3324" max="3324" width="12" style="61" customWidth="1"/>
    <col min="3325" max="3325" width="15.6328125" style="61" bestFit="1" customWidth="1"/>
    <col min="3326" max="3326" width="36.36328125" style="61" bestFit="1" customWidth="1"/>
    <col min="3327" max="3327" width="15.453125" style="61" bestFit="1" customWidth="1"/>
    <col min="3328" max="3328" width="14.453125" style="61" customWidth="1"/>
    <col min="3329" max="3577" width="11.453125" style="61"/>
    <col min="3578" max="3578" width="3.6328125" style="61" customWidth="1"/>
    <col min="3579" max="3579" width="36.36328125" style="61" bestFit="1" customWidth="1"/>
    <col min="3580" max="3580" width="12" style="61" customWidth="1"/>
    <col min="3581" max="3581" width="15.6328125" style="61" bestFit="1" customWidth="1"/>
    <col min="3582" max="3582" width="36.36328125" style="61" bestFit="1" customWidth="1"/>
    <col min="3583" max="3583" width="15.453125" style="61" bestFit="1" customWidth="1"/>
    <col min="3584" max="3584" width="14.453125" style="61" customWidth="1"/>
    <col min="3585" max="3833" width="11.453125" style="61"/>
    <col min="3834" max="3834" width="3.6328125" style="61" customWidth="1"/>
    <col min="3835" max="3835" width="36.36328125" style="61" bestFit="1" customWidth="1"/>
    <col min="3836" max="3836" width="12" style="61" customWidth="1"/>
    <col min="3837" max="3837" width="15.6328125" style="61" bestFit="1" customWidth="1"/>
    <col min="3838" max="3838" width="36.36328125" style="61" bestFit="1" customWidth="1"/>
    <col min="3839" max="3839" width="15.453125" style="61" bestFit="1" customWidth="1"/>
    <col min="3840" max="3840" width="14.453125" style="61" customWidth="1"/>
    <col min="3841" max="4089" width="11.453125" style="61"/>
    <col min="4090" max="4090" width="3.6328125" style="61" customWidth="1"/>
    <col min="4091" max="4091" width="36.36328125" style="61" bestFit="1" customWidth="1"/>
    <col min="4092" max="4092" width="12" style="61" customWidth="1"/>
    <col min="4093" max="4093" width="15.6328125" style="61" bestFit="1" customWidth="1"/>
    <col min="4094" max="4094" width="36.36328125" style="61" bestFit="1" customWidth="1"/>
    <col min="4095" max="4095" width="15.453125" style="61" bestFit="1" customWidth="1"/>
    <col min="4096" max="4096" width="14.453125" style="61" customWidth="1"/>
    <col min="4097" max="4345" width="11.453125" style="61"/>
    <col min="4346" max="4346" width="3.6328125" style="61" customWidth="1"/>
    <col min="4347" max="4347" width="36.36328125" style="61" bestFit="1" customWidth="1"/>
    <col min="4348" max="4348" width="12" style="61" customWidth="1"/>
    <col min="4349" max="4349" width="15.6328125" style="61" bestFit="1" customWidth="1"/>
    <col min="4350" max="4350" width="36.36328125" style="61" bestFit="1" customWidth="1"/>
    <col min="4351" max="4351" width="15.453125" style="61" bestFit="1" customWidth="1"/>
    <col min="4352" max="4352" width="14.453125" style="61" customWidth="1"/>
    <col min="4353" max="4601" width="11.453125" style="61"/>
    <col min="4602" max="4602" width="3.6328125" style="61" customWidth="1"/>
    <col min="4603" max="4603" width="36.36328125" style="61" bestFit="1" customWidth="1"/>
    <col min="4604" max="4604" width="12" style="61" customWidth="1"/>
    <col min="4605" max="4605" width="15.6328125" style="61" bestFit="1" customWidth="1"/>
    <col min="4606" max="4606" width="36.36328125" style="61" bestFit="1" customWidth="1"/>
    <col min="4607" max="4607" width="15.453125" style="61" bestFit="1" customWidth="1"/>
    <col min="4608" max="4608" width="14.453125" style="61" customWidth="1"/>
    <col min="4609" max="4857" width="11.453125" style="61"/>
    <col min="4858" max="4858" width="3.6328125" style="61" customWidth="1"/>
    <col min="4859" max="4859" width="36.36328125" style="61" bestFit="1" customWidth="1"/>
    <col min="4860" max="4860" width="12" style="61" customWidth="1"/>
    <col min="4861" max="4861" width="15.6328125" style="61" bestFit="1" customWidth="1"/>
    <col min="4862" max="4862" width="36.36328125" style="61" bestFit="1" customWidth="1"/>
    <col min="4863" max="4863" width="15.453125" style="61" bestFit="1" customWidth="1"/>
    <col min="4864" max="4864" width="14.453125" style="61" customWidth="1"/>
    <col min="4865" max="5113" width="11.453125" style="61"/>
    <col min="5114" max="5114" width="3.6328125" style="61" customWidth="1"/>
    <col min="5115" max="5115" width="36.36328125" style="61" bestFit="1" customWidth="1"/>
    <col min="5116" max="5116" width="12" style="61" customWidth="1"/>
    <col min="5117" max="5117" width="15.6328125" style="61" bestFit="1" customWidth="1"/>
    <col min="5118" max="5118" width="36.36328125" style="61" bestFit="1" customWidth="1"/>
    <col min="5119" max="5119" width="15.453125" style="61" bestFit="1" customWidth="1"/>
    <col min="5120" max="5120" width="14.453125" style="61" customWidth="1"/>
    <col min="5121" max="5369" width="11.453125" style="61"/>
    <col min="5370" max="5370" width="3.6328125" style="61" customWidth="1"/>
    <col min="5371" max="5371" width="36.36328125" style="61" bestFit="1" customWidth="1"/>
    <col min="5372" max="5372" width="12" style="61" customWidth="1"/>
    <col min="5373" max="5373" width="15.6328125" style="61" bestFit="1" customWidth="1"/>
    <col min="5374" max="5374" width="36.36328125" style="61" bestFit="1" customWidth="1"/>
    <col min="5375" max="5375" width="15.453125" style="61" bestFit="1" customWidth="1"/>
    <col min="5376" max="5376" width="14.453125" style="61" customWidth="1"/>
    <col min="5377" max="5625" width="11.453125" style="61"/>
    <col min="5626" max="5626" width="3.6328125" style="61" customWidth="1"/>
    <col min="5627" max="5627" width="36.36328125" style="61" bestFit="1" customWidth="1"/>
    <col min="5628" max="5628" width="12" style="61" customWidth="1"/>
    <col min="5629" max="5629" width="15.6328125" style="61" bestFit="1" customWidth="1"/>
    <col min="5630" max="5630" width="36.36328125" style="61" bestFit="1" customWidth="1"/>
    <col min="5631" max="5631" width="15.453125" style="61" bestFit="1" customWidth="1"/>
    <col min="5632" max="5632" width="14.453125" style="61" customWidth="1"/>
    <col min="5633" max="5881" width="11.453125" style="61"/>
    <col min="5882" max="5882" width="3.6328125" style="61" customWidth="1"/>
    <col min="5883" max="5883" width="36.36328125" style="61" bestFit="1" customWidth="1"/>
    <col min="5884" max="5884" width="12" style="61" customWidth="1"/>
    <col min="5885" max="5885" width="15.6328125" style="61" bestFit="1" customWidth="1"/>
    <col min="5886" max="5886" width="36.36328125" style="61" bestFit="1" customWidth="1"/>
    <col min="5887" max="5887" width="15.453125" style="61" bestFit="1" customWidth="1"/>
    <col min="5888" max="5888" width="14.453125" style="61" customWidth="1"/>
    <col min="5889" max="6137" width="11.453125" style="61"/>
    <col min="6138" max="6138" width="3.6328125" style="61" customWidth="1"/>
    <col min="6139" max="6139" width="36.36328125" style="61" bestFit="1" customWidth="1"/>
    <col min="6140" max="6140" width="12" style="61" customWidth="1"/>
    <col min="6141" max="6141" width="15.6328125" style="61" bestFit="1" customWidth="1"/>
    <col min="6142" max="6142" width="36.36328125" style="61" bestFit="1" customWidth="1"/>
    <col min="6143" max="6143" width="15.453125" style="61" bestFit="1" customWidth="1"/>
    <col min="6144" max="6144" width="14.453125" style="61" customWidth="1"/>
    <col min="6145" max="6393" width="11.453125" style="61"/>
    <col min="6394" max="6394" width="3.6328125" style="61" customWidth="1"/>
    <col min="6395" max="6395" width="36.36328125" style="61" bestFit="1" customWidth="1"/>
    <col min="6396" max="6396" width="12" style="61" customWidth="1"/>
    <col min="6397" max="6397" width="15.6328125" style="61" bestFit="1" customWidth="1"/>
    <col min="6398" max="6398" width="36.36328125" style="61" bestFit="1" customWidth="1"/>
    <col min="6399" max="6399" width="15.453125" style="61" bestFit="1" customWidth="1"/>
    <col min="6400" max="6400" width="14.453125" style="61" customWidth="1"/>
    <col min="6401" max="6649" width="11.453125" style="61"/>
    <col min="6650" max="6650" width="3.6328125" style="61" customWidth="1"/>
    <col min="6651" max="6651" width="36.36328125" style="61" bestFit="1" customWidth="1"/>
    <col min="6652" max="6652" width="12" style="61" customWidth="1"/>
    <col min="6653" max="6653" width="15.6328125" style="61" bestFit="1" customWidth="1"/>
    <col min="6654" max="6654" width="36.36328125" style="61" bestFit="1" customWidth="1"/>
    <col min="6655" max="6655" width="15.453125" style="61" bestFit="1" customWidth="1"/>
    <col min="6656" max="6656" width="14.453125" style="61" customWidth="1"/>
    <col min="6657" max="6905" width="11.453125" style="61"/>
    <col min="6906" max="6906" width="3.6328125" style="61" customWidth="1"/>
    <col min="6907" max="6907" width="36.36328125" style="61" bestFit="1" customWidth="1"/>
    <col min="6908" max="6908" width="12" style="61" customWidth="1"/>
    <col min="6909" max="6909" width="15.6328125" style="61" bestFit="1" customWidth="1"/>
    <col min="6910" max="6910" width="36.36328125" style="61" bestFit="1" customWidth="1"/>
    <col min="6911" max="6911" width="15.453125" style="61" bestFit="1" customWidth="1"/>
    <col min="6912" max="6912" width="14.453125" style="61" customWidth="1"/>
    <col min="6913" max="7161" width="11.453125" style="61"/>
    <col min="7162" max="7162" width="3.6328125" style="61" customWidth="1"/>
    <col min="7163" max="7163" width="36.36328125" style="61" bestFit="1" customWidth="1"/>
    <col min="7164" max="7164" width="12" style="61" customWidth="1"/>
    <col min="7165" max="7165" width="15.6328125" style="61" bestFit="1" customWidth="1"/>
    <col min="7166" max="7166" width="36.36328125" style="61" bestFit="1" customWidth="1"/>
    <col min="7167" max="7167" width="15.453125" style="61" bestFit="1" customWidth="1"/>
    <col min="7168" max="7168" width="14.453125" style="61" customWidth="1"/>
    <col min="7169" max="7417" width="11.453125" style="61"/>
    <col min="7418" max="7418" width="3.6328125" style="61" customWidth="1"/>
    <col min="7419" max="7419" width="36.36328125" style="61" bestFit="1" customWidth="1"/>
    <col min="7420" max="7420" width="12" style="61" customWidth="1"/>
    <col min="7421" max="7421" width="15.6328125" style="61" bestFit="1" customWidth="1"/>
    <col min="7422" max="7422" width="36.36328125" style="61" bestFit="1" customWidth="1"/>
    <col min="7423" max="7423" width="15.453125" style="61" bestFit="1" customWidth="1"/>
    <col min="7424" max="7424" width="14.453125" style="61" customWidth="1"/>
    <col min="7425" max="7673" width="11.453125" style="61"/>
    <col min="7674" max="7674" width="3.6328125" style="61" customWidth="1"/>
    <col min="7675" max="7675" width="36.36328125" style="61" bestFit="1" customWidth="1"/>
    <col min="7676" max="7676" width="12" style="61" customWidth="1"/>
    <col min="7677" max="7677" width="15.6328125" style="61" bestFit="1" customWidth="1"/>
    <col min="7678" max="7678" width="36.36328125" style="61" bestFit="1" customWidth="1"/>
    <col min="7679" max="7679" width="15.453125" style="61" bestFit="1" customWidth="1"/>
    <col min="7680" max="7680" width="14.453125" style="61" customWidth="1"/>
    <col min="7681" max="7929" width="11.453125" style="61"/>
    <col min="7930" max="7930" width="3.6328125" style="61" customWidth="1"/>
    <col min="7931" max="7931" width="36.36328125" style="61" bestFit="1" customWidth="1"/>
    <col min="7932" max="7932" width="12" style="61" customWidth="1"/>
    <col min="7933" max="7933" width="15.6328125" style="61" bestFit="1" customWidth="1"/>
    <col min="7934" max="7934" width="36.36328125" style="61" bestFit="1" customWidth="1"/>
    <col min="7935" max="7935" width="15.453125" style="61" bestFit="1" customWidth="1"/>
    <col min="7936" max="7936" width="14.453125" style="61" customWidth="1"/>
    <col min="7937" max="8185" width="11.453125" style="61"/>
    <col min="8186" max="8186" width="3.6328125" style="61" customWidth="1"/>
    <col min="8187" max="8187" width="36.36328125" style="61" bestFit="1" customWidth="1"/>
    <col min="8188" max="8188" width="12" style="61" customWidth="1"/>
    <col min="8189" max="8189" width="15.6328125" style="61" bestFit="1" customWidth="1"/>
    <col min="8190" max="8190" width="36.36328125" style="61" bestFit="1" customWidth="1"/>
    <col min="8191" max="8191" width="15.453125" style="61" bestFit="1" customWidth="1"/>
    <col min="8192" max="8192" width="14.453125" style="61" customWidth="1"/>
    <col min="8193" max="8441" width="11.453125" style="61"/>
    <col min="8442" max="8442" width="3.6328125" style="61" customWidth="1"/>
    <col min="8443" max="8443" width="36.36328125" style="61" bestFit="1" customWidth="1"/>
    <col min="8444" max="8444" width="12" style="61" customWidth="1"/>
    <col min="8445" max="8445" width="15.6328125" style="61" bestFit="1" customWidth="1"/>
    <col min="8446" max="8446" width="36.36328125" style="61" bestFit="1" customWidth="1"/>
    <col min="8447" max="8447" width="15.453125" style="61" bestFit="1" customWidth="1"/>
    <col min="8448" max="8448" width="14.453125" style="61" customWidth="1"/>
    <col min="8449" max="8697" width="11.453125" style="61"/>
    <col min="8698" max="8698" width="3.6328125" style="61" customWidth="1"/>
    <col min="8699" max="8699" width="36.36328125" style="61" bestFit="1" customWidth="1"/>
    <col min="8700" max="8700" width="12" style="61" customWidth="1"/>
    <col min="8701" max="8701" width="15.6328125" style="61" bestFit="1" customWidth="1"/>
    <col min="8702" max="8702" width="36.36328125" style="61" bestFit="1" customWidth="1"/>
    <col min="8703" max="8703" width="15.453125" style="61" bestFit="1" customWidth="1"/>
    <col min="8704" max="8704" width="14.453125" style="61" customWidth="1"/>
    <col min="8705" max="8953" width="11.453125" style="61"/>
    <col min="8954" max="8954" width="3.6328125" style="61" customWidth="1"/>
    <col min="8955" max="8955" width="36.36328125" style="61" bestFit="1" customWidth="1"/>
    <col min="8956" max="8956" width="12" style="61" customWidth="1"/>
    <col min="8957" max="8957" width="15.6328125" style="61" bestFit="1" customWidth="1"/>
    <col min="8958" max="8958" width="36.36328125" style="61" bestFit="1" customWidth="1"/>
    <col min="8959" max="8959" width="15.453125" style="61" bestFit="1" customWidth="1"/>
    <col min="8960" max="8960" width="14.453125" style="61" customWidth="1"/>
    <col min="8961" max="9209" width="11.453125" style="61"/>
    <col min="9210" max="9210" width="3.6328125" style="61" customWidth="1"/>
    <col min="9211" max="9211" width="36.36328125" style="61" bestFit="1" customWidth="1"/>
    <col min="9212" max="9212" width="12" style="61" customWidth="1"/>
    <col min="9213" max="9213" width="15.6328125" style="61" bestFit="1" customWidth="1"/>
    <col min="9214" max="9214" width="36.36328125" style="61" bestFit="1" customWidth="1"/>
    <col min="9215" max="9215" width="15.453125" style="61" bestFit="1" customWidth="1"/>
    <col min="9216" max="9216" width="14.453125" style="61" customWidth="1"/>
    <col min="9217" max="9465" width="11.453125" style="61"/>
    <col min="9466" max="9466" width="3.6328125" style="61" customWidth="1"/>
    <col min="9467" max="9467" width="36.36328125" style="61" bestFit="1" customWidth="1"/>
    <col min="9468" max="9468" width="12" style="61" customWidth="1"/>
    <col min="9469" max="9469" width="15.6328125" style="61" bestFit="1" customWidth="1"/>
    <col min="9470" max="9470" width="36.36328125" style="61" bestFit="1" customWidth="1"/>
    <col min="9471" max="9471" width="15.453125" style="61" bestFit="1" customWidth="1"/>
    <col min="9472" max="9472" width="14.453125" style="61" customWidth="1"/>
    <col min="9473" max="9721" width="11.453125" style="61"/>
    <col min="9722" max="9722" width="3.6328125" style="61" customWidth="1"/>
    <col min="9723" max="9723" width="36.36328125" style="61" bestFit="1" customWidth="1"/>
    <col min="9724" max="9724" width="12" style="61" customWidth="1"/>
    <col min="9725" max="9725" width="15.6328125" style="61" bestFit="1" customWidth="1"/>
    <col min="9726" max="9726" width="36.36328125" style="61" bestFit="1" customWidth="1"/>
    <col min="9727" max="9727" width="15.453125" style="61" bestFit="1" customWidth="1"/>
    <col min="9728" max="9728" width="14.453125" style="61" customWidth="1"/>
    <col min="9729" max="9977" width="11.453125" style="61"/>
    <col min="9978" max="9978" width="3.6328125" style="61" customWidth="1"/>
    <col min="9979" max="9979" width="36.36328125" style="61" bestFit="1" customWidth="1"/>
    <col min="9980" max="9980" width="12" style="61" customWidth="1"/>
    <col min="9981" max="9981" width="15.6328125" style="61" bestFit="1" customWidth="1"/>
    <col min="9982" max="9982" width="36.36328125" style="61" bestFit="1" customWidth="1"/>
    <col min="9983" max="9983" width="15.453125" style="61" bestFit="1" customWidth="1"/>
    <col min="9984" max="9984" width="14.453125" style="61" customWidth="1"/>
    <col min="9985" max="10233" width="11.453125" style="61"/>
    <col min="10234" max="10234" width="3.6328125" style="61" customWidth="1"/>
    <col min="10235" max="10235" width="36.36328125" style="61" bestFit="1" customWidth="1"/>
    <col min="10236" max="10236" width="12" style="61" customWidth="1"/>
    <col min="10237" max="10237" width="15.6328125" style="61" bestFit="1" customWidth="1"/>
    <col min="10238" max="10238" width="36.36328125" style="61" bestFit="1" customWidth="1"/>
    <col min="10239" max="10239" width="15.453125" style="61" bestFit="1" customWidth="1"/>
    <col min="10240" max="10240" width="14.453125" style="61" customWidth="1"/>
    <col min="10241" max="10489" width="11.453125" style="61"/>
    <col min="10490" max="10490" width="3.6328125" style="61" customWidth="1"/>
    <col min="10491" max="10491" width="36.36328125" style="61" bestFit="1" customWidth="1"/>
    <col min="10492" max="10492" width="12" style="61" customWidth="1"/>
    <col min="10493" max="10493" width="15.6328125" style="61" bestFit="1" customWidth="1"/>
    <col min="10494" max="10494" width="36.36328125" style="61" bestFit="1" customWidth="1"/>
    <col min="10495" max="10495" width="15.453125" style="61" bestFit="1" customWidth="1"/>
    <col min="10496" max="10496" width="14.453125" style="61" customWidth="1"/>
    <col min="10497" max="10745" width="11.453125" style="61"/>
    <col min="10746" max="10746" width="3.6328125" style="61" customWidth="1"/>
    <col min="10747" max="10747" width="36.36328125" style="61" bestFit="1" customWidth="1"/>
    <col min="10748" max="10748" width="12" style="61" customWidth="1"/>
    <col min="10749" max="10749" width="15.6328125" style="61" bestFit="1" customWidth="1"/>
    <col min="10750" max="10750" width="36.36328125" style="61" bestFit="1" customWidth="1"/>
    <col min="10751" max="10751" width="15.453125" style="61" bestFit="1" customWidth="1"/>
    <col min="10752" max="10752" width="14.453125" style="61" customWidth="1"/>
    <col min="10753" max="11001" width="11.453125" style="61"/>
    <col min="11002" max="11002" width="3.6328125" style="61" customWidth="1"/>
    <col min="11003" max="11003" width="36.36328125" style="61" bestFit="1" customWidth="1"/>
    <col min="11004" max="11004" width="12" style="61" customWidth="1"/>
    <col min="11005" max="11005" width="15.6328125" style="61" bestFit="1" customWidth="1"/>
    <col min="11006" max="11006" width="36.36328125" style="61" bestFit="1" customWidth="1"/>
    <col min="11007" max="11007" width="15.453125" style="61" bestFit="1" customWidth="1"/>
    <col min="11008" max="11008" width="14.453125" style="61" customWidth="1"/>
    <col min="11009" max="11257" width="11.453125" style="61"/>
    <col min="11258" max="11258" width="3.6328125" style="61" customWidth="1"/>
    <col min="11259" max="11259" width="36.36328125" style="61" bestFit="1" customWidth="1"/>
    <col min="11260" max="11260" width="12" style="61" customWidth="1"/>
    <col min="11261" max="11261" width="15.6328125" style="61" bestFit="1" customWidth="1"/>
    <col min="11262" max="11262" width="36.36328125" style="61" bestFit="1" customWidth="1"/>
    <col min="11263" max="11263" width="15.453125" style="61" bestFit="1" customWidth="1"/>
    <col min="11264" max="11264" width="14.453125" style="61" customWidth="1"/>
    <col min="11265" max="11513" width="11.453125" style="61"/>
    <col min="11514" max="11514" width="3.6328125" style="61" customWidth="1"/>
    <col min="11515" max="11515" width="36.36328125" style="61" bestFit="1" customWidth="1"/>
    <col min="11516" max="11516" width="12" style="61" customWidth="1"/>
    <col min="11517" max="11517" width="15.6328125" style="61" bestFit="1" customWidth="1"/>
    <col min="11518" max="11518" width="36.36328125" style="61" bestFit="1" customWidth="1"/>
    <col min="11519" max="11519" width="15.453125" style="61" bestFit="1" customWidth="1"/>
    <col min="11520" max="11520" width="14.453125" style="61" customWidth="1"/>
    <col min="11521" max="11769" width="11.453125" style="61"/>
    <col min="11770" max="11770" width="3.6328125" style="61" customWidth="1"/>
    <col min="11771" max="11771" width="36.36328125" style="61" bestFit="1" customWidth="1"/>
    <col min="11772" max="11772" width="12" style="61" customWidth="1"/>
    <col min="11773" max="11773" width="15.6328125" style="61" bestFit="1" customWidth="1"/>
    <col min="11774" max="11774" width="36.36328125" style="61" bestFit="1" customWidth="1"/>
    <col min="11775" max="11775" width="15.453125" style="61" bestFit="1" customWidth="1"/>
    <col min="11776" max="11776" width="14.453125" style="61" customWidth="1"/>
    <col min="11777" max="12025" width="11.453125" style="61"/>
    <col min="12026" max="12026" width="3.6328125" style="61" customWidth="1"/>
    <col min="12027" max="12027" width="36.36328125" style="61" bestFit="1" customWidth="1"/>
    <col min="12028" max="12028" width="12" style="61" customWidth="1"/>
    <col min="12029" max="12029" width="15.6328125" style="61" bestFit="1" customWidth="1"/>
    <col min="12030" max="12030" width="36.36328125" style="61" bestFit="1" customWidth="1"/>
    <col min="12031" max="12031" width="15.453125" style="61" bestFit="1" customWidth="1"/>
    <col min="12032" max="12032" width="14.453125" style="61" customWidth="1"/>
    <col min="12033" max="12281" width="11.453125" style="61"/>
    <col min="12282" max="12282" width="3.6328125" style="61" customWidth="1"/>
    <col min="12283" max="12283" width="36.36328125" style="61" bestFit="1" customWidth="1"/>
    <col min="12284" max="12284" width="12" style="61" customWidth="1"/>
    <col min="12285" max="12285" width="15.6328125" style="61" bestFit="1" customWidth="1"/>
    <col min="12286" max="12286" width="36.36328125" style="61" bestFit="1" customWidth="1"/>
    <col min="12287" max="12287" width="15.453125" style="61" bestFit="1" customWidth="1"/>
    <col min="12288" max="12288" width="14.453125" style="61" customWidth="1"/>
    <col min="12289" max="12537" width="11.453125" style="61"/>
    <col min="12538" max="12538" width="3.6328125" style="61" customWidth="1"/>
    <col min="12539" max="12539" width="36.36328125" style="61" bestFit="1" customWidth="1"/>
    <col min="12540" max="12540" width="12" style="61" customWidth="1"/>
    <col min="12541" max="12541" width="15.6328125" style="61" bestFit="1" customWidth="1"/>
    <col min="12542" max="12542" width="36.36328125" style="61" bestFit="1" customWidth="1"/>
    <col min="12543" max="12543" width="15.453125" style="61" bestFit="1" customWidth="1"/>
    <col min="12544" max="12544" width="14.453125" style="61" customWidth="1"/>
    <col min="12545" max="12793" width="11.453125" style="61"/>
    <col min="12794" max="12794" width="3.6328125" style="61" customWidth="1"/>
    <col min="12795" max="12795" width="36.36328125" style="61" bestFit="1" customWidth="1"/>
    <col min="12796" max="12796" width="12" style="61" customWidth="1"/>
    <col min="12797" max="12797" width="15.6328125" style="61" bestFit="1" customWidth="1"/>
    <col min="12798" max="12798" width="36.36328125" style="61" bestFit="1" customWidth="1"/>
    <col min="12799" max="12799" width="15.453125" style="61" bestFit="1" customWidth="1"/>
    <col min="12800" max="12800" width="14.453125" style="61" customWidth="1"/>
    <col min="12801" max="13049" width="11.453125" style="61"/>
    <col min="13050" max="13050" width="3.6328125" style="61" customWidth="1"/>
    <col min="13051" max="13051" width="36.36328125" style="61" bestFit="1" customWidth="1"/>
    <col min="13052" max="13052" width="12" style="61" customWidth="1"/>
    <col min="13053" max="13053" width="15.6328125" style="61" bestFit="1" customWidth="1"/>
    <col min="13054" max="13054" width="36.36328125" style="61" bestFit="1" customWidth="1"/>
    <col min="13055" max="13055" width="15.453125" style="61" bestFit="1" customWidth="1"/>
    <col min="13056" max="13056" width="14.453125" style="61" customWidth="1"/>
    <col min="13057" max="13305" width="11.453125" style="61"/>
    <col min="13306" max="13306" width="3.6328125" style="61" customWidth="1"/>
    <col min="13307" max="13307" width="36.36328125" style="61" bestFit="1" customWidth="1"/>
    <col min="13308" max="13308" width="12" style="61" customWidth="1"/>
    <col min="13309" max="13309" width="15.6328125" style="61" bestFit="1" customWidth="1"/>
    <col min="13310" max="13310" width="36.36328125" style="61" bestFit="1" customWidth="1"/>
    <col min="13311" max="13311" width="15.453125" style="61" bestFit="1" customWidth="1"/>
    <col min="13312" max="13312" width="14.453125" style="61" customWidth="1"/>
    <col min="13313" max="13561" width="11.453125" style="61"/>
    <col min="13562" max="13562" width="3.6328125" style="61" customWidth="1"/>
    <col min="13563" max="13563" width="36.36328125" style="61" bestFit="1" customWidth="1"/>
    <col min="13564" max="13564" width="12" style="61" customWidth="1"/>
    <col min="13565" max="13565" width="15.6328125" style="61" bestFit="1" customWidth="1"/>
    <col min="13566" max="13566" width="36.36328125" style="61" bestFit="1" customWidth="1"/>
    <col min="13567" max="13567" width="15.453125" style="61" bestFit="1" customWidth="1"/>
    <col min="13568" max="13568" width="14.453125" style="61" customWidth="1"/>
    <col min="13569" max="13817" width="11.453125" style="61"/>
    <col min="13818" max="13818" width="3.6328125" style="61" customWidth="1"/>
    <col min="13819" max="13819" width="36.36328125" style="61" bestFit="1" customWidth="1"/>
    <col min="13820" max="13820" width="12" style="61" customWidth="1"/>
    <col min="13821" max="13821" width="15.6328125" style="61" bestFit="1" customWidth="1"/>
    <col min="13822" max="13822" width="36.36328125" style="61" bestFit="1" customWidth="1"/>
    <col min="13823" max="13823" width="15.453125" style="61" bestFit="1" customWidth="1"/>
    <col min="13824" max="13824" width="14.453125" style="61" customWidth="1"/>
    <col min="13825" max="14073" width="11.453125" style="61"/>
    <col min="14074" max="14074" width="3.6328125" style="61" customWidth="1"/>
    <col min="14075" max="14075" width="36.36328125" style="61" bestFit="1" customWidth="1"/>
    <col min="14076" max="14076" width="12" style="61" customWidth="1"/>
    <col min="14077" max="14077" width="15.6328125" style="61" bestFit="1" customWidth="1"/>
    <col min="14078" max="14078" width="36.36328125" style="61" bestFit="1" customWidth="1"/>
    <col min="14079" max="14079" width="15.453125" style="61" bestFit="1" customWidth="1"/>
    <col min="14080" max="14080" width="14.453125" style="61" customWidth="1"/>
    <col min="14081" max="14329" width="11.453125" style="61"/>
    <col min="14330" max="14330" width="3.6328125" style="61" customWidth="1"/>
    <col min="14331" max="14331" width="36.36328125" style="61" bestFit="1" customWidth="1"/>
    <col min="14332" max="14332" width="12" style="61" customWidth="1"/>
    <col min="14333" max="14333" width="15.6328125" style="61" bestFit="1" customWidth="1"/>
    <col min="14334" max="14334" width="36.36328125" style="61" bestFit="1" customWidth="1"/>
    <col min="14335" max="14335" width="15.453125" style="61" bestFit="1" customWidth="1"/>
    <col min="14336" max="14336" width="14.453125" style="61" customWidth="1"/>
    <col min="14337" max="14585" width="11.453125" style="61"/>
    <col min="14586" max="14586" width="3.6328125" style="61" customWidth="1"/>
    <col min="14587" max="14587" width="36.36328125" style="61" bestFit="1" customWidth="1"/>
    <col min="14588" max="14588" width="12" style="61" customWidth="1"/>
    <col min="14589" max="14589" width="15.6328125" style="61" bestFit="1" customWidth="1"/>
    <col min="14590" max="14590" width="36.36328125" style="61" bestFit="1" customWidth="1"/>
    <col min="14591" max="14591" width="15.453125" style="61" bestFit="1" customWidth="1"/>
    <col min="14592" max="14592" width="14.453125" style="61" customWidth="1"/>
    <col min="14593" max="14841" width="11.453125" style="61"/>
    <col min="14842" max="14842" width="3.6328125" style="61" customWidth="1"/>
    <col min="14843" max="14843" width="36.36328125" style="61" bestFit="1" customWidth="1"/>
    <col min="14844" max="14844" width="12" style="61" customWidth="1"/>
    <col min="14845" max="14845" width="15.6328125" style="61" bestFit="1" customWidth="1"/>
    <col min="14846" max="14846" width="36.36328125" style="61" bestFit="1" customWidth="1"/>
    <col min="14847" max="14847" width="15.453125" style="61" bestFit="1" customWidth="1"/>
    <col min="14848" max="14848" width="14.453125" style="61" customWidth="1"/>
    <col min="14849" max="15097" width="11.453125" style="61"/>
    <col min="15098" max="15098" width="3.6328125" style="61" customWidth="1"/>
    <col min="15099" max="15099" width="36.36328125" style="61" bestFit="1" customWidth="1"/>
    <col min="15100" max="15100" width="12" style="61" customWidth="1"/>
    <col min="15101" max="15101" width="15.6328125" style="61" bestFit="1" customWidth="1"/>
    <col min="15102" max="15102" width="36.36328125" style="61" bestFit="1" customWidth="1"/>
    <col min="15103" max="15103" width="15.453125" style="61" bestFit="1" customWidth="1"/>
    <col min="15104" max="15104" width="14.453125" style="61" customWidth="1"/>
    <col min="15105" max="15353" width="11.453125" style="61"/>
    <col min="15354" max="15354" width="3.6328125" style="61" customWidth="1"/>
    <col min="15355" max="15355" width="36.36328125" style="61" bestFit="1" customWidth="1"/>
    <col min="15356" max="15356" width="12" style="61" customWidth="1"/>
    <col min="15357" max="15357" width="15.6328125" style="61" bestFit="1" customWidth="1"/>
    <col min="15358" max="15358" width="36.36328125" style="61" bestFit="1" customWidth="1"/>
    <col min="15359" max="15359" width="15.453125" style="61" bestFit="1" customWidth="1"/>
    <col min="15360" max="15360" width="14.453125" style="61" customWidth="1"/>
    <col min="15361" max="15609" width="11.453125" style="61"/>
    <col min="15610" max="15610" width="3.6328125" style="61" customWidth="1"/>
    <col min="15611" max="15611" width="36.36328125" style="61" bestFit="1" customWidth="1"/>
    <col min="15612" max="15612" width="12" style="61" customWidth="1"/>
    <col min="15613" max="15613" width="15.6328125" style="61" bestFit="1" customWidth="1"/>
    <col min="15614" max="15614" width="36.36328125" style="61" bestFit="1" customWidth="1"/>
    <col min="15615" max="15615" width="15.453125" style="61" bestFit="1" customWidth="1"/>
    <col min="15616" max="15616" width="14.453125" style="61" customWidth="1"/>
    <col min="15617" max="15865" width="11.453125" style="61"/>
    <col min="15866" max="15866" width="3.6328125" style="61" customWidth="1"/>
    <col min="15867" max="15867" width="36.36328125" style="61" bestFit="1" customWidth="1"/>
    <col min="15868" max="15868" width="12" style="61" customWidth="1"/>
    <col min="15869" max="15869" width="15.6328125" style="61" bestFit="1" customWidth="1"/>
    <col min="15870" max="15870" width="36.36328125" style="61" bestFit="1" customWidth="1"/>
    <col min="15871" max="15871" width="15.453125" style="61" bestFit="1" customWidth="1"/>
    <col min="15872" max="15872" width="14.453125" style="61" customWidth="1"/>
    <col min="15873" max="16121" width="11.453125" style="61"/>
    <col min="16122" max="16122" width="3.6328125" style="61" customWidth="1"/>
    <col min="16123" max="16123" width="36.36328125" style="61" bestFit="1" customWidth="1"/>
    <col min="16124" max="16124" width="12" style="61" customWidth="1"/>
    <col min="16125" max="16125" width="15.6328125" style="61" bestFit="1" customWidth="1"/>
    <col min="16126" max="16126" width="36.36328125" style="61" bestFit="1" customWidth="1"/>
    <col min="16127" max="16127" width="15.453125" style="61" bestFit="1" customWidth="1"/>
    <col min="16128" max="16128" width="14.453125" style="61" customWidth="1"/>
    <col min="16129" max="16384" width="11.453125" style="61"/>
  </cols>
  <sheetData>
    <row r="1" spans="1:8" x14ac:dyDescent="0.35">
      <c r="A1" s="29" t="s">
        <v>350</v>
      </c>
      <c r="B1" s="30"/>
      <c r="C1" s="30"/>
      <c r="D1" s="30"/>
    </row>
    <row r="2" spans="1:8" x14ac:dyDescent="0.35">
      <c r="A2" s="32" t="s">
        <v>87</v>
      </c>
      <c r="B2" s="62"/>
      <c r="C2" s="62"/>
      <c r="D2" s="62"/>
    </row>
    <row r="3" spans="1:8" ht="15" thickBot="1" x14ac:dyDescent="0.4">
      <c r="A3" s="62"/>
      <c r="B3" s="62"/>
      <c r="C3" s="62"/>
      <c r="D3" s="62"/>
    </row>
    <row r="4" spans="1:8" ht="14.4" customHeight="1" x14ac:dyDescent="0.35">
      <c r="A4" s="155" t="s">
        <v>435</v>
      </c>
      <c r="B4" s="156"/>
      <c r="C4" s="156"/>
      <c r="D4" s="156"/>
      <c r="E4" s="156"/>
      <c r="F4" s="156"/>
      <c r="G4" s="156"/>
      <c r="H4" s="157"/>
    </row>
    <row r="5" spans="1:8" ht="15" thickBot="1" x14ac:dyDescent="0.4">
      <c r="A5" s="158"/>
      <c r="B5" s="159"/>
      <c r="C5" s="159"/>
      <c r="D5" s="159"/>
      <c r="E5" s="159"/>
      <c r="F5" s="159"/>
      <c r="G5" s="159"/>
      <c r="H5" s="160"/>
    </row>
    <row r="6" spans="1:8" ht="84" customHeight="1" thickBot="1" x14ac:dyDescent="0.4">
      <c r="A6" s="77"/>
      <c r="B6" s="78" t="s">
        <v>27</v>
      </c>
      <c r="C6" s="78" t="s">
        <v>28</v>
      </c>
      <c r="D6" s="79" t="s">
        <v>29</v>
      </c>
      <c r="E6" s="81" t="s">
        <v>30</v>
      </c>
      <c r="F6" s="54" t="s">
        <v>447</v>
      </c>
      <c r="G6" s="18" t="s">
        <v>433</v>
      </c>
      <c r="H6" s="55" t="s">
        <v>434</v>
      </c>
    </row>
    <row r="7" spans="1:8" ht="15" customHeight="1" x14ac:dyDescent="0.35">
      <c r="A7" s="51">
        <v>1</v>
      </c>
      <c r="B7" s="34" t="s">
        <v>351</v>
      </c>
      <c r="C7" s="35" t="s">
        <v>352</v>
      </c>
      <c r="D7" s="35"/>
      <c r="E7" s="52">
        <v>1</v>
      </c>
      <c r="F7" s="51"/>
      <c r="G7" s="50">
        <f t="shared" ref="G7:G9" si="0">E7*F7</f>
        <v>0</v>
      </c>
      <c r="H7" s="56">
        <f t="shared" ref="H7:H9" si="1">G7*1.2</f>
        <v>0</v>
      </c>
    </row>
    <row r="8" spans="1:8" ht="15" customHeight="1" x14ac:dyDescent="0.35">
      <c r="A8" s="51">
        <v>27</v>
      </c>
      <c r="B8" s="34" t="s">
        <v>353</v>
      </c>
      <c r="C8" s="35" t="s">
        <v>354</v>
      </c>
      <c r="D8" s="35"/>
      <c r="E8" s="52">
        <v>27</v>
      </c>
      <c r="F8" s="51"/>
      <c r="G8" s="50">
        <f t="shared" si="0"/>
        <v>0</v>
      </c>
      <c r="H8" s="56">
        <f t="shared" si="1"/>
        <v>0</v>
      </c>
    </row>
    <row r="9" spans="1:8" ht="15" customHeight="1" thickBot="1" x14ac:dyDescent="0.4">
      <c r="A9" s="95">
        <v>28</v>
      </c>
      <c r="B9" s="96" t="s">
        <v>355</v>
      </c>
      <c r="C9" s="97" t="s">
        <v>354</v>
      </c>
      <c r="D9" s="97"/>
      <c r="E9" s="53">
        <v>28</v>
      </c>
      <c r="F9" s="95"/>
      <c r="G9" s="58">
        <f t="shared" si="0"/>
        <v>0</v>
      </c>
      <c r="H9" s="59">
        <f t="shared" si="1"/>
        <v>0</v>
      </c>
    </row>
    <row r="10" spans="1:8" ht="25" customHeight="1" thickBot="1" x14ac:dyDescent="0.4">
      <c r="F10" s="87" t="s">
        <v>0</v>
      </c>
      <c r="G10" s="88">
        <f>SUM(G7:G9)</f>
        <v>0</v>
      </c>
      <c r="H10" s="89">
        <f>SUM(H7:H9)</f>
        <v>0</v>
      </c>
    </row>
  </sheetData>
  <mergeCells count="1">
    <mergeCell ref="A4:H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3"/>
  <sheetViews>
    <sheetView zoomScale="76" zoomScaleNormal="76" workbookViewId="0">
      <selection activeCell="C7" sqref="C7"/>
    </sheetView>
  </sheetViews>
  <sheetFormatPr baseColWidth="10" defaultColWidth="10.90625" defaultRowHeight="14.5" x14ac:dyDescent="0.35"/>
  <cols>
    <col min="1" max="1" width="19.6328125" style="61" customWidth="1"/>
    <col min="2" max="2" width="18.6328125" style="61" customWidth="1"/>
    <col min="3" max="3" width="15.54296875" style="61" customWidth="1"/>
    <col min="4" max="4" width="14.453125" style="61" bestFit="1" customWidth="1"/>
    <col min="5" max="5" width="23.81640625" style="67" bestFit="1" customWidth="1"/>
    <col min="6" max="6" width="17" style="61" customWidth="1"/>
    <col min="7" max="7" width="16.54296875" style="61" customWidth="1"/>
    <col min="8" max="8" width="12.1796875" style="61" customWidth="1"/>
    <col min="9" max="9" width="12.81640625" style="61" customWidth="1"/>
    <col min="10" max="16384" width="10.90625" style="61"/>
  </cols>
  <sheetData>
    <row r="1" spans="1:11" ht="15" thickBot="1" x14ac:dyDescent="0.4"/>
    <row r="2" spans="1:11" x14ac:dyDescent="0.35">
      <c r="A2" s="155" t="s">
        <v>435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</row>
    <row r="3" spans="1:11" ht="15" thickBot="1" x14ac:dyDescent="0.4">
      <c r="A3" s="158"/>
      <c r="B3" s="159"/>
      <c r="C3" s="159"/>
      <c r="D3" s="159"/>
      <c r="E3" s="159"/>
      <c r="F3" s="159"/>
      <c r="G3" s="159"/>
      <c r="H3" s="159"/>
      <c r="I3" s="159"/>
      <c r="J3" s="159"/>
      <c r="K3" s="160"/>
    </row>
    <row r="4" spans="1:11" ht="93" customHeight="1" thickBot="1" x14ac:dyDescent="0.4">
      <c r="A4" s="105" t="s">
        <v>131</v>
      </c>
      <c r="B4" s="106" t="s">
        <v>132</v>
      </c>
      <c r="C4" s="106" t="s">
        <v>133</v>
      </c>
      <c r="D4" s="106" t="s">
        <v>28</v>
      </c>
      <c r="E4" s="106" t="s">
        <v>134</v>
      </c>
      <c r="F4" s="106" t="s">
        <v>29</v>
      </c>
      <c r="G4" s="106" t="s">
        <v>135</v>
      </c>
      <c r="H4" s="107" t="s">
        <v>136</v>
      </c>
      <c r="I4" s="54" t="s">
        <v>447</v>
      </c>
      <c r="J4" s="18" t="s">
        <v>433</v>
      </c>
      <c r="K4" s="18" t="s">
        <v>434</v>
      </c>
    </row>
    <row r="5" spans="1:11" x14ac:dyDescent="0.35">
      <c r="A5" s="108" t="s">
        <v>137</v>
      </c>
      <c r="B5" s="64" t="s">
        <v>138</v>
      </c>
      <c r="C5" s="64" t="s">
        <v>139</v>
      </c>
      <c r="D5" s="64" t="s">
        <v>140</v>
      </c>
      <c r="E5" s="65" t="s">
        <v>141</v>
      </c>
      <c r="F5" s="64" t="s">
        <v>142</v>
      </c>
      <c r="G5" s="64" t="s">
        <v>143</v>
      </c>
      <c r="H5" s="52">
        <v>1</v>
      </c>
      <c r="I5" s="111"/>
      <c r="J5" s="112">
        <f>H5*I5</f>
        <v>0</v>
      </c>
      <c r="K5" s="113">
        <f>J5*1.2</f>
        <v>0</v>
      </c>
    </row>
    <row r="6" spans="1:11" x14ac:dyDescent="0.35">
      <c r="A6" s="108" t="s">
        <v>137</v>
      </c>
      <c r="B6" s="64" t="s">
        <v>138</v>
      </c>
      <c r="C6" s="64" t="s">
        <v>139</v>
      </c>
      <c r="D6" s="64" t="s">
        <v>144</v>
      </c>
      <c r="E6" s="65" t="s">
        <v>145</v>
      </c>
      <c r="F6" s="64" t="s">
        <v>146</v>
      </c>
      <c r="G6" s="64" t="s">
        <v>147</v>
      </c>
      <c r="H6" s="52">
        <v>1</v>
      </c>
      <c r="I6" s="51"/>
      <c r="J6" s="50">
        <f t="shared" ref="J6:J7" si="0">H6*I6</f>
        <v>0</v>
      </c>
      <c r="K6" s="56">
        <f t="shared" ref="K6:K62" si="1">J6*1.2</f>
        <v>0</v>
      </c>
    </row>
    <row r="7" spans="1:11" x14ac:dyDescent="0.35">
      <c r="A7" s="108" t="s">
        <v>148</v>
      </c>
      <c r="B7" s="64" t="s">
        <v>149</v>
      </c>
      <c r="C7" s="64" t="s">
        <v>139</v>
      </c>
      <c r="D7" s="64" t="s">
        <v>150</v>
      </c>
      <c r="E7" s="65"/>
      <c r="F7" s="64" t="s">
        <v>142</v>
      </c>
      <c r="G7" s="64"/>
      <c r="H7" s="52">
        <v>1</v>
      </c>
      <c r="I7" s="51"/>
      <c r="J7" s="50">
        <f t="shared" si="0"/>
        <v>0</v>
      </c>
      <c r="K7" s="56">
        <f t="shared" si="1"/>
        <v>0</v>
      </c>
    </row>
    <row r="8" spans="1:11" x14ac:dyDescent="0.35">
      <c r="A8" s="108" t="s">
        <v>151</v>
      </c>
      <c r="B8" s="64" t="s">
        <v>152</v>
      </c>
      <c r="C8" s="64" t="s">
        <v>139</v>
      </c>
      <c r="D8" s="64" t="s">
        <v>117</v>
      </c>
      <c r="E8" s="65"/>
      <c r="F8" s="64" t="s">
        <v>153</v>
      </c>
      <c r="G8" s="64" t="s">
        <v>154</v>
      </c>
      <c r="H8" s="52">
        <v>1</v>
      </c>
      <c r="I8" s="51"/>
      <c r="J8" s="50">
        <f t="shared" ref="J8:J62" si="2">H8*I8</f>
        <v>0</v>
      </c>
      <c r="K8" s="56">
        <f t="shared" si="1"/>
        <v>0</v>
      </c>
    </row>
    <row r="9" spans="1:11" x14ac:dyDescent="0.35">
      <c r="A9" s="108" t="s">
        <v>148</v>
      </c>
      <c r="B9" s="64" t="s">
        <v>155</v>
      </c>
      <c r="C9" s="64" t="s">
        <v>139</v>
      </c>
      <c r="D9" s="64" t="s">
        <v>150</v>
      </c>
      <c r="E9" s="65"/>
      <c r="F9" s="64" t="s">
        <v>142</v>
      </c>
      <c r="G9" s="64" t="s">
        <v>156</v>
      </c>
      <c r="H9" s="52">
        <v>1</v>
      </c>
      <c r="I9" s="51"/>
      <c r="J9" s="50">
        <f t="shared" si="2"/>
        <v>0</v>
      </c>
      <c r="K9" s="56">
        <f t="shared" si="1"/>
        <v>0</v>
      </c>
    </row>
    <row r="10" spans="1:11" x14ac:dyDescent="0.35">
      <c r="A10" s="108" t="s">
        <v>151</v>
      </c>
      <c r="B10" s="64" t="s">
        <v>157</v>
      </c>
      <c r="C10" s="64" t="s">
        <v>139</v>
      </c>
      <c r="D10" s="64" t="s">
        <v>117</v>
      </c>
      <c r="E10" s="65" t="s">
        <v>158</v>
      </c>
      <c r="F10" s="64" t="s">
        <v>153</v>
      </c>
      <c r="G10" s="64" t="s">
        <v>159</v>
      </c>
      <c r="H10" s="52">
        <v>1</v>
      </c>
      <c r="I10" s="51"/>
      <c r="J10" s="50">
        <f t="shared" si="2"/>
        <v>0</v>
      </c>
      <c r="K10" s="56">
        <f t="shared" si="1"/>
        <v>0</v>
      </c>
    </row>
    <row r="11" spans="1:11" x14ac:dyDescent="0.35">
      <c r="A11" s="108" t="s">
        <v>160</v>
      </c>
      <c r="B11" s="64" t="s">
        <v>157</v>
      </c>
      <c r="C11" s="64" t="s">
        <v>139</v>
      </c>
      <c r="D11" s="64" t="s">
        <v>161</v>
      </c>
      <c r="E11" s="65" t="s">
        <v>162</v>
      </c>
      <c r="F11" s="64" t="s">
        <v>153</v>
      </c>
      <c r="G11" s="64" t="s">
        <v>163</v>
      </c>
      <c r="H11" s="52">
        <v>1</v>
      </c>
      <c r="I11" s="51"/>
      <c r="J11" s="50">
        <f t="shared" si="2"/>
        <v>0</v>
      </c>
      <c r="K11" s="56">
        <f t="shared" si="1"/>
        <v>0</v>
      </c>
    </row>
    <row r="12" spans="1:11" x14ac:dyDescent="0.35">
      <c r="A12" s="108" t="s">
        <v>160</v>
      </c>
      <c r="B12" s="64" t="s">
        <v>164</v>
      </c>
      <c r="C12" s="64" t="s">
        <v>139</v>
      </c>
      <c r="D12" s="64" t="s">
        <v>165</v>
      </c>
      <c r="E12" s="65" t="s">
        <v>166</v>
      </c>
      <c r="F12" s="64" t="s">
        <v>167</v>
      </c>
      <c r="G12" s="64" t="s">
        <v>168</v>
      </c>
      <c r="H12" s="52">
        <v>1</v>
      </c>
      <c r="I12" s="51"/>
      <c r="J12" s="50">
        <f t="shared" si="2"/>
        <v>0</v>
      </c>
      <c r="K12" s="56">
        <f t="shared" si="1"/>
        <v>0</v>
      </c>
    </row>
    <row r="13" spans="1:11" x14ac:dyDescent="0.35">
      <c r="A13" s="108" t="s">
        <v>169</v>
      </c>
      <c r="B13" s="64" t="s">
        <v>170</v>
      </c>
      <c r="C13" s="64" t="s">
        <v>139</v>
      </c>
      <c r="D13" s="64" t="s">
        <v>171</v>
      </c>
      <c r="E13" s="65">
        <v>299646</v>
      </c>
      <c r="F13" s="64" t="s">
        <v>172</v>
      </c>
      <c r="G13" s="64" t="s">
        <v>173</v>
      </c>
      <c r="H13" s="52">
        <v>1</v>
      </c>
      <c r="I13" s="51"/>
      <c r="J13" s="50">
        <f t="shared" si="2"/>
        <v>0</v>
      </c>
      <c r="K13" s="56">
        <f t="shared" si="1"/>
        <v>0</v>
      </c>
    </row>
    <row r="14" spans="1:11" x14ac:dyDescent="0.35">
      <c r="A14" s="108" t="s">
        <v>169</v>
      </c>
      <c r="B14" s="64" t="s">
        <v>174</v>
      </c>
      <c r="C14" s="64" t="s">
        <v>139</v>
      </c>
      <c r="D14" s="64" t="s">
        <v>117</v>
      </c>
      <c r="E14" s="65">
        <v>9023737</v>
      </c>
      <c r="F14" s="64" t="s">
        <v>175</v>
      </c>
      <c r="G14" s="64" t="s">
        <v>176</v>
      </c>
      <c r="H14" s="52">
        <v>1</v>
      </c>
      <c r="I14" s="51"/>
      <c r="J14" s="50">
        <f t="shared" si="2"/>
        <v>0</v>
      </c>
      <c r="K14" s="56">
        <f t="shared" si="1"/>
        <v>0</v>
      </c>
    </row>
    <row r="15" spans="1:11" x14ac:dyDescent="0.35">
      <c r="A15" s="108" t="s">
        <v>169</v>
      </c>
      <c r="B15" s="64" t="s">
        <v>177</v>
      </c>
      <c r="C15" s="64" t="s">
        <v>139</v>
      </c>
      <c r="D15" s="64" t="s">
        <v>178</v>
      </c>
      <c r="E15" s="65"/>
      <c r="F15" s="64" t="s">
        <v>167</v>
      </c>
      <c r="G15" s="64" t="s">
        <v>179</v>
      </c>
      <c r="H15" s="52">
        <v>1</v>
      </c>
      <c r="I15" s="51"/>
      <c r="J15" s="50">
        <f t="shared" si="2"/>
        <v>0</v>
      </c>
      <c r="K15" s="56">
        <f t="shared" si="1"/>
        <v>0</v>
      </c>
    </row>
    <row r="16" spans="1:11" x14ac:dyDescent="0.35">
      <c r="A16" s="108" t="s">
        <v>169</v>
      </c>
      <c r="B16" s="64" t="s">
        <v>180</v>
      </c>
      <c r="C16" s="64" t="s">
        <v>139</v>
      </c>
      <c r="D16" s="64" t="s">
        <v>181</v>
      </c>
      <c r="E16" s="65" t="s">
        <v>182</v>
      </c>
      <c r="F16" s="64" t="s">
        <v>183</v>
      </c>
      <c r="G16" s="64" t="s">
        <v>184</v>
      </c>
      <c r="H16" s="52">
        <v>1</v>
      </c>
      <c r="I16" s="51"/>
      <c r="J16" s="50">
        <f t="shared" si="2"/>
        <v>0</v>
      </c>
      <c r="K16" s="56">
        <f t="shared" si="1"/>
        <v>0</v>
      </c>
    </row>
    <row r="17" spans="1:11" x14ac:dyDescent="0.35">
      <c r="A17" s="108" t="s">
        <v>185</v>
      </c>
      <c r="B17" s="64" t="s">
        <v>186</v>
      </c>
      <c r="C17" s="64" t="s">
        <v>139</v>
      </c>
      <c r="D17" s="64" t="s">
        <v>117</v>
      </c>
      <c r="E17" s="66" t="s">
        <v>187</v>
      </c>
      <c r="F17" s="64" t="s">
        <v>188</v>
      </c>
      <c r="G17" s="64" t="s">
        <v>189</v>
      </c>
      <c r="H17" s="52">
        <v>1</v>
      </c>
      <c r="I17" s="51"/>
      <c r="J17" s="50">
        <f t="shared" si="2"/>
        <v>0</v>
      </c>
      <c r="K17" s="56">
        <f t="shared" si="1"/>
        <v>0</v>
      </c>
    </row>
    <row r="18" spans="1:11" x14ac:dyDescent="0.35">
      <c r="A18" s="108" t="s">
        <v>185</v>
      </c>
      <c r="B18" s="64" t="s">
        <v>186</v>
      </c>
      <c r="C18" s="64" t="s">
        <v>139</v>
      </c>
      <c r="D18" s="64" t="s">
        <v>117</v>
      </c>
      <c r="E18" s="66" t="s">
        <v>190</v>
      </c>
      <c r="F18" s="64" t="s">
        <v>188</v>
      </c>
      <c r="G18" s="64" t="s">
        <v>191</v>
      </c>
      <c r="H18" s="52">
        <v>1</v>
      </c>
      <c r="I18" s="51"/>
      <c r="J18" s="50">
        <f t="shared" si="2"/>
        <v>0</v>
      </c>
      <c r="K18" s="56">
        <f t="shared" si="1"/>
        <v>0</v>
      </c>
    </row>
    <row r="19" spans="1:11" x14ac:dyDescent="0.35">
      <c r="A19" s="108" t="s">
        <v>185</v>
      </c>
      <c r="B19" s="64" t="s">
        <v>192</v>
      </c>
      <c r="C19" s="64" t="s">
        <v>139</v>
      </c>
      <c r="D19" s="64" t="s">
        <v>193</v>
      </c>
      <c r="E19" s="65"/>
      <c r="F19" s="64" t="s">
        <v>194</v>
      </c>
      <c r="G19" s="64" t="s">
        <v>195</v>
      </c>
      <c r="H19" s="52">
        <v>1</v>
      </c>
      <c r="I19" s="51"/>
      <c r="J19" s="50">
        <f t="shared" si="2"/>
        <v>0</v>
      </c>
      <c r="K19" s="56">
        <f t="shared" si="1"/>
        <v>0</v>
      </c>
    </row>
    <row r="20" spans="1:11" x14ac:dyDescent="0.35">
      <c r="A20" s="108" t="s">
        <v>185</v>
      </c>
      <c r="B20" s="64" t="s">
        <v>196</v>
      </c>
      <c r="C20" s="64" t="s">
        <v>139</v>
      </c>
      <c r="D20" s="64" t="s">
        <v>197</v>
      </c>
      <c r="E20" s="65" t="s">
        <v>198</v>
      </c>
      <c r="F20" s="64" t="s">
        <v>194</v>
      </c>
      <c r="G20" s="64" t="s">
        <v>199</v>
      </c>
      <c r="H20" s="52">
        <v>1</v>
      </c>
      <c r="I20" s="51"/>
      <c r="J20" s="50">
        <f t="shared" si="2"/>
        <v>0</v>
      </c>
      <c r="K20" s="56">
        <f t="shared" si="1"/>
        <v>0</v>
      </c>
    </row>
    <row r="21" spans="1:11" x14ac:dyDescent="0.35">
      <c r="A21" s="108" t="s">
        <v>185</v>
      </c>
      <c r="B21" s="64" t="s">
        <v>200</v>
      </c>
      <c r="C21" s="64" t="s">
        <v>139</v>
      </c>
      <c r="D21" s="64" t="s">
        <v>150</v>
      </c>
      <c r="E21" s="65"/>
      <c r="F21" s="64" t="s">
        <v>201</v>
      </c>
      <c r="G21" s="64" t="s">
        <v>202</v>
      </c>
      <c r="H21" s="52">
        <v>1</v>
      </c>
      <c r="I21" s="51"/>
      <c r="J21" s="50">
        <f t="shared" si="2"/>
        <v>0</v>
      </c>
      <c r="K21" s="56">
        <f t="shared" si="1"/>
        <v>0</v>
      </c>
    </row>
    <row r="22" spans="1:11" x14ac:dyDescent="0.35">
      <c r="A22" s="108" t="s">
        <v>203</v>
      </c>
      <c r="B22" s="64" t="s">
        <v>204</v>
      </c>
      <c r="C22" s="64" t="s">
        <v>139</v>
      </c>
      <c r="D22" s="64" t="s">
        <v>178</v>
      </c>
      <c r="E22" s="65" t="s">
        <v>166</v>
      </c>
      <c r="F22" s="64" t="s">
        <v>167</v>
      </c>
      <c r="G22" s="64" t="s">
        <v>205</v>
      </c>
      <c r="H22" s="52">
        <v>1</v>
      </c>
      <c r="I22" s="51"/>
      <c r="J22" s="50">
        <f t="shared" si="2"/>
        <v>0</v>
      </c>
      <c r="K22" s="56">
        <f t="shared" si="1"/>
        <v>0</v>
      </c>
    </row>
    <row r="23" spans="1:11" x14ac:dyDescent="0.35">
      <c r="A23" s="108" t="s">
        <v>203</v>
      </c>
      <c r="B23" s="64" t="s">
        <v>206</v>
      </c>
      <c r="C23" s="64" t="s">
        <v>139</v>
      </c>
      <c r="D23" s="64" t="s">
        <v>207</v>
      </c>
      <c r="E23" s="65">
        <v>134500152</v>
      </c>
      <c r="F23" s="64" t="s">
        <v>208</v>
      </c>
      <c r="G23" s="64" t="s">
        <v>209</v>
      </c>
      <c r="H23" s="52">
        <v>1</v>
      </c>
      <c r="I23" s="51"/>
      <c r="J23" s="50">
        <f t="shared" si="2"/>
        <v>0</v>
      </c>
      <c r="K23" s="56">
        <f t="shared" si="1"/>
        <v>0</v>
      </c>
    </row>
    <row r="24" spans="1:11" x14ac:dyDescent="0.35">
      <c r="A24" s="108" t="s">
        <v>210</v>
      </c>
      <c r="B24" s="64" t="s">
        <v>211</v>
      </c>
      <c r="C24" s="64" t="s">
        <v>139</v>
      </c>
      <c r="D24" s="64" t="s">
        <v>117</v>
      </c>
      <c r="E24" s="66" t="s">
        <v>212</v>
      </c>
      <c r="F24" s="64" t="s">
        <v>188</v>
      </c>
      <c r="G24" s="64" t="s">
        <v>213</v>
      </c>
      <c r="H24" s="52">
        <v>1</v>
      </c>
      <c r="I24" s="51"/>
      <c r="J24" s="50">
        <f t="shared" si="2"/>
        <v>0</v>
      </c>
      <c r="K24" s="56">
        <f t="shared" si="1"/>
        <v>0</v>
      </c>
    </row>
    <row r="25" spans="1:11" x14ac:dyDescent="0.35">
      <c r="A25" s="108" t="s">
        <v>210</v>
      </c>
      <c r="B25" s="64" t="s">
        <v>214</v>
      </c>
      <c r="C25" s="64" t="s">
        <v>139</v>
      </c>
      <c r="D25" s="64" t="s">
        <v>150</v>
      </c>
      <c r="E25" s="65"/>
      <c r="F25" s="64" t="s">
        <v>201</v>
      </c>
      <c r="G25" s="64"/>
      <c r="H25" s="52">
        <v>1</v>
      </c>
      <c r="I25" s="51"/>
      <c r="J25" s="50">
        <f t="shared" si="2"/>
        <v>0</v>
      </c>
      <c r="K25" s="56">
        <f t="shared" si="1"/>
        <v>0</v>
      </c>
    </row>
    <row r="26" spans="1:11" x14ac:dyDescent="0.35">
      <c r="A26" s="108" t="s">
        <v>215</v>
      </c>
      <c r="B26" s="64" t="s">
        <v>216</v>
      </c>
      <c r="C26" s="64" t="s">
        <v>139</v>
      </c>
      <c r="D26" s="64" t="s">
        <v>117</v>
      </c>
      <c r="E26" s="65" t="s">
        <v>217</v>
      </c>
      <c r="F26" s="64" t="s">
        <v>218</v>
      </c>
      <c r="G26" s="64" t="s">
        <v>219</v>
      </c>
      <c r="H26" s="52">
        <v>1</v>
      </c>
      <c r="I26" s="51"/>
      <c r="J26" s="50">
        <f t="shared" si="2"/>
        <v>0</v>
      </c>
      <c r="K26" s="56">
        <f t="shared" si="1"/>
        <v>0</v>
      </c>
    </row>
    <row r="27" spans="1:11" x14ac:dyDescent="0.35">
      <c r="A27" s="108" t="s">
        <v>215</v>
      </c>
      <c r="B27" s="64" t="s">
        <v>216</v>
      </c>
      <c r="C27" s="64" t="s">
        <v>139</v>
      </c>
      <c r="D27" s="64" t="s">
        <v>117</v>
      </c>
      <c r="E27" s="65">
        <v>770690</v>
      </c>
      <c r="F27" s="64" t="s">
        <v>220</v>
      </c>
      <c r="G27" s="64" t="s">
        <v>221</v>
      </c>
      <c r="H27" s="52">
        <v>1</v>
      </c>
      <c r="I27" s="51"/>
      <c r="J27" s="50">
        <f t="shared" si="2"/>
        <v>0</v>
      </c>
      <c r="K27" s="56">
        <f t="shared" si="1"/>
        <v>0</v>
      </c>
    </row>
    <row r="28" spans="1:11" x14ac:dyDescent="0.35">
      <c r="A28" s="108" t="s">
        <v>356</v>
      </c>
      <c r="B28" s="64" t="s">
        <v>357</v>
      </c>
      <c r="C28" s="64" t="s">
        <v>358</v>
      </c>
      <c r="D28" s="64" t="s">
        <v>359</v>
      </c>
      <c r="E28" s="65"/>
      <c r="F28" s="64"/>
      <c r="G28" s="64" t="s">
        <v>360</v>
      </c>
      <c r="H28" s="52">
        <v>1</v>
      </c>
      <c r="I28" s="51"/>
      <c r="J28" s="50">
        <f t="shared" si="2"/>
        <v>0</v>
      </c>
      <c r="K28" s="56">
        <f t="shared" si="1"/>
        <v>0</v>
      </c>
    </row>
    <row r="29" spans="1:11" x14ac:dyDescent="0.35">
      <c r="A29" s="108" t="s">
        <v>356</v>
      </c>
      <c r="B29" s="64" t="s">
        <v>361</v>
      </c>
      <c r="C29" s="64" t="s">
        <v>358</v>
      </c>
      <c r="D29" s="64" t="s">
        <v>359</v>
      </c>
      <c r="E29" s="65"/>
      <c r="F29" s="64"/>
      <c r="G29" s="64" t="s">
        <v>362</v>
      </c>
      <c r="H29" s="52">
        <v>1</v>
      </c>
      <c r="I29" s="51"/>
      <c r="J29" s="50">
        <f t="shared" si="2"/>
        <v>0</v>
      </c>
      <c r="K29" s="56">
        <f t="shared" si="1"/>
        <v>0</v>
      </c>
    </row>
    <row r="30" spans="1:11" x14ac:dyDescent="0.35">
      <c r="A30" s="108" t="s">
        <v>356</v>
      </c>
      <c r="B30" s="64" t="s">
        <v>363</v>
      </c>
      <c r="C30" s="64" t="s">
        <v>364</v>
      </c>
      <c r="D30" s="64" t="s">
        <v>365</v>
      </c>
      <c r="E30" s="65" t="s">
        <v>366</v>
      </c>
      <c r="F30" s="64" t="s">
        <v>367</v>
      </c>
      <c r="G30" s="64" t="s">
        <v>368</v>
      </c>
      <c r="H30" s="52">
        <v>1</v>
      </c>
      <c r="I30" s="51"/>
      <c r="J30" s="50">
        <f t="shared" si="2"/>
        <v>0</v>
      </c>
      <c r="K30" s="56">
        <f t="shared" si="1"/>
        <v>0</v>
      </c>
    </row>
    <row r="31" spans="1:11" x14ac:dyDescent="0.35">
      <c r="A31" s="108" t="s">
        <v>222</v>
      </c>
      <c r="B31" s="64" t="s">
        <v>223</v>
      </c>
      <c r="C31" s="64" t="s">
        <v>139</v>
      </c>
      <c r="D31" s="64" t="s">
        <v>224</v>
      </c>
      <c r="E31" s="65" t="s">
        <v>225</v>
      </c>
      <c r="F31" s="64" t="s">
        <v>226</v>
      </c>
      <c r="G31" s="64" t="s">
        <v>227</v>
      </c>
      <c r="H31" s="52">
        <v>1</v>
      </c>
      <c r="I31" s="51"/>
      <c r="J31" s="50">
        <f t="shared" si="2"/>
        <v>0</v>
      </c>
      <c r="K31" s="56">
        <f t="shared" si="1"/>
        <v>0</v>
      </c>
    </row>
    <row r="32" spans="1:11" x14ac:dyDescent="0.35">
      <c r="A32" s="108" t="s">
        <v>222</v>
      </c>
      <c r="B32" s="64" t="s">
        <v>223</v>
      </c>
      <c r="C32" s="64" t="s">
        <v>139</v>
      </c>
      <c r="D32" s="64" t="s">
        <v>140</v>
      </c>
      <c r="E32" s="65"/>
      <c r="F32" s="64" t="s">
        <v>228</v>
      </c>
      <c r="G32" s="64" t="s">
        <v>229</v>
      </c>
      <c r="H32" s="52">
        <v>1</v>
      </c>
      <c r="I32" s="51"/>
      <c r="J32" s="50">
        <f t="shared" si="2"/>
        <v>0</v>
      </c>
      <c r="K32" s="56">
        <f t="shared" si="1"/>
        <v>0</v>
      </c>
    </row>
    <row r="33" spans="1:11" x14ac:dyDescent="0.35">
      <c r="A33" s="108" t="s">
        <v>222</v>
      </c>
      <c r="B33" s="64" t="s">
        <v>223</v>
      </c>
      <c r="C33" s="64" t="s">
        <v>139</v>
      </c>
      <c r="D33" s="64" t="s">
        <v>117</v>
      </c>
      <c r="E33" s="65">
        <v>6151325</v>
      </c>
      <c r="F33" s="64" t="s">
        <v>230</v>
      </c>
      <c r="G33" s="64" t="s">
        <v>231</v>
      </c>
      <c r="H33" s="52">
        <v>1</v>
      </c>
      <c r="I33" s="51"/>
      <c r="J33" s="50">
        <f t="shared" si="2"/>
        <v>0</v>
      </c>
      <c r="K33" s="56">
        <f t="shared" si="1"/>
        <v>0</v>
      </c>
    </row>
    <row r="34" spans="1:11" x14ac:dyDescent="0.35">
      <c r="A34" s="108" t="s">
        <v>222</v>
      </c>
      <c r="B34" s="64" t="s">
        <v>223</v>
      </c>
      <c r="C34" s="64" t="s">
        <v>139</v>
      </c>
      <c r="D34" s="64" t="s">
        <v>117</v>
      </c>
      <c r="E34" s="65">
        <v>6199793</v>
      </c>
      <c r="F34" s="64" t="s">
        <v>232</v>
      </c>
      <c r="G34" s="64" t="s">
        <v>233</v>
      </c>
      <c r="H34" s="52">
        <v>1</v>
      </c>
      <c r="I34" s="51"/>
      <c r="J34" s="50">
        <f t="shared" si="2"/>
        <v>0</v>
      </c>
      <c r="K34" s="56">
        <f t="shared" si="1"/>
        <v>0</v>
      </c>
    </row>
    <row r="35" spans="1:11" x14ac:dyDescent="0.35">
      <c r="A35" s="108" t="s">
        <v>222</v>
      </c>
      <c r="B35" s="64" t="s">
        <v>234</v>
      </c>
      <c r="C35" s="64" t="s">
        <v>139</v>
      </c>
      <c r="D35" s="64" t="s">
        <v>140</v>
      </c>
      <c r="E35" s="65"/>
      <c r="F35" s="64" t="s">
        <v>235</v>
      </c>
      <c r="G35" s="64"/>
      <c r="H35" s="52">
        <v>1</v>
      </c>
      <c r="I35" s="51"/>
      <c r="J35" s="50">
        <f t="shared" si="2"/>
        <v>0</v>
      </c>
      <c r="K35" s="56">
        <f t="shared" si="1"/>
        <v>0</v>
      </c>
    </row>
    <row r="36" spans="1:11" x14ac:dyDescent="0.35">
      <c r="A36" s="108" t="s">
        <v>222</v>
      </c>
      <c r="B36" s="64" t="s">
        <v>234</v>
      </c>
      <c r="C36" s="64" t="s">
        <v>139</v>
      </c>
      <c r="D36" s="64" t="s">
        <v>117</v>
      </c>
      <c r="E36" s="65">
        <v>7043698</v>
      </c>
      <c r="F36" s="64" t="s">
        <v>236</v>
      </c>
      <c r="G36" s="64" t="s">
        <v>237</v>
      </c>
      <c r="H36" s="52">
        <v>1</v>
      </c>
      <c r="I36" s="51"/>
      <c r="J36" s="50">
        <f t="shared" si="2"/>
        <v>0</v>
      </c>
      <c r="K36" s="56">
        <f t="shared" si="1"/>
        <v>0</v>
      </c>
    </row>
    <row r="37" spans="1:11" x14ac:dyDescent="0.35">
      <c r="A37" s="108" t="s">
        <v>222</v>
      </c>
      <c r="B37" s="64" t="s">
        <v>234</v>
      </c>
      <c r="C37" s="64" t="s">
        <v>139</v>
      </c>
      <c r="D37" s="64" t="s">
        <v>238</v>
      </c>
      <c r="E37" s="65"/>
      <c r="F37" s="64" t="s">
        <v>239</v>
      </c>
      <c r="G37" s="64" t="s">
        <v>240</v>
      </c>
      <c r="H37" s="52">
        <v>1</v>
      </c>
      <c r="I37" s="51"/>
      <c r="J37" s="50">
        <f t="shared" si="2"/>
        <v>0</v>
      </c>
      <c r="K37" s="56">
        <f t="shared" si="1"/>
        <v>0</v>
      </c>
    </row>
    <row r="38" spans="1:11" x14ac:dyDescent="0.35">
      <c r="A38" s="108" t="s">
        <v>222</v>
      </c>
      <c r="B38" s="64" t="s">
        <v>234</v>
      </c>
      <c r="C38" s="64" t="s">
        <v>139</v>
      </c>
      <c r="D38" s="64" t="s">
        <v>161</v>
      </c>
      <c r="E38" s="65">
        <v>7043684</v>
      </c>
      <c r="F38" s="64" t="s">
        <v>241</v>
      </c>
      <c r="G38" s="64" t="s">
        <v>242</v>
      </c>
      <c r="H38" s="52">
        <v>1</v>
      </c>
      <c r="I38" s="51"/>
      <c r="J38" s="50">
        <f t="shared" si="2"/>
        <v>0</v>
      </c>
      <c r="K38" s="56">
        <f t="shared" si="1"/>
        <v>0</v>
      </c>
    </row>
    <row r="39" spans="1:11" x14ac:dyDescent="0.35">
      <c r="A39" s="108" t="s">
        <v>222</v>
      </c>
      <c r="B39" s="64" t="s">
        <v>234</v>
      </c>
      <c r="C39" s="64" t="s">
        <v>139</v>
      </c>
      <c r="D39" s="64" t="s">
        <v>243</v>
      </c>
      <c r="E39" s="65" t="s">
        <v>244</v>
      </c>
      <c r="F39" s="64" t="s">
        <v>245</v>
      </c>
      <c r="G39" s="64" t="s">
        <v>246</v>
      </c>
      <c r="H39" s="52">
        <v>1</v>
      </c>
      <c r="I39" s="51"/>
      <c r="J39" s="50">
        <f t="shared" si="2"/>
        <v>0</v>
      </c>
      <c r="K39" s="56">
        <f t="shared" si="1"/>
        <v>0</v>
      </c>
    </row>
    <row r="40" spans="1:11" x14ac:dyDescent="0.35">
      <c r="A40" s="108" t="s">
        <v>222</v>
      </c>
      <c r="B40" s="64" t="s">
        <v>234</v>
      </c>
      <c r="C40" s="64" t="s">
        <v>139</v>
      </c>
      <c r="D40" s="64" t="s">
        <v>150</v>
      </c>
      <c r="E40" s="65" t="s">
        <v>247</v>
      </c>
      <c r="F40" s="64" t="s">
        <v>235</v>
      </c>
      <c r="G40" s="64" t="s">
        <v>248</v>
      </c>
      <c r="H40" s="52">
        <v>1</v>
      </c>
      <c r="I40" s="51"/>
      <c r="J40" s="50">
        <f t="shared" si="2"/>
        <v>0</v>
      </c>
      <c r="K40" s="56">
        <f t="shared" si="1"/>
        <v>0</v>
      </c>
    </row>
    <row r="41" spans="1:11" x14ac:dyDescent="0.35">
      <c r="A41" s="108" t="s">
        <v>222</v>
      </c>
      <c r="B41" s="64" t="s">
        <v>234</v>
      </c>
      <c r="C41" s="64" t="s">
        <v>139</v>
      </c>
      <c r="D41" s="64" t="s">
        <v>117</v>
      </c>
      <c r="E41" s="65">
        <v>7020698</v>
      </c>
      <c r="F41" s="64" t="s">
        <v>249</v>
      </c>
      <c r="G41" s="64" t="s">
        <v>250</v>
      </c>
      <c r="H41" s="52">
        <v>1</v>
      </c>
      <c r="I41" s="51"/>
      <c r="J41" s="50">
        <f t="shared" si="2"/>
        <v>0</v>
      </c>
      <c r="K41" s="56">
        <f t="shared" si="1"/>
        <v>0</v>
      </c>
    </row>
    <row r="42" spans="1:11" x14ac:dyDescent="0.35">
      <c r="A42" s="108" t="s">
        <v>222</v>
      </c>
      <c r="B42" s="64" t="s">
        <v>234</v>
      </c>
      <c r="C42" s="64" t="s">
        <v>139</v>
      </c>
      <c r="D42" s="64" t="s">
        <v>251</v>
      </c>
      <c r="E42" s="65" t="s">
        <v>252</v>
      </c>
      <c r="F42" s="64" t="s">
        <v>253</v>
      </c>
      <c r="G42" s="64" t="s">
        <v>254</v>
      </c>
      <c r="H42" s="52">
        <v>1</v>
      </c>
      <c r="I42" s="51"/>
      <c r="J42" s="50">
        <f t="shared" si="2"/>
        <v>0</v>
      </c>
      <c r="K42" s="56">
        <f t="shared" si="1"/>
        <v>0</v>
      </c>
    </row>
    <row r="43" spans="1:11" x14ac:dyDescent="0.35">
      <c r="A43" s="108" t="s">
        <v>222</v>
      </c>
      <c r="B43" s="64" t="s">
        <v>234</v>
      </c>
      <c r="C43" s="64" t="s">
        <v>139</v>
      </c>
      <c r="D43" s="64"/>
      <c r="E43" s="65"/>
      <c r="F43" s="64" t="s">
        <v>253</v>
      </c>
      <c r="G43" s="64" t="s">
        <v>255</v>
      </c>
      <c r="H43" s="52">
        <v>1</v>
      </c>
      <c r="I43" s="51"/>
      <c r="J43" s="50">
        <f t="shared" si="2"/>
        <v>0</v>
      </c>
      <c r="K43" s="56">
        <f t="shared" si="1"/>
        <v>0</v>
      </c>
    </row>
    <row r="44" spans="1:11" x14ac:dyDescent="0.35">
      <c r="A44" s="108" t="s">
        <v>222</v>
      </c>
      <c r="B44" s="64" t="s">
        <v>234</v>
      </c>
      <c r="C44" s="64" t="s">
        <v>139</v>
      </c>
      <c r="D44" s="64"/>
      <c r="E44" s="65"/>
      <c r="F44" s="64" t="s">
        <v>253</v>
      </c>
      <c r="G44" s="64"/>
      <c r="H44" s="52">
        <v>1</v>
      </c>
      <c r="I44" s="51"/>
      <c r="J44" s="50">
        <f t="shared" si="2"/>
        <v>0</v>
      </c>
      <c r="K44" s="56">
        <f t="shared" si="1"/>
        <v>0</v>
      </c>
    </row>
    <row r="45" spans="1:11" x14ac:dyDescent="0.35">
      <c r="A45" s="108" t="s">
        <v>256</v>
      </c>
      <c r="B45" s="64" t="s">
        <v>257</v>
      </c>
      <c r="C45" s="64" t="s">
        <v>258</v>
      </c>
      <c r="D45" s="64" t="s">
        <v>117</v>
      </c>
      <c r="E45" s="65">
        <v>9136729</v>
      </c>
      <c r="F45" s="64" t="s">
        <v>259</v>
      </c>
      <c r="G45" s="64" t="s">
        <v>260</v>
      </c>
      <c r="H45" s="52">
        <v>1</v>
      </c>
      <c r="I45" s="51"/>
      <c r="J45" s="50">
        <f t="shared" si="2"/>
        <v>0</v>
      </c>
      <c r="K45" s="56">
        <f t="shared" si="1"/>
        <v>0</v>
      </c>
    </row>
    <row r="46" spans="1:11" x14ac:dyDescent="0.35">
      <c r="A46" s="108" t="s">
        <v>256</v>
      </c>
      <c r="B46" s="64" t="s">
        <v>261</v>
      </c>
      <c r="C46" s="64" t="s">
        <v>139</v>
      </c>
      <c r="D46" s="64" t="s">
        <v>117</v>
      </c>
      <c r="E46" s="65" t="s">
        <v>158</v>
      </c>
      <c r="F46" s="64" t="s">
        <v>153</v>
      </c>
      <c r="G46" s="64" t="s">
        <v>262</v>
      </c>
      <c r="H46" s="52">
        <v>1</v>
      </c>
      <c r="I46" s="51"/>
      <c r="J46" s="50">
        <f t="shared" si="2"/>
        <v>0</v>
      </c>
      <c r="K46" s="56">
        <f t="shared" si="1"/>
        <v>0</v>
      </c>
    </row>
    <row r="47" spans="1:11" x14ac:dyDescent="0.35">
      <c r="A47" s="108" t="s">
        <v>256</v>
      </c>
      <c r="B47" s="64" t="s">
        <v>261</v>
      </c>
      <c r="C47" s="64" t="s">
        <v>139</v>
      </c>
      <c r="D47" s="64" t="s">
        <v>161</v>
      </c>
      <c r="E47" s="65">
        <v>6199814</v>
      </c>
      <c r="F47" s="64" t="s">
        <v>263</v>
      </c>
      <c r="G47" s="64" t="s">
        <v>264</v>
      </c>
      <c r="H47" s="52">
        <v>1</v>
      </c>
      <c r="I47" s="51"/>
      <c r="J47" s="50">
        <f t="shared" si="2"/>
        <v>0</v>
      </c>
      <c r="K47" s="56">
        <f t="shared" si="1"/>
        <v>0</v>
      </c>
    </row>
    <row r="48" spans="1:11" x14ac:dyDescent="0.35">
      <c r="A48" s="108" t="s">
        <v>256</v>
      </c>
      <c r="B48" s="64" t="s">
        <v>261</v>
      </c>
      <c r="C48" s="64" t="s">
        <v>139</v>
      </c>
      <c r="D48" s="64" t="s">
        <v>140</v>
      </c>
      <c r="E48" s="65"/>
      <c r="F48" s="64"/>
      <c r="G48" s="64" t="s">
        <v>265</v>
      </c>
      <c r="H48" s="52">
        <v>1</v>
      </c>
      <c r="I48" s="51"/>
      <c r="J48" s="50">
        <f t="shared" si="2"/>
        <v>0</v>
      </c>
      <c r="K48" s="56">
        <f t="shared" si="1"/>
        <v>0</v>
      </c>
    </row>
    <row r="49" spans="1:11" x14ac:dyDescent="0.35">
      <c r="A49" s="108" t="s">
        <v>256</v>
      </c>
      <c r="B49" s="64" t="s">
        <v>266</v>
      </c>
      <c r="C49" s="64" t="s">
        <v>139</v>
      </c>
      <c r="D49" s="64" t="s">
        <v>117</v>
      </c>
      <c r="E49" s="65">
        <v>20019974</v>
      </c>
      <c r="F49" s="64" t="s">
        <v>267</v>
      </c>
      <c r="G49" s="64" t="s">
        <v>268</v>
      </c>
      <c r="H49" s="52">
        <v>1</v>
      </c>
      <c r="I49" s="51"/>
      <c r="J49" s="50">
        <f t="shared" si="2"/>
        <v>0</v>
      </c>
      <c r="K49" s="56">
        <f t="shared" si="1"/>
        <v>0</v>
      </c>
    </row>
    <row r="50" spans="1:11" x14ac:dyDescent="0.35">
      <c r="A50" s="108" t="s">
        <v>256</v>
      </c>
      <c r="B50" s="64" t="s">
        <v>269</v>
      </c>
      <c r="C50" s="64" t="s">
        <v>139</v>
      </c>
      <c r="D50" s="64" t="s">
        <v>117</v>
      </c>
      <c r="E50" s="65" t="s">
        <v>270</v>
      </c>
      <c r="F50" s="64" t="s">
        <v>220</v>
      </c>
      <c r="G50" s="64" t="s">
        <v>271</v>
      </c>
      <c r="H50" s="52">
        <v>1</v>
      </c>
      <c r="I50" s="51"/>
      <c r="J50" s="50">
        <f t="shared" si="2"/>
        <v>0</v>
      </c>
      <c r="K50" s="56">
        <f t="shared" si="1"/>
        <v>0</v>
      </c>
    </row>
    <row r="51" spans="1:11" x14ac:dyDescent="0.35">
      <c r="A51" s="108" t="s">
        <v>272</v>
      </c>
      <c r="B51" s="64" t="s">
        <v>273</v>
      </c>
      <c r="C51" s="64" t="s">
        <v>139</v>
      </c>
      <c r="D51" s="64" t="s">
        <v>274</v>
      </c>
      <c r="E51" s="65" t="s">
        <v>275</v>
      </c>
      <c r="F51" s="64" t="s">
        <v>276</v>
      </c>
      <c r="G51" s="64" t="s">
        <v>277</v>
      </c>
      <c r="H51" s="52">
        <v>1</v>
      </c>
      <c r="I51" s="51"/>
      <c r="J51" s="50">
        <f t="shared" si="2"/>
        <v>0</v>
      </c>
      <c r="K51" s="56">
        <f t="shared" si="1"/>
        <v>0</v>
      </c>
    </row>
    <row r="52" spans="1:11" x14ac:dyDescent="0.35">
      <c r="A52" s="108" t="s">
        <v>272</v>
      </c>
      <c r="B52" s="64" t="s">
        <v>273</v>
      </c>
      <c r="C52" s="64" t="s">
        <v>139</v>
      </c>
      <c r="D52" s="64" t="s">
        <v>117</v>
      </c>
      <c r="E52" s="65" t="s">
        <v>278</v>
      </c>
      <c r="F52" s="64" t="s">
        <v>279</v>
      </c>
      <c r="G52" s="64" t="s">
        <v>280</v>
      </c>
      <c r="H52" s="52">
        <v>1</v>
      </c>
      <c r="I52" s="51"/>
      <c r="J52" s="50">
        <f t="shared" si="2"/>
        <v>0</v>
      </c>
      <c r="K52" s="56">
        <f t="shared" si="1"/>
        <v>0</v>
      </c>
    </row>
    <row r="53" spans="1:11" x14ac:dyDescent="0.35">
      <c r="A53" s="108" t="s">
        <v>272</v>
      </c>
      <c r="B53" s="64" t="s">
        <v>273</v>
      </c>
      <c r="C53" s="64" t="s">
        <v>139</v>
      </c>
      <c r="D53" s="64" t="s">
        <v>161</v>
      </c>
      <c r="E53" s="65" t="s">
        <v>281</v>
      </c>
      <c r="F53" s="64" t="s">
        <v>282</v>
      </c>
      <c r="G53" s="64" t="s">
        <v>283</v>
      </c>
      <c r="H53" s="52">
        <v>1</v>
      </c>
      <c r="I53" s="51"/>
      <c r="J53" s="50">
        <f t="shared" si="2"/>
        <v>0</v>
      </c>
      <c r="K53" s="56">
        <f t="shared" si="1"/>
        <v>0</v>
      </c>
    </row>
    <row r="54" spans="1:11" x14ac:dyDescent="0.35">
      <c r="A54" s="108" t="s">
        <v>284</v>
      </c>
      <c r="B54" s="64" t="s">
        <v>285</v>
      </c>
      <c r="C54" s="64" t="s">
        <v>139</v>
      </c>
      <c r="D54" s="64" t="s">
        <v>286</v>
      </c>
      <c r="E54" s="65">
        <v>4198850201</v>
      </c>
      <c r="F54" s="64" t="s">
        <v>287</v>
      </c>
      <c r="G54" s="64" t="s">
        <v>288</v>
      </c>
      <c r="H54" s="52">
        <v>1</v>
      </c>
      <c r="I54" s="51"/>
      <c r="J54" s="50">
        <f t="shared" si="2"/>
        <v>0</v>
      </c>
      <c r="K54" s="56">
        <f t="shared" si="1"/>
        <v>0</v>
      </c>
    </row>
    <row r="55" spans="1:11" x14ac:dyDescent="0.35">
      <c r="A55" s="108" t="s">
        <v>284</v>
      </c>
      <c r="B55" s="64" t="s">
        <v>285</v>
      </c>
      <c r="C55" s="64" t="s">
        <v>139</v>
      </c>
      <c r="D55" s="64"/>
      <c r="E55" s="65"/>
      <c r="F55" s="64" t="s">
        <v>253</v>
      </c>
      <c r="G55" s="64" t="s">
        <v>289</v>
      </c>
      <c r="H55" s="52">
        <v>1</v>
      </c>
      <c r="I55" s="51"/>
      <c r="J55" s="50">
        <f t="shared" si="2"/>
        <v>0</v>
      </c>
      <c r="K55" s="56">
        <f t="shared" si="1"/>
        <v>0</v>
      </c>
    </row>
    <row r="56" spans="1:11" x14ac:dyDescent="0.35">
      <c r="A56" s="108" t="s">
        <v>284</v>
      </c>
      <c r="B56" s="64" t="s">
        <v>290</v>
      </c>
      <c r="C56" s="64" t="s">
        <v>139</v>
      </c>
      <c r="D56" s="64" t="s">
        <v>144</v>
      </c>
      <c r="E56" s="65">
        <v>4097674</v>
      </c>
      <c r="F56" s="64" t="s">
        <v>291</v>
      </c>
      <c r="G56" s="64" t="s">
        <v>292</v>
      </c>
      <c r="H56" s="52">
        <v>1</v>
      </c>
      <c r="I56" s="51"/>
      <c r="J56" s="50">
        <f t="shared" si="2"/>
        <v>0</v>
      </c>
      <c r="K56" s="56">
        <f t="shared" si="1"/>
        <v>0</v>
      </c>
    </row>
    <row r="57" spans="1:11" x14ac:dyDescent="0.35">
      <c r="A57" s="108" t="s">
        <v>284</v>
      </c>
      <c r="B57" s="64" t="s">
        <v>290</v>
      </c>
      <c r="C57" s="64" t="s">
        <v>139</v>
      </c>
      <c r="D57" s="64" t="s">
        <v>224</v>
      </c>
      <c r="E57" s="65" t="s">
        <v>293</v>
      </c>
      <c r="F57" s="64" t="s">
        <v>294</v>
      </c>
      <c r="G57" s="64" t="s">
        <v>295</v>
      </c>
      <c r="H57" s="52">
        <v>1</v>
      </c>
      <c r="I57" s="51"/>
      <c r="J57" s="50">
        <f t="shared" si="2"/>
        <v>0</v>
      </c>
      <c r="K57" s="56">
        <f t="shared" si="1"/>
        <v>0</v>
      </c>
    </row>
    <row r="58" spans="1:11" x14ac:dyDescent="0.35">
      <c r="A58" s="108" t="s">
        <v>7</v>
      </c>
      <c r="B58" s="64" t="s">
        <v>369</v>
      </c>
      <c r="C58" s="64" t="s">
        <v>370</v>
      </c>
      <c r="D58" s="64" t="s">
        <v>371</v>
      </c>
      <c r="E58" s="65"/>
      <c r="F58" s="64" t="s">
        <v>372</v>
      </c>
      <c r="G58" s="65" t="s">
        <v>373</v>
      </c>
      <c r="H58" s="52">
        <v>1</v>
      </c>
      <c r="I58" s="51"/>
      <c r="J58" s="50">
        <f t="shared" si="2"/>
        <v>0</v>
      </c>
      <c r="K58" s="56">
        <f t="shared" si="1"/>
        <v>0</v>
      </c>
    </row>
    <row r="59" spans="1:11" x14ac:dyDescent="0.35">
      <c r="A59" s="108" t="s">
        <v>7</v>
      </c>
      <c r="B59" s="64" t="s">
        <v>374</v>
      </c>
      <c r="C59" s="64" t="s">
        <v>358</v>
      </c>
      <c r="D59" s="64" t="s">
        <v>117</v>
      </c>
      <c r="E59" s="65" t="s">
        <v>375</v>
      </c>
      <c r="F59" s="64" t="s">
        <v>376</v>
      </c>
      <c r="G59" s="64" t="s">
        <v>377</v>
      </c>
      <c r="H59" s="52">
        <v>1</v>
      </c>
      <c r="I59" s="51"/>
      <c r="J59" s="50">
        <f t="shared" si="2"/>
        <v>0</v>
      </c>
      <c r="K59" s="56">
        <f t="shared" si="1"/>
        <v>0</v>
      </c>
    </row>
    <row r="60" spans="1:11" x14ac:dyDescent="0.35">
      <c r="A60" s="108" t="s">
        <v>378</v>
      </c>
      <c r="B60" s="64" t="s">
        <v>273</v>
      </c>
      <c r="C60" s="64" t="s">
        <v>139</v>
      </c>
      <c r="D60" s="64" t="s">
        <v>117</v>
      </c>
      <c r="E60" s="65"/>
      <c r="F60" s="64" t="s">
        <v>379</v>
      </c>
      <c r="G60" s="65" t="s">
        <v>380</v>
      </c>
      <c r="H60" s="52">
        <v>1</v>
      </c>
      <c r="I60" s="51"/>
      <c r="J60" s="50">
        <f t="shared" si="2"/>
        <v>0</v>
      </c>
      <c r="K60" s="56">
        <f t="shared" si="1"/>
        <v>0</v>
      </c>
    </row>
    <row r="61" spans="1:11" x14ac:dyDescent="0.35">
      <c r="A61" s="108" t="s">
        <v>378</v>
      </c>
      <c r="B61" s="64" t="s">
        <v>273</v>
      </c>
      <c r="C61" s="64" t="s">
        <v>139</v>
      </c>
      <c r="D61" s="64" t="s">
        <v>117</v>
      </c>
      <c r="E61" s="65" t="s">
        <v>381</v>
      </c>
      <c r="F61" s="64"/>
      <c r="G61" s="64" t="s">
        <v>382</v>
      </c>
      <c r="H61" s="52">
        <v>1</v>
      </c>
      <c r="I61" s="51"/>
      <c r="J61" s="50">
        <f t="shared" si="2"/>
        <v>0</v>
      </c>
      <c r="K61" s="56">
        <f t="shared" si="1"/>
        <v>0</v>
      </c>
    </row>
    <row r="62" spans="1:11" ht="15" thickBot="1" x14ac:dyDescent="0.4">
      <c r="A62" s="109" t="s">
        <v>296</v>
      </c>
      <c r="B62" s="84" t="s">
        <v>297</v>
      </c>
      <c r="C62" s="84" t="s">
        <v>258</v>
      </c>
      <c r="D62" s="84" t="s">
        <v>117</v>
      </c>
      <c r="E62" s="110" t="s">
        <v>298</v>
      </c>
      <c r="F62" s="84" t="s">
        <v>299</v>
      </c>
      <c r="G62" s="110">
        <v>10443709</v>
      </c>
      <c r="H62" s="53">
        <v>1</v>
      </c>
      <c r="I62" s="95"/>
      <c r="J62" s="58">
        <f t="shared" si="2"/>
        <v>0</v>
      </c>
      <c r="K62" s="59">
        <f t="shared" si="1"/>
        <v>0</v>
      </c>
    </row>
    <row r="63" spans="1:11" ht="25" customHeight="1" thickBot="1" x14ac:dyDescent="0.4">
      <c r="I63" s="87" t="s">
        <v>0</v>
      </c>
      <c r="J63" s="88">
        <f>SUM(J5:J62)</f>
        <v>0</v>
      </c>
      <c r="K63" s="89">
        <f>SUM(K5:K62)</f>
        <v>0</v>
      </c>
    </row>
  </sheetData>
  <mergeCells count="1">
    <mergeCell ref="A2:K3"/>
  </mergeCells>
  <printOptions horizontalCentered="1"/>
  <pageMargins left="0" right="0" top="0.9055118110236221" bottom="0.31496062992125984" header="0.19685039370078741" footer="0.11811023622047245"/>
  <pageSetup paperSize="9" orientation="landscape" r:id="rId1"/>
  <headerFooter>
    <oddFooter>&amp;C&amp;9Annexe AE&amp;R&amp;9&amp;P/&amp;N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I43"/>
  <sheetViews>
    <sheetView zoomScale="80" zoomScaleNormal="80" workbookViewId="0">
      <pane ySplit="6" topLeftCell="A28" activePane="bottomLeft" state="frozen"/>
      <selection activeCell="C7" sqref="C7"/>
      <selection pane="bottomLeft" activeCell="C7" sqref="C7"/>
    </sheetView>
  </sheetViews>
  <sheetFormatPr baseColWidth="10" defaultColWidth="10.90625" defaultRowHeight="14.5" x14ac:dyDescent="0.35"/>
  <cols>
    <col min="1" max="1" width="3.6328125" style="71" customWidth="1"/>
    <col min="2" max="2" width="36.453125" style="71" customWidth="1"/>
    <col min="3" max="3" width="17.36328125" style="71" customWidth="1"/>
    <col min="4" max="4" width="25.453125" style="61" customWidth="1"/>
    <col min="5" max="5" width="22.54296875" style="61" customWidth="1"/>
    <col min="6" max="6" width="13.453125" style="68" bestFit="1" customWidth="1"/>
    <col min="7" max="7" width="13.1796875" style="61" bestFit="1" customWidth="1"/>
    <col min="8" max="16384" width="10.90625" style="61"/>
  </cols>
  <sheetData>
    <row r="1" spans="1:9" x14ac:dyDescent="0.35">
      <c r="A1" s="29" t="s">
        <v>300</v>
      </c>
      <c r="B1" s="30"/>
      <c r="C1" s="30"/>
      <c r="D1" s="30"/>
      <c r="E1" s="39"/>
    </row>
    <row r="2" spans="1:9" x14ac:dyDescent="0.35">
      <c r="A2" s="32" t="s">
        <v>301</v>
      </c>
      <c r="B2" s="62"/>
      <c r="C2" s="62"/>
      <c r="D2" s="62"/>
      <c r="E2" s="62"/>
    </row>
    <row r="3" spans="1:9" ht="15" thickBot="1" x14ac:dyDescent="0.4">
      <c r="A3" s="32"/>
      <c r="B3" s="62"/>
      <c r="C3" s="62"/>
      <c r="D3" s="62"/>
      <c r="E3" s="62"/>
    </row>
    <row r="4" spans="1:9" x14ac:dyDescent="0.35">
      <c r="A4" s="155" t="s">
        <v>435</v>
      </c>
      <c r="B4" s="156"/>
      <c r="C4" s="156"/>
      <c r="D4" s="156"/>
      <c r="E4" s="156"/>
      <c r="F4" s="156"/>
      <c r="G4" s="156"/>
      <c r="H4" s="156"/>
      <c r="I4" s="157"/>
    </row>
    <row r="5" spans="1:9" ht="15" thickBot="1" x14ac:dyDescent="0.4">
      <c r="A5" s="158"/>
      <c r="B5" s="159"/>
      <c r="C5" s="159"/>
      <c r="D5" s="159"/>
      <c r="E5" s="159"/>
      <c r="F5" s="159"/>
      <c r="G5" s="159"/>
      <c r="H5" s="159"/>
      <c r="I5" s="160"/>
    </row>
    <row r="6" spans="1:9" ht="82" customHeight="1" thickBot="1" x14ac:dyDescent="0.4">
      <c r="A6" s="77"/>
      <c r="B6" s="78" t="s">
        <v>27</v>
      </c>
      <c r="C6" s="78" t="s">
        <v>28</v>
      </c>
      <c r="D6" s="79" t="s">
        <v>29</v>
      </c>
      <c r="E6" s="94" t="s">
        <v>56</v>
      </c>
      <c r="F6" s="81" t="s">
        <v>30</v>
      </c>
      <c r="G6" s="54" t="s">
        <v>447</v>
      </c>
      <c r="H6" s="18" t="s">
        <v>433</v>
      </c>
      <c r="I6" s="55" t="s">
        <v>434</v>
      </c>
    </row>
    <row r="7" spans="1:9" x14ac:dyDescent="0.35">
      <c r="A7" s="114">
        <v>1</v>
      </c>
      <c r="B7" s="70" t="s">
        <v>303</v>
      </c>
      <c r="C7" s="69" t="s">
        <v>304</v>
      </c>
      <c r="D7" s="63" t="s">
        <v>305</v>
      </c>
      <c r="E7" s="69" t="s">
        <v>302</v>
      </c>
      <c r="F7" s="52">
        <v>1</v>
      </c>
      <c r="G7" s="119"/>
      <c r="H7" s="50">
        <f t="shared" ref="H7:H8" si="0">F7*G7</f>
        <v>0</v>
      </c>
      <c r="I7" s="56">
        <f t="shared" ref="I7:I42" si="1">H7*1.2</f>
        <v>0</v>
      </c>
    </row>
    <row r="8" spans="1:9" x14ac:dyDescent="0.35">
      <c r="A8" s="114">
        <v>1</v>
      </c>
      <c r="B8" s="70" t="s">
        <v>303</v>
      </c>
      <c r="C8" s="69" t="s">
        <v>306</v>
      </c>
      <c r="D8" s="63" t="s">
        <v>307</v>
      </c>
      <c r="E8" s="69" t="s">
        <v>302</v>
      </c>
      <c r="F8" s="52">
        <v>1</v>
      </c>
      <c r="G8" s="120"/>
      <c r="H8" s="76">
        <f t="shared" si="0"/>
        <v>0</v>
      </c>
      <c r="I8" s="121">
        <f t="shared" si="1"/>
        <v>0</v>
      </c>
    </row>
    <row r="9" spans="1:9" x14ac:dyDescent="0.35">
      <c r="A9" s="161"/>
      <c r="B9" s="162"/>
      <c r="C9" s="162"/>
      <c r="D9" s="162"/>
      <c r="E9" s="162"/>
      <c r="F9" s="163"/>
      <c r="G9" s="122"/>
      <c r="H9" s="90"/>
      <c r="I9" s="123"/>
    </row>
    <row r="10" spans="1:9" x14ac:dyDescent="0.35">
      <c r="A10" s="114">
        <v>1</v>
      </c>
      <c r="B10" s="70" t="s">
        <v>303</v>
      </c>
      <c r="C10" s="69" t="s">
        <v>304</v>
      </c>
      <c r="D10" s="63" t="s">
        <v>309</v>
      </c>
      <c r="E10" s="69" t="s">
        <v>308</v>
      </c>
      <c r="F10" s="102">
        <v>1</v>
      </c>
      <c r="G10" s="120"/>
      <c r="H10" s="76">
        <f t="shared" ref="H10:H42" si="2">F10*G10</f>
        <v>0</v>
      </c>
      <c r="I10" s="121">
        <f t="shared" si="1"/>
        <v>0</v>
      </c>
    </row>
    <row r="11" spans="1:9" x14ac:dyDescent="0.35">
      <c r="A11" s="114">
        <v>1</v>
      </c>
      <c r="B11" s="70" t="s">
        <v>303</v>
      </c>
      <c r="C11" s="69" t="s">
        <v>304</v>
      </c>
      <c r="D11" s="63" t="s">
        <v>309</v>
      </c>
      <c r="E11" s="69" t="s">
        <v>308</v>
      </c>
      <c r="F11" s="102">
        <v>1</v>
      </c>
      <c r="G11" s="120"/>
      <c r="H11" s="76">
        <f t="shared" si="2"/>
        <v>0</v>
      </c>
      <c r="I11" s="121">
        <f t="shared" si="1"/>
        <v>0</v>
      </c>
    </row>
    <row r="12" spans="1:9" x14ac:dyDescent="0.35">
      <c r="A12" s="161"/>
      <c r="B12" s="162"/>
      <c r="C12" s="162"/>
      <c r="D12" s="162"/>
      <c r="E12" s="162"/>
      <c r="F12" s="163"/>
      <c r="G12" s="122"/>
      <c r="H12" s="90"/>
      <c r="I12" s="123"/>
    </row>
    <row r="13" spans="1:9" x14ac:dyDescent="0.35">
      <c r="A13" s="114">
        <v>1</v>
      </c>
      <c r="B13" s="70" t="s">
        <v>303</v>
      </c>
      <c r="C13" s="69" t="s">
        <v>311</v>
      </c>
      <c r="D13" s="63" t="s">
        <v>312</v>
      </c>
      <c r="E13" s="69" t="s">
        <v>310</v>
      </c>
      <c r="F13" s="102">
        <v>1</v>
      </c>
      <c r="G13" s="120"/>
      <c r="H13" s="76">
        <f t="shared" si="2"/>
        <v>0</v>
      </c>
      <c r="I13" s="121">
        <f t="shared" si="1"/>
        <v>0</v>
      </c>
    </row>
    <row r="14" spans="1:9" x14ac:dyDescent="0.35">
      <c r="A14" s="114">
        <v>1</v>
      </c>
      <c r="B14" s="70" t="s">
        <v>303</v>
      </c>
      <c r="C14" s="69" t="s">
        <v>311</v>
      </c>
      <c r="D14" s="63" t="s">
        <v>312</v>
      </c>
      <c r="E14" s="69" t="s">
        <v>310</v>
      </c>
      <c r="F14" s="102">
        <v>1</v>
      </c>
      <c r="G14" s="120"/>
      <c r="H14" s="76">
        <f t="shared" si="2"/>
        <v>0</v>
      </c>
      <c r="I14" s="121">
        <f t="shared" si="1"/>
        <v>0</v>
      </c>
    </row>
    <row r="15" spans="1:9" x14ac:dyDescent="0.35">
      <c r="A15" s="161"/>
      <c r="B15" s="162"/>
      <c r="C15" s="162"/>
      <c r="D15" s="162"/>
      <c r="E15" s="162"/>
      <c r="F15" s="163"/>
      <c r="G15" s="122"/>
      <c r="H15" s="90"/>
      <c r="I15" s="123"/>
    </row>
    <row r="16" spans="1:9" x14ac:dyDescent="0.35">
      <c r="A16" s="114">
        <v>1</v>
      </c>
      <c r="B16" s="70" t="s">
        <v>303</v>
      </c>
      <c r="C16" s="69" t="s">
        <v>314</v>
      </c>
      <c r="D16" s="63"/>
      <c r="E16" s="69" t="s">
        <v>313</v>
      </c>
      <c r="F16" s="102">
        <v>1</v>
      </c>
      <c r="G16" s="120"/>
      <c r="H16" s="76">
        <f t="shared" si="2"/>
        <v>0</v>
      </c>
      <c r="I16" s="121">
        <f t="shared" si="1"/>
        <v>0</v>
      </c>
    </row>
    <row r="17" spans="1:9" x14ac:dyDescent="0.35">
      <c r="A17" s="114">
        <v>1</v>
      </c>
      <c r="B17" s="70" t="s">
        <v>303</v>
      </c>
      <c r="C17" s="69" t="s">
        <v>315</v>
      </c>
      <c r="D17" s="63" t="s">
        <v>316</v>
      </c>
      <c r="E17" s="69" t="s">
        <v>313</v>
      </c>
      <c r="F17" s="102">
        <v>1</v>
      </c>
      <c r="G17" s="120"/>
      <c r="H17" s="76">
        <f t="shared" si="2"/>
        <v>0</v>
      </c>
      <c r="I17" s="121">
        <f t="shared" si="1"/>
        <v>0</v>
      </c>
    </row>
    <row r="18" spans="1:9" x14ac:dyDescent="0.35">
      <c r="A18" s="114">
        <v>1</v>
      </c>
      <c r="B18" s="70" t="s">
        <v>317</v>
      </c>
      <c r="C18" s="69" t="s">
        <v>318</v>
      </c>
      <c r="D18" s="63"/>
      <c r="E18" s="69" t="s">
        <v>313</v>
      </c>
      <c r="F18" s="102">
        <v>1</v>
      </c>
      <c r="G18" s="120"/>
      <c r="H18" s="76">
        <f t="shared" si="2"/>
        <v>0</v>
      </c>
      <c r="I18" s="121">
        <f t="shared" si="1"/>
        <v>0</v>
      </c>
    </row>
    <row r="19" spans="1:9" x14ac:dyDescent="0.35">
      <c r="A19" s="114">
        <v>1</v>
      </c>
      <c r="B19" s="70" t="s">
        <v>319</v>
      </c>
      <c r="C19" s="69" t="s">
        <v>320</v>
      </c>
      <c r="D19" s="63" t="s">
        <v>321</v>
      </c>
      <c r="E19" s="69" t="s">
        <v>313</v>
      </c>
      <c r="F19" s="102">
        <v>1</v>
      </c>
      <c r="G19" s="120"/>
      <c r="H19" s="76">
        <f t="shared" si="2"/>
        <v>0</v>
      </c>
      <c r="I19" s="121">
        <f t="shared" si="1"/>
        <v>0</v>
      </c>
    </row>
    <row r="20" spans="1:9" x14ac:dyDescent="0.35">
      <c r="A20" s="114">
        <v>1</v>
      </c>
      <c r="B20" s="70" t="s">
        <v>319</v>
      </c>
      <c r="C20" s="69" t="s">
        <v>314</v>
      </c>
      <c r="D20" s="63" t="s">
        <v>322</v>
      </c>
      <c r="E20" s="69" t="s">
        <v>313</v>
      </c>
      <c r="F20" s="102">
        <v>1</v>
      </c>
      <c r="G20" s="120"/>
      <c r="H20" s="76">
        <f t="shared" si="2"/>
        <v>0</v>
      </c>
      <c r="I20" s="121">
        <f t="shared" si="1"/>
        <v>0</v>
      </c>
    </row>
    <row r="21" spans="1:9" x14ac:dyDescent="0.35">
      <c r="A21" s="114">
        <v>1</v>
      </c>
      <c r="B21" s="70" t="s">
        <v>323</v>
      </c>
      <c r="C21" s="69" t="s">
        <v>324</v>
      </c>
      <c r="D21" s="63" t="s">
        <v>325</v>
      </c>
      <c r="E21" s="69" t="s">
        <v>313</v>
      </c>
      <c r="F21" s="102">
        <v>1</v>
      </c>
      <c r="G21" s="120"/>
      <c r="H21" s="76">
        <f t="shared" si="2"/>
        <v>0</v>
      </c>
      <c r="I21" s="121">
        <f t="shared" si="1"/>
        <v>0</v>
      </c>
    </row>
    <row r="22" spans="1:9" x14ac:dyDescent="0.35">
      <c r="A22" s="161"/>
      <c r="B22" s="162"/>
      <c r="C22" s="162"/>
      <c r="D22" s="162"/>
      <c r="E22" s="162"/>
      <c r="F22" s="163"/>
      <c r="G22" s="122"/>
      <c r="H22" s="90"/>
      <c r="I22" s="123"/>
    </row>
    <row r="23" spans="1:9" x14ac:dyDescent="0.35">
      <c r="A23" s="114">
        <v>1</v>
      </c>
      <c r="B23" s="70" t="s">
        <v>303</v>
      </c>
      <c r="C23" s="69" t="s">
        <v>311</v>
      </c>
      <c r="D23" s="63" t="s">
        <v>327</v>
      </c>
      <c r="E23" s="69" t="s">
        <v>326</v>
      </c>
      <c r="F23" s="102">
        <v>1</v>
      </c>
      <c r="G23" s="120"/>
      <c r="H23" s="76">
        <f t="shared" si="2"/>
        <v>0</v>
      </c>
      <c r="I23" s="121">
        <f t="shared" si="1"/>
        <v>0</v>
      </c>
    </row>
    <row r="24" spans="1:9" x14ac:dyDescent="0.35">
      <c r="A24" s="114">
        <v>1</v>
      </c>
      <c r="B24" s="70" t="s">
        <v>303</v>
      </c>
      <c r="C24" s="69" t="s">
        <v>311</v>
      </c>
      <c r="D24" s="63" t="s">
        <v>327</v>
      </c>
      <c r="E24" s="69" t="s">
        <v>326</v>
      </c>
      <c r="F24" s="102">
        <v>1</v>
      </c>
      <c r="G24" s="120"/>
      <c r="H24" s="76">
        <f t="shared" si="2"/>
        <v>0</v>
      </c>
      <c r="I24" s="121">
        <f t="shared" si="1"/>
        <v>0</v>
      </c>
    </row>
    <row r="25" spans="1:9" x14ac:dyDescent="0.35">
      <c r="A25" s="114">
        <v>1</v>
      </c>
      <c r="B25" s="70" t="s">
        <v>81</v>
      </c>
      <c r="C25" s="69" t="s">
        <v>328</v>
      </c>
      <c r="D25" s="63"/>
      <c r="E25" s="69" t="s">
        <v>326</v>
      </c>
      <c r="F25" s="102">
        <v>1</v>
      </c>
      <c r="G25" s="120"/>
      <c r="H25" s="76">
        <f t="shared" si="2"/>
        <v>0</v>
      </c>
      <c r="I25" s="121">
        <f t="shared" si="1"/>
        <v>0</v>
      </c>
    </row>
    <row r="26" spans="1:9" x14ac:dyDescent="0.35">
      <c r="A26" s="114">
        <v>1</v>
      </c>
      <c r="B26" s="70" t="s">
        <v>323</v>
      </c>
      <c r="C26" s="69" t="s">
        <v>324</v>
      </c>
      <c r="D26" s="63" t="s">
        <v>325</v>
      </c>
      <c r="E26" s="69" t="s">
        <v>326</v>
      </c>
      <c r="F26" s="102">
        <v>1</v>
      </c>
      <c r="G26" s="120"/>
      <c r="H26" s="76">
        <f t="shared" si="2"/>
        <v>0</v>
      </c>
      <c r="I26" s="121">
        <f t="shared" si="1"/>
        <v>0</v>
      </c>
    </row>
    <row r="27" spans="1:9" x14ac:dyDescent="0.35">
      <c r="A27" s="161"/>
      <c r="B27" s="162"/>
      <c r="C27" s="162"/>
      <c r="D27" s="162"/>
      <c r="E27" s="162"/>
      <c r="F27" s="163"/>
      <c r="G27" s="122"/>
      <c r="H27" s="90"/>
      <c r="I27" s="123"/>
    </row>
    <row r="28" spans="1:9" x14ac:dyDescent="0.35">
      <c r="A28" s="114">
        <v>1</v>
      </c>
      <c r="B28" s="70" t="s">
        <v>303</v>
      </c>
      <c r="C28" s="69" t="s">
        <v>311</v>
      </c>
      <c r="D28" s="63" t="s">
        <v>329</v>
      </c>
      <c r="E28" s="69" t="s">
        <v>85</v>
      </c>
      <c r="F28" s="102">
        <v>1</v>
      </c>
      <c r="G28" s="120"/>
      <c r="H28" s="76">
        <f t="shared" si="2"/>
        <v>0</v>
      </c>
      <c r="I28" s="121">
        <f t="shared" si="1"/>
        <v>0</v>
      </c>
    </row>
    <row r="29" spans="1:9" x14ac:dyDescent="0.35">
      <c r="A29" s="114">
        <v>1</v>
      </c>
      <c r="B29" s="70" t="s">
        <v>303</v>
      </c>
      <c r="C29" s="69" t="s">
        <v>311</v>
      </c>
      <c r="D29" s="63" t="s">
        <v>329</v>
      </c>
      <c r="E29" s="69" t="s">
        <v>85</v>
      </c>
      <c r="F29" s="102">
        <v>1</v>
      </c>
      <c r="G29" s="120"/>
      <c r="H29" s="76">
        <f t="shared" si="2"/>
        <v>0</v>
      </c>
      <c r="I29" s="121">
        <f t="shared" si="1"/>
        <v>0</v>
      </c>
    </row>
    <row r="30" spans="1:9" x14ac:dyDescent="0.35">
      <c r="A30" s="114">
        <v>1</v>
      </c>
      <c r="B30" s="70" t="s">
        <v>330</v>
      </c>
      <c r="C30" s="69" t="s">
        <v>324</v>
      </c>
      <c r="D30" s="63" t="s">
        <v>325</v>
      </c>
      <c r="E30" s="69" t="s">
        <v>85</v>
      </c>
      <c r="F30" s="102">
        <v>1</v>
      </c>
      <c r="G30" s="120"/>
      <c r="H30" s="76">
        <f t="shared" si="2"/>
        <v>0</v>
      </c>
      <c r="I30" s="121">
        <f t="shared" si="1"/>
        <v>0</v>
      </c>
    </row>
    <row r="31" spans="1:9" x14ac:dyDescent="0.35">
      <c r="A31" s="161"/>
      <c r="B31" s="162"/>
      <c r="C31" s="162"/>
      <c r="D31" s="162"/>
      <c r="E31" s="162"/>
      <c r="F31" s="163"/>
      <c r="G31" s="122"/>
      <c r="H31" s="90"/>
      <c r="I31" s="123"/>
    </row>
    <row r="32" spans="1:9" x14ac:dyDescent="0.35">
      <c r="A32" s="114">
        <v>1</v>
      </c>
      <c r="B32" s="70" t="s">
        <v>303</v>
      </c>
      <c r="C32" s="69" t="s">
        <v>311</v>
      </c>
      <c r="D32" s="63" t="s">
        <v>329</v>
      </c>
      <c r="E32" s="69" t="s">
        <v>331</v>
      </c>
      <c r="F32" s="102">
        <v>1</v>
      </c>
      <c r="G32" s="120"/>
      <c r="H32" s="76">
        <f t="shared" si="2"/>
        <v>0</v>
      </c>
      <c r="I32" s="121">
        <f t="shared" si="1"/>
        <v>0</v>
      </c>
    </row>
    <row r="33" spans="1:9" x14ac:dyDescent="0.35">
      <c r="A33" s="114">
        <v>1</v>
      </c>
      <c r="B33" s="70" t="s">
        <v>303</v>
      </c>
      <c r="C33" s="69" t="s">
        <v>311</v>
      </c>
      <c r="D33" s="63" t="s">
        <v>329</v>
      </c>
      <c r="E33" s="69" t="s">
        <v>331</v>
      </c>
      <c r="F33" s="102">
        <v>1</v>
      </c>
      <c r="G33" s="120"/>
      <c r="H33" s="76">
        <f t="shared" si="2"/>
        <v>0</v>
      </c>
      <c r="I33" s="121">
        <f t="shared" si="1"/>
        <v>0</v>
      </c>
    </row>
    <row r="34" spans="1:9" x14ac:dyDescent="0.35">
      <c r="A34" s="114">
        <v>1</v>
      </c>
      <c r="B34" s="70" t="s">
        <v>332</v>
      </c>
      <c r="C34" s="69" t="s">
        <v>324</v>
      </c>
      <c r="D34" s="63" t="s">
        <v>325</v>
      </c>
      <c r="E34" s="69" t="s">
        <v>331</v>
      </c>
      <c r="F34" s="102">
        <v>1</v>
      </c>
      <c r="G34" s="120"/>
      <c r="H34" s="76">
        <f t="shared" si="2"/>
        <v>0</v>
      </c>
      <c r="I34" s="121">
        <f t="shared" si="1"/>
        <v>0</v>
      </c>
    </row>
    <row r="35" spans="1:9" x14ac:dyDescent="0.35">
      <c r="A35" s="114">
        <v>1</v>
      </c>
      <c r="B35" s="70" t="s">
        <v>81</v>
      </c>
      <c r="C35" s="69" t="s">
        <v>333</v>
      </c>
      <c r="D35" s="63">
        <v>162808</v>
      </c>
      <c r="E35" s="69" t="s">
        <v>331</v>
      </c>
      <c r="F35" s="102">
        <v>1</v>
      </c>
      <c r="G35" s="120"/>
      <c r="H35" s="76">
        <f t="shared" si="2"/>
        <v>0</v>
      </c>
      <c r="I35" s="121">
        <f t="shared" si="1"/>
        <v>0</v>
      </c>
    </row>
    <row r="36" spans="1:9" x14ac:dyDescent="0.35">
      <c r="A36" s="161"/>
      <c r="B36" s="162"/>
      <c r="C36" s="162"/>
      <c r="D36" s="162"/>
      <c r="E36" s="162"/>
      <c r="F36" s="163"/>
      <c r="G36" s="122"/>
      <c r="H36" s="90"/>
      <c r="I36" s="123"/>
    </row>
    <row r="37" spans="1:9" x14ac:dyDescent="0.35">
      <c r="A37" s="114">
        <v>1</v>
      </c>
      <c r="B37" s="70" t="s">
        <v>334</v>
      </c>
      <c r="C37" s="69" t="s">
        <v>335</v>
      </c>
      <c r="D37" s="69" t="s">
        <v>336</v>
      </c>
      <c r="E37" s="69" t="s">
        <v>337</v>
      </c>
      <c r="F37" s="102">
        <v>1</v>
      </c>
      <c r="G37" s="120"/>
      <c r="H37" s="76">
        <f t="shared" si="2"/>
        <v>0</v>
      </c>
      <c r="I37" s="121">
        <f t="shared" si="1"/>
        <v>0</v>
      </c>
    </row>
    <row r="38" spans="1:9" x14ac:dyDescent="0.35">
      <c r="A38" s="114">
        <v>1</v>
      </c>
      <c r="B38" s="70" t="s">
        <v>303</v>
      </c>
      <c r="C38" s="69" t="s">
        <v>338</v>
      </c>
      <c r="D38" s="63" t="s">
        <v>339</v>
      </c>
      <c r="E38" s="69" t="s">
        <v>337</v>
      </c>
      <c r="F38" s="102">
        <v>1</v>
      </c>
      <c r="G38" s="120"/>
      <c r="H38" s="76">
        <f t="shared" si="2"/>
        <v>0</v>
      </c>
      <c r="I38" s="121">
        <f t="shared" si="1"/>
        <v>0</v>
      </c>
    </row>
    <row r="39" spans="1:9" x14ac:dyDescent="0.35">
      <c r="A39" s="114">
        <v>1</v>
      </c>
      <c r="B39" s="70" t="s">
        <v>303</v>
      </c>
      <c r="C39" s="69" t="s">
        <v>338</v>
      </c>
      <c r="D39" s="63" t="s">
        <v>339</v>
      </c>
      <c r="E39" s="69" t="s">
        <v>337</v>
      </c>
      <c r="F39" s="102">
        <v>1</v>
      </c>
      <c r="G39" s="120"/>
      <c r="H39" s="76">
        <f t="shared" si="2"/>
        <v>0</v>
      </c>
      <c r="I39" s="121">
        <f t="shared" si="1"/>
        <v>0</v>
      </c>
    </row>
    <row r="40" spans="1:9" x14ac:dyDescent="0.35">
      <c r="A40" s="114">
        <v>1</v>
      </c>
      <c r="B40" s="70" t="s">
        <v>303</v>
      </c>
      <c r="C40" s="69" t="s">
        <v>338</v>
      </c>
      <c r="D40" s="63" t="s">
        <v>339</v>
      </c>
      <c r="E40" s="69" t="s">
        <v>337</v>
      </c>
      <c r="F40" s="102">
        <v>1</v>
      </c>
      <c r="G40" s="120"/>
      <c r="H40" s="76">
        <f t="shared" si="2"/>
        <v>0</v>
      </c>
      <c r="I40" s="121">
        <f t="shared" si="1"/>
        <v>0</v>
      </c>
    </row>
    <row r="41" spans="1:9" x14ac:dyDescent="0.35">
      <c r="A41" s="114">
        <v>1</v>
      </c>
      <c r="B41" s="70" t="s">
        <v>303</v>
      </c>
      <c r="C41" s="69" t="s">
        <v>338</v>
      </c>
      <c r="D41" s="63" t="s">
        <v>339</v>
      </c>
      <c r="E41" s="69" t="s">
        <v>337</v>
      </c>
      <c r="F41" s="102">
        <v>1</v>
      </c>
      <c r="G41" s="120"/>
      <c r="H41" s="76">
        <f t="shared" si="2"/>
        <v>0</v>
      </c>
      <c r="I41" s="121">
        <f t="shared" si="1"/>
        <v>0</v>
      </c>
    </row>
    <row r="42" spans="1:9" ht="15" thickBot="1" x14ac:dyDescent="0.4">
      <c r="A42" s="115">
        <v>1</v>
      </c>
      <c r="B42" s="116" t="s">
        <v>340</v>
      </c>
      <c r="C42" s="117" t="s">
        <v>341</v>
      </c>
      <c r="D42" s="85"/>
      <c r="E42" s="117" t="s">
        <v>337</v>
      </c>
      <c r="F42" s="118">
        <v>1</v>
      </c>
      <c r="G42" s="124"/>
      <c r="H42" s="125">
        <f t="shared" si="2"/>
        <v>0</v>
      </c>
      <c r="I42" s="126">
        <f t="shared" si="1"/>
        <v>0</v>
      </c>
    </row>
    <row r="43" spans="1:9" ht="25" customHeight="1" thickBot="1" x14ac:dyDescent="0.4">
      <c r="G43" s="87" t="s">
        <v>0</v>
      </c>
      <c r="H43" s="88">
        <f>SUM(H7:H42)</f>
        <v>0</v>
      </c>
      <c r="I43" s="89">
        <f>SUM(I7:I42)</f>
        <v>0</v>
      </c>
    </row>
  </sheetData>
  <mergeCells count="8">
    <mergeCell ref="A31:F31"/>
    <mergeCell ref="A36:F36"/>
    <mergeCell ref="A4:I5"/>
    <mergeCell ref="A9:F9"/>
    <mergeCell ref="A12:F12"/>
    <mergeCell ref="A15:F15"/>
    <mergeCell ref="A22:F22"/>
    <mergeCell ref="A27:F27"/>
  </mergeCells>
  <printOptions horizontalCentered="1"/>
  <pageMargins left="0" right="0" top="0.9055118110236221" bottom="0.31496062992125984" header="0.19685039370078741" footer="0.11811023622047245"/>
  <pageSetup paperSize="9" orientation="landscape" r:id="rId1"/>
  <headerFooter>
    <oddFooter>&amp;C&amp;9Annexe AE&amp;R&amp;9&amp;P/&amp;N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</sheetPr>
  <dimension ref="A1:G67"/>
  <sheetViews>
    <sheetView topLeftCell="A8" zoomScale="70" zoomScaleNormal="70" workbookViewId="0">
      <selection activeCell="C20" sqref="C20"/>
    </sheetView>
  </sheetViews>
  <sheetFormatPr baseColWidth="10" defaultColWidth="10.90625" defaultRowHeight="14.5" x14ac:dyDescent="0.35"/>
  <cols>
    <col min="1" max="1" width="3.6328125" style="61" customWidth="1"/>
    <col min="2" max="2" width="48.36328125" style="61" customWidth="1"/>
    <col min="3" max="3" width="39.36328125" style="61" customWidth="1"/>
    <col min="4" max="4" width="13.1796875" style="68" customWidth="1"/>
    <col min="5" max="5" width="15.1796875" style="61" customWidth="1"/>
    <col min="6" max="16384" width="10.90625" style="61"/>
  </cols>
  <sheetData>
    <row r="1" spans="1:7" x14ac:dyDescent="0.35">
      <c r="A1" s="29" t="s">
        <v>383</v>
      </c>
      <c r="B1" s="30"/>
      <c r="C1" s="30"/>
    </row>
    <row r="2" spans="1:7" x14ac:dyDescent="0.35">
      <c r="A2" s="32" t="s">
        <v>384</v>
      </c>
      <c r="B2" s="62"/>
      <c r="C2" s="62"/>
    </row>
    <row r="3" spans="1:7" ht="15" thickBot="1" x14ac:dyDescent="0.4"/>
    <row r="4" spans="1:7" x14ac:dyDescent="0.35">
      <c r="A4" s="155" t="s">
        <v>435</v>
      </c>
      <c r="B4" s="156"/>
      <c r="C4" s="156"/>
      <c r="D4" s="156"/>
      <c r="E4" s="156"/>
      <c r="F4" s="156"/>
      <c r="G4" s="157"/>
    </row>
    <row r="5" spans="1:7" ht="15" thickBot="1" x14ac:dyDescent="0.4">
      <c r="A5" s="158"/>
      <c r="B5" s="159"/>
      <c r="C5" s="159"/>
      <c r="D5" s="159"/>
      <c r="E5" s="159"/>
      <c r="F5" s="159"/>
      <c r="G5" s="160"/>
    </row>
    <row r="6" spans="1:7" ht="77.5" customHeight="1" thickBot="1" x14ac:dyDescent="0.4">
      <c r="A6" s="77"/>
      <c r="B6" s="78" t="s">
        <v>27</v>
      </c>
      <c r="C6" s="78" t="s">
        <v>28</v>
      </c>
      <c r="D6" s="127" t="s">
        <v>30</v>
      </c>
      <c r="E6" s="54" t="s">
        <v>447</v>
      </c>
      <c r="F6" s="54" t="s">
        <v>433</v>
      </c>
      <c r="G6" s="55" t="s">
        <v>434</v>
      </c>
    </row>
    <row r="7" spans="1:7" x14ac:dyDescent="0.35">
      <c r="A7" s="128"/>
      <c r="B7" s="72" t="s">
        <v>385</v>
      </c>
      <c r="C7" s="72"/>
      <c r="D7" s="73"/>
      <c r="E7" s="132"/>
      <c r="F7" s="137"/>
      <c r="G7" s="129"/>
    </row>
    <row r="8" spans="1:7" x14ac:dyDescent="0.35">
      <c r="A8" s="82">
        <v>7</v>
      </c>
      <c r="B8" s="148" t="s">
        <v>442</v>
      </c>
      <c r="C8" s="64"/>
      <c r="D8" s="33">
        <v>7</v>
      </c>
      <c r="E8" s="133"/>
      <c r="F8" s="119">
        <f>D8*E8</f>
        <v>0</v>
      </c>
      <c r="G8" s="56">
        <f>F8*1.2</f>
        <v>0</v>
      </c>
    </row>
    <row r="9" spans="1:7" x14ac:dyDescent="0.35">
      <c r="A9" s="82">
        <v>1</v>
      </c>
      <c r="B9" s="64" t="s">
        <v>387</v>
      </c>
      <c r="C9" s="64" t="s">
        <v>388</v>
      </c>
      <c r="D9" s="33">
        <v>1</v>
      </c>
      <c r="E9" s="134"/>
      <c r="F9" s="120">
        <f t="shared" ref="F9:F56" si="0">D9*E9</f>
        <v>0</v>
      </c>
      <c r="G9" s="121">
        <f t="shared" ref="G9:G56" si="1">F9*1.2</f>
        <v>0</v>
      </c>
    </row>
    <row r="10" spans="1:7" x14ac:dyDescent="0.35">
      <c r="A10" s="82">
        <v>7</v>
      </c>
      <c r="B10" s="64" t="s">
        <v>389</v>
      </c>
      <c r="C10" s="64"/>
      <c r="D10" s="33">
        <v>7</v>
      </c>
      <c r="E10" s="134"/>
      <c r="F10" s="120">
        <f t="shared" si="0"/>
        <v>0</v>
      </c>
      <c r="G10" s="121">
        <f t="shared" si="1"/>
        <v>0</v>
      </c>
    </row>
    <row r="11" spans="1:7" x14ac:dyDescent="0.35">
      <c r="A11" s="82">
        <v>1</v>
      </c>
      <c r="B11" s="64" t="s">
        <v>390</v>
      </c>
      <c r="C11" s="64"/>
      <c r="D11" s="33">
        <v>1</v>
      </c>
      <c r="E11" s="134"/>
      <c r="F11" s="120">
        <f t="shared" si="0"/>
        <v>0</v>
      </c>
      <c r="G11" s="121">
        <f t="shared" si="1"/>
        <v>0</v>
      </c>
    </row>
    <row r="12" spans="1:7" x14ac:dyDescent="0.35">
      <c r="A12" s="82">
        <v>1</v>
      </c>
      <c r="B12" s="64" t="s">
        <v>391</v>
      </c>
      <c r="C12" s="64" t="s">
        <v>392</v>
      </c>
      <c r="D12" s="33">
        <v>1</v>
      </c>
      <c r="E12" s="134"/>
      <c r="F12" s="120">
        <f t="shared" si="0"/>
        <v>0</v>
      </c>
      <c r="G12" s="121">
        <f t="shared" si="1"/>
        <v>0</v>
      </c>
    </row>
    <row r="13" spans="1:7" x14ac:dyDescent="0.35">
      <c r="A13" s="82">
        <v>1</v>
      </c>
      <c r="B13" s="64" t="s">
        <v>393</v>
      </c>
      <c r="C13" s="64" t="s">
        <v>394</v>
      </c>
      <c r="D13" s="33">
        <v>1</v>
      </c>
      <c r="E13" s="134"/>
      <c r="F13" s="120">
        <f t="shared" si="0"/>
        <v>0</v>
      </c>
      <c r="G13" s="121">
        <f t="shared" si="1"/>
        <v>0</v>
      </c>
    </row>
    <row r="14" spans="1:7" x14ac:dyDescent="0.35">
      <c r="A14" s="82">
        <v>1</v>
      </c>
      <c r="B14" s="64" t="s">
        <v>395</v>
      </c>
      <c r="C14" s="64" t="s">
        <v>392</v>
      </c>
      <c r="D14" s="33">
        <v>1</v>
      </c>
      <c r="E14" s="134"/>
      <c r="F14" s="120">
        <f t="shared" si="0"/>
        <v>0</v>
      </c>
      <c r="G14" s="121">
        <f t="shared" si="1"/>
        <v>0</v>
      </c>
    </row>
    <row r="15" spans="1:7" x14ac:dyDescent="0.35">
      <c r="A15" s="82">
        <v>1</v>
      </c>
      <c r="B15" s="147" t="s">
        <v>441</v>
      </c>
      <c r="C15" s="147" t="s">
        <v>415</v>
      </c>
      <c r="D15" s="33">
        <v>1</v>
      </c>
      <c r="E15" s="134"/>
      <c r="F15" s="120">
        <f t="shared" si="0"/>
        <v>0</v>
      </c>
      <c r="G15" s="121">
        <f t="shared" si="1"/>
        <v>0</v>
      </c>
    </row>
    <row r="16" spans="1:7" x14ac:dyDescent="0.35">
      <c r="A16" s="82">
        <v>1</v>
      </c>
      <c r="B16" s="64" t="s">
        <v>396</v>
      </c>
      <c r="C16" s="64" t="s">
        <v>392</v>
      </c>
      <c r="D16" s="33">
        <v>1</v>
      </c>
      <c r="E16" s="134"/>
      <c r="F16" s="120">
        <f t="shared" si="0"/>
        <v>0</v>
      </c>
      <c r="G16" s="121">
        <f t="shared" si="1"/>
        <v>0</v>
      </c>
    </row>
    <row r="17" spans="1:7" x14ac:dyDescent="0.35">
      <c r="A17" s="82">
        <v>1</v>
      </c>
      <c r="B17" s="64" t="s">
        <v>397</v>
      </c>
      <c r="C17" s="64" t="s">
        <v>46</v>
      </c>
      <c r="D17" s="33">
        <v>1</v>
      </c>
      <c r="E17" s="134"/>
      <c r="F17" s="120">
        <f t="shared" si="0"/>
        <v>0</v>
      </c>
      <c r="G17" s="121">
        <f t="shared" si="1"/>
        <v>0</v>
      </c>
    </row>
    <row r="18" spans="1:7" x14ac:dyDescent="0.35">
      <c r="A18" s="82">
        <v>1</v>
      </c>
      <c r="B18" s="64" t="s">
        <v>398</v>
      </c>
      <c r="C18" s="64" t="s">
        <v>46</v>
      </c>
      <c r="D18" s="33">
        <v>1</v>
      </c>
      <c r="E18" s="134"/>
      <c r="F18" s="120">
        <f t="shared" si="0"/>
        <v>0</v>
      </c>
      <c r="G18" s="121">
        <f t="shared" si="1"/>
        <v>0</v>
      </c>
    </row>
    <row r="19" spans="1:7" x14ac:dyDescent="0.35">
      <c r="A19" s="82">
        <v>1</v>
      </c>
      <c r="B19" s="64" t="s">
        <v>399</v>
      </c>
      <c r="C19" s="64" t="s">
        <v>46</v>
      </c>
      <c r="D19" s="33">
        <v>1</v>
      </c>
      <c r="E19" s="134"/>
      <c r="F19" s="120">
        <f t="shared" si="0"/>
        <v>0</v>
      </c>
      <c r="G19" s="121">
        <f t="shared" si="1"/>
        <v>0</v>
      </c>
    </row>
    <row r="20" spans="1:7" x14ac:dyDescent="0.35">
      <c r="A20" s="82">
        <v>2</v>
      </c>
      <c r="B20" s="64" t="s">
        <v>400</v>
      </c>
      <c r="C20" s="64"/>
      <c r="D20" s="33">
        <v>2</v>
      </c>
      <c r="E20" s="134"/>
      <c r="F20" s="120">
        <f t="shared" si="0"/>
        <v>0</v>
      </c>
      <c r="G20" s="121">
        <f t="shared" si="1"/>
        <v>0</v>
      </c>
    </row>
    <row r="21" spans="1:7" x14ac:dyDescent="0.35">
      <c r="A21" s="82">
        <v>2</v>
      </c>
      <c r="B21" s="64" t="s">
        <v>401</v>
      </c>
      <c r="C21" s="64"/>
      <c r="D21" s="33">
        <v>2</v>
      </c>
      <c r="E21" s="134"/>
      <c r="F21" s="120">
        <f t="shared" si="0"/>
        <v>0</v>
      </c>
      <c r="G21" s="121">
        <f t="shared" si="1"/>
        <v>0</v>
      </c>
    </row>
    <row r="22" spans="1:7" x14ac:dyDescent="0.35">
      <c r="A22" s="82">
        <v>5</v>
      </c>
      <c r="B22" s="64" t="s">
        <v>402</v>
      </c>
      <c r="C22" s="64" t="s">
        <v>403</v>
      </c>
      <c r="D22" s="33">
        <v>5</v>
      </c>
      <c r="E22" s="134"/>
      <c r="F22" s="120">
        <f t="shared" si="0"/>
        <v>0</v>
      </c>
      <c r="G22" s="121">
        <f t="shared" si="1"/>
        <v>0</v>
      </c>
    </row>
    <row r="23" spans="1:7" x14ac:dyDescent="0.35">
      <c r="A23" s="82">
        <v>2</v>
      </c>
      <c r="B23" s="64" t="s">
        <v>404</v>
      </c>
      <c r="C23" s="64" t="s">
        <v>392</v>
      </c>
      <c r="D23" s="33">
        <v>2</v>
      </c>
      <c r="E23" s="134"/>
      <c r="F23" s="120">
        <f t="shared" si="0"/>
        <v>0</v>
      </c>
      <c r="G23" s="121">
        <f t="shared" si="1"/>
        <v>0</v>
      </c>
    </row>
    <row r="24" spans="1:7" x14ac:dyDescent="0.35">
      <c r="A24" s="167" t="s">
        <v>436</v>
      </c>
      <c r="B24" s="168"/>
      <c r="C24" s="168"/>
      <c r="D24" s="168"/>
      <c r="E24" s="168"/>
      <c r="F24" s="138">
        <f>SUM(F8:F23)</f>
        <v>0</v>
      </c>
      <c r="G24" s="139">
        <f>SUM(G8:G23)</f>
        <v>0</v>
      </c>
    </row>
    <row r="25" spans="1:7" x14ac:dyDescent="0.35">
      <c r="A25" s="130"/>
      <c r="B25" s="75" t="s">
        <v>405</v>
      </c>
      <c r="C25" s="74"/>
      <c r="D25" s="73"/>
      <c r="E25" s="135"/>
      <c r="F25" s="140"/>
      <c r="G25" s="131"/>
    </row>
    <row r="26" spans="1:7" x14ac:dyDescent="0.35">
      <c r="A26" s="82">
        <v>2</v>
      </c>
      <c r="B26" s="64" t="s">
        <v>389</v>
      </c>
      <c r="C26" s="64" t="s">
        <v>406</v>
      </c>
      <c r="D26" s="33">
        <v>2</v>
      </c>
      <c r="E26" s="134"/>
      <c r="F26" s="120">
        <f t="shared" si="0"/>
        <v>0</v>
      </c>
      <c r="G26" s="121">
        <f t="shared" si="1"/>
        <v>0</v>
      </c>
    </row>
    <row r="27" spans="1:7" x14ac:dyDescent="0.35">
      <c r="A27" s="82">
        <v>1</v>
      </c>
      <c r="B27" s="64" t="s">
        <v>407</v>
      </c>
      <c r="C27" s="65" t="s">
        <v>403</v>
      </c>
      <c r="D27" s="33">
        <v>1</v>
      </c>
      <c r="E27" s="134"/>
      <c r="F27" s="120">
        <f t="shared" si="0"/>
        <v>0</v>
      </c>
      <c r="G27" s="121">
        <f t="shared" si="1"/>
        <v>0</v>
      </c>
    </row>
    <row r="28" spans="1:7" x14ac:dyDescent="0.35">
      <c r="A28" s="82">
        <v>1</v>
      </c>
      <c r="B28" s="64" t="s">
        <v>391</v>
      </c>
      <c r="C28" s="64" t="s">
        <v>408</v>
      </c>
      <c r="D28" s="33">
        <v>1</v>
      </c>
      <c r="E28" s="134"/>
      <c r="F28" s="120">
        <f t="shared" si="0"/>
        <v>0</v>
      </c>
      <c r="G28" s="121">
        <f t="shared" si="1"/>
        <v>0</v>
      </c>
    </row>
    <row r="29" spans="1:7" x14ac:dyDescent="0.35">
      <c r="A29" s="82">
        <v>1</v>
      </c>
      <c r="B29" s="64" t="s">
        <v>400</v>
      </c>
      <c r="C29" s="64" t="s">
        <v>58</v>
      </c>
      <c r="D29" s="33">
        <v>1</v>
      </c>
      <c r="E29" s="134"/>
      <c r="F29" s="120">
        <f t="shared" si="0"/>
        <v>0</v>
      </c>
      <c r="G29" s="121">
        <f t="shared" si="1"/>
        <v>0</v>
      </c>
    </row>
    <row r="30" spans="1:7" x14ac:dyDescent="0.35">
      <c r="A30" s="82">
        <v>2</v>
      </c>
      <c r="B30" s="64" t="s">
        <v>409</v>
      </c>
      <c r="C30" s="64" t="s">
        <v>410</v>
      </c>
      <c r="D30" s="33">
        <v>2</v>
      </c>
      <c r="E30" s="134"/>
      <c r="F30" s="120">
        <f t="shared" si="0"/>
        <v>0</v>
      </c>
      <c r="G30" s="121">
        <f t="shared" si="1"/>
        <v>0</v>
      </c>
    </row>
    <row r="31" spans="1:7" x14ac:dyDescent="0.35">
      <c r="A31" s="167" t="s">
        <v>437</v>
      </c>
      <c r="B31" s="168"/>
      <c r="C31" s="168"/>
      <c r="D31" s="168"/>
      <c r="E31" s="168"/>
      <c r="F31" s="138">
        <f>SUM(F26:F30)</f>
        <v>0</v>
      </c>
      <c r="G31" s="139">
        <f>SUM(G26:G30)</f>
        <v>0</v>
      </c>
    </row>
    <row r="32" spans="1:7" x14ac:dyDescent="0.35">
      <c r="A32" s="130"/>
      <c r="B32" s="75" t="s">
        <v>411</v>
      </c>
      <c r="C32" s="74"/>
      <c r="D32" s="73"/>
      <c r="E32" s="135"/>
      <c r="F32" s="140"/>
      <c r="G32" s="131"/>
    </row>
    <row r="33" spans="1:7" ht="15" customHeight="1" x14ac:dyDescent="0.35">
      <c r="A33" s="82">
        <v>1</v>
      </c>
      <c r="B33" s="64" t="s">
        <v>412</v>
      </c>
      <c r="C33" s="64" t="s">
        <v>413</v>
      </c>
      <c r="D33" s="33">
        <v>1</v>
      </c>
      <c r="E33" s="134"/>
      <c r="F33" s="120">
        <f t="shared" si="0"/>
        <v>0</v>
      </c>
      <c r="G33" s="121">
        <f t="shared" si="1"/>
        <v>0</v>
      </c>
    </row>
    <row r="34" spans="1:7" x14ac:dyDescent="0.35">
      <c r="A34" s="82">
        <v>2</v>
      </c>
      <c r="B34" s="64" t="s">
        <v>414</v>
      </c>
      <c r="C34" s="64"/>
      <c r="D34" s="33">
        <v>2</v>
      </c>
      <c r="E34" s="134"/>
      <c r="F34" s="120">
        <f t="shared" si="0"/>
        <v>0</v>
      </c>
      <c r="G34" s="121">
        <f t="shared" si="1"/>
        <v>0</v>
      </c>
    </row>
    <row r="35" spans="1:7" x14ac:dyDescent="0.35">
      <c r="A35" s="82">
        <v>1</v>
      </c>
      <c r="B35" s="64" t="s">
        <v>399</v>
      </c>
      <c r="C35" s="64" t="s">
        <v>415</v>
      </c>
      <c r="D35" s="33">
        <v>1</v>
      </c>
      <c r="E35" s="134"/>
      <c r="F35" s="120">
        <f t="shared" si="0"/>
        <v>0</v>
      </c>
      <c r="G35" s="121">
        <f t="shared" si="1"/>
        <v>0</v>
      </c>
    </row>
    <row r="36" spans="1:7" x14ac:dyDescent="0.35">
      <c r="A36" s="82">
        <v>1</v>
      </c>
      <c r="B36" s="64" t="s">
        <v>416</v>
      </c>
      <c r="C36" s="64" t="s">
        <v>417</v>
      </c>
      <c r="D36" s="33">
        <v>1</v>
      </c>
      <c r="E36" s="134"/>
      <c r="F36" s="120">
        <f t="shared" si="0"/>
        <v>0</v>
      </c>
      <c r="G36" s="121">
        <f t="shared" si="1"/>
        <v>0</v>
      </c>
    </row>
    <row r="37" spans="1:7" x14ac:dyDescent="0.35">
      <c r="A37" s="82">
        <v>19</v>
      </c>
      <c r="B37" s="64" t="s">
        <v>386</v>
      </c>
      <c r="C37" s="64" t="s">
        <v>418</v>
      </c>
      <c r="D37" s="33">
        <v>19</v>
      </c>
      <c r="E37" s="134"/>
      <c r="F37" s="120">
        <f t="shared" si="0"/>
        <v>0</v>
      </c>
      <c r="G37" s="121">
        <f t="shared" si="1"/>
        <v>0</v>
      </c>
    </row>
    <row r="38" spans="1:7" x14ac:dyDescent="0.35">
      <c r="A38" s="82">
        <v>3</v>
      </c>
      <c r="B38" s="64" t="s">
        <v>389</v>
      </c>
      <c r="C38" s="64"/>
      <c r="D38" s="33">
        <v>3</v>
      </c>
      <c r="E38" s="134"/>
      <c r="F38" s="120">
        <f t="shared" ref="F38" si="2">D38*E38</f>
        <v>0</v>
      </c>
      <c r="G38" s="121">
        <f t="shared" ref="G38" si="3">F38*1.2</f>
        <v>0</v>
      </c>
    </row>
    <row r="39" spans="1:7" x14ac:dyDescent="0.35">
      <c r="A39" s="82">
        <v>3</v>
      </c>
      <c r="B39" s="64" t="s">
        <v>419</v>
      </c>
      <c r="C39" s="64" t="s">
        <v>341</v>
      </c>
      <c r="D39" s="33">
        <v>3</v>
      </c>
      <c r="E39" s="134"/>
      <c r="F39" s="120">
        <f t="shared" si="0"/>
        <v>0</v>
      </c>
      <c r="G39" s="121">
        <f t="shared" si="1"/>
        <v>0</v>
      </c>
    </row>
    <row r="40" spans="1:7" x14ac:dyDescent="0.35">
      <c r="A40" s="82">
        <v>5</v>
      </c>
      <c r="B40" s="64" t="s">
        <v>420</v>
      </c>
      <c r="C40" s="64" t="s">
        <v>161</v>
      </c>
      <c r="D40" s="33">
        <v>5</v>
      </c>
      <c r="E40" s="134"/>
      <c r="F40" s="120">
        <f t="shared" si="0"/>
        <v>0</v>
      </c>
      <c r="G40" s="121">
        <f t="shared" si="1"/>
        <v>0</v>
      </c>
    </row>
    <row r="41" spans="1:7" x14ac:dyDescent="0.35">
      <c r="A41" s="167" t="s">
        <v>438</v>
      </c>
      <c r="B41" s="168"/>
      <c r="C41" s="168"/>
      <c r="D41" s="168"/>
      <c r="E41" s="168"/>
      <c r="F41" s="138">
        <f>SUM(F33:F40)</f>
        <v>0</v>
      </c>
      <c r="G41" s="139">
        <f>SUM(G33:G40)</f>
        <v>0</v>
      </c>
    </row>
    <row r="42" spans="1:7" x14ac:dyDescent="0.35">
      <c r="A42" s="130"/>
      <c r="B42" s="75" t="s">
        <v>421</v>
      </c>
      <c r="C42" s="74"/>
      <c r="D42" s="73"/>
      <c r="E42" s="135"/>
      <c r="F42" s="140">
        <f t="shared" si="0"/>
        <v>0</v>
      </c>
      <c r="G42" s="131">
        <f t="shared" si="1"/>
        <v>0</v>
      </c>
    </row>
    <row r="43" spans="1:7" x14ac:dyDescent="0.35">
      <c r="A43" s="82">
        <v>1</v>
      </c>
      <c r="B43" s="64" t="s">
        <v>389</v>
      </c>
      <c r="C43" s="64" t="s">
        <v>406</v>
      </c>
      <c r="D43" s="33">
        <v>1</v>
      </c>
      <c r="E43" s="134"/>
      <c r="F43" s="120">
        <f t="shared" si="0"/>
        <v>0</v>
      </c>
      <c r="G43" s="121">
        <f t="shared" si="1"/>
        <v>0</v>
      </c>
    </row>
    <row r="44" spans="1:7" x14ac:dyDescent="0.35">
      <c r="A44" s="82">
        <v>1</v>
      </c>
      <c r="B44" s="64" t="s">
        <v>422</v>
      </c>
      <c r="C44" s="64" t="s">
        <v>403</v>
      </c>
      <c r="D44" s="33">
        <v>1</v>
      </c>
      <c r="E44" s="134"/>
      <c r="F44" s="120">
        <f t="shared" si="0"/>
        <v>0</v>
      </c>
      <c r="G44" s="121">
        <f t="shared" si="1"/>
        <v>0</v>
      </c>
    </row>
    <row r="45" spans="1:7" x14ac:dyDescent="0.35">
      <c r="A45" s="82">
        <v>1</v>
      </c>
      <c r="B45" s="64" t="s">
        <v>400</v>
      </c>
      <c r="C45" s="64" t="s">
        <v>58</v>
      </c>
      <c r="D45" s="33">
        <v>1</v>
      </c>
      <c r="E45" s="134"/>
      <c r="F45" s="120">
        <f t="shared" si="0"/>
        <v>0</v>
      </c>
      <c r="G45" s="121">
        <f t="shared" si="1"/>
        <v>0</v>
      </c>
    </row>
    <row r="46" spans="1:7" x14ac:dyDescent="0.35">
      <c r="A46" s="82">
        <v>1</v>
      </c>
      <c r="B46" s="64" t="s">
        <v>409</v>
      </c>
      <c r="C46" s="64" t="s">
        <v>117</v>
      </c>
      <c r="D46" s="33">
        <v>1</v>
      </c>
      <c r="E46" s="134"/>
      <c r="F46" s="120">
        <f t="shared" si="0"/>
        <v>0</v>
      </c>
      <c r="G46" s="121">
        <f t="shared" si="1"/>
        <v>0</v>
      </c>
    </row>
    <row r="47" spans="1:7" x14ac:dyDescent="0.35">
      <c r="A47" s="167" t="s">
        <v>439</v>
      </c>
      <c r="B47" s="168"/>
      <c r="C47" s="168"/>
      <c r="D47" s="168"/>
      <c r="E47" s="168"/>
      <c r="F47" s="138">
        <f>SUM(F43:F46)</f>
        <v>0</v>
      </c>
      <c r="G47" s="139">
        <f>SUM(G43:G46)</f>
        <v>0</v>
      </c>
    </row>
    <row r="48" spans="1:7" x14ac:dyDescent="0.35">
      <c r="A48" s="130"/>
      <c r="B48" s="75" t="s">
        <v>423</v>
      </c>
      <c r="C48" s="74"/>
      <c r="D48" s="73"/>
      <c r="E48" s="135"/>
      <c r="F48" s="140">
        <f t="shared" si="0"/>
        <v>0</v>
      </c>
      <c r="G48" s="131">
        <f t="shared" si="1"/>
        <v>0</v>
      </c>
    </row>
    <row r="49" spans="1:7" x14ac:dyDescent="0.35">
      <c r="A49" s="82">
        <v>3</v>
      </c>
      <c r="B49" s="64" t="s">
        <v>389</v>
      </c>
      <c r="C49" s="64" t="s">
        <v>406</v>
      </c>
      <c r="D49" s="33">
        <v>3</v>
      </c>
      <c r="E49" s="134"/>
      <c r="F49" s="120">
        <f t="shared" si="0"/>
        <v>0</v>
      </c>
      <c r="G49" s="121">
        <f t="shared" si="1"/>
        <v>0</v>
      </c>
    </row>
    <row r="50" spans="1:7" x14ac:dyDescent="0.35">
      <c r="A50" s="82">
        <v>1</v>
      </c>
      <c r="B50" s="64" t="s">
        <v>424</v>
      </c>
      <c r="C50" s="64" t="s">
        <v>425</v>
      </c>
      <c r="D50" s="33">
        <v>1</v>
      </c>
      <c r="E50" s="134"/>
      <c r="F50" s="120">
        <f t="shared" si="0"/>
        <v>0</v>
      </c>
      <c r="G50" s="121">
        <f t="shared" si="1"/>
        <v>0</v>
      </c>
    </row>
    <row r="51" spans="1:7" x14ac:dyDescent="0.35">
      <c r="A51" s="82">
        <v>1</v>
      </c>
      <c r="B51" s="64" t="s">
        <v>426</v>
      </c>
      <c r="C51" s="64" t="s">
        <v>427</v>
      </c>
      <c r="D51" s="33">
        <v>1</v>
      </c>
      <c r="E51" s="134"/>
      <c r="F51" s="120">
        <f t="shared" si="0"/>
        <v>0</v>
      </c>
      <c r="G51" s="121">
        <f t="shared" si="1"/>
        <v>0</v>
      </c>
    </row>
    <row r="52" spans="1:7" x14ac:dyDescent="0.35">
      <c r="A52" s="82">
        <v>1</v>
      </c>
      <c r="B52" s="64" t="s">
        <v>428</v>
      </c>
      <c r="C52" s="64" t="s">
        <v>429</v>
      </c>
      <c r="D52" s="33">
        <v>1</v>
      </c>
      <c r="E52" s="134"/>
      <c r="F52" s="120">
        <f t="shared" si="0"/>
        <v>0</v>
      </c>
      <c r="G52" s="121">
        <f t="shared" si="1"/>
        <v>0</v>
      </c>
    </row>
    <row r="53" spans="1:7" x14ac:dyDescent="0.35">
      <c r="A53" s="82">
        <v>1</v>
      </c>
      <c r="B53" s="64" t="s">
        <v>430</v>
      </c>
      <c r="C53" s="64" t="s">
        <v>417</v>
      </c>
      <c r="D53" s="33">
        <v>1</v>
      </c>
      <c r="E53" s="134"/>
      <c r="F53" s="120">
        <f t="shared" si="0"/>
        <v>0</v>
      </c>
      <c r="G53" s="121">
        <f t="shared" si="1"/>
        <v>0</v>
      </c>
    </row>
    <row r="54" spans="1:7" x14ac:dyDescent="0.35">
      <c r="A54" s="82">
        <v>1</v>
      </c>
      <c r="B54" s="64" t="s">
        <v>400</v>
      </c>
      <c r="C54" s="64" t="s">
        <v>431</v>
      </c>
      <c r="D54" s="33">
        <v>1</v>
      </c>
      <c r="E54" s="134"/>
      <c r="F54" s="120">
        <f t="shared" si="0"/>
        <v>0</v>
      </c>
      <c r="G54" s="121">
        <f t="shared" si="1"/>
        <v>0</v>
      </c>
    </row>
    <row r="55" spans="1:7" x14ac:dyDescent="0.35">
      <c r="A55" s="82">
        <v>1</v>
      </c>
      <c r="B55" s="64" t="s">
        <v>409</v>
      </c>
      <c r="C55" s="64" t="s">
        <v>432</v>
      </c>
      <c r="D55" s="33">
        <v>1</v>
      </c>
      <c r="E55" s="134"/>
      <c r="F55" s="120">
        <f t="shared" si="0"/>
        <v>0</v>
      </c>
      <c r="G55" s="121">
        <f t="shared" si="1"/>
        <v>0</v>
      </c>
    </row>
    <row r="56" spans="1:7" ht="15" thickBot="1" x14ac:dyDescent="0.4">
      <c r="A56" s="83">
        <v>1</v>
      </c>
      <c r="B56" s="84" t="s">
        <v>409</v>
      </c>
      <c r="C56" s="84" t="s">
        <v>432</v>
      </c>
      <c r="D56" s="60">
        <v>1</v>
      </c>
      <c r="E56" s="136"/>
      <c r="F56" s="120">
        <f t="shared" si="0"/>
        <v>0</v>
      </c>
      <c r="G56" s="121">
        <f t="shared" si="1"/>
        <v>0</v>
      </c>
    </row>
    <row r="57" spans="1:7" ht="15" thickBot="1" x14ac:dyDescent="0.4">
      <c r="A57" s="164" t="s">
        <v>440</v>
      </c>
      <c r="B57" s="165"/>
      <c r="C57" s="165"/>
      <c r="D57" s="165"/>
      <c r="E57" s="166"/>
      <c r="F57" s="141">
        <f>SUM(F49:F56)</f>
        <v>0</v>
      </c>
      <c r="G57" s="142">
        <f>SUM(G49:G56)</f>
        <v>0</v>
      </c>
    </row>
    <row r="58" spans="1:7" ht="25" customHeight="1" thickBot="1" x14ac:dyDescent="0.4">
      <c r="B58" s="68"/>
      <c r="E58" s="87" t="s">
        <v>0</v>
      </c>
      <c r="F58" s="88">
        <f>F24+F31+F41+F47+F57</f>
        <v>0</v>
      </c>
      <c r="G58" s="89">
        <f>G24+G31+G41+G47+G57</f>
        <v>0</v>
      </c>
    </row>
    <row r="59" spans="1:7" x14ac:dyDescent="0.35">
      <c r="B59" s="68"/>
    </row>
    <row r="60" spans="1:7" x14ac:dyDescent="0.35">
      <c r="B60" s="68"/>
    </row>
    <row r="61" spans="1:7" x14ac:dyDescent="0.35">
      <c r="B61" s="68"/>
    </row>
    <row r="62" spans="1:7" x14ac:dyDescent="0.35">
      <c r="B62" s="68"/>
    </row>
    <row r="63" spans="1:7" x14ac:dyDescent="0.35">
      <c r="B63" s="68"/>
    </row>
    <row r="64" spans="1:7" x14ac:dyDescent="0.35">
      <c r="B64" s="68"/>
    </row>
    <row r="65" spans="2:2" x14ac:dyDescent="0.35">
      <c r="B65" s="68"/>
    </row>
    <row r="66" spans="2:2" x14ac:dyDescent="0.35">
      <c r="B66" s="68"/>
    </row>
    <row r="67" spans="2:2" x14ac:dyDescent="0.35">
      <c r="B67" s="68"/>
    </row>
  </sheetData>
  <mergeCells count="6">
    <mergeCell ref="A57:E57"/>
    <mergeCell ref="A4:G5"/>
    <mergeCell ref="A24:E24"/>
    <mergeCell ref="A31:E31"/>
    <mergeCell ref="A41:E41"/>
    <mergeCell ref="A47:E47"/>
  </mergeCells>
  <printOptions horizontalCentered="1"/>
  <pageMargins left="0" right="0" top="0.9055118110236221" bottom="0.31496062992125984" header="0.19685039370078741" footer="0.11811023622047245"/>
  <pageSetup paperSize="9" orientation="landscape" r:id="rId1"/>
  <headerFooter>
    <oddFooter>&amp;C&amp;9Annexe AE&amp;R&amp;9&amp;P/&amp;N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19D6C-527E-43E4-8291-C02A942FAABF}">
  <sheetPr>
    <tabColor theme="9" tint="-0.249977111117893"/>
  </sheetPr>
  <dimension ref="A1:F29"/>
  <sheetViews>
    <sheetView showGridLines="0" zoomScale="80" zoomScaleNormal="80" workbookViewId="0">
      <selection activeCell="K17" sqref="K17"/>
    </sheetView>
  </sheetViews>
  <sheetFormatPr baseColWidth="10" defaultColWidth="11.453125" defaultRowHeight="12.5" x14ac:dyDescent="0.35"/>
  <cols>
    <col min="1" max="1" width="11.453125" style="27"/>
    <col min="2" max="2" width="25.90625" style="15" bestFit="1" customWidth="1"/>
    <col min="3" max="4" width="25.90625" style="15" customWidth="1"/>
    <col min="5" max="6" width="18.6328125" style="15" customWidth="1"/>
    <col min="7" max="251" width="11.453125" style="15"/>
    <col min="252" max="252" width="18.81640625" style="15" customWidth="1"/>
    <col min="253" max="260" width="15.81640625" style="15" customWidth="1"/>
    <col min="261" max="507" width="11.453125" style="15"/>
    <col min="508" max="508" width="18.81640625" style="15" customWidth="1"/>
    <col min="509" max="516" width="15.81640625" style="15" customWidth="1"/>
    <col min="517" max="763" width="11.453125" style="15"/>
    <col min="764" max="764" width="18.81640625" style="15" customWidth="1"/>
    <col min="765" max="772" width="15.81640625" style="15" customWidth="1"/>
    <col min="773" max="1019" width="11.453125" style="15"/>
    <col min="1020" max="1020" width="18.81640625" style="15" customWidth="1"/>
    <col min="1021" max="1028" width="15.81640625" style="15" customWidth="1"/>
    <col min="1029" max="1275" width="11.453125" style="15"/>
    <col min="1276" max="1276" width="18.81640625" style="15" customWidth="1"/>
    <col min="1277" max="1284" width="15.81640625" style="15" customWidth="1"/>
    <col min="1285" max="1531" width="11.453125" style="15"/>
    <col min="1532" max="1532" width="18.81640625" style="15" customWidth="1"/>
    <col min="1533" max="1540" width="15.81640625" style="15" customWidth="1"/>
    <col min="1541" max="1787" width="11.453125" style="15"/>
    <col min="1788" max="1788" width="18.81640625" style="15" customWidth="1"/>
    <col min="1789" max="1796" width="15.81640625" style="15" customWidth="1"/>
    <col min="1797" max="2043" width="11.453125" style="15"/>
    <col min="2044" max="2044" width="18.81640625" style="15" customWidth="1"/>
    <col min="2045" max="2052" width="15.81640625" style="15" customWidth="1"/>
    <col min="2053" max="2299" width="11.453125" style="15"/>
    <col min="2300" max="2300" width="18.81640625" style="15" customWidth="1"/>
    <col min="2301" max="2308" width="15.81640625" style="15" customWidth="1"/>
    <col min="2309" max="2555" width="11.453125" style="15"/>
    <col min="2556" max="2556" width="18.81640625" style="15" customWidth="1"/>
    <col min="2557" max="2564" width="15.81640625" style="15" customWidth="1"/>
    <col min="2565" max="2811" width="11.453125" style="15"/>
    <col min="2812" max="2812" width="18.81640625" style="15" customWidth="1"/>
    <col min="2813" max="2820" width="15.81640625" style="15" customWidth="1"/>
    <col min="2821" max="3067" width="11.453125" style="15"/>
    <col min="3068" max="3068" width="18.81640625" style="15" customWidth="1"/>
    <col min="3069" max="3076" width="15.81640625" style="15" customWidth="1"/>
    <col min="3077" max="3323" width="11.453125" style="15"/>
    <col min="3324" max="3324" width="18.81640625" style="15" customWidth="1"/>
    <col min="3325" max="3332" width="15.81640625" style="15" customWidth="1"/>
    <col min="3333" max="3579" width="11.453125" style="15"/>
    <col min="3580" max="3580" width="18.81640625" style="15" customWidth="1"/>
    <col min="3581" max="3588" width="15.81640625" style="15" customWidth="1"/>
    <col min="3589" max="3835" width="11.453125" style="15"/>
    <col min="3836" max="3836" width="18.81640625" style="15" customWidth="1"/>
    <col min="3837" max="3844" width="15.81640625" style="15" customWidth="1"/>
    <col min="3845" max="4091" width="11.453125" style="15"/>
    <col min="4092" max="4092" width="18.81640625" style="15" customWidth="1"/>
    <col min="4093" max="4100" width="15.81640625" style="15" customWidth="1"/>
    <col min="4101" max="4347" width="11.453125" style="15"/>
    <col min="4348" max="4348" width="18.81640625" style="15" customWidth="1"/>
    <col min="4349" max="4356" width="15.81640625" style="15" customWidth="1"/>
    <col min="4357" max="4603" width="11.453125" style="15"/>
    <col min="4604" max="4604" width="18.81640625" style="15" customWidth="1"/>
    <col min="4605" max="4612" width="15.81640625" style="15" customWidth="1"/>
    <col min="4613" max="4859" width="11.453125" style="15"/>
    <col min="4860" max="4860" width="18.81640625" style="15" customWidth="1"/>
    <col min="4861" max="4868" width="15.81640625" style="15" customWidth="1"/>
    <col min="4869" max="5115" width="11.453125" style="15"/>
    <col min="5116" max="5116" width="18.81640625" style="15" customWidth="1"/>
    <col min="5117" max="5124" width="15.81640625" style="15" customWidth="1"/>
    <col min="5125" max="5371" width="11.453125" style="15"/>
    <col min="5372" max="5372" width="18.81640625" style="15" customWidth="1"/>
    <col min="5373" max="5380" width="15.81640625" style="15" customWidth="1"/>
    <col min="5381" max="5627" width="11.453125" style="15"/>
    <col min="5628" max="5628" width="18.81640625" style="15" customWidth="1"/>
    <col min="5629" max="5636" width="15.81640625" style="15" customWidth="1"/>
    <col min="5637" max="5883" width="11.453125" style="15"/>
    <col min="5884" max="5884" width="18.81640625" style="15" customWidth="1"/>
    <col min="5885" max="5892" width="15.81640625" style="15" customWidth="1"/>
    <col min="5893" max="6139" width="11.453125" style="15"/>
    <col min="6140" max="6140" width="18.81640625" style="15" customWidth="1"/>
    <col min="6141" max="6148" width="15.81640625" style="15" customWidth="1"/>
    <col min="6149" max="6395" width="11.453125" style="15"/>
    <col min="6396" max="6396" width="18.81640625" style="15" customWidth="1"/>
    <col min="6397" max="6404" width="15.81640625" style="15" customWidth="1"/>
    <col min="6405" max="6651" width="11.453125" style="15"/>
    <col min="6652" max="6652" width="18.81640625" style="15" customWidth="1"/>
    <col min="6653" max="6660" width="15.81640625" style="15" customWidth="1"/>
    <col min="6661" max="6907" width="11.453125" style="15"/>
    <col min="6908" max="6908" width="18.81640625" style="15" customWidth="1"/>
    <col min="6909" max="6916" width="15.81640625" style="15" customWidth="1"/>
    <col min="6917" max="7163" width="11.453125" style="15"/>
    <col min="7164" max="7164" width="18.81640625" style="15" customWidth="1"/>
    <col min="7165" max="7172" width="15.81640625" style="15" customWidth="1"/>
    <col min="7173" max="7419" width="11.453125" style="15"/>
    <col min="7420" max="7420" width="18.81640625" style="15" customWidth="1"/>
    <col min="7421" max="7428" width="15.81640625" style="15" customWidth="1"/>
    <col min="7429" max="7675" width="11.453125" style="15"/>
    <col min="7676" max="7676" width="18.81640625" style="15" customWidth="1"/>
    <col min="7677" max="7684" width="15.81640625" style="15" customWidth="1"/>
    <col min="7685" max="7931" width="11.453125" style="15"/>
    <col min="7932" max="7932" width="18.81640625" style="15" customWidth="1"/>
    <col min="7933" max="7940" width="15.81640625" style="15" customWidth="1"/>
    <col min="7941" max="8187" width="11.453125" style="15"/>
    <col min="8188" max="8188" width="18.81640625" style="15" customWidth="1"/>
    <col min="8189" max="8196" width="15.81640625" style="15" customWidth="1"/>
    <col min="8197" max="8443" width="11.453125" style="15"/>
    <col min="8444" max="8444" width="18.81640625" style="15" customWidth="1"/>
    <col min="8445" max="8452" width="15.81640625" style="15" customWidth="1"/>
    <col min="8453" max="8699" width="11.453125" style="15"/>
    <col min="8700" max="8700" width="18.81640625" style="15" customWidth="1"/>
    <col min="8701" max="8708" width="15.81640625" style="15" customWidth="1"/>
    <col min="8709" max="8955" width="11.453125" style="15"/>
    <col min="8956" max="8956" width="18.81640625" style="15" customWidth="1"/>
    <col min="8957" max="8964" width="15.81640625" style="15" customWidth="1"/>
    <col min="8965" max="9211" width="11.453125" style="15"/>
    <col min="9212" max="9212" width="18.81640625" style="15" customWidth="1"/>
    <col min="9213" max="9220" width="15.81640625" style="15" customWidth="1"/>
    <col min="9221" max="9467" width="11.453125" style="15"/>
    <col min="9468" max="9468" width="18.81640625" style="15" customWidth="1"/>
    <col min="9469" max="9476" width="15.81640625" style="15" customWidth="1"/>
    <col min="9477" max="9723" width="11.453125" style="15"/>
    <col min="9724" max="9724" width="18.81640625" style="15" customWidth="1"/>
    <col min="9725" max="9732" width="15.81640625" style="15" customWidth="1"/>
    <col min="9733" max="9979" width="11.453125" style="15"/>
    <col min="9980" max="9980" width="18.81640625" style="15" customWidth="1"/>
    <col min="9981" max="9988" width="15.81640625" style="15" customWidth="1"/>
    <col min="9989" max="10235" width="11.453125" style="15"/>
    <col min="10236" max="10236" width="18.81640625" style="15" customWidth="1"/>
    <col min="10237" max="10244" width="15.81640625" style="15" customWidth="1"/>
    <col min="10245" max="10491" width="11.453125" style="15"/>
    <col min="10492" max="10492" width="18.81640625" style="15" customWidth="1"/>
    <col min="10493" max="10500" width="15.81640625" style="15" customWidth="1"/>
    <col min="10501" max="10747" width="11.453125" style="15"/>
    <col min="10748" max="10748" width="18.81640625" style="15" customWidth="1"/>
    <col min="10749" max="10756" width="15.81640625" style="15" customWidth="1"/>
    <col min="10757" max="11003" width="11.453125" style="15"/>
    <col min="11004" max="11004" width="18.81640625" style="15" customWidth="1"/>
    <col min="11005" max="11012" width="15.81640625" style="15" customWidth="1"/>
    <col min="11013" max="11259" width="11.453125" style="15"/>
    <col min="11260" max="11260" width="18.81640625" style="15" customWidth="1"/>
    <col min="11261" max="11268" width="15.81640625" style="15" customWidth="1"/>
    <col min="11269" max="11515" width="11.453125" style="15"/>
    <col min="11516" max="11516" width="18.81640625" style="15" customWidth="1"/>
    <col min="11517" max="11524" width="15.81640625" style="15" customWidth="1"/>
    <col min="11525" max="11771" width="11.453125" style="15"/>
    <col min="11772" max="11772" width="18.81640625" style="15" customWidth="1"/>
    <col min="11773" max="11780" width="15.81640625" style="15" customWidth="1"/>
    <col min="11781" max="12027" width="11.453125" style="15"/>
    <col min="12028" max="12028" width="18.81640625" style="15" customWidth="1"/>
    <col min="12029" max="12036" width="15.81640625" style="15" customWidth="1"/>
    <col min="12037" max="12283" width="11.453125" style="15"/>
    <col min="12284" max="12284" width="18.81640625" style="15" customWidth="1"/>
    <col min="12285" max="12292" width="15.81640625" style="15" customWidth="1"/>
    <col min="12293" max="12539" width="11.453125" style="15"/>
    <col min="12540" max="12540" width="18.81640625" style="15" customWidth="1"/>
    <col min="12541" max="12548" width="15.81640625" style="15" customWidth="1"/>
    <col min="12549" max="12795" width="11.453125" style="15"/>
    <col min="12796" max="12796" width="18.81640625" style="15" customWidth="1"/>
    <col min="12797" max="12804" width="15.81640625" style="15" customWidth="1"/>
    <col min="12805" max="13051" width="11.453125" style="15"/>
    <col min="13052" max="13052" width="18.81640625" style="15" customWidth="1"/>
    <col min="13053" max="13060" width="15.81640625" style="15" customWidth="1"/>
    <col min="13061" max="13307" width="11.453125" style="15"/>
    <col min="13308" max="13308" width="18.81640625" style="15" customWidth="1"/>
    <col min="13309" max="13316" width="15.81640625" style="15" customWidth="1"/>
    <col min="13317" max="13563" width="11.453125" style="15"/>
    <col min="13564" max="13564" width="18.81640625" style="15" customWidth="1"/>
    <col min="13565" max="13572" width="15.81640625" style="15" customWidth="1"/>
    <col min="13573" max="13819" width="11.453125" style="15"/>
    <col min="13820" max="13820" width="18.81640625" style="15" customWidth="1"/>
    <col min="13821" max="13828" width="15.81640625" style="15" customWidth="1"/>
    <col min="13829" max="14075" width="11.453125" style="15"/>
    <col min="14076" max="14076" width="18.81640625" style="15" customWidth="1"/>
    <col min="14077" max="14084" width="15.81640625" style="15" customWidth="1"/>
    <col min="14085" max="14331" width="11.453125" style="15"/>
    <col min="14332" max="14332" width="18.81640625" style="15" customWidth="1"/>
    <col min="14333" max="14340" width="15.81640625" style="15" customWidth="1"/>
    <col min="14341" max="14587" width="11.453125" style="15"/>
    <col min="14588" max="14588" width="18.81640625" style="15" customWidth="1"/>
    <col min="14589" max="14596" width="15.81640625" style="15" customWidth="1"/>
    <col min="14597" max="14843" width="11.453125" style="15"/>
    <col min="14844" max="14844" width="18.81640625" style="15" customWidth="1"/>
    <col min="14845" max="14852" width="15.81640625" style="15" customWidth="1"/>
    <col min="14853" max="15099" width="11.453125" style="15"/>
    <col min="15100" max="15100" width="18.81640625" style="15" customWidth="1"/>
    <col min="15101" max="15108" width="15.81640625" style="15" customWidth="1"/>
    <col min="15109" max="15355" width="11.453125" style="15"/>
    <col min="15356" max="15356" width="18.81640625" style="15" customWidth="1"/>
    <col min="15357" max="15364" width="15.81640625" style="15" customWidth="1"/>
    <col min="15365" max="15611" width="11.453125" style="15"/>
    <col min="15612" max="15612" width="18.81640625" style="15" customWidth="1"/>
    <col min="15613" max="15620" width="15.81640625" style="15" customWidth="1"/>
    <col min="15621" max="15867" width="11.453125" style="15"/>
    <col min="15868" max="15868" width="18.81640625" style="15" customWidth="1"/>
    <col min="15869" max="15876" width="15.81640625" style="15" customWidth="1"/>
    <col min="15877" max="16123" width="11.453125" style="15"/>
    <col min="16124" max="16124" width="18.81640625" style="15" customWidth="1"/>
    <col min="16125" max="16132" width="15.81640625" style="15" customWidth="1"/>
    <col min="16133" max="16384" width="11.453125" style="15"/>
  </cols>
  <sheetData>
    <row r="1" spans="1:6" ht="13.5" x14ac:dyDescent="0.35">
      <c r="B1" s="11"/>
      <c r="C1" s="26"/>
      <c r="D1" s="26"/>
      <c r="E1" s="14"/>
    </row>
    <row r="2" spans="1:6" ht="42.5" customHeight="1" x14ac:dyDescent="0.35">
      <c r="B2" s="153" t="s">
        <v>450</v>
      </c>
      <c r="C2" s="153"/>
      <c r="D2" s="153"/>
      <c r="E2" s="153"/>
    </row>
    <row r="3" spans="1:6" ht="20" customHeight="1" x14ac:dyDescent="0.35">
      <c r="B3" s="12"/>
      <c r="C3" s="12"/>
      <c r="D3" s="12"/>
      <c r="E3" s="10"/>
    </row>
    <row r="4" spans="1:6" ht="25" customHeight="1" thickBot="1" x14ac:dyDescent="0.4">
      <c r="B4" s="13"/>
      <c r="C4" s="13"/>
      <c r="D4" s="13"/>
    </row>
    <row r="5" spans="1:6" ht="77.5" customHeight="1" thickBot="1" x14ac:dyDescent="0.4">
      <c r="A5" s="18" t="s">
        <v>6</v>
      </c>
      <c r="B5" s="18" t="s">
        <v>1</v>
      </c>
      <c r="C5" s="169" t="s">
        <v>8</v>
      </c>
      <c r="D5" s="170" t="s">
        <v>445</v>
      </c>
      <c r="E5" s="18" t="s">
        <v>443</v>
      </c>
      <c r="F5" s="17" t="s">
        <v>446</v>
      </c>
    </row>
    <row r="6" spans="1:6" ht="25" customHeight="1" x14ac:dyDescent="0.35">
      <c r="A6" s="28">
        <v>1</v>
      </c>
      <c r="B6" s="28" t="s">
        <v>7</v>
      </c>
      <c r="C6" s="40" t="s">
        <v>9</v>
      </c>
      <c r="D6" s="40">
        <v>1</v>
      </c>
      <c r="E6" s="41">
        <f>' 5-Décompo UPC'!G17</f>
        <v>0</v>
      </c>
      <c r="F6" s="41">
        <f>D6*E6</f>
        <v>0</v>
      </c>
    </row>
    <row r="7" spans="1:6" ht="25" customHeight="1" x14ac:dyDescent="0.35">
      <c r="A7" s="28">
        <v>2</v>
      </c>
      <c r="B7" s="28" t="s">
        <v>11</v>
      </c>
      <c r="C7" s="40" t="s">
        <v>9</v>
      </c>
      <c r="D7" s="40">
        <v>1</v>
      </c>
      <c r="E7" s="41">
        <f>'6 - Décompo CLOS DE DAINVILLE'!H17</f>
        <v>0</v>
      </c>
      <c r="F7" s="41">
        <f t="shared" ref="F7:F17" si="0">D7*E7</f>
        <v>0</v>
      </c>
    </row>
    <row r="8" spans="1:6" ht="25" customHeight="1" x14ac:dyDescent="0.35">
      <c r="A8" s="28">
        <v>3</v>
      </c>
      <c r="B8" s="28" t="s">
        <v>10</v>
      </c>
      <c r="C8" s="40" t="s">
        <v>9</v>
      </c>
      <c r="D8" s="40">
        <v>1</v>
      </c>
      <c r="E8" s="41">
        <f>'7 - Décompo LES LONGCHAMPS'!H8</f>
        <v>0</v>
      </c>
      <c r="F8" s="41">
        <f t="shared" si="0"/>
        <v>0</v>
      </c>
    </row>
    <row r="9" spans="1:6" ht="25" customHeight="1" x14ac:dyDescent="0.35">
      <c r="A9" s="28">
        <v>4</v>
      </c>
      <c r="B9" s="28" t="s">
        <v>12</v>
      </c>
      <c r="C9" s="40" t="s">
        <v>14</v>
      </c>
      <c r="D9" s="40">
        <v>1</v>
      </c>
      <c r="E9" s="41">
        <f>'8 -Décompo SELF'!G20</f>
        <v>0</v>
      </c>
      <c r="F9" s="41">
        <f t="shared" si="0"/>
        <v>0</v>
      </c>
    </row>
    <row r="10" spans="1:6" ht="25" customHeight="1" x14ac:dyDescent="0.35">
      <c r="A10" s="28">
        <v>5</v>
      </c>
      <c r="B10" s="28" t="s">
        <v>13</v>
      </c>
      <c r="C10" s="40" t="s">
        <v>15</v>
      </c>
      <c r="D10" s="40">
        <v>1</v>
      </c>
      <c r="E10" s="41">
        <f>'9- Décompo PIERRE BOLLE'!H12</f>
        <v>0</v>
      </c>
      <c r="F10" s="41">
        <f t="shared" si="0"/>
        <v>0</v>
      </c>
    </row>
    <row r="11" spans="1:6" ht="25" customHeight="1" x14ac:dyDescent="0.35">
      <c r="A11" s="28">
        <v>6</v>
      </c>
      <c r="B11" s="28" t="s">
        <v>16</v>
      </c>
      <c r="C11" s="40" t="s">
        <v>14</v>
      </c>
      <c r="D11" s="40">
        <v>1</v>
      </c>
      <c r="E11" s="41">
        <f>'10-Décompo CORBAZ'!H15</f>
        <v>0</v>
      </c>
      <c r="F11" s="41">
        <f t="shared" si="0"/>
        <v>0</v>
      </c>
    </row>
    <row r="12" spans="1:6" ht="25" customHeight="1" x14ac:dyDescent="0.35">
      <c r="A12" s="28">
        <v>7</v>
      </c>
      <c r="B12" s="28" t="s">
        <v>17</v>
      </c>
      <c r="C12" s="40" t="s">
        <v>14</v>
      </c>
      <c r="D12" s="40">
        <v>1</v>
      </c>
      <c r="E12" s="41">
        <f>'11-Décompo -BH distribution PT '!G10</f>
        <v>0</v>
      </c>
      <c r="F12" s="41">
        <f t="shared" si="0"/>
        <v>0</v>
      </c>
    </row>
    <row r="13" spans="1:6" ht="25" customHeight="1" x14ac:dyDescent="0.35">
      <c r="A13" s="28">
        <v>8</v>
      </c>
      <c r="B13" s="28" t="s">
        <v>342</v>
      </c>
      <c r="C13" s="40" t="s">
        <v>346</v>
      </c>
      <c r="D13" s="40">
        <v>1</v>
      </c>
      <c r="E13" s="41">
        <f>'12 -Décompo FRIGO PRO CHA'!J63</f>
        <v>0</v>
      </c>
      <c r="F13" s="41">
        <f t="shared" si="0"/>
        <v>0</v>
      </c>
    </row>
    <row r="14" spans="1:6" ht="25" customHeight="1" x14ac:dyDescent="0.35">
      <c r="A14" s="150" t="s">
        <v>343</v>
      </c>
      <c r="B14" s="151"/>
      <c r="C14" s="152"/>
      <c r="D14" s="149">
        <v>1</v>
      </c>
      <c r="E14" s="143">
        <f>SUM(E6:E13)</f>
        <v>0</v>
      </c>
      <c r="F14" s="143">
        <f t="shared" ref="F14" si="1">SUM(F6:F13)</f>
        <v>0</v>
      </c>
    </row>
    <row r="15" spans="1:6" ht="25" customHeight="1" x14ac:dyDescent="0.35">
      <c r="A15" s="28">
        <v>9</v>
      </c>
      <c r="B15" s="28" t="s">
        <v>18</v>
      </c>
      <c r="C15" s="40" t="s">
        <v>19</v>
      </c>
      <c r="D15" s="40">
        <v>1</v>
      </c>
      <c r="E15" s="41">
        <f>'13- Décompo Cuisine Bapaume'!H43</f>
        <v>0</v>
      </c>
      <c r="F15" s="41">
        <f t="shared" si="0"/>
        <v>0</v>
      </c>
    </row>
    <row r="16" spans="1:6" ht="25" customHeight="1" x14ac:dyDescent="0.35">
      <c r="A16" s="150" t="s">
        <v>344</v>
      </c>
      <c r="B16" s="151"/>
      <c r="C16" s="152"/>
      <c r="D16" s="149">
        <v>1</v>
      </c>
      <c r="E16" s="143">
        <f>E15</f>
        <v>0</v>
      </c>
      <c r="F16" s="143">
        <f t="shared" ref="F16" si="2">F15</f>
        <v>0</v>
      </c>
    </row>
    <row r="17" spans="1:6" ht="25" customHeight="1" x14ac:dyDescent="0.35">
      <c r="A17" s="28">
        <v>10</v>
      </c>
      <c r="B17" s="28" t="s">
        <v>20</v>
      </c>
      <c r="C17" s="40" t="s">
        <v>21</v>
      </c>
      <c r="D17" s="40">
        <v>1</v>
      </c>
      <c r="E17" s="41">
        <f>'14 - Décompo CHT'!F58</f>
        <v>0</v>
      </c>
      <c r="F17" s="41">
        <f t="shared" si="0"/>
        <v>0</v>
      </c>
    </row>
    <row r="18" spans="1:6" ht="25" customHeight="1" thickBot="1" x14ac:dyDescent="0.4">
      <c r="A18" s="150" t="s">
        <v>345</v>
      </c>
      <c r="B18" s="151"/>
      <c r="C18" s="152"/>
      <c r="D18" s="149">
        <v>1</v>
      </c>
      <c r="E18" s="143">
        <f>SUM(E17)</f>
        <v>0</v>
      </c>
      <c r="F18" s="143">
        <f t="shared" ref="F18" si="3">SUM(F17)</f>
        <v>0</v>
      </c>
    </row>
    <row r="19" spans="1:6" ht="30" customHeight="1" thickBot="1" x14ac:dyDescent="0.4">
      <c r="F19" s="25">
        <f>F14+F16+F18</f>
        <v>0</v>
      </c>
    </row>
    <row r="20" spans="1:6" x14ac:dyDescent="0.35">
      <c r="B20" s="16"/>
      <c r="C20" s="16"/>
      <c r="D20" s="16"/>
      <c r="E20" s="16"/>
    </row>
    <row r="21" spans="1:6" x14ac:dyDescent="0.35">
      <c r="B21" s="16"/>
      <c r="C21" s="16"/>
      <c r="D21" s="16"/>
      <c r="E21" s="16"/>
    </row>
    <row r="22" spans="1:6" x14ac:dyDescent="0.35">
      <c r="B22" s="16"/>
      <c r="C22" s="16"/>
      <c r="D22" s="16"/>
      <c r="E22" s="16"/>
    </row>
    <row r="23" spans="1:6" x14ac:dyDescent="0.35">
      <c r="B23" s="16"/>
      <c r="C23" s="16"/>
      <c r="D23" s="16"/>
      <c r="E23" s="16"/>
    </row>
    <row r="24" spans="1:6" x14ac:dyDescent="0.35">
      <c r="B24" s="16"/>
      <c r="C24" s="16"/>
      <c r="D24" s="16"/>
      <c r="E24" s="16"/>
    </row>
    <row r="25" spans="1:6" x14ac:dyDescent="0.35">
      <c r="B25" s="16"/>
      <c r="C25" s="16"/>
      <c r="D25" s="16"/>
      <c r="E25" s="16"/>
    </row>
    <row r="26" spans="1:6" x14ac:dyDescent="0.35">
      <c r="B26" s="16"/>
      <c r="C26" s="16"/>
      <c r="D26" s="16"/>
      <c r="E26" s="16"/>
    </row>
    <row r="27" spans="1:6" x14ac:dyDescent="0.35">
      <c r="B27" s="16"/>
      <c r="C27" s="16"/>
      <c r="D27" s="16"/>
      <c r="E27" s="16"/>
    </row>
    <row r="28" spans="1:6" x14ac:dyDescent="0.35">
      <c r="B28" s="16"/>
      <c r="C28" s="16"/>
      <c r="D28" s="16"/>
      <c r="E28" s="16"/>
    </row>
    <row r="29" spans="1:6" x14ac:dyDescent="0.35">
      <c r="B29" s="16"/>
      <c r="C29" s="16"/>
      <c r="D29" s="16"/>
      <c r="E29" s="16"/>
    </row>
  </sheetData>
  <mergeCells count="4">
    <mergeCell ref="B2:E2"/>
    <mergeCell ref="A14:C14"/>
    <mergeCell ref="A16:C16"/>
    <mergeCell ref="A18:C18"/>
  </mergeCells>
  <printOptions horizontalCentered="1"/>
  <pageMargins left="0" right="0" top="0.9055118110236221" bottom="0.31496062992125984" header="0.19685039370078741" footer="0.11811023622047245"/>
  <pageSetup paperSize="9" orientation="landscape" r:id="rId1"/>
  <headerFooter>
    <oddFooter>&amp;C&amp;9Annexe AE&amp;R&amp;9&amp;P/&amp;N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28">
    <tabColor theme="9" tint="-0.249977111117893"/>
  </sheetPr>
  <dimension ref="A1:G22"/>
  <sheetViews>
    <sheetView showGridLines="0" zoomScale="80" zoomScaleNormal="80" zoomScaleSheetLayoutView="100" workbookViewId="0">
      <selection activeCell="F18" sqref="F18"/>
    </sheetView>
  </sheetViews>
  <sheetFormatPr baseColWidth="10" defaultColWidth="11.453125" defaultRowHeight="15" x14ac:dyDescent="0.35"/>
  <cols>
    <col min="1" max="1" width="12.1796875" style="2" customWidth="1"/>
    <col min="2" max="2" width="58.81640625" style="2" customWidth="1"/>
    <col min="3" max="3" width="19.453125" style="2" customWidth="1"/>
    <col min="4" max="4" width="14.1796875" style="2" customWidth="1"/>
    <col min="5" max="16384" width="11.453125" style="2"/>
  </cols>
  <sheetData>
    <row r="1" spans="1:7" ht="25" customHeight="1" x14ac:dyDescent="0.35">
      <c r="A1" s="1"/>
      <c r="B1" s="1"/>
      <c r="C1" s="1"/>
      <c r="D1" s="1"/>
    </row>
    <row r="2" spans="1:7" ht="25" customHeight="1" x14ac:dyDescent="0.35">
      <c r="A2" s="154" t="s">
        <v>449</v>
      </c>
      <c r="B2" s="154"/>
      <c r="C2" s="154"/>
      <c r="D2" s="154"/>
      <c r="E2" s="7"/>
      <c r="F2" s="7"/>
      <c r="G2" s="7"/>
    </row>
    <row r="3" spans="1:7" ht="25" customHeight="1" thickBot="1" x14ac:dyDescent="0.4"/>
    <row r="4" spans="1:7" ht="30" customHeight="1" thickTop="1" thickBot="1" x14ac:dyDescent="0.4">
      <c r="B4" s="24" t="s">
        <v>4</v>
      </c>
      <c r="C4" s="21" t="s">
        <v>5</v>
      </c>
    </row>
    <row r="5" spans="1:7" ht="20.149999999999999" customHeight="1" thickTop="1" x14ac:dyDescent="0.35">
      <c r="B5" s="20" t="s">
        <v>22</v>
      </c>
      <c r="C5" s="144"/>
    </row>
    <row r="6" spans="1:7" ht="20.149999999999999" customHeight="1" thickBot="1" x14ac:dyDescent="0.4">
      <c r="B6" s="20" t="s">
        <v>23</v>
      </c>
      <c r="C6" s="144"/>
    </row>
    <row r="7" spans="1:7" ht="20" customHeight="1" x14ac:dyDescent="0.35">
      <c r="B7" s="8"/>
      <c r="C7" s="9"/>
    </row>
    <row r="8" spans="1:7" ht="20" customHeight="1" thickBot="1" x14ac:dyDescent="0.4"/>
    <row r="9" spans="1:7" ht="30" customHeight="1" thickTop="1" thickBot="1" x14ac:dyDescent="0.4">
      <c r="B9" s="24" t="s">
        <v>2</v>
      </c>
      <c r="C9" s="22" t="s">
        <v>3</v>
      </c>
    </row>
    <row r="10" spans="1:7" ht="30" customHeight="1" thickTop="1" x14ac:dyDescent="0.35">
      <c r="B10" s="23" t="s">
        <v>24</v>
      </c>
      <c r="C10" s="19"/>
    </row>
    <row r="11" spans="1:7" ht="20" customHeight="1" x14ac:dyDescent="0.35"/>
    <row r="12" spans="1:7" ht="20" customHeight="1" x14ac:dyDescent="0.35"/>
    <row r="22" spans="1:6" x14ac:dyDescent="0.35">
      <c r="A22" s="3"/>
      <c r="B22" s="4"/>
      <c r="C22" s="4"/>
      <c r="D22" s="5"/>
      <c r="E22" s="5"/>
      <c r="F22" s="6"/>
    </row>
  </sheetData>
  <mergeCells count="1">
    <mergeCell ref="A2:D2"/>
  </mergeCells>
  <printOptions horizontalCentered="1"/>
  <pageMargins left="0" right="0" top="0.9055118110236221" bottom="0.31496062992125984" header="0.19685039370078741" footer="0.11811023622047245"/>
  <pageSetup paperSize="9" firstPageNumber="16" fitToHeight="0" orientation="landscape" r:id="rId1"/>
  <headerFooter>
    <oddFooter>&amp;C&amp;9Annexe AE&amp;R&amp;9&amp;P/&amp;N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A1:G19"/>
  <sheetViews>
    <sheetView showGridLines="0" zoomScale="80" zoomScaleNormal="80" zoomScaleSheetLayoutView="100" workbookViewId="0">
      <selection activeCell="J16" sqref="J16"/>
    </sheetView>
  </sheetViews>
  <sheetFormatPr baseColWidth="10" defaultColWidth="11.453125" defaultRowHeight="15" x14ac:dyDescent="0.35"/>
  <cols>
    <col min="1" max="1" width="12.1796875" style="2" customWidth="1"/>
    <col min="2" max="2" width="58.81640625" style="2" customWidth="1"/>
    <col min="3" max="3" width="19.453125" style="2" customWidth="1"/>
    <col min="4" max="4" width="27.36328125" style="2" bestFit="1" customWidth="1"/>
    <col min="5" max="5" width="20.08984375" style="2" customWidth="1"/>
    <col min="6" max="16384" width="11.453125" style="2"/>
  </cols>
  <sheetData>
    <row r="1" spans="1:7" ht="25" customHeight="1" x14ac:dyDescent="0.35">
      <c r="A1" s="1"/>
      <c r="B1" s="1"/>
      <c r="C1" s="1"/>
      <c r="D1" s="1"/>
    </row>
    <row r="2" spans="1:7" ht="25" customHeight="1" x14ac:dyDescent="0.35">
      <c r="A2" s="154" t="s">
        <v>448</v>
      </c>
      <c r="B2" s="154"/>
      <c r="C2" s="154"/>
      <c r="D2" s="154"/>
      <c r="E2" s="7"/>
      <c r="F2" s="7"/>
      <c r="G2" s="7"/>
    </row>
    <row r="3" spans="1:7" ht="25" customHeight="1" thickBot="1" x14ac:dyDescent="0.4"/>
    <row r="4" spans="1:7" ht="30" customHeight="1" thickTop="1" thickBot="1" x14ac:dyDescent="0.4">
      <c r="B4" s="24" t="s">
        <v>4</v>
      </c>
      <c r="C4" s="21" t="s">
        <v>5</v>
      </c>
      <c r="D4" s="21" t="s">
        <v>347</v>
      </c>
      <c r="E4" s="46" t="s">
        <v>348</v>
      </c>
    </row>
    <row r="5" spans="1:7" ht="20.149999999999999" customHeight="1" thickTop="1" x14ac:dyDescent="0.35">
      <c r="B5" s="20" t="s">
        <v>22</v>
      </c>
      <c r="C5" s="43">
        <f>'ANN 3 - BPU curatif'!C5</f>
        <v>0</v>
      </c>
      <c r="D5" s="47">
        <f>150</f>
        <v>150</v>
      </c>
      <c r="E5" s="144">
        <f>D5*C5</f>
        <v>0</v>
      </c>
    </row>
    <row r="6" spans="1:7" ht="20.149999999999999" customHeight="1" x14ac:dyDescent="0.35">
      <c r="B6" s="20" t="s">
        <v>23</v>
      </c>
      <c r="C6" s="43">
        <f>'ANN 3 - BPU curatif'!C6</f>
        <v>0</v>
      </c>
      <c r="D6" s="48">
        <f>100</f>
        <v>100</v>
      </c>
      <c r="E6" s="145">
        <f>D6*C6</f>
        <v>0</v>
      </c>
    </row>
    <row r="7" spans="1:7" ht="30" customHeight="1" thickBot="1" x14ac:dyDescent="0.4">
      <c r="B7" s="42" t="s">
        <v>24</v>
      </c>
      <c r="C7" s="44">
        <f>'ANN 3 - BPU curatif'!C10</f>
        <v>0</v>
      </c>
      <c r="D7" s="49">
        <f>30000</f>
        <v>30000</v>
      </c>
      <c r="E7" s="146">
        <f>D7*C7</f>
        <v>0</v>
      </c>
    </row>
    <row r="8" spans="1:7" ht="20" customHeight="1" thickTop="1" thickBot="1" x14ac:dyDescent="0.4">
      <c r="B8" s="45" t="s">
        <v>349</v>
      </c>
      <c r="E8" s="171">
        <f>SUM(E5:E7)</f>
        <v>0</v>
      </c>
    </row>
    <row r="9" spans="1:7" ht="20" customHeight="1" thickTop="1" x14ac:dyDescent="0.35"/>
    <row r="19" spans="1:6" x14ac:dyDescent="0.35">
      <c r="A19" s="3"/>
      <c r="B19" s="4"/>
      <c r="C19" s="4"/>
      <c r="D19" s="5"/>
      <c r="E19" s="5"/>
      <c r="F19" s="6"/>
    </row>
  </sheetData>
  <mergeCells count="1">
    <mergeCell ref="A2:D2"/>
  </mergeCells>
  <printOptions horizontalCentered="1"/>
  <pageMargins left="0" right="0" top="0.9055118110236221" bottom="0.31496062992125984" header="0.19685039370078741" footer="0.11811023622047245"/>
  <pageSetup paperSize="9" firstPageNumber="16" fitToHeight="0" orientation="landscape" r:id="rId1"/>
  <headerFooter>
    <oddFooter>&amp;C&amp;9Annexe AE&amp;R&amp;9&amp;P/&amp;N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H39"/>
  <sheetViews>
    <sheetView zoomScale="80" zoomScaleNormal="80" workbookViewId="0">
      <selection activeCell="D19" sqref="D19"/>
    </sheetView>
  </sheetViews>
  <sheetFormatPr baseColWidth="10" defaultColWidth="11.453125" defaultRowHeight="14.5" x14ac:dyDescent="0.35"/>
  <cols>
    <col min="1" max="1" width="3.6328125" style="61" customWidth="1"/>
    <col min="2" max="3" width="36.36328125" style="61" bestFit="1" customWidth="1"/>
    <col min="4" max="4" width="38.81640625" style="61" bestFit="1" customWidth="1"/>
    <col min="5" max="8" width="14.453125" style="61" customWidth="1"/>
    <col min="9" max="251" width="11.453125" style="61"/>
    <col min="252" max="252" width="3.6328125" style="61" customWidth="1"/>
    <col min="253" max="253" width="36.36328125" style="61" bestFit="1" customWidth="1"/>
    <col min="254" max="254" width="12" style="61" customWidth="1"/>
    <col min="255" max="255" width="15.6328125" style="61" bestFit="1" customWidth="1"/>
    <col min="256" max="256" width="36.36328125" style="61" bestFit="1" customWidth="1"/>
    <col min="257" max="257" width="15.453125" style="61" bestFit="1" customWidth="1"/>
    <col min="258" max="258" width="14.453125" style="61" customWidth="1"/>
    <col min="259" max="507" width="11.453125" style="61"/>
    <col min="508" max="508" width="3.6328125" style="61" customWidth="1"/>
    <col min="509" max="509" width="36.36328125" style="61" bestFit="1" customWidth="1"/>
    <col min="510" max="510" width="12" style="61" customWidth="1"/>
    <col min="511" max="511" width="15.6328125" style="61" bestFit="1" customWidth="1"/>
    <col min="512" max="512" width="36.36328125" style="61" bestFit="1" customWidth="1"/>
    <col min="513" max="513" width="15.453125" style="61" bestFit="1" customWidth="1"/>
    <col min="514" max="514" width="14.453125" style="61" customWidth="1"/>
    <col min="515" max="763" width="11.453125" style="61"/>
    <col min="764" max="764" width="3.6328125" style="61" customWidth="1"/>
    <col min="765" max="765" width="36.36328125" style="61" bestFit="1" customWidth="1"/>
    <col min="766" max="766" width="12" style="61" customWidth="1"/>
    <col min="767" max="767" width="15.6328125" style="61" bestFit="1" customWidth="1"/>
    <col min="768" max="768" width="36.36328125" style="61" bestFit="1" customWidth="1"/>
    <col min="769" max="769" width="15.453125" style="61" bestFit="1" customWidth="1"/>
    <col min="770" max="770" width="14.453125" style="61" customWidth="1"/>
    <col min="771" max="1019" width="11.453125" style="61"/>
    <col min="1020" max="1020" width="3.6328125" style="61" customWidth="1"/>
    <col min="1021" max="1021" width="36.36328125" style="61" bestFit="1" customWidth="1"/>
    <col min="1022" max="1022" width="12" style="61" customWidth="1"/>
    <col min="1023" max="1023" width="15.6328125" style="61" bestFit="1" customWidth="1"/>
    <col min="1024" max="1024" width="36.36328125" style="61" bestFit="1" customWidth="1"/>
    <col min="1025" max="1025" width="15.453125" style="61" bestFit="1" customWidth="1"/>
    <col min="1026" max="1026" width="14.453125" style="61" customWidth="1"/>
    <col min="1027" max="1275" width="11.453125" style="61"/>
    <col min="1276" max="1276" width="3.6328125" style="61" customWidth="1"/>
    <col min="1277" max="1277" width="36.36328125" style="61" bestFit="1" customWidth="1"/>
    <col min="1278" max="1278" width="12" style="61" customWidth="1"/>
    <col min="1279" max="1279" width="15.6328125" style="61" bestFit="1" customWidth="1"/>
    <col min="1280" max="1280" width="36.36328125" style="61" bestFit="1" customWidth="1"/>
    <col min="1281" max="1281" width="15.453125" style="61" bestFit="1" customWidth="1"/>
    <col min="1282" max="1282" width="14.453125" style="61" customWidth="1"/>
    <col min="1283" max="1531" width="11.453125" style="61"/>
    <col min="1532" max="1532" width="3.6328125" style="61" customWidth="1"/>
    <col min="1533" max="1533" width="36.36328125" style="61" bestFit="1" customWidth="1"/>
    <col min="1534" max="1534" width="12" style="61" customWidth="1"/>
    <col min="1535" max="1535" width="15.6328125" style="61" bestFit="1" customWidth="1"/>
    <col min="1536" max="1536" width="36.36328125" style="61" bestFit="1" customWidth="1"/>
    <col min="1537" max="1537" width="15.453125" style="61" bestFit="1" customWidth="1"/>
    <col min="1538" max="1538" width="14.453125" style="61" customWidth="1"/>
    <col min="1539" max="1787" width="11.453125" style="61"/>
    <col min="1788" max="1788" width="3.6328125" style="61" customWidth="1"/>
    <col min="1789" max="1789" width="36.36328125" style="61" bestFit="1" customWidth="1"/>
    <col min="1790" max="1790" width="12" style="61" customWidth="1"/>
    <col min="1791" max="1791" width="15.6328125" style="61" bestFit="1" customWidth="1"/>
    <col min="1792" max="1792" width="36.36328125" style="61" bestFit="1" customWidth="1"/>
    <col min="1793" max="1793" width="15.453125" style="61" bestFit="1" customWidth="1"/>
    <col min="1794" max="1794" width="14.453125" style="61" customWidth="1"/>
    <col min="1795" max="2043" width="11.453125" style="61"/>
    <col min="2044" max="2044" width="3.6328125" style="61" customWidth="1"/>
    <col min="2045" max="2045" width="36.36328125" style="61" bestFit="1" customWidth="1"/>
    <col min="2046" max="2046" width="12" style="61" customWidth="1"/>
    <col min="2047" max="2047" width="15.6328125" style="61" bestFit="1" customWidth="1"/>
    <col min="2048" max="2048" width="36.36328125" style="61" bestFit="1" customWidth="1"/>
    <col min="2049" max="2049" width="15.453125" style="61" bestFit="1" customWidth="1"/>
    <col min="2050" max="2050" width="14.453125" style="61" customWidth="1"/>
    <col min="2051" max="2299" width="11.453125" style="61"/>
    <col min="2300" max="2300" width="3.6328125" style="61" customWidth="1"/>
    <col min="2301" max="2301" width="36.36328125" style="61" bestFit="1" customWidth="1"/>
    <col min="2302" max="2302" width="12" style="61" customWidth="1"/>
    <col min="2303" max="2303" width="15.6328125" style="61" bestFit="1" customWidth="1"/>
    <col min="2304" max="2304" width="36.36328125" style="61" bestFit="1" customWidth="1"/>
    <col min="2305" max="2305" width="15.453125" style="61" bestFit="1" customWidth="1"/>
    <col min="2306" max="2306" width="14.453125" style="61" customWidth="1"/>
    <col min="2307" max="2555" width="11.453125" style="61"/>
    <col min="2556" max="2556" width="3.6328125" style="61" customWidth="1"/>
    <col min="2557" max="2557" width="36.36328125" style="61" bestFit="1" customWidth="1"/>
    <col min="2558" max="2558" width="12" style="61" customWidth="1"/>
    <col min="2559" max="2559" width="15.6328125" style="61" bestFit="1" customWidth="1"/>
    <col min="2560" max="2560" width="36.36328125" style="61" bestFit="1" customWidth="1"/>
    <col min="2561" max="2561" width="15.453125" style="61" bestFit="1" customWidth="1"/>
    <col min="2562" max="2562" width="14.453125" style="61" customWidth="1"/>
    <col min="2563" max="2811" width="11.453125" style="61"/>
    <col min="2812" max="2812" width="3.6328125" style="61" customWidth="1"/>
    <col min="2813" max="2813" width="36.36328125" style="61" bestFit="1" customWidth="1"/>
    <col min="2814" max="2814" width="12" style="61" customWidth="1"/>
    <col min="2815" max="2815" width="15.6328125" style="61" bestFit="1" customWidth="1"/>
    <col min="2816" max="2816" width="36.36328125" style="61" bestFit="1" customWidth="1"/>
    <col min="2817" max="2817" width="15.453125" style="61" bestFit="1" customWidth="1"/>
    <col min="2818" max="2818" width="14.453125" style="61" customWidth="1"/>
    <col min="2819" max="3067" width="11.453125" style="61"/>
    <col min="3068" max="3068" width="3.6328125" style="61" customWidth="1"/>
    <col min="3069" max="3069" width="36.36328125" style="61" bestFit="1" customWidth="1"/>
    <col min="3070" max="3070" width="12" style="61" customWidth="1"/>
    <col min="3071" max="3071" width="15.6328125" style="61" bestFit="1" customWidth="1"/>
    <col min="3072" max="3072" width="36.36328125" style="61" bestFit="1" customWidth="1"/>
    <col min="3073" max="3073" width="15.453125" style="61" bestFit="1" customWidth="1"/>
    <col min="3074" max="3074" width="14.453125" style="61" customWidth="1"/>
    <col min="3075" max="3323" width="11.453125" style="61"/>
    <col min="3324" max="3324" width="3.6328125" style="61" customWidth="1"/>
    <col min="3325" max="3325" width="36.36328125" style="61" bestFit="1" customWidth="1"/>
    <col min="3326" max="3326" width="12" style="61" customWidth="1"/>
    <col min="3327" max="3327" width="15.6328125" style="61" bestFit="1" customWidth="1"/>
    <col min="3328" max="3328" width="36.36328125" style="61" bestFit="1" customWidth="1"/>
    <col min="3329" max="3329" width="15.453125" style="61" bestFit="1" customWidth="1"/>
    <col min="3330" max="3330" width="14.453125" style="61" customWidth="1"/>
    <col min="3331" max="3579" width="11.453125" style="61"/>
    <col min="3580" max="3580" width="3.6328125" style="61" customWidth="1"/>
    <col min="3581" max="3581" width="36.36328125" style="61" bestFit="1" customWidth="1"/>
    <col min="3582" max="3582" width="12" style="61" customWidth="1"/>
    <col min="3583" max="3583" width="15.6328125" style="61" bestFit="1" customWidth="1"/>
    <col min="3584" max="3584" width="36.36328125" style="61" bestFit="1" customWidth="1"/>
    <col min="3585" max="3585" width="15.453125" style="61" bestFit="1" customWidth="1"/>
    <col min="3586" max="3586" width="14.453125" style="61" customWidth="1"/>
    <col min="3587" max="3835" width="11.453125" style="61"/>
    <col min="3836" max="3836" width="3.6328125" style="61" customWidth="1"/>
    <col min="3837" max="3837" width="36.36328125" style="61" bestFit="1" customWidth="1"/>
    <col min="3838" max="3838" width="12" style="61" customWidth="1"/>
    <col min="3839" max="3839" width="15.6328125" style="61" bestFit="1" customWidth="1"/>
    <col min="3840" max="3840" width="36.36328125" style="61" bestFit="1" customWidth="1"/>
    <col min="3841" max="3841" width="15.453125" style="61" bestFit="1" customWidth="1"/>
    <col min="3842" max="3842" width="14.453125" style="61" customWidth="1"/>
    <col min="3843" max="4091" width="11.453125" style="61"/>
    <col min="4092" max="4092" width="3.6328125" style="61" customWidth="1"/>
    <col min="4093" max="4093" width="36.36328125" style="61" bestFit="1" customWidth="1"/>
    <col min="4094" max="4094" width="12" style="61" customWidth="1"/>
    <col min="4095" max="4095" width="15.6328125" style="61" bestFit="1" customWidth="1"/>
    <col min="4096" max="4096" width="36.36328125" style="61" bestFit="1" customWidth="1"/>
    <col min="4097" max="4097" width="15.453125" style="61" bestFit="1" customWidth="1"/>
    <col min="4098" max="4098" width="14.453125" style="61" customWidth="1"/>
    <col min="4099" max="4347" width="11.453125" style="61"/>
    <col min="4348" max="4348" width="3.6328125" style="61" customWidth="1"/>
    <col min="4349" max="4349" width="36.36328125" style="61" bestFit="1" customWidth="1"/>
    <col min="4350" max="4350" width="12" style="61" customWidth="1"/>
    <col min="4351" max="4351" width="15.6328125" style="61" bestFit="1" customWidth="1"/>
    <col min="4352" max="4352" width="36.36328125" style="61" bestFit="1" customWidth="1"/>
    <col min="4353" max="4353" width="15.453125" style="61" bestFit="1" customWidth="1"/>
    <col min="4354" max="4354" width="14.453125" style="61" customWidth="1"/>
    <col min="4355" max="4603" width="11.453125" style="61"/>
    <col min="4604" max="4604" width="3.6328125" style="61" customWidth="1"/>
    <col min="4605" max="4605" width="36.36328125" style="61" bestFit="1" customWidth="1"/>
    <col min="4606" max="4606" width="12" style="61" customWidth="1"/>
    <col min="4607" max="4607" width="15.6328125" style="61" bestFit="1" customWidth="1"/>
    <col min="4608" max="4608" width="36.36328125" style="61" bestFit="1" customWidth="1"/>
    <col min="4609" max="4609" width="15.453125" style="61" bestFit="1" customWidth="1"/>
    <col min="4610" max="4610" width="14.453125" style="61" customWidth="1"/>
    <col min="4611" max="4859" width="11.453125" style="61"/>
    <col min="4860" max="4860" width="3.6328125" style="61" customWidth="1"/>
    <col min="4861" max="4861" width="36.36328125" style="61" bestFit="1" customWidth="1"/>
    <col min="4862" max="4862" width="12" style="61" customWidth="1"/>
    <col min="4863" max="4863" width="15.6328125" style="61" bestFit="1" customWidth="1"/>
    <col min="4864" max="4864" width="36.36328125" style="61" bestFit="1" customWidth="1"/>
    <col min="4865" max="4865" width="15.453125" style="61" bestFit="1" customWidth="1"/>
    <col min="4866" max="4866" width="14.453125" style="61" customWidth="1"/>
    <col min="4867" max="5115" width="11.453125" style="61"/>
    <col min="5116" max="5116" width="3.6328125" style="61" customWidth="1"/>
    <col min="5117" max="5117" width="36.36328125" style="61" bestFit="1" customWidth="1"/>
    <col min="5118" max="5118" width="12" style="61" customWidth="1"/>
    <col min="5119" max="5119" width="15.6328125" style="61" bestFit="1" customWidth="1"/>
    <col min="5120" max="5120" width="36.36328125" style="61" bestFit="1" customWidth="1"/>
    <col min="5121" max="5121" width="15.453125" style="61" bestFit="1" customWidth="1"/>
    <col min="5122" max="5122" width="14.453125" style="61" customWidth="1"/>
    <col min="5123" max="5371" width="11.453125" style="61"/>
    <col min="5372" max="5372" width="3.6328125" style="61" customWidth="1"/>
    <col min="5373" max="5373" width="36.36328125" style="61" bestFit="1" customWidth="1"/>
    <col min="5374" max="5374" width="12" style="61" customWidth="1"/>
    <col min="5375" max="5375" width="15.6328125" style="61" bestFit="1" customWidth="1"/>
    <col min="5376" max="5376" width="36.36328125" style="61" bestFit="1" customWidth="1"/>
    <col min="5377" max="5377" width="15.453125" style="61" bestFit="1" customWidth="1"/>
    <col min="5378" max="5378" width="14.453125" style="61" customWidth="1"/>
    <col min="5379" max="5627" width="11.453125" style="61"/>
    <col min="5628" max="5628" width="3.6328125" style="61" customWidth="1"/>
    <col min="5629" max="5629" width="36.36328125" style="61" bestFit="1" customWidth="1"/>
    <col min="5630" max="5630" width="12" style="61" customWidth="1"/>
    <col min="5631" max="5631" width="15.6328125" style="61" bestFit="1" customWidth="1"/>
    <col min="5632" max="5632" width="36.36328125" style="61" bestFit="1" customWidth="1"/>
    <col min="5633" max="5633" width="15.453125" style="61" bestFit="1" customWidth="1"/>
    <col min="5634" max="5634" width="14.453125" style="61" customWidth="1"/>
    <col min="5635" max="5883" width="11.453125" style="61"/>
    <col min="5884" max="5884" width="3.6328125" style="61" customWidth="1"/>
    <col min="5885" max="5885" width="36.36328125" style="61" bestFit="1" customWidth="1"/>
    <col min="5886" max="5886" width="12" style="61" customWidth="1"/>
    <col min="5887" max="5887" width="15.6328125" style="61" bestFit="1" customWidth="1"/>
    <col min="5888" max="5888" width="36.36328125" style="61" bestFit="1" customWidth="1"/>
    <col min="5889" max="5889" width="15.453125" style="61" bestFit="1" customWidth="1"/>
    <col min="5890" max="5890" width="14.453125" style="61" customWidth="1"/>
    <col min="5891" max="6139" width="11.453125" style="61"/>
    <col min="6140" max="6140" width="3.6328125" style="61" customWidth="1"/>
    <col min="6141" max="6141" width="36.36328125" style="61" bestFit="1" customWidth="1"/>
    <col min="6142" max="6142" width="12" style="61" customWidth="1"/>
    <col min="6143" max="6143" width="15.6328125" style="61" bestFit="1" customWidth="1"/>
    <col min="6144" max="6144" width="36.36328125" style="61" bestFit="1" customWidth="1"/>
    <col min="6145" max="6145" width="15.453125" style="61" bestFit="1" customWidth="1"/>
    <col min="6146" max="6146" width="14.453125" style="61" customWidth="1"/>
    <col min="6147" max="6395" width="11.453125" style="61"/>
    <col min="6396" max="6396" width="3.6328125" style="61" customWidth="1"/>
    <col min="6397" max="6397" width="36.36328125" style="61" bestFit="1" customWidth="1"/>
    <col min="6398" max="6398" width="12" style="61" customWidth="1"/>
    <col min="6399" max="6399" width="15.6328125" style="61" bestFit="1" customWidth="1"/>
    <col min="6400" max="6400" width="36.36328125" style="61" bestFit="1" customWidth="1"/>
    <col min="6401" max="6401" width="15.453125" style="61" bestFit="1" customWidth="1"/>
    <col min="6402" max="6402" width="14.453125" style="61" customWidth="1"/>
    <col min="6403" max="6651" width="11.453125" style="61"/>
    <col min="6652" max="6652" width="3.6328125" style="61" customWidth="1"/>
    <col min="6653" max="6653" width="36.36328125" style="61" bestFit="1" customWidth="1"/>
    <col min="6654" max="6654" width="12" style="61" customWidth="1"/>
    <col min="6655" max="6655" width="15.6328125" style="61" bestFit="1" customWidth="1"/>
    <col min="6656" max="6656" width="36.36328125" style="61" bestFit="1" customWidth="1"/>
    <col min="6657" max="6657" width="15.453125" style="61" bestFit="1" customWidth="1"/>
    <col min="6658" max="6658" width="14.453125" style="61" customWidth="1"/>
    <col min="6659" max="6907" width="11.453125" style="61"/>
    <col min="6908" max="6908" width="3.6328125" style="61" customWidth="1"/>
    <col min="6909" max="6909" width="36.36328125" style="61" bestFit="1" customWidth="1"/>
    <col min="6910" max="6910" width="12" style="61" customWidth="1"/>
    <col min="6911" max="6911" width="15.6328125" style="61" bestFit="1" customWidth="1"/>
    <col min="6912" max="6912" width="36.36328125" style="61" bestFit="1" customWidth="1"/>
    <col min="6913" max="6913" width="15.453125" style="61" bestFit="1" customWidth="1"/>
    <col min="6914" max="6914" width="14.453125" style="61" customWidth="1"/>
    <col min="6915" max="7163" width="11.453125" style="61"/>
    <col min="7164" max="7164" width="3.6328125" style="61" customWidth="1"/>
    <col min="7165" max="7165" width="36.36328125" style="61" bestFit="1" customWidth="1"/>
    <col min="7166" max="7166" width="12" style="61" customWidth="1"/>
    <col min="7167" max="7167" width="15.6328125" style="61" bestFit="1" customWidth="1"/>
    <col min="7168" max="7168" width="36.36328125" style="61" bestFit="1" customWidth="1"/>
    <col min="7169" max="7169" width="15.453125" style="61" bestFit="1" customWidth="1"/>
    <col min="7170" max="7170" width="14.453125" style="61" customWidth="1"/>
    <col min="7171" max="7419" width="11.453125" style="61"/>
    <col min="7420" max="7420" width="3.6328125" style="61" customWidth="1"/>
    <col min="7421" max="7421" width="36.36328125" style="61" bestFit="1" customWidth="1"/>
    <col min="7422" max="7422" width="12" style="61" customWidth="1"/>
    <col min="7423" max="7423" width="15.6328125" style="61" bestFit="1" customWidth="1"/>
    <col min="7424" max="7424" width="36.36328125" style="61" bestFit="1" customWidth="1"/>
    <col min="7425" max="7425" width="15.453125" style="61" bestFit="1" customWidth="1"/>
    <col min="7426" max="7426" width="14.453125" style="61" customWidth="1"/>
    <col min="7427" max="7675" width="11.453125" style="61"/>
    <col min="7676" max="7676" width="3.6328125" style="61" customWidth="1"/>
    <col min="7677" max="7677" width="36.36328125" style="61" bestFit="1" customWidth="1"/>
    <col min="7678" max="7678" width="12" style="61" customWidth="1"/>
    <col min="7679" max="7679" width="15.6328125" style="61" bestFit="1" customWidth="1"/>
    <col min="7680" max="7680" width="36.36328125" style="61" bestFit="1" customWidth="1"/>
    <col min="7681" max="7681" width="15.453125" style="61" bestFit="1" customWidth="1"/>
    <col min="7682" max="7682" width="14.453125" style="61" customWidth="1"/>
    <col min="7683" max="7931" width="11.453125" style="61"/>
    <col min="7932" max="7932" width="3.6328125" style="61" customWidth="1"/>
    <col min="7933" max="7933" width="36.36328125" style="61" bestFit="1" customWidth="1"/>
    <col min="7934" max="7934" width="12" style="61" customWidth="1"/>
    <col min="7935" max="7935" width="15.6328125" style="61" bestFit="1" customWidth="1"/>
    <col min="7936" max="7936" width="36.36328125" style="61" bestFit="1" customWidth="1"/>
    <col min="7937" max="7937" width="15.453125" style="61" bestFit="1" customWidth="1"/>
    <col min="7938" max="7938" width="14.453125" style="61" customWidth="1"/>
    <col min="7939" max="8187" width="11.453125" style="61"/>
    <col min="8188" max="8188" width="3.6328125" style="61" customWidth="1"/>
    <col min="8189" max="8189" width="36.36328125" style="61" bestFit="1" customWidth="1"/>
    <col min="8190" max="8190" width="12" style="61" customWidth="1"/>
    <col min="8191" max="8191" width="15.6328125" style="61" bestFit="1" customWidth="1"/>
    <col min="8192" max="8192" width="36.36328125" style="61" bestFit="1" customWidth="1"/>
    <col min="8193" max="8193" width="15.453125" style="61" bestFit="1" customWidth="1"/>
    <col min="8194" max="8194" width="14.453125" style="61" customWidth="1"/>
    <col min="8195" max="8443" width="11.453125" style="61"/>
    <col min="8444" max="8444" width="3.6328125" style="61" customWidth="1"/>
    <col min="8445" max="8445" width="36.36328125" style="61" bestFit="1" customWidth="1"/>
    <col min="8446" max="8446" width="12" style="61" customWidth="1"/>
    <col min="8447" max="8447" width="15.6328125" style="61" bestFit="1" customWidth="1"/>
    <col min="8448" max="8448" width="36.36328125" style="61" bestFit="1" customWidth="1"/>
    <col min="8449" max="8449" width="15.453125" style="61" bestFit="1" customWidth="1"/>
    <col min="8450" max="8450" width="14.453125" style="61" customWidth="1"/>
    <col min="8451" max="8699" width="11.453125" style="61"/>
    <col min="8700" max="8700" width="3.6328125" style="61" customWidth="1"/>
    <col min="8701" max="8701" width="36.36328125" style="61" bestFit="1" customWidth="1"/>
    <col min="8702" max="8702" width="12" style="61" customWidth="1"/>
    <col min="8703" max="8703" width="15.6328125" style="61" bestFit="1" customWidth="1"/>
    <col min="8704" max="8704" width="36.36328125" style="61" bestFit="1" customWidth="1"/>
    <col min="8705" max="8705" width="15.453125" style="61" bestFit="1" customWidth="1"/>
    <col min="8706" max="8706" width="14.453125" style="61" customWidth="1"/>
    <col min="8707" max="8955" width="11.453125" style="61"/>
    <col min="8956" max="8956" width="3.6328125" style="61" customWidth="1"/>
    <col min="8957" max="8957" width="36.36328125" style="61" bestFit="1" customWidth="1"/>
    <col min="8958" max="8958" width="12" style="61" customWidth="1"/>
    <col min="8959" max="8959" width="15.6328125" style="61" bestFit="1" customWidth="1"/>
    <col min="8960" max="8960" width="36.36328125" style="61" bestFit="1" customWidth="1"/>
    <col min="8961" max="8961" width="15.453125" style="61" bestFit="1" customWidth="1"/>
    <col min="8962" max="8962" width="14.453125" style="61" customWidth="1"/>
    <col min="8963" max="9211" width="11.453125" style="61"/>
    <col min="9212" max="9212" width="3.6328125" style="61" customWidth="1"/>
    <col min="9213" max="9213" width="36.36328125" style="61" bestFit="1" customWidth="1"/>
    <col min="9214" max="9214" width="12" style="61" customWidth="1"/>
    <col min="9215" max="9215" width="15.6328125" style="61" bestFit="1" customWidth="1"/>
    <col min="9216" max="9216" width="36.36328125" style="61" bestFit="1" customWidth="1"/>
    <col min="9217" max="9217" width="15.453125" style="61" bestFit="1" customWidth="1"/>
    <col min="9218" max="9218" width="14.453125" style="61" customWidth="1"/>
    <col min="9219" max="9467" width="11.453125" style="61"/>
    <col min="9468" max="9468" width="3.6328125" style="61" customWidth="1"/>
    <col min="9469" max="9469" width="36.36328125" style="61" bestFit="1" customWidth="1"/>
    <col min="9470" max="9470" width="12" style="61" customWidth="1"/>
    <col min="9471" max="9471" width="15.6328125" style="61" bestFit="1" customWidth="1"/>
    <col min="9472" max="9472" width="36.36328125" style="61" bestFit="1" customWidth="1"/>
    <col min="9473" max="9473" width="15.453125" style="61" bestFit="1" customWidth="1"/>
    <col min="9474" max="9474" width="14.453125" style="61" customWidth="1"/>
    <col min="9475" max="9723" width="11.453125" style="61"/>
    <col min="9724" max="9724" width="3.6328125" style="61" customWidth="1"/>
    <col min="9725" max="9725" width="36.36328125" style="61" bestFit="1" customWidth="1"/>
    <col min="9726" max="9726" width="12" style="61" customWidth="1"/>
    <col min="9727" max="9727" width="15.6328125" style="61" bestFit="1" customWidth="1"/>
    <col min="9728" max="9728" width="36.36328125" style="61" bestFit="1" customWidth="1"/>
    <col min="9729" max="9729" width="15.453125" style="61" bestFit="1" customWidth="1"/>
    <col min="9730" max="9730" width="14.453125" style="61" customWidth="1"/>
    <col min="9731" max="9979" width="11.453125" style="61"/>
    <col min="9980" max="9980" width="3.6328125" style="61" customWidth="1"/>
    <col min="9981" max="9981" width="36.36328125" style="61" bestFit="1" customWidth="1"/>
    <col min="9982" max="9982" width="12" style="61" customWidth="1"/>
    <col min="9983" max="9983" width="15.6328125" style="61" bestFit="1" customWidth="1"/>
    <col min="9984" max="9984" width="36.36328125" style="61" bestFit="1" customWidth="1"/>
    <col min="9985" max="9985" width="15.453125" style="61" bestFit="1" customWidth="1"/>
    <col min="9986" max="9986" width="14.453125" style="61" customWidth="1"/>
    <col min="9987" max="10235" width="11.453125" style="61"/>
    <col min="10236" max="10236" width="3.6328125" style="61" customWidth="1"/>
    <col min="10237" max="10237" width="36.36328125" style="61" bestFit="1" customWidth="1"/>
    <col min="10238" max="10238" width="12" style="61" customWidth="1"/>
    <col min="10239" max="10239" width="15.6328125" style="61" bestFit="1" customWidth="1"/>
    <col min="10240" max="10240" width="36.36328125" style="61" bestFit="1" customWidth="1"/>
    <col min="10241" max="10241" width="15.453125" style="61" bestFit="1" customWidth="1"/>
    <col min="10242" max="10242" width="14.453125" style="61" customWidth="1"/>
    <col min="10243" max="10491" width="11.453125" style="61"/>
    <col min="10492" max="10492" width="3.6328125" style="61" customWidth="1"/>
    <col min="10493" max="10493" width="36.36328125" style="61" bestFit="1" customWidth="1"/>
    <col min="10494" max="10494" width="12" style="61" customWidth="1"/>
    <col min="10495" max="10495" width="15.6328125" style="61" bestFit="1" customWidth="1"/>
    <col min="10496" max="10496" width="36.36328125" style="61" bestFit="1" customWidth="1"/>
    <col min="10497" max="10497" width="15.453125" style="61" bestFit="1" customWidth="1"/>
    <col min="10498" max="10498" width="14.453125" style="61" customWidth="1"/>
    <col min="10499" max="10747" width="11.453125" style="61"/>
    <col min="10748" max="10748" width="3.6328125" style="61" customWidth="1"/>
    <col min="10749" max="10749" width="36.36328125" style="61" bestFit="1" customWidth="1"/>
    <col min="10750" max="10750" width="12" style="61" customWidth="1"/>
    <col min="10751" max="10751" width="15.6328125" style="61" bestFit="1" customWidth="1"/>
    <col min="10752" max="10752" width="36.36328125" style="61" bestFit="1" customWidth="1"/>
    <col min="10753" max="10753" width="15.453125" style="61" bestFit="1" customWidth="1"/>
    <col min="10754" max="10754" width="14.453125" style="61" customWidth="1"/>
    <col min="10755" max="11003" width="11.453125" style="61"/>
    <col min="11004" max="11004" width="3.6328125" style="61" customWidth="1"/>
    <col min="11005" max="11005" width="36.36328125" style="61" bestFit="1" customWidth="1"/>
    <col min="11006" max="11006" width="12" style="61" customWidth="1"/>
    <col min="11007" max="11007" width="15.6328125" style="61" bestFit="1" customWidth="1"/>
    <col min="11008" max="11008" width="36.36328125" style="61" bestFit="1" customWidth="1"/>
    <col min="11009" max="11009" width="15.453125" style="61" bestFit="1" customWidth="1"/>
    <col min="11010" max="11010" width="14.453125" style="61" customWidth="1"/>
    <col min="11011" max="11259" width="11.453125" style="61"/>
    <col min="11260" max="11260" width="3.6328125" style="61" customWidth="1"/>
    <col min="11261" max="11261" width="36.36328125" style="61" bestFit="1" customWidth="1"/>
    <col min="11262" max="11262" width="12" style="61" customWidth="1"/>
    <col min="11263" max="11263" width="15.6328125" style="61" bestFit="1" customWidth="1"/>
    <col min="11264" max="11264" width="36.36328125" style="61" bestFit="1" customWidth="1"/>
    <col min="11265" max="11265" width="15.453125" style="61" bestFit="1" customWidth="1"/>
    <col min="11266" max="11266" width="14.453125" style="61" customWidth="1"/>
    <col min="11267" max="11515" width="11.453125" style="61"/>
    <col min="11516" max="11516" width="3.6328125" style="61" customWidth="1"/>
    <col min="11517" max="11517" width="36.36328125" style="61" bestFit="1" customWidth="1"/>
    <col min="11518" max="11518" width="12" style="61" customWidth="1"/>
    <col min="11519" max="11519" width="15.6328125" style="61" bestFit="1" customWidth="1"/>
    <col min="11520" max="11520" width="36.36328125" style="61" bestFit="1" customWidth="1"/>
    <col min="11521" max="11521" width="15.453125" style="61" bestFit="1" customWidth="1"/>
    <col min="11522" max="11522" width="14.453125" style="61" customWidth="1"/>
    <col min="11523" max="11771" width="11.453125" style="61"/>
    <col min="11772" max="11772" width="3.6328125" style="61" customWidth="1"/>
    <col min="11773" max="11773" width="36.36328125" style="61" bestFit="1" customWidth="1"/>
    <col min="11774" max="11774" width="12" style="61" customWidth="1"/>
    <col min="11775" max="11775" width="15.6328125" style="61" bestFit="1" customWidth="1"/>
    <col min="11776" max="11776" width="36.36328125" style="61" bestFit="1" customWidth="1"/>
    <col min="11777" max="11777" width="15.453125" style="61" bestFit="1" customWidth="1"/>
    <col min="11778" max="11778" width="14.453125" style="61" customWidth="1"/>
    <col min="11779" max="12027" width="11.453125" style="61"/>
    <col min="12028" max="12028" width="3.6328125" style="61" customWidth="1"/>
    <col min="12029" max="12029" width="36.36328125" style="61" bestFit="1" customWidth="1"/>
    <col min="12030" max="12030" width="12" style="61" customWidth="1"/>
    <col min="12031" max="12031" width="15.6328125" style="61" bestFit="1" customWidth="1"/>
    <col min="12032" max="12032" width="36.36328125" style="61" bestFit="1" customWidth="1"/>
    <col min="12033" max="12033" width="15.453125" style="61" bestFit="1" customWidth="1"/>
    <col min="12034" max="12034" width="14.453125" style="61" customWidth="1"/>
    <col min="12035" max="12283" width="11.453125" style="61"/>
    <col min="12284" max="12284" width="3.6328125" style="61" customWidth="1"/>
    <col min="12285" max="12285" width="36.36328125" style="61" bestFit="1" customWidth="1"/>
    <col min="12286" max="12286" width="12" style="61" customWidth="1"/>
    <col min="12287" max="12287" width="15.6328125" style="61" bestFit="1" customWidth="1"/>
    <col min="12288" max="12288" width="36.36328125" style="61" bestFit="1" customWidth="1"/>
    <col min="12289" max="12289" width="15.453125" style="61" bestFit="1" customWidth="1"/>
    <col min="12290" max="12290" width="14.453125" style="61" customWidth="1"/>
    <col min="12291" max="12539" width="11.453125" style="61"/>
    <col min="12540" max="12540" width="3.6328125" style="61" customWidth="1"/>
    <col min="12541" max="12541" width="36.36328125" style="61" bestFit="1" customWidth="1"/>
    <col min="12542" max="12542" width="12" style="61" customWidth="1"/>
    <col min="12543" max="12543" width="15.6328125" style="61" bestFit="1" customWidth="1"/>
    <col min="12544" max="12544" width="36.36328125" style="61" bestFit="1" customWidth="1"/>
    <col min="12545" max="12545" width="15.453125" style="61" bestFit="1" customWidth="1"/>
    <col min="12546" max="12546" width="14.453125" style="61" customWidth="1"/>
    <col min="12547" max="12795" width="11.453125" style="61"/>
    <col min="12796" max="12796" width="3.6328125" style="61" customWidth="1"/>
    <col min="12797" max="12797" width="36.36328125" style="61" bestFit="1" customWidth="1"/>
    <col min="12798" max="12798" width="12" style="61" customWidth="1"/>
    <col min="12799" max="12799" width="15.6328125" style="61" bestFit="1" customWidth="1"/>
    <col min="12800" max="12800" width="36.36328125" style="61" bestFit="1" customWidth="1"/>
    <col min="12801" max="12801" width="15.453125" style="61" bestFit="1" customWidth="1"/>
    <col min="12802" max="12802" width="14.453125" style="61" customWidth="1"/>
    <col min="12803" max="13051" width="11.453125" style="61"/>
    <col min="13052" max="13052" width="3.6328125" style="61" customWidth="1"/>
    <col min="13053" max="13053" width="36.36328125" style="61" bestFit="1" customWidth="1"/>
    <col min="13054" max="13054" width="12" style="61" customWidth="1"/>
    <col min="13055" max="13055" width="15.6328125" style="61" bestFit="1" customWidth="1"/>
    <col min="13056" max="13056" width="36.36328125" style="61" bestFit="1" customWidth="1"/>
    <col min="13057" max="13057" width="15.453125" style="61" bestFit="1" customWidth="1"/>
    <col min="13058" max="13058" width="14.453125" style="61" customWidth="1"/>
    <col min="13059" max="13307" width="11.453125" style="61"/>
    <col min="13308" max="13308" width="3.6328125" style="61" customWidth="1"/>
    <col min="13309" max="13309" width="36.36328125" style="61" bestFit="1" customWidth="1"/>
    <col min="13310" max="13310" width="12" style="61" customWidth="1"/>
    <col min="13311" max="13311" width="15.6328125" style="61" bestFit="1" customWidth="1"/>
    <col min="13312" max="13312" width="36.36328125" style="61" bestFit="1" customWidth="1"/>
    <col min="13313" max="13313" width="15.453125" style="61" bestFit="1" customWidth="1"/>
    <col min="13314" max="13314" width="14.453125" style="61" customWidth="1"/>
    <col min="13315" max="13563" width="11.453125" style="61"/>
    <col min="13564" max="13564" width="3.6328125" style="61" customWidth="1"/>
    <col min="13565" max="13565" width="36.36328125" style="61" bestFit="1" customWidth="1"/>
    <col min="13566" max="13566" width="12" style="61" customWidth="1"/>
    <col min="13567" max="13567" width="15.6328125" style="61" bestFit="1" customWidth="1"/>
    <col min="13568" max="13568" width="36.36328125" style="61" bestFit="1" customWidth="1"/>
    <col min="13569" max="13569" width="15.453125" style="61" bestFit="1" customWidth="1"/>
    <col min="13570" max="13570" width="14.453125" style="61" customWidth="1"/>
    <col min="13571" max="13819" width="11.453125" style="61"/>
    <col min="13820" max="13820" width="3.6328125" style="61" customWidth="1"/>
    <col min="13821" max="13821" width="36.36328125" style="61" bestFit="1" customWidth="1"/>
    <col min="13822" max="13822" width="12" style="61" customWidth="1"/>
    <col min="13823" max="13823" width="15.6328125" style="61" bestFit="1" customWidth="1"/>
    <col min="13824" max="13824" width="36.36328125" style="61" bestFit="1" customWidth="1"/>
    <col min="13825" max="13825" width="15.453125" style="61" bestFit="1" customWidth="1"/>
    <col min="13826" max="13826" width="14.453125" style="61" customWidth="1"/>
    <col min="13827" max="14075" width="11.453125" style="61"/>
    <col min="14076" max="14076" width="3.6328125" style="61" customWidth="1"/>
    <col min="14077" max="14077" width="36.36328125" style="61" bestFit="1" customWidth="1"/>
    <col min="14078" max="14078" width="12" style="61" customWidth="1"/>
    <col min="14079" max="14079" width="15.6328125" style="61" bestFit="1" customWidth="1"/>
    <col min="14080" max="14080" width="36.36328125" style="61" bestFit="1" customWidth="1"/>
    <col min="14081" max="14081" width="15.453125" style="61" bestFit="1" customWidth="1"/>
    <col min="14082" max="14082" width="14.453125" style="61" customWidth="1"/>
    <col min="14083" max="14331" width="11.453125" style="61"/>
    <col min="14332" max="14332" width="3.6328125" style="61" customWidth="1"/>
    <col min="14333" max="14333" width="36.36328125" style="61" bestFit="1" customWidth="1"/>
    <col min="14334" max="14334" width="12" style="61" customWidth="1"/>
    <col min="14335" max="14335" width="15.6328125" style="61" bestFit="1" customWidth="1"/>
    <col min="14336" max="14336" width="36.36328125" style="61" bestFit="1" customWidth="1"/>
    <col min="14337" max="14337" width="15.453125" style="61" bestFit="1" customWidth="1"/>
    <col min="14338" max="14338" width="14.453125" style="61" customWidth="1"/>
    <col min="14339" max="14587" width="11.453125" style="61"/>
    <col min="14588" max="14588" width="3.6328125" style="61" customWidth="1"/>
    <col min="14589" max="14589" width="36.36328125" style="61" bestFit="1" customWidth="1"/>
    <col min="14590" max="14590" width="12" style="61" customWidth="1"/>
    <col min="14591" max="14591" width="15.6328125" style="61" bestFit="1" customWidth="1"/>
    <col min="14592" max="14592" width="36.36328125" style="61" bestFit="1" customWidth="1"/>
    <col min="14593" max="14593" width="15.453125" style="61" bestFit="1" customWidth="1"/>
    <col min="14594" max="14594" width="14.453125" style="61" customWidth="1"/>
    <col min="14595" max="14843" width="11.453125" style="61"/>
    <col min="14844" max="14844" width="3.6328125" style="61" customWidth="1"/>
    <col min="14845" max="14845" width="36.36328125" style="61" bestFit="1" customWidth="1"/>
    <col min="14846" max="14846" width="12" style="61" customWidth="1"/>
    <col min="14847" max="14847" width="15.6328125" style="61" bestFit="1" customWidth="1"/>
    <col min="14848" max="14848" width="36.36328125" style="61" bestFit="1" customWidth="1"/>
    <col min="14849" max="14849" width="15.453125" style="61" bestFit="1" customWidth="1"/>
    <col min="14850" max="14850" width="14.453125" style="61" customWidth="1"/>
    <col min="14851" max="15099" width="11.453125" style="61"/>
    <col min="15100" max="15100" width="3.6328125" style="61" customWidth="1"/>
    <col min="15101" max="15101" width="36.36328125" style="61" bestFit="1" customWidth="1"/>
    <col min="15102" max="15102" width="12" style="61" customWidth="1"/>
    <col min="15103" max="15103" width="15.6328125" style="61" bestFit="1" customWidth="1"/>
    <col min="15104" max="15104" width="36.36328125" style="61" bestFit="1" customWidth="1"/>
    <col min="15105" max="15105" width="15.453125" style="61" bestFit="1" customWidth="1"/>
    <col min="15106" max="15106" width="14.453125" style="61" customWidth="1"/>
    <col min="15107" max="15355" width="11.453125" style="61"/>
    <col min="15356" max="15356" width="3.6328125" style="61" customWidth="1"/>
    <col min="15357" max="15357" width="36.36328125" style="61" bestFit="1" customWidth="1"/>
    <col min="15358" max="15358" width="12" style="61" customWidth="1"/>
    <col min="15359" max="15359" width="15.6328125" style="61" bestFit="1" customWidth="1"/>
    <col min="15360" max="15360" width="36.36328125" style="61" bestFit="1" customWidth="1"/>
    <col min="15361" max="15361" width="15.453125" style="61" bestFit="1" customWidth="1"/>
    <col min="15362" max="15362" width="14.453125" style="61" customWidth="1"/>
    <col min="15363" max="15611" width="11.453125" style="61"/>
    <col min="15612" max="15612" width="3.6328125" style="61" customWidth="1"/>
    <col min="15613" max="15613" width="36.36328125" style="61" bestFit="1" customWidth="1"/>
    <col min="15614" max="15614" width="12" style="61" customWidth="1"/>
    <col min="15615" max="15615" width="15.6328125" style="61" bestFit="1" customWidth="1"/>
    <col min="15616" max="15616" width="36.36328125" style="61" bestFit="1" customWidth="1"/>
    <col min="15617" max="15617" width="15.453125" style="61" bestFit="1" customWidth="1"/>
    <col min="15618" max="15618" width="14.453125" style="61" customWidth="1"/>
    <col min="15619" max="15867" width="11.453125" style="61"/>
    <col min="15868" max="15868" width="3.6328125" style="61" customWidth="1"/>
    <col min="15869" max="15869" width="36.36328125" style="61" bestFit="1" customWidth="1"/>
    <col min="15870" max="15870" width="12" style="61" customWidth="1"/>
    <col min="15871" max="15871" width="15.6328125" style="61" bestFit="1" customWidth="1"/>
    <col min="15872" max="15872" width="36.36328125" style="61" bestFit="1" customWidth="1"/>
    <col min="15873" max="15873" width="15.453125" style="61" bestFit="1" customWidth="1"/>
    <col min="15874" max="15874" width="14.453125" style="61" customWidth="1"/>
    <col min="15875" max="16123" width="11.453125" style="61"/>
    <col min="16124" max="16124" width="3.6328125" style="61" customWidth="1"/>
    <col min="16125" max="16125" width="36.36328125" style="61" bestFit="1" customWidth="1"/>
    <col min="16126" max="16126" width="12" style="61" customWidth="1"/>
    <col min="16127" max="16127" width="15.6328125" style="61" bestFit="1" customWidth="1"/>
    <col min="16128" max="16128" width="36.36328125" style="61" bestFit="1" customWidth="1"/>
    <col min="16129" max="16129" width="15.453125" style="61" bestFit="1" customWidth="1"/>
    <col min="16130" max="16130" width="14.453125" style="61" customWidth="1"/>
    <col min="16131" max="16384" width="11.453125" style="61"/>
  </cols>
  <sheetData>
    <row r="1" spans="1:8" x14ac:dyDescent="0.35">
      <c r="A1" s="29" t="s">
        <v>25</v>
      </c>
      <c r="B1" s="30"/>
      <c r="C1" s="30"/>
      <c r="D1" s="30"/>
      <c r="E1" s="31"/>
      <c r="F1" s="31"/>
      <c r="G1" s="31"/>
      <c r="H1" s="31"/>
    </row>
    <row r="2" spans="1:8" x14ac:dyDescent="0.35">
      <c r="A2" s="32" t="s">
        <v>26</v>
      </c>
      <c r="B2" s="62"/>
      <c r="C2" s="62"/>
      <c r="D2" s="62"/>
      <c r="E2" s="62"/>
      <c r="F2" s="62"/>
      <c r="G2" s="62"/>
      <c r="H2" s="62"/>
    </row>
    <row r="3" spans="1:8" ht="15" thickBot="1" x14ac:dyDescent="0.4">
      <c r="A3" s="62"/>
      <c r="B3" s="62"/>
      <c r="C3" s="62"/>
      <c r="D3" s="62"/>
      <c r="E3" s="62"/>
      <c r="F3" s="62"/>
      <c r="G3" s="62"/>
      <c r="H3" s="62"/>
    </row>
    <row r="4" spans="1:8" x14ac:dyDescent="0.35">
      <c r="A4" s="155" t="s">
        <v>435</v>
      </c>
      <c r="B4" s="156"/>
      <c r="C4" s="156"/>
      <c r="D4" s="156"/>
      <c r="E4" s="156"/>
      <c r="F4" s="156"/>
      <c r="G4" s="156"/>
      <c r="H4" s="157"/>
    </row>
    <row r="5" spans="1:8" ht="15" thickBot="1" x14ac:dyDescent="0.4">
      <c r="A5" s="158"/>
      <c r="B5" s="159"/>
      <c r="C5" s="159"/>
      <c r="D5" s="159"/>
      <c r="E5" s="159"/>
      <c r="F5" s="159"/>
      <c r="G5" s="159"/>
      <c r="H5" s="160"/>
    </row>
    <row r="6" spans="1:8" ht="76" customHeight="1" thickBot="1" x14ac:dyDescent="0.4">
      <c r="A6" s="77"/>
      <c r="B6" s="78" t="s">
        <v>27</v>
      </c>
      <c r="C6" s="78" t="s">
        <v>28</v>
      </c>
      <c r="D6" s="78" t="s">
        <v>29</v>
      </c>
      <c r="E6" s="81" t="s">
        <v>30</v>
      </c>
      <c r="F6" s="54" t="s">
        <v>447</v>
      </c>
      <c r="G6" s="18" t="s">
        <v>433</v>
      </c>
      <c r="H6" s="55" t="s">
        <v>434</v>
      </c>
    </row>
    <row r="7" spans="1:8" ht="15" customHeight="1" x14ac:dyDescent="0.35">
      <c r="A7" s="51">
        <v>1</v>
      </c>
      <c r="B7" s="34" t="s">
        <v>31</v>
      </c>
      <c r="C7" s="35" t="s">
        <v>32</v>
      </c>
      <c r="D7" s="35"/>
      <c r="E7" s="52">
        <v>1</v>
      </c>
      <c r="F7" s="57"/>
      <c r="G7" s="50">
        <f t="shared" ref="G7:G8" si="0">E7*F7</f>
        <v>0</v>
      </c>
      <c r="H7" s="56">
        <f t="shared" ref="H7:H16" si="1">G7*1.2</f>
        <v>0</v>
      </c>
    </row>
    <row r="8" spans="1:8" ht="15" customHeight="1" x14ac:dyDescent="0.35">
      <c r="A8" s="51">
        <v>1</v>
      </c>
      <c r="B8" s="34" t="s">
        <v>33</v>
      </c>
      <c r="C8" s="35" t="s">
        <v>34</v>
      </c>
      <c r="D8" s="35" t="s">
        <v>35</v>
      </c>
      <c r="E8" s="52">
        <v>1</v>
      </c>
      <c r="F8" s="57"/>
      <c r="G8" s="50">
        <f t="shared" si="0"/>
        <v>0</v>
      </c>
      <c r="H8" s="56">
        <f t="shared" si="1"/>
        <v>0</v>
      </c>
    </row>
    <row r="9" spans="1:8" ht="15" customHeight="1" x14ac:dyDescent="0.35">
      <c r="A9" s="51">
        <v>1</v>
      </c>
      <c r="B9" s="34" t="s">
        <v>36</v>
      </c>
      <c r="C9" s="35" t="s">
        <v>37</v>
      </c>
      <c r="D9" s="35" t="s">
        <v>38</v>
      </c>
      <c r="E9" s="52">
        <v>1</v>
      </c>
      <c r="F9" s="57"/>
      <c r="G9" s="50">
        <f t="shared" ref="G9:G16" si="2">E9*F9</f>
        <v>0</v>
      </c>
      <c r="H9" s="56">
        <f t="shared" si="1"/>
        <v>0</v>
      </c>
    </row>
    <row r="10" spans="1:8" ht="15" customHeight="1" x14ac:dyDescent="0.35">
      <c r="A10" s="51">
        <v>1</v>
      </c>
      <c r="B10" s="34" t="s">
        <v>39</v>
      </c>
      <c r="C10" s="35" t="s">
        <v>37</v>
      </c>
      <c r="D10" s="35" t="s">
        <v>35</v>
      </c>
      <c r="E10" s="52">
        <v>1</v>
      </c>
      <c r="F10" s="57"/>
      <c r="G10" s="50">
        <f t="shared" si="2"/>
        <v>0</v>
      </c>
      <c r="H10" s="56">
        <f t="shared" si="1"/>
        <v>0</v>
      </c>
    </row>
    <row r="11" spans="1:8" ht="15" customHeight="1" x14ac:dyDescent="0.35">
      <c r="A11" s="51">
        <v>1</v>
      </c>
      <c r="B11" s="34" t="s">
        <v>40</v>
      </c>
      <c r="C11" s="35" t="s">
        <v>37</v>
      </c>
      <c r="D11" s="35" t="s">
        <v>41</v>
      </c>
      <c r="E11" s="52">
        <v>1</v>
      </c>
      <c r="F11" s="57"/>
      <c r="G11" s="50">
        <f t="shared" si="2"/>
        <v>0</v>
      </c>
      <c r="H11" s="56">
        <f t="shared" si="1"/>
        <v>0</v>
      </c>
    </row>
    <row r="12" spans="1:8" ht="15" customHeight="1" x14ac:dyDescent="0.35">
      <c r="A12" s="51">
        <v>1</v>
      </c>
      <c r="B12" s="34" t="s">
        <v>42</v>
      </c>
      <c r="C12" s="35" t="s">
        <v>43</v>
      </c>
      <c r="D12" s="35" t="s">
        <v>44</v>
      </c>
      <c r="E12" s="52">
        <v>1</v>
      </c>
      <c r="F12" s="57"/>
      <c r="G12" s="50">
        <f t="shared" si="2"/>
        <v>0</v>
      </c>
      <c r="H12" s="56">
        <f t="shared" si="1"/>
        <v>0</v>
      </c>
    </row>
    <row r="13" spans="1:8" ht="15" customHeight="1" x14ac:dyDescent="0.35">
      <c r="A13" s="51">
        <v>1</v>
      </c>
      <c r="B13" s="34" t="s">
        <v>45</v>
      </c>
      <c r="C13" s="35" t="s">
        <v>46</v>
      </c>
      <c r="D13" s="35" t="s">
        <v>47</v>
      </c>
      <c r="E13" s="52">
        <v>1</v>
      </c>
      <c r="F13" s="57"/>
      <c r="G13" s="50">
        <f t="shared" si="2"/>
        <v>0</v>
      </c>
      <c r="H13" s="56">
        <f t="shared" si="1"/>
        <v>0</v>
      </c>
    </row>
    <row r="14" spans="1:8" ht="15" customHeight="1" x14ac:dyDescent="0.35">
      <c r="A14" s="51">
        <v>1</v>
      </c>
      <c r="B14" s="34" t="s">
        <v>48</v>
      </c>
      <c r="C14" s="35" t="s">
        <v>49</v>
      </c>
      <c r="D14" s="35" t="s">
        <v>50</v>
      </c>
      <c r="E14" s="52">
        <v>1</v>
      </c>
      <c r="F14" s="57"/>
      <c r="G14" s="50">
        <f t="shared" si="2"/>
        <v>0</v>
      </c>
      <c r="H14" s="56">
        <f t="shared" si="1"/>
        <v>0</v>
      </c>
    </row>
    <row r="15" spans="1:8" ht="15" customHeight="1" x14ac:dyDescent="0.35">
      <c r="A15" s="51">
        <v>1</v>
      </c>
      <c r="B15" s="34" t="s">
        <v>51</v>
      </c>
      <c r="C15" s="35" t="s">
        <v>49</v>
      </c>
      <c r="D15" s="35" t="s">
        <v>50</v>
      </c>
      <c r="E15" s="52">
        <v>1</v>
      </c>
      <c r="F15" s="57"/>
      <c r="G15" s="50">
        <f t="shared" si="2"/>
        <v>0</v>
      </c>
      <c r="H15" s="56">
        <f t="shared" si="1"/>
        <v>0</v>
      </c>
    </row>
    <row r="16" spans="1:8" ht="15" thickBot="1" x14ac:dyDescent="0.4">
      <c r="A16" s="83">
        <v>1</v>
      </c>
      <c r="B16" s="84" t="s">
        <v>52</v>
      </c>
      <c r="C16" s="84" t="s">
        <v>53</v>
      </c>
      <c r="D16" s="84" t="s">
        <v>54</v>
      </c>
      <c r="E16" s="53">
        <v>1</v>
      </c>
      <c r="F16" s="91"/>
      <c r="G16" s="58">
        <f t="shared" si="2"/>
        <v>0</v>
      </c>
      <c r="H16" s="59">
        <f t="shared" si="1"/>
        <v>0</v>
      </c>
    </row>
    <row r="17" spans="6:8" ht="25" customHeight="1" thickBot="1" x14ac:dyDescent="0.4">
      <c r="F17" s="87" t="s">
        <v>0</v>
      </c>
      <c r="G17" s="92">
        <f>SUM(G7:G16)</f>
        <v>0</v>
      </c>
      <c r="H17" s="93">
        <f>SUM(H7:H16)</f>
        <v>0</v>
      </c>
    </row>
    <row r="18" spans="6:8" ht="15" customHeight="1" x14ac:dyDescent="0.35"/>
    <row r="19" spans="6:8" ht="15" customHeight="1" x14ac:dyDescent="0.35"/>
    <row r="20" spans="6:8" ht="15" customHeight="1" x14ac:dyDescent="0.35"/>
    <row r="21" spans="6:8" ht="15" customHeight="1" x14ac:dyDescent="0.35"/>
    <row r="22" spans="6:8" ht="15" customHeight="1" x14ac:dyDescent="0.35"/>
    <row r="23" spans="6:8" ht="15" customHeight="1" x14ac:dyDescent="0.35"/>
    <row r="24" spans="6:8" ht="15" customHeight="1" x14ac:dyDescent="0.35"/>
    <row r="25" spans="6:8" ht="15" customHeight="1" x14ac:dyDescent="0.35"/>
    <row r="26" spans="6:8" ht="15" customHeight="1" x14ac:dyDescent="0.35"/>
    <row r="27" spans="6:8" ht="15" customHeight="1" x14ac:dyDescent="0.35"/>
    <row r="28" spans="6:8" ht="15" customHeight="1" x14ac:dyDescent="0.35"/>
    <row r="29" spans="6:8" ht="15" customHeight="1" x14ac:dyDescent="0.35"/>
    <row r="30" spans="6:8" ht="15" customHeight="1" x14ac:dyDescent="0.35"/>
    <row r="31" spans="6:8" ht="15" customHeight="1" x14ac:dyDescent="0.35"/>
    <row r="32" spans="6:8" ht="15" customHeight="1" x14ac:dyDescent="0.35"/>
    <row r="33" ht="15" customHeight="1" x14ac:dyDescent="0.35"/>
    <row r="34" ht="15" customHeight="1" x14ac:dyDescent="0.35"/>
    <row r="35" ht="15" customHeight="1" x14ac:dyDescent="0.35"/>
    <row r="36" ht="15" customHeight="1" x14ac:dyDescent="0.35"/>
    <row r="38" ht="15" customHeight="1" x14ac:dyDescent="0.35"/>
    <row r="39" ht="15" customHeight="1" x14ac:dyDescent="0.35"/>
  </sheetData>
  <mergeCells count="1">
    <mergeCell ref="A4:H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I17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3" width="36.36328125" style="61" bestFit="1" customWidth="1"/>
    <col min="4" max="4" width="36.36328125" style="61" customWidth="1"/>
    <col min="5" max="5" width="37.36328125" style="61" customWidth="1"/>
    <col min="6" max="8" width="14.453125" style="61" customWidth="1"/>
    <col min="9" max="253" width="11.453125" style="61"/>
    <col min="254" max="254" width="3.6328125" style="61" customWidth="1"/>
    <col min="255" max="255" width="36.36328125" style="61" bestFit="1" customWidth="1"/>
    <col min="256" max="256" width="12" style="61" customWidth="1"/>
    <col min="257" max="257" width="15.6328125" style="61" bestFit="1" customWidth="1"/>
    <col min="258" max="258" width="36.36328125" style="61" bestFit="1" customWidth="1"/>
    <col min="259" max="259" width="15.453125" style="61" bestFit="1" customWidth="1"/>
    <col min="260" max="260" width="14.453125" style="61" customWidth="1"/>
    <col min="261" max="509" width="11.453125" style="61"/>
    <col min="510" max="510" width="3.6328125" style="61" customWidth="1"/>
    <col min="511" max="511" width="36.36328125" style="61" bestFit="1" customWidth="1"/>
    <col min="512" max="512" width="12" style="61" customWidth="1"/>
    <col min="513" max="513" width="15.6328125" style="61" bestFit="1" customWidth="1"/>
    <col min="514" max="514" width="36.36328125" style="61" bestFit="1" customWidth="1"/>
    <col min="515" max="515" width="15.453125" style="61" bestFit="1" customWidth="1"/>
    <col min="516" max="516" width="14.453125" style="61" customWidth="1"/>
    <col min="517" max="765" width="11.453125" style="61"/>
    <col min="766" max="766" width="3.6328125" style="61" customWidth="1"/>
    <col min="767" max="767" width="36.36328125" style="61" bestFit="1" customWidth="1"/>
    <col min="768" max="768" width="12" style="61" customWidth="1"/>
    <col min="769" max="769" width="15.6328125" style="61" bestFit="1" customWidth="1"/>
    <col min="770" max="770" width="36.36328125" style="61" bestFit="1" customWidth="1"/>
    <col min="771" max="771" width="15.453125" style="61" bestFit="1" customWidth="1"/>
    <col min="772" max="772" width="14.453125" style="61" customWidth="1"/>
    <col min="773" max="1021" width="11.453125" style="61"/>
    <col min="1022" max="1022" width="3.6328125" style="61" customWidth="1"/>
    <col min="1023" max="1023" width="36.36328125" style="61" bestFit="1" customWidth="1"/>
    <col min="1024" max="1024" width="12" style="61" customWidth="1"/>
    <col min="1025" max="1025" width="15.6328125" style="61" bestFit="1" customWidth="1"/>
    <col min="1026" max="1026" width="36.36328125" style="61" bestFit="1" customWidth="1"/>
    <col min="1027" max="1027" width="15.453125" style="61" bestFit="1" customWidth="1"/>
    <col min="1028" max="1028" width="14.453125" style="61" customWidth="1"/>
    <col min="1029" max="1277" width="11.453125" style="61"/>
    <col min="1278" max="1278" width="3.6328125" style="61" customWidth="1"/>
    <col min="1279" max="1279" width="36.36328125" style="61" bestFit="1" customWidth="1"/>
    <col min="1280" max="1280" width="12" style="61" customWidth="1"/>
    <col min="1281" max="1281" width="15.6328125" style="61" bestFit="1" customWidth="1"/>
    <col min="1282" max="1282" width="36.36328125" style="61" bestFit="1" customWidth="1"/>
    <col min="1283" max="1283" width="15.453125" style="61" bestFit="1" customWidth="1"/>
    <col min="1284" max="1284" width="14.453125" style="61" customWidth="1"/>
    <col min="1285" max="1533" width="11.453125" style="61"/>
    <col min="1534" max="1534" width="3.6328125" style="61" customWidth="1"/>
    <col min="1535" max="1535" width="36.36328125" style="61" bestFit="1" customWidth="1"/>
    <col min="1536" max="1536" width="12" style="61" customWidth="1"/>
    <col min="1537" max="1537" width="15.6328125" style="61" bestFit="1" customWidth="1"/>
    <col min="1538" max="1538" width="36.36328125" style="61" bestFit="1" customWidth="1"/>
    <col min="1539" max="1539" width="15.453125" style="61" bestFit="1" customWidth="1"/>
    <col min="1540" max="1540" width="14.453125" style="61" customWidth="1"/>
    <col min="1541" max="1789" width="11.453125" style="61"/>
    <col min="1790" max="1790" width="3.6328125" style="61" customWidth="1"/>
    <col min="1791" max="1791" width="36.36328125" style="61" bestFit="1" customWidth="1"/>
    <col min="1792" max="1792" width="12" style="61" customWidth="1"/>
    <col min="1793" max="1793" width="15.6328125" style="61" bestFit="1" customWidth="1"/>
    <col min="1794" max="1794" width="36.36328125" style="61" bestFit="1" customWidth="1"/>
    <col min="1795" max="1795" width="15.453125" style="61" bestFit="1" customWidth="1"/>
    <col min="1796" max="1796" width="14.453125" style="61" customWidth="1"/>
    <col min="1797" max="2045" width="11.453125" style="61"/>
    <col min="2046" max="2046" width="3.6328125" style="61" customWidth="1"/>
    <col min="2047" max="2047" width="36.36328125" style="61" bestFit="1" customWidth="1"/>
    <col min="2048" max="2048" width="12" style="61" customWidth="1"/>
    <col min="2049" max="2049" width="15.6328125" style="61" bestFit="1" customWidth="1"/>
    <col min="2050" max="2050" width="36.36328125" style="61" bestFit="1" customWidth="1"/>
    <col min="2051" max="2051" width="15.453125" style="61" bestFit="1" customWidth="1"/>
    <col min="2052" max="2052" width="14.453125" style="61" customWidth="1"/>
    <col min="2053" max="2301" width="11.453125" style="61"/>
    <col min="2302" max="2302" width="3.6328125" style="61" customWidth="1"/>
    <col min="2303" max="2303" width="36.36328125" style="61" bestFit="1" customWidth="1"/>
    <col min="2304" max="2304" width="12" style="61" customWidth="1"/>
    <col min="2305" max="2305" width="15.6328125" style="61" bestFit="1" customWidth="1"/>
    <col min="2306" max="2306" width="36.36328125" style="61" bestFit="1" customWidth="1"/>
    <col min="2307" max="2307" width="15.453125" style="61" bestFit="1" customWidth="1"/>
    <col min="2308" max="2308" width="14.453125" style="61" customWidth="1"/>
    <col min="2309" max="2557" width="11.453125" style="61"/>
    <col min="2558" max="2558" width="3.6328125" style="61" customWidth="1"/>
    <col min="2559" max="2559" width="36.36328125" style="61" bestFit="1" customWidth="1"/>
    <col min="2560" max="2560" width="12" style="61" customWidth="1"/>
    <col min="2561" max="2561" width="15.6328125" style="61" bestFit="1" customWidth="1"/>
    <col min="2562" max="2562" width="36.36328125" style="61" bestFit="1" customWidth="1"/>
    <col min="2563" max="2563" width="15.453125" style="61" bestFit="1" customWidth="1"/>
    <col min="2564" max="2564" width="14.453125" style="61" customWidth="1"/>
    <col min="2565" max="2813" width="11.453125" style="61"/>
    <col min="2814" max="2814" width="3.6328125" style="61" customWidth="1"/>
    <col min="2815" max="2815" width="36.36328125" style="61" bestFit="1" customWidth="1"/>
    <col min="2816" max="2816" width="12" style="61" customWidth="1"/>
    <col min="2817" max="2817" width="15.6328125" style="61" bestFit="1" customWidth="1"/>
    <col min="2818" max="2818" width="36.36328125" style="61" bestFit="1" customWidth="1"/>
    <col min="2819" max="2819" width="15.453125" style="61" bestFit="1" customWidth="1"/>
    <col min="2820" max="2820" width="14.453125" style="61" customWidth="1"/>
    <col min="2821" max="3069" width="11.453125" style="61"/>
    <col min="3070" max="3070" width="3.6328125" style="61" customWidth="1"/>
    <col min="3071" max="3071" width="36.36328125" style="61" bestFit="1" customWidth="1"/>
    <col min="3072" max="3072" width="12" style="61" customWidth="1"/>
    <col min="3073" max="3073" width="15.6328125" style="61" bestFit="1" customWidth="1"/>
    <col min="3074" max="3074" width="36.36328125" style="61" bestFit="1" customWidth="1"/>
    <col min="3075" max="3075" width="15.453125" style="61" bestFit="1" customWidth="1"/>
    <col min="3076" max="3076" width="14.453125" style="61" customWidth="1"/>
    <col min="3077" max="3325" width="11.453125" style="61"/>
    <col min="3326" max="3326" width="3.6328125" style="61" customWidth="1"/>
    <col min="3327" max="3327" width="36.36328125" style="61" bestFit="1" customWidth="1"/>
    <col min="3328" max="3328" width="12" style="61" customWidth="1"/>
    <col min="3329" max="3329" width="15.6328125" style="61" bestFit="1" customWidth="1"/>
    <col min="3330" max="3330" width="36.36328125" style="61" bestFit="1" customWidth="1"/>
    <col min="3331" max="3331" width="15.453125" style="61" bestFit="1" customWidth="1"/>
    <col min="3332" max="3332" width="14.453125" style="61" customWidth="1"/>
    <col min="3333" max="3581" width="11.453125" style="61"/>
    <col min="3582" max="3582" width="3.6328125" style="61" customWidth="1"/>
    <col min="3583" max="3583" width="36.36328125" style="61" bestFit="1" customWidth="1"/>
    <col min="3584" max="3584" width="12" style="61" customWidth="1"/>
    <col min="3585" max="3585" width="15.6328125" style="61" bestFit="1" customWidth="1"/>
    <col min="3586" max="3586" width="36.36328125" style="61" bestFit="1" customWidth="1"/>
    <col min="3587" max="3587" width="15.453125" style="61" bestFit="1" customWidth="1"/>
    <col min="3588" max="3588" width="14.453125" style="61" customWidth="1"/>
    <col min="3589" max="3837" width="11.453125" style="61"/>
    <col min="3838" max="3838" width="3.6328125" style="61" customWidth="1"/>
    <col min="3839" max="3839" width="36.36328125" style="61" bestFit="1" customWidth="1"/>
    <col min="3840" max="3840" width="12" style="61" customWidth="1"/>
    <col min="3841" max="3841" width="15.6328125" style="61" bestFit="1" customWidth="1"/>
    <col min="3842" max="3842" width="36.36328125" style="61" bestFit="1" customWidth="1"/>
    <col min="3843" max="3843" width="15.453125" style="61" bestFit="1" customWidth="1"/>
    <col min="3844" max="3844" width="14.453125" style="61" customWidth="1"/>
    <col min="3845" max="4093" width="11.453125" style="61"/>
    <col min="4094" max="4094" width="3.6328125" style="61" customWidth="1"/>
    <col min="4095" max="4095" width="36.36328125" style="61" bestFit="1" customWidth="1"/>
    <col min="4096" max="4096" width="12" style="61" customWidth="1"/>
    <col min="4097" max="4097" width="15.6328125" style="61" bestFit="1" customWidth="1"/>
    <col min="4098" max="4098" width="36.36328125" style="61" bestFit="1" customWidth="1"/>
    <col min="4099" max="4099" width="15.453125" style="61" bestFit="1" customWidth="1"/>
    <col min="4100" max="4100" width="14.453125" style="61" customWidth="1"/>
    <col min="4101" max="4349" width="11.453125" style="61"/>
    <col min="4350" max="4350" width="3.6328125" style="61" customWidth="1"/>
    <col min="4351" max="4351" width="36.36328125" style="61" bestFit="1" customWidth="1"/>
    <col min="4352" max="4352" width="12" style="61" customWidth="1"/>
    <col min="4353" max="4353" width="15.6328125" style="61" bestFit="1" customWidth="1"/>
    <col min="4354" max="4354" width="36.36328125" style="61" bestFit="1" customWidth="1"/>
    <col min="4355" max="4355" width="15.453125" style="61" bestFit="1" customWidth="1"/>
    <col min="4356" max="4356" width="14.453125" style="61" customWidth="1"/>
    <col min="4357" max="4605" width="11.453125" style="61"/>
    <col min="4606" max="4606" width="3.6328125" style="61" customWidth="1"/>
    <col min="4607" max="4607" width="36.36328125" style="61" bestFit="1" customWidth="1"/>
    <col min="4608" max="4608" width="12" style="61" customWidth="1"/>
    <col min="4609" max="4609" width="15.6328125" style="61" bestFit="1" customWidth="1"/>
    <col min="4610" max="4610" width="36.36328125" style="61" bestFit="1" customWidth="1"/>
    <col min="4611" max="4611" width="15.453125" style="61" bestFit="1" customWidth="1"/>
    <col min="4612" max="4612" width="14.453125" style="61" customWidth="1"/>
    <col min="4613" max="4861" width="11.453125" style="61"/>
    <col min="4862" max="4862" width="3.6328125" style="61" customWidth="1"/>
    <col min="4863" max="4863" width="36.36328125" style="61" bestFit="1" customWidth="1"/>
    <col min="4864" max="4864" width="12" style="61" customWidth="1"/>
    <col min="4865" max="4865" width="15.6328125" style="61" bestFit="1" customWidth="1"/>
    <col min="4866" max="4866" width="36.36328125" style="61" bestFit="1" customWidth="1"/>
    <col min="4867" max="4867" width="15.453125" style="61" bestFit="1" customWidth="1"/>
    <col min="4868" max="4868" width="14.453125" style="61" customWidth="1"/>
    <col min="4869" max="5117" width="11.453125" style="61"/>
    <col min="5118" max="5118" width="3.6328125" style="61" customWidth="1"/>
    <col min="5119" max="5119" width="36.36328125" style="61" bestFit="1" customWidth="1"/>
    <col min="5120" max="5120" width="12" style="61" customWidth="1"/>
    <col min="5121" max="5121" width="15.6328125" style="61" bestFit="1" customWidth="1"/>
    <col min="5122" max="5122" width="36.36328125" style="61" bestFit="1" customWidth="1"/>
    <col min="5123" max="5123" width="15.453125" style="61" bestFit="1" customWidth="1"/>
    <col min="5124" max="5124" width="14.453125" style="61" customWidth="1"/>
    <col min="5125" max="5373" width="11.453125" style="61"/>
    <col min="5374" max="5374" width="3.6328125" style="61" customWidth="1"/>
    <col min="5375" max="5375" width="36.36328125" style="61" bestFit="1" customWidth="1"/>
    <col min="5376" max="5376" width="12" style="61" customWidth="1"/>
    <col min="5377" max="5377" width="15.6328125" style="61" bestFit="1" customWidth="1"/>
    <col min="5378" max="5378" width="36.36328125" style="61" bestFit="1" customWidth="1"/>
    <col min="5379" max="5379" width="15.453125" style="61" bestFit="1" customWidth="1"/>
    <col min="5380" max="5380" width="14.453125" style="61" customWidth="1"/>
    <col min="5381" max="5629" width="11.453125" style="61"/>
    <col min="5630" max="5630" width="3.6328125" style="61" customWidth="1"/>
    <col min="5631" max="5631" width="36.36328125" style="61" bestFit="1" customWidth="1"/>
    <col min="5632" max="5632" width="12" style="61" customWidth="1"/>
    <col min="5633" max="5633" width="15.6328125" style="61" bestFit="1" customWidth="1"/>
    <col min="5634" max="5634" width="36.36328125" style="61" bestFit="1" customWidth="1"/>
    <col min="5635" max="5635" width="15.453125" style="61" bestFit="1" customWidth="1"/>
    <col min="5636" max="5636" width="14.453125" style="61" customWidth="1"/>
    <col min="5637" max="5885" width="11.453125" style="61"/>
    <col min="5886" max="5886" width="3.6328125" style="61" customWidth="1"/>
    <col min="5887" max="5887" width="36.36328125" style="61" bestFit="1" customWidth="1"/>
    <col min="5888" max="5888" width="12" style="61" customWidth="1"/>
    <col min="5889" max="5889" width="15.6328125" style="61" bestFit="1" customWidth="1"/>
    <col min="5890" max="5890" width="36.36328125" style="61" bestFit="1" customWidth="1"/>
    <col min="5891" max="5891" width="15.453125" style="61" bestFit="1" customWidth="1"/>
    <col min="5892" max="5892" width="14.453125" style="61" customWidth="1"/>
    <col min="5893" max="6141" width="11.453125" style="61"/>
    <col min="6142" max="6142" width="3.6328125" style="61" customWidth="1"/>
    <col min="6143" max="6143" width="36.36328125" style="61" bestFit="1" customWidth="1"/>
    <col min="6144" max="6144" width="12" style="61" customWidth="1"/>
    <col min="6145" max="6145" width="15.6328125" style="61" bestFit="1" customWidth="1"/>
    <col min="6146" max="6146" width="36.36328125" style="61" bestFit="1" customWidth="1"/>
    <col min="6147" max="6147" width="15.453125" style="61" bestFit="1" customWidth="1"/>
    <col min="6148" max="6148" width="14.453125" style="61" customWidth="1"/>
    <col min="6149" max="6397" width="11.453125" style="61"/>
    <col min="6398" max="6398" width="3.6328125" style="61" customWidth="1"/>
    <col min="6399" max="6399" width="36.36328125" style="61" bestFit="1" customWidth="1"/>
    <col min="6400" max="6400" width="12" style="61" customWidth="1"/>
    <col min="6401" max="6401" width="15.6328125" style="61" bestFit="1" customWidth="1"/>
    <col min="6402" max="6402" width="36.36328125" style="61" bestFit="1" customWidth="1"/>
    <col min="6403" max="6403" width="15.453125" style="61" bestFit="1" customWidth="1"/>
    <col min="6404" max="6404" width="14.453125" style="61" customWidth="1"/>
    <col min="6405" max="6653" width="11.453125" style="61"/>
    <col min="6654" max="6654" width="3.6328125" style="61" customWidth="1"/>
    <col min="6655" max="6655" width="36.36328125" style="61" bestFit="1" customWidth="1"/>
    <col min="6656" max="6656" width="12" style="61" customWidth="1"/>
    <col min="6657" max="6657" width="15.6328125" style="61" bestFit="1" customWidth="1"/>
    <col min="6658" max="6658" width="36.36328125" style="61" bestFit="1" customWidth="1"/>
    <col min="6659" max="6659" width="15.453125" style="61" bestFit="1" customWidth="1"/>
    <col min="6660" max="6660" width="14.453125" style="61" customWidth="1"/>
    <col min="6661" max="6909" width="11.453125" style="61"/>
    <col min="6910" max="6910" width="3.6328125" style="61" customWidth="1"/>
    <col min="6911" max="6911" width="36.36328125" style="61" bestFit="1" customWidth="1"/>
    <col min="6912" max="6912" width="12" style="61" customWidth="1"/>
    <col min="6913" max="6913" width="15.6328125" style="61" bestFit="1" customWidth="1"/>
    <col min="6914" max="6914" width="36.36328125" style="61" bestFit="1" customWidth="1"/>
    <col min="6915" max="6915" width="15.453125" style="61" bestFit="1" customWidth="1"/>
    <col min="6916" max="6916" width="14.453125" style="61" customWidth="1"/>
    <col min="6917" max="7165" width="11.453125" style="61"/>
    <col min="7166" max="7166" width="3.6328125" style="61" customWidth="1"/>
    <col min="7167" max="7167" width="36.36328125" style="61" bestFit="1" customWidth="1"/>
    <col min="7168" max="7168" width="12" style="61" customWidth="1"/>
    <col min="7169" max="7169" width="15.6328125" style="61" bestFit="1" customWidth="1"/>
    <col min="7170" max="7170" width="36.36328125" style="61" bestFit="1" customWidth="1"/>
    <col min="7171" max="7171" width="15.453125" style="61" bestFit="1" customWidth="1"/>
    <col min="7172" max="7172" width="14.453125" style="61" customWidth="1"/>
    <col min="7173" max="7421" width="11.453125" style="61"/>
    <col min="7422" max="7422" width="3.6328125" style="61" customWidth="1"/>
    <col min="7423" max="7423" width="36.36328125" style="61" bestFit="1" customWidth="1"/>
    <col min="7424" max="7424" width="12" style="61" customWidth="1"/>
    <col min="7425" max="7425" width="15.6328125" style="61" bestFit="1" customWidth="1"/>
    <col min="7426" max="7426" width="36.36328125" style="61" bestFit="1" customWidth="1"/>
    <col min="7427" max="7427" width="15.453125" style="61" bestFit="1" customWidth="1"/>
    <col min="7428" max="7428" width="14.453125" style="61" customWidth="1"/>
    <col min="7429" max="7677" width="11.453125" style="61"/>
    <col min="7678" max="7678" width="3.6328125" style="61" customWidth="1"/>
    <col min="7679" max="7679" width="36.36328125" style="61" bestFit="1" customWidth="1"/>
    <col min="7680" max="7680" width="12" style="61" customWidth="1"/>
    <col min="7681" max="7681" width="15.6328125" style="61" bestFit="1" customWidth="1"/>
    <col min="7682" max="7682" width="36.36328125" style="61" bestFit="1" customWidth="1"/>
    <col min="7683" max="7683" width="15.453125" style="61" bestFit="1" customWidth="1"/>
    <col min="7684" max="7684" width="14.453125" style="61" customWidth="1"/>
    <col min="7685" max="7933" width="11.453125" style="61"/>
    <col min="7934" max="7934" width="3.6328125" style="61" customWidth="1"/>
    <col min="7935" max="7935" width="36.36328125" style="61" bestFit="1" customWidth="1"/>
    <col min="7936" max="7936" width="12" style="61" customWidth="1"/>
    <col min="7937" max="7937" width="15.6328125" style="61" bestFit="1" customWidth="1"/>
    <col min="7938" max="7938" width="36.36328125" style="61" bestFit="1" customWidth="1"/>
    <col min="7939" max="7939" width="15.453125" style="61" bestFit="1" customWidth="1"/>
    <col min="7940" max="7940" width="14.453125" style="61" customWidth="1"/>
    <col min="7941" max="8189" width="11.453125" style="61"/>
    <col min="8190" max="8190" width="3.6328125" style="61" customWidth="1"/>
    <col min="8191" max="8191" width="36.36328125" style="61" bestFit="1" customWidth="1"/>
    <col min="8192" max="8192" width="12" style="61" customWidth="1"/>
    <col min="8193" max="8193" width="15.6328125" style="61" bestFit="1" customWidth="1"/>
    <col min="8194" max="8194" width="36.36328125" style="61" bestFit="1" customWidth="1"/>
    <col min="8195" max="8195" width="15.453125" style="61" bestFit="1" customWidth="1"/>
    <col min="8196" max="8196" width="14.453125" style="61" customWidth="1"/>
    <col min="8197" max="8445" width="11.453125" style="61"/>
    <col min="8446" max="8446" width="3.6328125" style="61" customWidth="1"/>
    <col min="8447" max="8447" width="36.36328125" style="61" bestFit="1" customWidth="1"/>
    <col min="8448" max="8448" width="12" style="61" customWidth="1"/>
    <col min="8449" max="8449" width="15.6328125" style="61" bestFit="1" customWidth="1"/>
    <col min="8450" max="8450" width="36.36328125" style="61" bestFit="1" customWidth="1"/>
    <col min="8451" max="8451" width="15.453125" style="61" bestFit="1" customWidth="1"/>
    <col min="8452" max="8452" width="14.453125" style="61" customWidth="1"/>
    <col min="8453" max="8701" width="11.453125" style="61"/>
    <col min="8702" max="8702" width="3.6328125" style="61" customWidth="1"/>
    <col min="8703" max="8703" width="36.36328125" style="61" bestFit="1" customWidth="1"/>
    <col min="8704" max="8704" width="12" style="61" customWidth="1"/>
    <col min="8705" max="8705" width="15.6328125" style="61" bestFit="1" customWidth="1"/>
    <col min="8706" max="8706" width="36.36328125" style="61" bestFit="1" customWidth="1"/>
    <col min="8707" max="8707" width="15.453125" style="61" bestFit="1" customWidth="1"/>
    <col min="8708" max="8708" width="14.453125" style="61" customWidth="1"/>
    <col min="8709" max="8957" width="11.453125" style="61"/>
    <col min="8958" max="8958" width="3.6328125" style="61" customWidth="1"/>
    <col min="8959" max="8959" width="36.36328125" style="61" bestFit="1" customWidth="1"/>
    <col min="8960" max="8960" width="12" style="61" customWidth="1"/>
    <col min="8961" max="8961" width="15.6328125" style="61" bestFit="1" customWidth="1"/>
    <col min="8962" max="8962" width="36.36328125" style="61" bestFit="1" customWidth="1"/>
    <col min="8963" max="8963" width="15.453125" style="61" bestFit="1" customWidth="1"/>
    <col min="8964" max="8964" width="14.453125" style="61" customWidth="1"/>
    <col min="8965" max="9213" width="11.453125" style="61"/>
    <col min="9214" max="9214" width="3.6328125" style="61" customWidth="1"/>
    <col min="9215" max="9215" width="36.36328125" style="61" bestFit="1" customWidth="1"/>
    <col min="9216" max="9216" width="12" style="61" customWidth="1"/>
    <col min="9217" max="9217" width="15.6328125" style="61" bestFit="1" customWidth="1"/>
    <col min="9218" max="9218" width="36.36328125" style="61" bestFit="1" customWidth="1"/>
    <col min="9219" max="9219" width="15.453125" style="61" bestFit="1" customWidth="1"/>
    <col min="9220" max="9220" width="14.453125" style="61" customWidth="1"/>
    <col min="9221" max="9469" width="11.453125" style="61"/>
    <col min="9470" max="9470" width="3.6328125" style="61" customWidth="1"/>
    <col min="9471" max="9471" width="36.36328125" style="61" bestFit="1" customWidth="1"/>
    <col min="9472" max="9472" width="12" style="61" customWidth="1"/>
    <col min="9473" max="9473" width="15.6328125" style="61" bestFit="1" customWidth="1"/>
    <col min="9474" max="9474" width="36.36328125" style="61" bestFit="1" customWidth="1"/>
    <col min="9475" max="9475" width="15.453125" style="61" bestFit="1" customWidth="1"/>
    <col min="9476" max="9476" width="14.453125" style="61" customWidth="1"/>
    <col min="9477" max="9725" width="11.453125" style="61"/>
    <col min="9726" max="9726" width="3.6328125" style="61" customWidth="1"/>
    <col min="9727" max="9727" width="36.36328125" style="61" bestFit="1" customWidth="1"/>
    <col min="9728" max="9728" width="12" style="61" customWidth="1"/>
    <col min="9729" max="9729" width="15.6328125" style="61" bestFit="1" customWidth="1"/>
    <col min="9730" max="9730" width="36.36328125" style="61" bestFit="1" customWidth="1"/>
    <col min="9731" max="9731" width="15.453125" style="61" bestFit="1" customWidth="1"/>
    <col min="9732" max="9732" width="14.453125" style="61" customWidth="1"/>
    <col min="9733" max="9981" width="11.453125" style="61"/>
    <col min="9982" max="9982" width="3.6328125" style="61" customWidth="1"/>
    <col min="9983" max="9983" width="36.36328125" style="61" bestFit="1" customWidth="1"/>
    <col min="9984" max="9984" width="12" style="61" customWidth="1"/>
    <col min="9985" max="9985" width="15.6328125" style="61" bestFit="1" customWidth="1"/>
    <col min="9986" max="9986" width="36.36328125" style="61" bestFit="1" customWidth="1"/>
    <col min="9987" max="9987" width="15.453125" style="61" bestFit="1" customWidth="1"/>
    <col min="9988" max="9988" width="14.453125" style="61" customWidth="1"/>
    <col min="9989" max="10237" width="11.453125" style="61"/>
    <col min="10238" max="10238" width="3.6328125" style="61" customWidth="1"/>
    <col min="10239" max="10239" width="36.36328125" style="61" bestFit="1" customWidth="1"/>
    <col min="10240" max="10240" width="12" style="61" customWidth="1"/>
    <col min="10241" max="10241" width="15.6328125" style="61" bestFit="1" customWidth="1"/>
    <col min="10242" max="10242" width="36.36328125" style="61" bestFit="1" customWidth="1"/>
    <col min="10243" max="10243" width="15.453125" style="61" bestFit="1" customWidth="1"/>
    <col min="10244" max="10244" width="14.453125" style="61" customWidth="1"/>
    <col min="10245" max="10493" width="11.453125" style="61"/>
    <col min="10494" max="10494" width="3.6328125" style="61" customWidth="1"/>
    <col min="10495" max="10495" width="36.36328125" style="61" bestFit="1" customWidth="1"/>
    <col min="10496" max="10496" width="12" style="61" customWidth="1"/>
    <col min="10497" max="10497" width="15.6328125" style="61" bestFit="1" customWidth="1"/>
    <col min="10498" max="10498" width="36.36328125" style="61" bestFit="1" customWidth="1"/>
    <col min="10499" max="10499" width="15.453125" style="61" bestFit="1" customWidth="1"/>
    <col min="10500" max="10500" width="14.453125" style="61" customWidth="1"/>
    <col min="10501" max="10749" width="11.453125" style="61"/>
    <col min="10750" max="10750" width="3.6328125" style="61" customWidth="1"/>
    <col min="10751" max="10751" width="36.36328125" style="61" bestFit="1" customWidth="1"/>
    <col min="10752" max="10752" width="12" style="61" customWidth="1"/>
    <col min="10753" max="10753" width="15.6328125" style="61" bestFit="1" customWidth="1"/>
    <col min="10754" max="10754" width="36.36328125" style="61" bestFit="1" customWidth="1"/>
    <col min="10755" max="10755" width="15.453125" style="61" bestFit="1" customWidth="1"/>
    <col min="10756" max="10756" width="14.453125" style="61" customWidth="1"/>
    <col min="10757" max="11005" width="11.453125" style="61"/>
    <col min="11006" max="11006" width="3.6328125" style="61" customWidth="1"/>
    <col min="11007" max="11007" width="36.36328125" style="61" bestFit="1" customWidth="1"/>
    <col min="11008" max="11008" width="12" style="61" customWidth="1"/>
    <col min="11009" max="11009" width="15.6328125" style="61" bestFit="1" customWidth="1"/>
    <col min="11010" max="11010" width="36.36328125" style="61" bestFit="1" customWidth="1"/>
    <col min="11011" max="11011" width="15.453125" style="61" bestFit="1" customWidth="1"/>
    <col min="11012" max="11012" width="14.453125" style="61" customWidth="1"/>
    <col min="11013" max="11261" width="11.453125" style="61"/>
    <col min="11262" max="11262" width="3.6328125" style="61" customWidth="1"/>
    <col min="11263" max="11263" width="36.36328125" style="61" bestFit="1" customWidth="1"/>
    <col min="11264" max="11264" width="12" style="61" customWidth="1"/>
    <col min="11265" max="11265" width="15.6328125" style="61" bestFit="1" customWidth="1"/>
    <col min="11266" max="11266" width="36.36328125" style="61" bestFit="1" customWidth="1"/>
    <col min="11267" max="11267" width="15.453125" style="61" bestFit="1" customWidth="1"/>
    <col min="11268" max="11268" width="14.453125" style="61" customWidth="1"/>
    <col min="11269" max="11517" width="11.453125" style="61"/>
    <col min="11518" max="11518" width="3.6328125" style="61" customWidth="1"/>
    <col min="11519" max="11519" width="36.36328125" style="61" bestFit="1" customWidth="1"/>
    <col min="11520" max="11520" width="12" style="61" customWidth="1"/>
    <col min="11521" max="11521" width="15.6328125" style="61" bestFit="1" customWidth="1"/>
    <col min="11522" max="11522" width="36.36328125" style="61" bestFit="1" customWidth="1"/>
    <col min="11523" max="11523" width="15.453125" style="61" bestFit="1" customWidth="1"/>
    <col min="11524" max="11524" width="14.453125" style="61" customWidth="1"/>
    <col min="11525" max="11773" width="11.453125" style="61"/>
    <col min="11774" max="11774" width="3.6328125" style="61" customWidth="1"/>
    <col min="11775" max="11775" width="36.36328125" style="61" bestFit="1" customWidth="1"/>
    <col min="11776" max="11776" width="12" style="61" customWidth="1"/>
    <col min="11777" max="11777" width="15.6328125" style="61" bestFit="1" customWidth="1"/>
    <col min="11778" max="11778" width="36.36328125" style="61" bestFit="1" customWidth="1"/>
    <col min="11779" max="11779" width="15.453125" style="61" bestFit="1" customWidth="1"/>
    <col min="11780" max="11780" width="14.453125" style="61" customWidth="1"/>
    <col min="11781" max="12029" width="11.453125" style="61"/>
    <col min="12030" max="12030" width="3.6328125" style="61" customWidth="1"/>
    <col min="12031" max="12031" width="36.36328125" style="61" bestFit="1" customWidth="1"/>
    <col min="12032" max="12032" width="12" style="61" customWidth="1"/>
    <col min="12033" max="12033" width="15.6328125" style="61" bestFit="1" customWidth="1"/>
    <col min="12034" max="12034" width="36.36328125" style="61" bestFit="1" customWidth="1"/>
    <col min="12035" max="12035" width="15.453125" style="61" bestFit="1" customWidth="1"/>
    <col min="12036" max="12036" width="14.453125" style="61" customWidth="1"/>
    <col min="12037" max="12285" width="11.453125" style="61"/>
    <col min="12286" max="12286" width="3.6328125" style="61" customWidth="1"/>
    <col min="12287" max="12287" width="36.36328125" style="61" bestFit="1" customWidth="1"/>
    <col min="12288" max="12288" width="12" style="61" customWidth="1"/>
    <col min="12289" max="12289" width="15.6328125" style="61" bestFit="1" customWidth="1"/>
    <col min="12290" max="12290" width="36.36328125" style="61" bestFit="1" customWidth="1"/>
    <col min="12291" max="12291" width="15.453125" style="61" bestFit="1" customWidth="1"/>
    <col min="12292" max="12292" width="14.453125" style="61" customWidth="1"/>
    <col min="12293" max="12541" width="11.453125" style="61"/>
    <col min="12542" max="12542" width="3.6328125" style="61" customWidth="1"/>
    <col min="12543" max="12543" width="36.36328125" style="61" bestFit="1" customWidth="1"/>
    <col min="12544" max="12544" width="12" style="61" customWidth="1"/>
    <col min="12545" max="12545" width="15.6328125" style="61" bestFit="1" customWidth="1"/>
    <col min="12546" max="12546" width="36.36328125" style="61" bestFit="1" customWidth="1"/>
    <col min="12547" max="12547" width="15.453125" style="61" bestFit="1" customWidth="1"/>
    <col min="12548" max="12548" width="14.453125" style="61" customWidth="1"/>
    <col min="12549" max="12797" width="11.453125" style="61"/>
    <col min="12798" max="12798" width="3.6328125" style="61" customWidth="1"/>
    <col min="12799" max="12799" width="36.36328125" style="61" bestFit="1" customWidth="1"/>
    <col min="12800" max="12800" width="12" style="61" customWidth="1"/>
    <col min="12801" max="12801" width="15.6328125" style="61" bestFit="1" customWidth="1"/>
    <col min="12802" max="12802" width="36.36328125" style="61" bestFit="1" customWidth="1"/>
    <col min="12803" max="12803" width="15.453125" style="61" bestFit="1" customWidth="1"/>
    <col min="12804" max="12804" width="14.453125" style="61" customWidth="1"/>
    <col min="12805" max="13053" width="11.453125" style="61"/>
    <col min="13054" max="13054" width="3.6328125" style="61" customWidth="1"/>
    <col min="13055" max="13055" width="36.36328125" style="61" bestFit="1" customWidth="1"/>
    <col min="13056" max="13056" width="12" style="61" customWidth="1"/>
    <col min="13057" max="13057" width="15.6328125" style="61" bestFit="1" customWidth="1"/>
    <col min="13058" max="13058" width="36.36328125" style="61" bestFit="1" customWidth="1"/>
    <col min="13059" max="13059" width="15.453125" style="61" bestFit="1" customWidth="1"/>
    <col min="13060" max="13060" width="14.453125" style="61" customWidth="1"/>
    <col min="13061" max="13309" width="11.453125" style="61"/>
    <col min="13310" max="13310" width="3.6328125" style="61" customWidth="1"/>
    <col min="13311" max="13311" width="36.36328125" style="61" bestFit="1" customWidth="1"/>
    <col min="13312" max="13312" width="12" style="61" customWidth="1"/>
    <col min="13313" max="13313" width="15.6328125" style="61" bestFit="1" customWidth="1"/>
    <col min="13314" max="13314" width="36.36328125" style="61" bestFit="1" customWidth="1"/>
    <col min="13315" max="13315" width="15.453125" style="61" bestFit="1" customWidth="1"/>
    <col min="13316" max="13316" width="14.453125" style="61" customWidth="1"/>
    <col min="13317" max="13565" width="11.453125" style="61"/>
    <col min="13566" max="13566" width="3.6328125" style="61" customWidth="1"/>
    <col min="13567" max="13567" width="36.36328125" style="61" bestFit="1" customWidth="1"/>
    <col min="13568" max="13568" width="12" style="61" customWidth="1"/>
    <col min="13569" max="13569" width="15.6328125" style="61" bestFit="1" customWidth="1"/>
    <col min="13570" max="13570" width="36.36328125" style="61" bestFit="1" customWidth="1"/>
    <col min="13571" max="13571" width="15.453125" style="61" bestFit="1" customWidth="1"/>
    <col min="13572" max="13572" width="14.453125" style="61" customWidth="1"/>
    <col min="13573" max="13821" width="11.453125" style="61"/>
    <col min="13822" max="13822" width="3.6328125" style="61" customWidth="1"/>
    <col min="13823" max="13823" width="36.36328125" style="61" bestFit="1" customWidth="1"/>
    <col min="13824" max="13824" width="12" style="61" customWidth="1"/>
    <col min="13825" max="13825" width="15.6328125" style="61" bestFit="1" customWidth="1"/>
    <col min="13826" max="13826" width="36.36328125" style="61" bestFit="1" customWidth="1"/>
    <col min="13827" max="13827" width="15.453125" style="61" bestFit="1" customWidth="1"/>
    <col min="13828" max="13828" width="14.453125" style="61" customWidth="1"/>
    <col min="13829" max="14077" width="11.453125" style="61"/>
    <col min="14078" max="14078" width="3.6328125" style="61" customWidth="1"/>
    <col min="14079" max="14079" width="36.36328125" style="61" bestFit="1" customWidth="1"/>
    <col min="14080" max="14080" width="12" style="61" customWidth="1"/>
    <col min="14081" max="14081" width="15.6328125" style="61" bestFit="1" customWidth="1"/>
    <col min="14082" max="14082" width="36.36328125" style="61" bestFit="1" customWidth="1"/>
    <col min="14083" max="14083" width="15.453125" style="61" bestFit="1" customWidth="1"/>
    <col min="14084" max="14084" width="14.453125" style="61" customWidth="1"/>
    <col min="14085" max="14333" width="11.453125" style="61"/>
    <col min="14334" max="14334" width="3.6328125" style="61" customWidth="1"/>
    <col min="14335" max="14335" width="36.36328125" style="61" bestFit="1" customWidth="1"/>
    <col min="14336" max="14336" width="12" style="61" customWidth="1"/>
    <col min="14337" max="14337" width="15.6328125" style="61" bestFit="1" customWidth="1"/>
    <col min="14338" max="14338" width="36.36328125" style="61" bestFit="1" customWidth="1"/>
    <col min="14339" max="14339" width="15.453125" style="61" bestFit="1" customWidth="1"/>
    <col min="14340" max="14340" width="14.453125" style="61" customWidth="1"/>
    <col min="14341" max="14589" width="11.453125" style="61"/>
    <col min="14590" max="14590" width="3.6328125" style="61" customWidth="1"/>
    <col min="14591" max="14591" width="36.36328125" style="61" bestFit="1" customWidth="1"/>
    <col min="14592" max="14592" width="12" style="61" customWidth="1"/>
    <col min="14593" max="14593" width="15.6328125" style="61" bestFit="1" customWidth="1"/>
    <col min="14594" max="14594" width="36.36328125" style="61" bestFit="1" customWidth="1"/>
    <col min="14595" max="14595" width="15.453125" style="61" bestFit="1" customWidth="1"/>
    <col min="14596" max="14596" width="14.453125" style="61" customWidth="1"/>
    <col min="14597" max="14845" width="11.453125" style="61"/>
    <col min="14846" max="14846" width="3.6328125" style="61" customWidth="1"/>
    <col min="14847" max="14847" width="36.36328125" style="61" bestFit="1" customWidth="1"/>
    <col min="14848" max="14848" width="12" style="61" customWidth="1"/>
    <col min="14849" max="14849" width="15.6328125" style="61" bestFit="1" customWidth="1"/>
    <col min="14850" max="14850" width="36.36328125" style="61" bestFit="1" customWidth="1"/>
    <col min="14851" max="14851" width="15.453125" style="61" bestFit="1" customWidth="1"/>
    <col min="14852" max="14852" width="14.453125" style="61" customWidth="1"/>
    <col min="14853" max="15101" width="11.453125" style="61"/>
    <col min="15102" max="15102" width="3.6328125" style="61" customWidth="1"/>
    <col min="15103" max="15103" width="36.36328125" style="61" bestFit="1" customWidth="1"/>
    <col min="15104" max="15104" width="12" style="61" customWidth="1"/>
    <col min="15105" max="15105" width="15.6328125" style="61" bestFit="1" customWidth="1"/>
    <col min="15106" max="15106" width="36.36328125" style="61" bestFit="1" customWidth="1"/>
    <col min="15107" max="15107" width="15.453125" style="61" bestFit="1" customWidth="1"/>
    <col min="15108" max="15108" width="14.453125" style="61" customWidth="1"/>
    <col min="15109" max="15357" width="11.453125" style="61"/>
    <col min="15358" max="15358" width="3.6328125" style="61" customWidth="1"/>
    <col min="15359" max="15359" width="36.36328125" style="61" bestFit="1" customWidth="1"/>
    <col min="15360" max="15360" width="12" style="61" customWidth="1"/>
    <col min="15361" max="15361" width="15.6328125" style="61" bestFit="1" customWidth="1"/>
    <col min="15362" max="15362" width="36.36328125" style="61" bestFit="1" customWidth="1"/>
    <col min="15363" max="15363" width="15.453125" style="61" bestFit="1" customWidth="1"/>
    <col min="15364" max="15364" width="14.453125" style="61" customWidth="1"/>
    <col min="15365" max="15613" width="11.453125" style="61"/>
    <col min="15614" max="15614" width="3.6328125" style="61" customWidth="1"/>
    <col min="15615" max="15615" width="36.36328125" style="61" bestFit="1" customWidth="1"/>
    <col min="15616" max="15616" width="12" style="61" customWidth="1"/>
    <col min="15617" max="15617" width="15.6328125" style="61" bestFit="1" customWidth="1"/>
    <col min="15618" max="15618" width="36.36328125" style="61" bestFit="1" customWidth="1"/>
    <col min="15619" max="15619" width="15.453125" style="61" bestFit="1" customWidth="1"/>
    <col min="15620" max="15620" width="14.453125" style="61" customWidth="1"/>
    <col min="15621" max="15869" width="11.453125" style="61"/>
    <col min="15870" max="15870" width="3.6328125" style="61" customWidth="1"/>
    <col min="15871" max="15871" width="36.36328125" style="61" bestFit="1" customWidth="1"/>
    <col min="15872" max="15872" width="12" style="61" customWidth="1"/>
    <col min="15873" max="15873" width="15.6328125" style="61" bestFit="1" customWidth="1"/>
    <col min="15874" max="15874" width="36.36328125" style="61" bestFit="1" customWidth="1"/>
    <col min="15875" max="15875" width="15.453125" style="61" bestFit="1" customWidth="1"/>
    <col min="15876" max="15876" width="14.453125" style="61" customWidth="1"/>
    <col min="15877" max="16125" width="11.453125" style="61"/>
    <col min="16126" max="16126" width="3.6328125" style="61" customWidth="1"/>
    <col min="16127" max="16127" width="36.36328125" style="61" bestFit="1" customWidth="1"/>
    <col min="16128" max="16128" width="12" style="61" customWidth="1"/>
    <col min="16129" max="16129" width="15.6328125" style="61" bestFit="1" customWidth="1"/>
    <col min="16130" max="16130" width="36.36328125" style="61" bestFit="1" customWidth="1"/>
    <col min="16131" max="16131" width="15.453125" style="61" bestFit="1" customWidth="1"/>
    <col min="16132" max="16132" width="14.453125" style="61" customWidth="1"/>
    <col min="16133" max="16384" width="11.453125" style="61"/>
  </cols>
  <sheetData>
    <row r="1" spans="1:9" x14ac:dyDescent="0.35">
      <c r="A1" s="29" t="s">
        <v>55</v>
      </c>
      <c r="B1" s="30"/>
      <c r="C1" s="30"/>
      <c r="D1" s="30"/>
      <c r="E1" s="31">
        <v>2</v>
      </c>
      <c r="F1" s="31"/>
      <c r="G1" s="31"/>
      <c r="H1" s="31"/>
    </row>
    <row r="2" spans="1:9" x14ac:dyDescent="0.35">
      <c r="A2" s="32" t="s">
        <v>26</v>
      </c>
      <c r="B2" s="62"/>
      <c r="C2" s="62"/>
      <c r="D2" s="62"/>
      <c r="E2" s="62"/>
      <c r="F2" s="62"/>
      <c r="G2" s="62"/>
      <c r="H2" s="62"/>
    </row>
    <row r="3" spans="1:9" ht="15" thickBot="1" x14ac:dyDescent="0.4">
      <c r="A3" s="62"/>
      <c r="B3" s="62"/>
      <c r="C3" s="62"/>
      <c r="D3" s="62"/>
      <c r="E3" s="62"/>
      <c r="F3" s="62"/>
      <c r="G3" s="62"/>
      <c r="H3" s="62"/>
    </row>
    <row r="4" spans="1:9" x14ac:dyDescent="0.35">
      <c r="A4" s="155" t="s">
        <v>435</v>
      </c>
      <c r="B4" s="156"/>
      <c r="C4" s="156"/>
      <c r="D4" s="156"/>
      <c r="E4" s="156"/>
      <c r="F4" s="156"/>
      <c r="G4" s="156"/>
      <c r="H4" s="156"/>
      <c r="I4" s="157"/>
    </row>
    <row r="5" spans="1:9" ht="15" thickBot="1" x14ac:dyDescent="0.4">
      <c r="A5" s="158"/>
      <c r="B5" s="159"/>
      <c r="C5" s="159"/>
      <c r="D5" s="159"/>
      <c r="E5" s="159"/>
      <c r="F5" s="159"/>
      <c r="G5" s="159"/>
      <c r="H5" s="159"/>
      <c r="I5" s="160"/>
    </row>
    <row r="6" spans="1:9" ht="75" customHeight="1" thickBot="1" x14ac:dyDescent="0.4">
      <c r="A6" s="77"/>
      <c r="B6" s="78" t="s">
        <v>27</v>
      </c>
      <c r="C6" s="78" t="s">
        <v>28</v>
      </c>
      <c r="D6" s="79" t="s">
        <v>29</v>
      </c>
      <c r="E6" s="80" t="s">
        <v>56</v>
      </c>
      <c r="F6" s="81" t="s">
        <v>30</v>
      </c>
      <c r="G6" s="54" t="s">
        <v>447</v>
      </c>
      <c r="H6" s="18" t="s">
        <v>433</v>
      </c>
      <c r="I6" s="55" t="s">
        <v>434</v>
      </c>
    </row>
    <row r="7" spans="1:9" ht="15" customHeight="1" x14ac:dyDescent="0.35">
      <c r="A7" s="51">
        <v>1</v>
      </c>
      <c r="B7" s="34" t="s">
        <v>57</v>
      </c>
      <c r="C7" s="35" t="s">
        <v>58</v>
      </c>
      <c r="D7" s="35" t="s">
        <v>59</v>
      </c>
      <c r="E7" s="36" t="s">
        <v>60</v>
      </c>
      <c r="F7" s="52">
        <v>1</v>
      </c>
      <c r="G7" s="51"/>
      <c r="H7" s="50">
        <f>F7*G7</f>
        <v>0</v>
      </c>
      <c r="I7" s="56">
        <f>H7*1.2</f>
        <v>0</v>
      </c>
    </row>
    <row r="8" spans="1:9" ht="15" customHeight="1" x14ac:dyDescent="0.35">
      <c r="A8" s="51">
        <v>1</v>
      </c>
      <c r="B8" s="34" t="s">
        <v>61</v>
      </c>
      <c r="C8" s="35" t="s">
        <v>62</v>
      </c>
      <c r="D8" s="35"/>
      <c r="E8" s="36" t="s">
        <v>60</v>
      </c>
      <c r="F8" s="52">
        <v>1</v>
      </c>
      <c r="G8" s="57"/>
      <c r="H8" s="50">
        <f t="shared" ref="H8:H15" si="0">F8*G8</f>
        <v>0</v>
      </c>
      <c r="I8" s="56">
        <f t="shared" ref="I8:I16" si="1">H8*1.2</f>
        <v>0</v>
      </c>
    </row>
    <row r="9" spans="1:9" ht="15" customHeight="1" x14ac:dyDescent="0.35">
      <c r="A9" s="51">
        <v>2</v>
      </c>
      <c r="B9" s="34" t="s">
        <v>63</v>
      </c>
      <c r="C9" s="35" t="s">
        <v>58</v>
      </c>
      <c r="D9" s="35"/>
      <c r="E9" s="36" t="s">
        <v>60</v>
      </c>
      <c r="F9" s="52">
        <v>2</v>
      </c>
      <c r="G9" s="57"/>
      <c r="H9" s="50">
        <f t="shared" si="0"/>
        <v>0</v>
      </c>
      <c r="I9" s="56">
        <f t="shared" si="1"/>
        <v>0</v>
      </c>
    </row>
    <row r="10" spans="1:9" ht="15" customHeight="1" x14ac:dyDescent="0.35">
      <c r="A10" s="51">
        <v>4</v>
      </c>
      <c r="B10" s="34" t="s">
        <v>64</v>
      </c>
      <c r="C10" s="35" t="s">
        <v>65</v>
      </c>
      <c r="D10" s="35" t="s">
        <v>66</v>
      </c>
      <c r="E10" s="36" t="s">
        <v>60</v>
      </c>
      <c r="F10" s="52">
        <v>4</v>
      </c>
      <c r="G10" s="57"/>
      <c r="H10" s="50">
        <f t="shared" si="0"/>
        <v>0</v>
      </c>
      <c r="I10" s="56">
        <f t="shared" si="1"/>
        <v>0</v>
      </c>
    </row>
    <row r="11" spans="1:9" ht="15" customHeight="1" x14ac:dyDescent="0.35">
      <c r="A11" s="51">
        <v>1</v>
      </c>
      <c r="B11" s="34" t="s">
        <v>67</v>
      </c>
      <c r="C11" s="35" t="s">
        <v>65</v>
      </c>
      <c r="D11" s="35" t="s">
        <v>68</v>
      </c>
      <c r="E11" s="36" t="s">
        <v>69</v>
      </c>
      <c r="F11" s="52">
        <v>1</v>
      </c>
      <c r="G11" s="57"/>
      <c r="H11" s="50">
        <f t="shared" si="0"/>
        <v>0</v>
      </c>
      <c r="I11" s="56">
        <f t="shared" si="1"/>
        <v>0</v>
      </c>
    </row>
    <row r="12" spans="1:9" ht="15" customHeight="1" x14ac:dyDescent="0.35">
      <c r="A12" s="51">
        <v>1</v>
      </c>
      <c r="B12" s="34" t="s">
        <v>70</v>
      </c>
      <c r="C12" s="35" t="s">
        <v>71</v>
      </c>
      <c r="D12" s="35"/>
      <c r="E12" s="36" t="s">
        <v>72</v>
      </c>
      <c r="F12" s="52">
        <v>1</v>
      </c>
      <c r="G12" s="57"/>
      <c r="H12" s="50">
        <f t="shared" si="0"/>
        <v>0</v>
      </c>
      <c r="I12" s="56">
        <f t="shared" si="1"/>
        <v>0</v>
      </c>
    </row>
    <row r="13" spans="1:9" ht="15" customHeight="1" x14ac:dyDescent="0.35">
      <c r="A13" s="51">
        <v>2</v>
      </c>
      <c r="B13" s="34" t="s">
        <v>73</v>
      </c>
      <c r="C13" s="35" t="s">
        <v>74</v>
      </c>
      <c r="D13" s="35"/>
      <c r="E13" s="36" t="s">
        <v>75</v>
      </c>
      <c r="F13" s="52">
        <v>2</v>
      </c>
      <c r="G13" s="57"/>
      <c r="H13" s="50">
        <f t="shared" si="0"/>
        <v>0</v>
      </c>
      <c r="I13" s="56">
        <f t="shared" si="1"/>
        <v>0</v>
      </c>
    </row>
    <row r="14" spans="1:9" ht="15" customHeight="1" x14ac:dyDescent="0.35">
      <c r="A14" s="51">
        <v>4</v>
      </c>
      <c r="B14" s="34" t="s">
        <v>67</v>
      </c>
      <c r="C14" s="35" t="s">
        <v>76</v>
      </c>
      <c r="D14" s="35" t="s">
        <v>59</v>
      </c>
      <c r="E14" s="36" t="s">
        <v>77</v>
      </c>
      <c r="F14" s="52">
        <v>4</v>
      </c>
      <c r="G14" s="57"/>
      <c r="H14" s="50">
        <f t="shared" si="0"/>
        <v>0</v>
      </c>
      <c r="I14" s="56">
        <f t="shared" si="1"/>
        <v>0</v>
      </c>
    </row>
    <row r="15" spans="1:9" x14ac:dyDescent="0.35">
      <c r="A15" s="82">
        <v>1</v>
      </c>
      <c r="B15" s="64" t="s">
        <v>78</v>
      </c>
      <c r="C15" s="64" t="s">
        <v>79</v>
      </c>
      <c r="D15" s="64"/>
      <c r="E15" s="63" t="s">
        <v>80</v>
      </c>
      <c r="F15" s="52">
        <v>1</v>
      </c>
      <c r="G15" s="57"/>
      <c r="H15" s="50">
        <f t="shared" si="0"/>
        <v>0</v>
      </c>
      <c r="I15" s="56">
        <f t="shared" si="1"/>
        <v>0</v>
      </c>
    </row>
    <row r="16" spans="1:9" ht="15" customHeight="1" thickBot="1" x14ac:dyDescent="0.4">
      <c r="A16" s="83">
        <v>1</v>
      </c>
      <c r="B16" s="84" t="s">
        <v>81</v>
      </c>
      <c r="C16" s="84" t="s">
        <v>82</v>
      </c>
      <c r="D16" s="84"/>
      <c r="E16" s="85" t="s">
        <v>83</v>
      </c>
      <c r="F16" s="53">
        <v>1</v>
      </c>
      <c r="G16" s="86"/>
      <c r="H16" s="58">
        <f t="shared" ref="H16" si="2">F16*G16</f>
        <v>0</v>
      </c>
      <c r="I16" s="59">
        <f t="shared" si="1"/>
        <v>0</v>
      </c>
    </row>
    <row r="17" spans="7:9" ht="25" customHeight="1" thickBot="1" x14ac:dyDescent="0.4">
      <c r="G17" s="87" t="s">
        <v>0</v>
      </c>
      <c r="H17" s="88">
        <f>SUM(H7:H16)</f>
        <v>0</v>
      </c>
      <c r="I17" s="89">
        <f>SUM(I7:I16)</f>
        <v>0</v>
      </c>
    </row>
  </sheetData>
  <mergeCells count="1">
    <mergeCell ref="A4:I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A1:I8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3" width="36.36328125" style="61" bestFit="1" customWidth="1"/>
    <col min="4" max="4" width="36.36328125" style="61" customWidth="1"/>
    <col min="5" max="5" width="37.08984375" style="61" customWidth="1"/>
    <col min="6" max="6" width="13.453125" style="61" bestFit="1" customWidth="1"/>
    <col min="7" max="7" width="13.1796875" style="61" bestFit="1" customWidth="1"/>
    <col min="8" max="250" width="11.453125" style="61"/>
    <col min="251" max="251" width="3.6328125" style="61" customWidth="1"/>
    <col min="252" max="252" width="36.36328125" style="61" bestFit="1" customWidth="1"/>
    <col min="253" max="253" width="12" style="61" customWidth="1"/>
    <col min="254" max="254" width="15.6328125" style="61" bestFit="1" customWidth="1"/>
    <col min="255" max="255" width="36.36328125" style="61" bestFit="1" customWidth="1"/>
    <col min="256" max="256" width="15.453125" style="61" bestFit="1" customWidth="1"/>
    <col min="257" max="257" width="14.453125" style="61" customWidth="1"/>
    <col min="258" max="506" width="11.453125" style="61"/>
    <col min="507" max="507" width="3.6328125" style="61" customWidth="1"/>
    <col min="508" max="508" width="36.36328125" style="61" bestFit="1" customWidth="1"/>
    <col min="509" max="509" width="12" style="61" customWidth="1"/>
    <col min="510" max="510" width="15.6328125" style="61" bestFit="1" customWidth="1"/>
    <col min="511" max="511" width="36.36328125" style="61" bestFit="1" customWidth="1"/>
    <col min="512" max="512" width="15.453125" style="61" bestFit="1" customWidth="1"/>
    <col min="513" max="513" width="14.453125" style="61" customWidth="1"/>
    <col min="514" max="762" width="11.453125" style="61"/>
    <col min="763" max="763" width="3.6328125" style="61" customWidth="1"/>
    <col min="764" max="764" width="36.36328125" style="61" bestFit="1" customWidth="1"/>
    <col min="765" max="765" width="12" style="61" customWidth="1"/>
    <col min="766" max="766" width="15.6328125" style="61" bestFit="1" customWidth="1"/>
    <col min="767" max="767" width="36.36328125" style="61" bestFit="1" customWidth="1"/>
    <col min="768" max="768" width="15.453125" style="61" bestFit="1" customWidth="1"/>
    <col min="769" max="769" width="14.453125" style="61" customWidth="1"/>
    <col min="770" max="1018" width="11.453125" style="61"/>
    <col min="1019" max="1019" width="3.6328125" style="61" customWidth="1"/>
    <col min="1020" max="1020" width="36.36328125" style="61" bestFit="1" customWidth="1"/>
    <col min="1021" max="1021" width="12" style="61" customWidth="1"/>
    <col min="1022" max="1022" width="15.6328125" style="61" bestFit="1" customWidth="1"/>
    <col min="1023" max="1023" width="36.36328125" style="61" bestFit="1" customWidth="1"/>
    <col min="1024" max="1024" width="15.453125" style="61" bestFit="1" customWidth="1"/>
    <col min="1025" max="1025" width="14.453125" style="61" customWidth="1"/>
    <col min="1026" max="1274" width="11.453125" style="61"/>
    <col min="1275" max="1275" width="3.6328125" style="61" customWidth="1"/>
    <col min="1276" max="1276" width="36.36328125" style="61" bestFit="1" customWidth="1"/>
    <col min="1277" max="1277" width="12" style="61" customWidth="1"/>
    <col min="1278" max="1278" width="15.6328125" style="61" bestFit="1" customWidth="1"/>
    <col min="1279" max="1279" width="36.36328125" style="61" bestFit="1" customWidth="1"/>
    <col min="1280" max="1280" width="15.453125" style="61" bestFit="1" customWidth="1"/>
    <col min="1281" max="1281" width="14.453125" style="61" customWidth="1"/>
    <col min="1282" max="1530" width="11.453125" style="61"/>
    <col min="1531" max="1531" width="3.6328125" style="61" customWidth="1"/>
    <col min="1532" max="1532" width="36.36328125" style="61" bestFit="1" customWidth="1"/>
    <col min="1533" max="1533" width="12" style="61" customWidth="1"/>
    <col min="1534" max="1534" width="15.6328125" style="61" bestFit="1" customWidth="1"/>
    <col min="1535" max="1535" width="36.36328125" style="61" bestFit="1" customWidth="1"/>
    <col min="1536" max="1536" width="15.453125" style="61" bestFit="1" customWidth="1"/>
    <col min="1537" max="1537" width="14.453125" style="61" customWidth="1"/>
    <col min="1538" max="1786" width="11.453125" style="61"/>
    <col min="1787" max="1787" width="3.6328125" style="61" customWidth="1"/>
    <col min="1788" max="1788" width="36.36328125" style="61" bestFit="1" customWidth="1"/>
    <col min="1789" max="1789" width="12" style="61" customWidth="1"/>
    <col min="1790" max="1790" width="15.6328125" style="61" bestFit="1" customWidth="1"/>
    <col min="1791" max="1791" width="36.36328125" style="61" bestFit="1" customWidth="1"/>
    <col min="1792" max="1792" width="15.453125" style="61" bestFit="1" customWidth="1"/>
    <col min="1793" max="1793" width="14.453125" style="61" customWidth="1"/>
    <col min="1794" max="2042" width="11.453125" style="61"/>
    <col min="2043" max="2043" width="3.6328125" style="61" customWidth="1"/>
    <col min="2044" max="2044" width="36.36328125" style="61" bestFit="1" customWidth="1"/>
    <col min="2045" max="2045" width="12" style="61" customWidth="1"/>
    <col min="2046" max="2046" width="15.6328125" style="61" bestFit="1" customWidth="1"/>
    <col min="2047" max="2047" width="36.36328125" style="61" bestFit="1" customWidth="1"/>
    <col min="2048" max="2048" width="15.453125" style="61" bestFit="1" customWidth="1"/>
    <col min="2049" max="2049" width="14.453125" style="61" customWidth="1"/>
    <col min="2050" max="2298" width="11.453125" style="61"/>
    <col min="2299" max="2299" width="3.6328125" style="61" customWidth="1"/>
    <col min="2300" max="2300" width="36.36328125" style="61" bestFit="1" customWidth="1"/>
    <col min="2301" max="2301" width="12" style="61" customWidth="1"/>
    <col min="2302" max="2302" width="15.6328125" style="61" bestFit="1" customWidth="1"/>
    <col min="2303" max="2303" width="36.36328125" style="61" bestFit="1" customWidth="1"/>
    <col min="2304" max="2304" width="15.453125" style="61" bestFit="1" customWidth="1"/>
    <col min="2305" max="2305" width="14.453125" style="61" customWidth="1"/>
    <col min="2306" max="2554" width="11.453125" style="61"/>
    <col min="2555" max="2555" width="3.6328125" style="61" customWidth="1"/>
    <col min="2556" max="2556" width="36.36328125" style="61" bestFit="1" customWidth="1"/>
    <col min="2557" max="2557" width="12" style="61" customWidth="1"/>
    <col min="2558" max="2558" width="15.6328125" style="61" bestFit="1" customWidth="1"/>
    <col min="2559" max="2559" width="36.36328125" style="61" bestFit="1" customWidth="1"/>
    <col min="2560" max="2560" width="15.453125" style="61" bestFit="1" customWidth="1"/>
    <col min="2561" max="2561" width="14.453125" style="61" customWidth="1"/>
    <col min="2562" max="2810" width="11.453125" style="61"/>
    <col min="2811" max="2811" width="3.6328125" style="61" customWidth="1"/>
    <col min="2812" max="2812" width="36.36328125" style="61" bestFit="1" customWidth="1"/>
    <col min="2813" max="2813" width="12" style="61" customWidth="1"/>
    <col min="2814" max="2814" width="15.6328125" style="61" bestFit="1" customWidth="1"/>
    <col min="2815" max="2815" width="36.36328125" style="61" bestFit="1" customWidth="1"/>
    <col min="2816" max="2816" width="15.453125" style="61" bestFit="1" customWidth="1"/>
    <col min="2817" max="2817" width="14.453125" style="61" customWidth="1"/>
    <col min="2818" max="3066" width="11.453125" style="61"/>
    <col min="3067" max="3067" width="3.6328125" style="61" customWidth="1"/>
    <col min="3068" max="3068" width="36.36328125" style="61" bestFit="1" customWidth="1"/>
    <col min="3069" max="3069" width="12" style="61" customWidth="1"/>
    <col min="3070" max="3070" width="15.6328125" style="61" bestFit="1" customWidth="1"/>
    <col min="3071" max="3071" width="36.36328125" style="61" bestFit="1" customWidth="1"/>
    <col min="3072" max="3072" width="15.453125" style="61" bestFit="1" customWidth="1"/>
    <col min="3073" max="3073" width="14.453125" style="61" customWidth="1"/>
    <col min="3074" max="3322" width="11.453125" style="61"/>
    <col min="3323" max="3323" width="3.6328125" style="61" customWidth="1"/>
    <col min="3324" max="3324" width="36.36328125" style="61" bestFit="1" customWidth="1"/>
    <col min="3325" max="3325" width="12" style="61" customWidth="1"/>
    <col min="3326" max="3326" width="15.6328125" style="61" bestFit="1" customWidth="1"/>
    <col min="3327" max="3327" width="36.36328125" style="61" bestFit="1" customWidth="1"/>
    <col min="3328" max="3328" width="15.453125" style="61" bestFit="1" customWidth="1"/>
    <col min="3329" max="3329" width="14.453125" style="61" customWidth="1"/>
    <col min="3330" max="3578" width="11.453125" style="61"/>
    <col min="3579" max="3579" width="3.6328125" style="61" customWidth="1"/>
    <col min="3580" max="3580" width="36.36328125" style="61" bestFit="1" customWidth="1"/>
    <col min="3581" max="3581" width="12" style="61" customWidth="1"/>
    <col min="3582" max="3582" width="15.6328125" style="61" bestFit="1" customWidth="1"/>
    <col min="3583" max="3583" width="36.36328125" style="61" bestFit="1" customWidth="1"/>
    <col min="3584" max="3584" width="15.453125" style="61" bestFit="1" customWidth="1"/>
    <col min="3585" max="3585" width="14.453125" style="61" customWidth="1"/>
    <col min="3586" max="3834" width="11.453125" style="61"/>
    <col min="3835" max="3835" width="3.6328125" style="61" customWidth="1"/>
    <col min="3836" max="3836" width="36.36328125" style="61" bestFit="1" customWidth="1"/>
    <col min="3837" max="3837" width="12" style="61" customWidth="1"/>
    <col min="3838" max="3838" width="15.6328125" style="61" bestFit="1" customWidth="1"/>
    <col min="3839" max="3839" width="36.36328125" style="61" bestFit="1" customWidth="1"/>
    <col min="3840" max="3840" width="15.453125" style="61" bestFit="1" customWidth="1"/>
    <col min="3841" max="3841" width="14.453125" style="61" customWidth="1"/>
    <col min="3842" max="4090" width="11.453125" style="61"/>
    <col min="4091" max="4091" width="3.6328125" style="61" customWidth="1"/>
    <col min="4092" max="4092" width="36.36328125" style="61" bestFit="1" customWidth="1"/>
    <col min="4093" max="4093" width="12" style="61" customWidth="1"/>
    <col min="4094" max="4094" width="15.6328125" style="61" bestFit="1" customWidth="1"/>
    <col min="4095" max="4095" width="36.36328125" style="61" bestFit="1" customWidth="1"/>
    <col min="4096" max="4096" width="15.453125" style="61" bestFit="1" customWidth="1"/>
    <col min="4097" max="4097" width="14.453125" style="61" customWidth="1"/>
    <col min="4098" max="4346" width="11.453125" style="61"/>
    <col min="4347" max="4347" width="3.6328125" style="61" customWidth="1"/>
    <col min="4348" max="4348" width="36.36328125" style="61" bestFit="1" customWidth="1"/>
    <col min="4349" max="4349" width="12" style="61" customWidth="1"/>
    <col min="4350" max="4350" width="15.6328125" style="61" bestFit="1" customWidth="1"/>
    <col min="4351" max="4351" width="36.36328125" style="61" bestFit="1" customWidth="1"/>
    <col min="4352" max="4352" width="15.453125" style="61" bestFit="1" customWidth="1"/>
    <col min="4353" max="4353" width="14.453125" style="61" customWidth="1"/>
    <col min="4354" max="4602" width="11.453125" style="61"/>
    <col min="4603" max="4603" width="3.6328125" style="61" customWidth="1"/>
    <col min="4604" max="4604" width="36.36328125" style="61" bestFit="1" customWidth="1"/>
    <col min="4605" max="4605" width="12" style="61" customWidth="1"/>
    <col min="4606" max="4606" width="15.6328125" style="61" bestFit="1" customWidth="1"/>
    <col min="4607" max="4607" width="36.36328125" style="61" bestFit="1" customWidth="1"/>
    <col min="4608" max="4608" width="15.453125" style="61" bestFit="1" customWidth="1"/>
    <col min="4609" max="4609" width="14.453125" style="61" customWidth="1"/>
    <col min="4610" max="4858" width="11.453125" style="61"/>
    <col min="4859" max="4859" width="3.6328125" style="61" customWidth="1"/>
    <col min="4860" max="4860" width="36.36328125" style="61" bestFit="1" customWidth="1"/>
    <col min="4861" max="4861" width="12" style="61" customWidth="1"/>
    <col min="4862" max="4862" width="15.6328125" style="61" bestFit="1" customWidth="1"/>
    <col min="4863" max="4863" width="36.36328125" style="61" bestFit="1" customWidth="1"/>
    <col min="4864" max="4864" width="15.453125" style="61" bestFit="1" customWidth="1"/>
    <col min="4865" max="4865" width="14.453125" style="61" customWidth="1"/>
    <col min="4866" max="5114" width="11.453125" style="61"/>
    <col min="5115" max="5115" width="3.6328125" style="61" customWidth="1"/>
    <col min="5116" max="5116" width="36.36328125" style="61" bestFit="1" customWidth="1"/>
    <col min="5117" max="5117" width="12" style="61" customWidth="1"/>
    <col min="5118" max="5118" width="15.6328125" style="61" bestFit="1" customWidth="1"/>
    <col min="5119" max="5119" width="36.36328125" style="61" bestFit="1" customWidth="1"/>
    <col min="5120" max="5120" width="15.453125" style="61" bestFit="1" customWidth="1"/>
    <col min="5121" max="5121" width="14.453125" style="61" customWidth="1"/>
    <col min="5122" max="5370" width="11.453125" style="61"/>
    <col min="5371" max="5371" width="3.6328125" style="61" customWidth="1"/>
    <col min="5372" max="5372" width="36.36328125" style="61" bestFit="1" customWidth="1"/>
    <col min="5373" max="5373" width="12" style="61" customWidth="1"/>
    <col min="5374" max="5374" width="15.6328125" style="61" bestFit="1" customWidth="1"/>
    <col min="5375" max="5375" width="36.36328125" style="61" bestFit="1" customWidth="1"/>
    <col min="5376" max="5376" width="15.453125" style="61" bestFit="1" customWidth="1"/>
    <col min="5377" max="5377" width="14.453125" style="61" customWidth="1"/>
    <col min="5378" max="5626" width="11.453125" style="61"/>
    <col min="5627" max="5627" width="3.6328125" style="61" customWidth="1"/>
    <col min="5628" max="5628" width="36.36328125" style="61" bestFit="1" customWidth="1"/>
    <col min="5629" max="5629" width="12" style="61" customWidth="1"/>
    <col min="5630" max="5630" width="15.6328125" style="61" bestFit="1" customWidth="1"/>
    <col min="5631" max="5631" width="36.36328125" style="61" bestFit="1" customWidth="1"/>
    <col min="5632" max="5632" width="15.453125" style="61" bestFit="1" customWidth="1"/>
    <col min="5633" max="5633" width="14.453125" style="61" customWidth="1"/>
    <col min="5634" max="5882" width="11.453125" style="61"/>
    <col min="5883" max="5883" width="3.6328125" style="61" customWidth="1"/>
    <col min="5884" max="5884" width="36.36328125" style="61" bestFit="1" customWidth="1"/>
    <col min="5885" max="5885" width="12" style="61" customWidth="1"/>
    <col min="5886" max="5886" width="15.6328125" style="61" bestFit="1" customWidth="1"/>
    <col min="5887" max="5887" width="36.36328125" style="61" bestFit="1" customWidth="1"/>
    <col min="5888" max="5888" width="15.453125" style="61" bestFit="1" customWidth="1"/>
    <col min="5889" max="5889" width="14.453125" style="61" customWidth="1"/>
    <col min="5890" max="6138" width="11.453125" style="61"/>
    <col min="6139" max="6139" width="3.6328125" style="61" customWidth="1"/>
    <col min="6140" max="6140" width="36.36328125" style="61" bestFit="1" customWidth="1"/>
    <col min="6141" max="6141" width="12" style="61" customWidth="1"/>
    <col min="6142" max="6142" width="15.6328125" style="61" bestFit="1" customWidth="1"/>
    <col min="6143" max="6143" width="36.36328125" style="61" bestFit="1" customWidth="1"/>
    <col min="6144" max="6144" width="15.453125" style="61" bestFit="1" customWidth="1"/>
    <col min="6145" max="6145" width="14.453125" style="61" customWidth="1"/>
    <col min="6146" max="6394" width="11.453125" style="61"/>
    <col min="6395" max="6395" width="3.6328125" style="61" customWidth="1"/>
    <col min="6396" max="6396" width="36.36328125" style="61" bestFit="1" customWidth="1"/>
    <col min="6397" max="6397" width="12" style="61" customWidth="1"/>
    <col min="6398" max="6398" width="15.6328125" style="61" bestFit="1" customWidth="1"/>
    <col min="6399" max="6399" width="36.36328125" style="61" bestFit="1" customWidth="1"/>
    <col min="6400" max="6400" width="15.453125" style="61" bestFit="1" customWidth="1"/>
    <col min="6401" max="6401" width="14.453125" style="61" customWidth="1"/>
    <col min="6402" max="6650" width="11.453125" style="61"/>
    <col min="6651" max="6651" width="3.6328125" style="61" customWidth="1"/>
    <col min="6652" max="6652" width="36.36328125" style="61" bestFit="1" customWidth="1"/>
    <col min="6653" max="6653" width="12" style="61" customWidth="1"/>
    <col min="6654" max="6654" width="15.6328125" style="61" bestFit="1" customWidth="1"/>
    <col min="6655" max="6655" width="36.36328125" style="61" bestFit="1" customWidth="1"/>
    <col min="6656" max="6656" width="15.453125" style="61" bestFit="1" customWidth="1"/>
    <col min="6657" max="6657" width="14.453125" style="61" customWidth="1"/>
    <col min="6658" max="6906" width="11.453125" style="61"/>
    <col min="6907" max="6907" width="3.6328125" style="61" customWidth="1"/>
    <col min="6908" max="6908" width="36.36328125" style="61" bestFit="1" customWidth="1"/>
    <col min="6909" max="6909" width="12" style="61" customWidth="1"/>
    <col min="6910" max="6910" width="15.6328125" style="61" bestFit="1" customWidth="1"/>
    <col min="6911" max="6911" width="36.36328125" style="61" bestFit="1" customWidth="1"/>
    <col min="6912" max="6912" width="15.453125" style="61" bestFit="1" customWidth="1"/>
    <col min="6913" max="6913" width="14.453125" style="61" customWidth="1"/>
    <col min="6914" max="7162" width="11.453125" style="61"/>
    <col min="7163" max="7163" width="3.6328125" style="61" customWidth="1"/>
    <col min="7164" max="7164" width="36.36328125" style="61" bestFit="1" customWidth="1"/>
    <col min="7165" max="7165" width="12" style="61" customWidth="1"/>
    <col min="7166" max="7166" width="15.6328125" style="61" bestFit="1" customWidth="1"/>
    <col min="7167" max="7167" width="36.36328125" style="61" bestFit="1" customWidth="1"/>
    <col min="7168" max="7168" width="15.453125" style="61" bestFit="1" customWidth="1"/>
    <col min="7169" max="7169" width="14.453125" style="61" customWidth="1"/>
    <col min="7170" max="7418" width="11.453125" style="61"/>
    <col min="7419" max="7419" width="3.6328125" style="61" customWidth="1"/>
    <col min="7420" max="7420" width="36.36328125" style="61" bestFit="1" customWidth="1"/>
    <col min="7421" max="7421" width="12" style="61" customWidth="1"/>
    <col min="7422" max="7422" width="15.6328125" style="61" bestFit="1" customWidth="1"/>
    <col min="7423" max="7423" width="36.36328125" style="61" bestFit="1" customWidth="1"/>
    <col min="7424" max="7424" width="15.453125" style="61" bestFit="1" customWidth="1"/>
    <col min="7425" max="7425" width="14.453125" style="61" customWidth="1"/>
    <col min="7426" max="7674" width="11.453125" style="61"/>
    <col min="7675" max="7675" width="3.6328125" style="61" customWidth="1"/>
    <col min="7676" max="7676" width="36.36328125" style="61" bestFit="1" customWidth="1"/>
    <col min="7677" max="7677" width="12" style="61" customWidth="1"/>
    <col min="7678" max="7678" width="15.6328125" style="61" bestFit="1" customWidth="1"/>
    <col min="7679" max="7679" width="36.36328125" style="61" bestFit="1" customWidth="1"/>
    <col min="7680" max="7680" width="15.453125" style="61" bestFit="1" customWidth="1"/>
    <col min="7681" max="7681" width="14.453125" style="61" customWidth="1"/>
    <col min="7682" max="7930" width="11.453125" style="61"/>
    <col min="7931" max="7931" width="3.6328125" style="61" customWidth="1"/>
    <col min="7932" max="7932" width="36.36328125" style="61" bestFit="1" customWidth="1"/>
    <col min="7933" max="7933" width="12" style="61" customWidth="1"/>
    <col min="7934" max="7934" width="15.6328125" style="61" bestFit="1" customWidth="1"/>
    <col min="7935" max="7935" width="36.36328125" style="61" bestFit="1" customWidth="1"/>
    <col min="7936" max="7936" width="15.453125" style="61" bestFit="1" customWidth="1"/>
    <col min="7937" max="7937" width="14.453125" style="61" customWidth="1"/>
    <col min="7938" max="8186" width="11.453125" style="61"/>
    <col min="8187" max="8187" width="3.6328125" style="61" customWidth="1"/>
    <col min="8188" max="8188" width="36.36328125" style="61" bestFit="1" customWidth="1"/>
    <col min="8189" max="8189" width="12" style="61" customWidth="1"/>
    <col min="8190" max="8190" width="15.6328125" style="61" bestFit="1" customWidth="1"/>
    <col min="8191" max="8191" width="36.36328125" style="61" bestFit="1" customWidth="1"/>
    <col min="8192" max="8192" width="15.453125" style="61" bestFit="1" customWidth="1"/>
    <col min="8193" max="8193" width="14.453125" style="61" customWidth="1"/>
    <col min="8194" max="8442" width="11.453125" style="61"/>
    <col min="8443" max="8443" width="3.6328125" style="61" customWidth="1"/>
    <col min="8444" max="8444" width="36.36328125" style="61" bestFit="1" customWidth="1"/>
    <col min="8445" max="8445" width="12" style="61" customWidth="1"/>
    <col min="8446" max="8446" width="15.6328125" style="61" bestFit="1" customWidth="1"/>
    <col min="8447" max="8447" width="36.36328125" style="61" bestFit="1" customWidth="1"/>
    <col min="8448" max="8448" width="15.453125" style="61" bestFit="1" customWidth="1"/>
    <col min="8449" max="8449" width="14.453125" style="61" customWidth="1"/>
    <col min="8450" max="8698" width="11.453125" style="61"/>
    <col min="8699" max="8699" width="3.6328125" style="61" customWidth="1"/>
    <col min="8700" max="8700" width="36.36328125" style="61" bestFit="1" customWidth="1"/>
    <col min="8701" max="8701" width="12" style="61" customWidth="1"/>
    <col min="8702" max="8702" width="15.6328125" style="61" bestFit="1" customWidth="1"/>
    <col min="8703" max="8703" width="36.36328125" style="61" bestFit="1" customWidth="1"/>
    <col min="8704" max="8704" width="15.453125" style="61" bestFit="1" customWidth="1"/>
    <col min="8705" max="8705" width="14.453125" style="61" customWidth="1"/>
    <col min="8706" max="8954" width="11.453125" style="61"/>
    <col min="8955" max="8955" width="3.6328125" style="61" customWidth="1"/>
    <col min="8956" max="8956" width="36.36328125" style="61" bestFit="1" customWidth="1"/>
    <col min="8957" max="8957" width="12" style="61" customWidth="1"/>
    <col min="8958" max="8958" width="15.6328125" style="61" bestFit="1" customWidth="1"/>
    <col min="8959" max="8959" width="36.36328125" style="61" bestFit="1" customWidth="1"/>
    <col min="8960" max="8960" width="15.453125" style="61" bestFit="1" customWidth="1"/>
    <col min="8961" max="8961" width="14.453125" style="61" customWidth="1"/>
    <col min="8962" max="9210" width="11.453125" style="61"/>
    <col min="9211" max="9211" width="3.6328125" style="61" customWidth="1"/>
    <col min="9212" max="9212" width="36.36328125" style="61" bestFit="1" customWidth="1"/>
    <col min="9213" max="9213" width="12" style="61" customWidth="1"/>
    <col min="9214" max="9214" width="15.6328125" style="61" bestFit="1" customWidth="1"/>
    <col min="9215" max="9215" width="36.36328125" style="61" bestFit="1" customWidth="1"/>
    <col min="9216" max="9216" width="15.453125" style="61" bestFit="1" customWidth="1"/>
    <col min="9217" max="9217" width="14.453125" style="61" customWidth="1"/>
    <col min="9218" max="9466" width="11.453125" style="61"/>
    <col min="9467" max="9467" width="3.6328125" style="61" customWidth="1"/>
    <col min="9468" max="9468" width="36.36328125" style="61" bestFit="1" customWidth="1"/>
    <col min="9469" max="9469" width="12" style="61" customWidth="1"/>
    <col min="9470" max="9470" width="15.6328125" style="61" bestFit="1" customWidth="1"/>
    <col min="9471" max="9471" width="36.36328125" style="61" bestFit="1" customWidth="1"/>
    <col min="9472" max="9472" width="15.453125" style="61" bestFit="1" customWidth="1"/>
    <col min="9473" max="9473" width="14.453125" style="61" customWidth="1"/>
    <col min="9474" max="9722" width="11.453125" style="61"/>
    <col min="9723" max="9723" width="3.6328125" style="61" customWidth="1"/>
    <col min="9724" max="9724" width="36.36328125" style="61" bestFit="1" customWidth="1"/>
    <col min="9725" max="9725" width="12" style="61" customWidth="1"/>
    <col min="9726" max="9726" width="15.6328125" style="61" bestFit="1" customWidth="1"/>
    <col min="9727" max="9727" width="36.36328125" style="61" bestFit="1" customWidth="1"/>
    <col min="9728" max="9728" width="15.453125" style="61" bestFit="1" customWidth="1"/>
    <col min="9729" max="9729" width="14.453125" style="61" customWidth="1"/>
    <col min="9730" max="9978" width="11.453125" style="61"/>
    <col min="9979" max="9979" width="3.6328125" style="61" customWidth="1"/>
    <col min="9980" max="9980" width="36.36328125" style="61" bestFit="1" customWidth="1"/>
    <col min="9981" max="9981" width="12" style="61" customWidth="1"/>
    <col min="9982" max="9982" width="15.6328125" style="61" bestFit="1" customWidth="1"/>
    <col min="9983" max="9983" width="36.36328125" style="61" bestFit="1" customWidth="1"/>
    <col min="9984" max="9984" width="15.453125" style="61" bestFit="1" customWidth="1"/>
    <col min="9985" max="9985" width="14.453125" style="61" customWidth="1"/>
    <col min="9986" max="10234" width="11.453125" style="61"/>
    <col min="10235" max="10235" width="3.6328125" style="61" customWidth="1"/>
    <col min="10236" max="10236" width="36.36328125" style="61" bestFit="1" customWidth="1"/>
    <col min="10237" max="10237" width="12" style="61" customWidth="1"/>
    <col min="10238" max="10238" width="15.6328125" style="61" bestFit="1" customWidth="1"/>
    <col min="10239" max="10239" width="36.36328125" style="61" bestFit="1" customWidth="1"/>
    <col min="10240" max="10240" width="15.453125" style="61" bestFit="1" customWidth="1"/>
    <col min="10241" max="10241" width="14.453125" style="61" customWidth="1"/>
    <col min="10242" max="10490" width="11.453125" style="61"/>
    <col min="10491" max="10491" width="3.6328125" style="61" customWidth="1"/>
    <col min="10492" max="10492" width="36.36328125" style="61" bestFit="1" customWidth="1"/>
    <col min="10493" max="10493" width="12" style="61" customWidth="1"/>
    <col min="10494" max="10494" width="15.6328125" style="61" bestFit="1" customWidth="1"/>
    <col min="10495" max="10495" width="36.36328125" style="61" bestFit="1" customWidth="1"/>
    <col min="10496" max="10496" width="15.453125" style="61" bestFit="1" customWidth="1"/>
    <col min="10497" max="10497" width="14.453125" style="61" customWidth="1"/>
    <col min="10498" max="10746" width="11.453125" style="61"/>
    <col min="10747" max="10747" width="3.6328125" style="61" customWidth="1"/>
    <col min="10748" max="10748" width="36.36328125" style="61" bestFit="1" customWidth="1"/>
    <col min="10749" max="10749" width="12" style="61" customWidth="1"/>
    <col min="10750" max="10750" width="15.6328125" style="61" bestFit="1" customWidth="1"/>
    <col min="10751" max="10751" width="36.36328125" style="61" bestFit="1" customWidth="1"/>
    <col min="10752" max="10752" width="15.453125" style="61" bestFit="1" customWidth="1"/>
    <col min="10753" max="10753" width="14.453125" style="61" customWidth="1"/>
    <col min="10754" max="11002" width="11.453125" style="61"/>
    <col min="11003" max="11003" width="3.6328125" style="61" customWidth="1"/>
    <col min="11004" max="11004" width="36.36328125" style="61" bestFit="1" customWidth="1"/>
    <col min="11005" max="11005" width="12" style="61" customWidth="1"/>
    <col min="11006" max="11006" width="15.6328125" style="61" bestFit="1" customWidth="1"/>
    <col min="11007" max="11007" width="36.36328125" style="61" bestFit="1" customWidth="1"/>
    <col min="11008" max="11008" width="15.453125" style="61" bestFit="1" customWidth="1"/>
    <col min="11009" max="11009" width="14.453125" style="61" customWidth="1"/>
    <col min="11010" max="11258" width="11.453125" style="61"/>
    <col min="11259" max="11259" width="3.6328125" style="61" customWidth="1"/>
    <col min="11260" max="11260" width="36.36328125" style="61" bestFit="1" customWidth="1"/>
    <col min="11261" max="11261" width="12" style="61" customWidth="1"/>
    <col min="11262" max="11262" width="15.6328125" style="61" bestFit="1" customWidth="1"/>
    <col min="11263" max="11263" width="36.36328125" style="61" bestFit="1" customWidth="1"/>
    <col min="11264" max="11264" width="15.453125" style="61" bestFit="1" customWidth="1"/>
    <col min="11265" max="11265" width="14.453125" style="61" customWidth="1"/>
    <col min="11266" max="11514" width="11.453125" style="61"/>
    <col min="11515" max="11515" width="3.6328125" style="61" customWidth="1"/>
    <col min="11516" max="11516" width="36.36328125" style="61" bestFit="1" customWidth="1"/>
    <col min="11517" max="11517" width="12" style="61" customWidth="1"/>
    <col min="11518" max="11518" width="15.6328125" style="61" bestFit="1" customWidth="1"/>
    <col min="11519" max="11519" width="36.36328125" style="61" bestFit="1" customWidth="1"/>
    <col min="11520" max="11520" width="15.453125" style="61" bestFit="1" customWidth="1"/>
    <col min="11521" max="11521" width="14.453125" style="61" customWidth="1"/>
    <col min="11522" max="11770" width="11.453125" style="61"/>
    <col min="11771" max="11771" width="3.6328125" style="61" customWidth="1"/>
    <col min="11772" max="11772" width="36.36328125" style="61" bestFit="1" customWidth="1"/>
    <col min="11773" max="11773" width="12" style="61" customWidth="1"/>
    <col min="11774" max="11774" width="15.6328125" style="61" bestFit="1" customWidth="1"/>
    <col min="11775" max="11775" width="36.36328125" style="61" bestFit="1" customWidth="1"/>
    <col min="11776" max="11776" width="15.453125" style="61" bestFit="1" customWidth="1"/>
    <col min="11777" max="11777" width="14.453125" style="61" customWidth="1"/>
    <col min="11778" max="12026" width="11.453125" style="61"/>
    <col min="12027" max="12027" width="3.6328125" style="61" customWidth="1"/>
    <col min="12028" max="12028" width="36.36328125" style="61" bestFit="1" customWidth="1"/>
    <col min="12029" max="12029" width="12" style="61" customWidth="1"/>
    <col min="12030" max="12030" width="15.6328125" style="61" bestFit="1" customWidth="1"/>
    <col min="12031" max="12031" width="36.36328125" style="61" bestFit="1" customWidth="1"/>
    <col min="12032" max="12032" width="15.453125" style="61" bestFit="1" customWidth="1"/>
    <col min="12033" max="12033" width="14.453125" style="61" customWidth="1"/>
    <col min="12034" max="12282" width="11.453125" style="61"/>
    <col min="12283" max="12283" width="3.6328125" style="61" customWidth="1"/>
    <col min="12284" max="12284" width="36.36328125" style="61" bestFit="1" customWidth="1"/>
    <col min="12285" max="12285" width="12" style="61" customWidth="1"/>
    <col min="12286" max="12286" width="15.6328125" style="61" bestFit="1" customWidth="1"/>
    <col min="12287" max="12287" width="36.36328125" style="61" bestFit="1" customWidth="1"/>
    <col min="12288" max="12288" width="15.453125" style="61" bestFit="1" customWidth="1"/>
    <col min="12289" max="12289" width="14.453125" style="61" customWidth="1"/>
    <col min="12290" max="12538" width="11.453125" style="61"/>
    <col min="12539" max="12539" width="3.6328125" style="61" customWidth="1"/>
    <col min="12540" max="12540" width="36.36328125" style="61" bestFit="1" customWidth="1"/>
    <col min="12541" max="12541" width="12" style="61" customWidth="1"/>
    <col min="12542" max="12542" width="15.6328125" style="61" bestFit="1" customWidth="1"/>
    <col min="12543" max="12543" width="36.36328125" style="61" bestFit="1" customWidth="1"/>
    <col min="12544" max="12544" width="15.453125" style="61" bestFit="1" customWidth="1"/>
    <col min="12545" max="12545" width="14.453125" style="61" customWidth="1"/>
    <col min="12546" max="12794" width="11.453125" style="61"/>
    <col min="12795" max="12795" width="3.6328125" style="61" customWidth="1"/>
    <col min="12796" max="12796" width="36.36328125" style="61" bestFit="1" customWidth="1"/>
    <col min="12797" max="12797" width="12" style="61" customWidth="1"/>
    <col min="12798" max="12798" width="15.6328125" style="61" bestFit="1" customWidth="1"/>
    <col min="12799" max="12799" width="36.36328125" style="61" bestFit="1" customWidth="1"/>
    <col min="12800" max="12800" width="15.453125" style="61" bestFit="1" customWidth="1"/>
    <col min="12801" max="12801" width="14.453125" style="61" customWidth="1"/>
    <col min="12802" max="13050" width="11.453125" style="61"/>
    <col min="13051" max="13051" width="3.6328125" style="61" customWidth="1"/>
    <col min="13052" max="13052" width="36.36328125" style="61" bestFit="1" customWidth="1"/>
    <col min="13053" max="13053" width="12" style="61" customWidth="1"/>
    <col min="13054" max="13054" width="15.6328125" style="61" bestFit="1" customWidth="1"/>
    <col min="13055" max="13055" width="36.36328125" style="61" bestFit="1" customWidth="1"/>
    <col min="13056" max="13056" width="15.453125" style="61" bestFit="1" customWidth="1"/>
    <col min="13057" max="13057" width="14.453125" style="61" customWidth="1"/>
    <col min="13058" max="13306" width="11.453125" style="61"/>
    <col min="13307" max="13307" width="3.6328125" style="61" customWidth="1"/>
    <col min="13308" max="13308" width="36.36328125" style="61" bestFit="1" customWidth="1"/>
    <col min="13309" max="13309" width="12" style="61" customWidth="1"/>
    <col min="13310" max="13310" width="15.6328125" style="61" bestFit="1" customWidth="1"/>
    <col min="13311" max="13311" width="36.36328125" style="61" bestFit="1" customWidth="1"/>
    <col min="13312" max="13312" width="15.453125" style="61" bestFit="1" customWidth="1"/>
    <col min="13313" max="13313" width="14.453125" style="61" customWidth="1"/>
    <col min="13314" max="13562" width="11.453125" style="61"/>
    <col min="13563" max="13563" width="3.6328125" style="61" customWidth="1"/>
    <col min="13564" max="13564" width="36.36328125" style="61" bestFit="1" customWidth="1"/>
    <col min="13565" max="13565" width="12" style="61" customWidth="1"/>
    <col min="13566" max="13566" width="15.6328125" style="61" bestFit="1" customWidth="1"/>
    <col min="13567" max="13567" width="36.36328125" style="61" bestFit="1" customWidth="1"/>
    <col min="13568" max="13568" width="15.453125" style="61" bestFit="1" customWidth="1"/>
    <col min="13569" max="13569" width="14.453125" style="61" customWidth="1"/>
    <col min="13570" max="13818" width="11.453125" style="61"/>
    <col min="13819" max="13819" width="3.6328125" style="61" customWidth="1"/>
    <col min="13820" max="13820" width="36.36328125" style="61" bestFit="1" customWidth="1"/>
    <col min="13821" max="13821" width="12" style="61" customWidth="1"/>
    <col min="13822" max="13822" width="15.6328125" style="61" bestFit="1" customWidth="1"/>
    <col min="13823" max="13823" width="36.36328125" style="61" bestFit="1" customWidth="1"/>
    <col min="13824" max="13824" width="15.453125" style="61" bestFit="1" customWidth="1"/>
    <col min="13825" max="13825" width="14.453125" style="61" customWidth="1"/>
    <col min="13826" max="14074" width="11.453125" style="61"/>
    <col min="14075" max="14075" width="3.6328125" style="61" customWidth="1"/>
    <col min="14076" max="14076" width="36.36328125" style="61" bestFit="1" customWidth="1"/>
    <col min="14077" max="14077" width="12" style="61" customWidth="1"/>
    <col min="14078" max="14078" width="15.6328125" style="61" bestFit="1" customWidth="1"/>
    <col min="14079" max="14079" width="36.36328125" style="61" bestFit="1" customWidth="1"/>
    <col min="14080" max="14080" width="15.453125" style="61" bestFit="1" customWidth="1"/>
    <col min="14081" max="14081" width="14.453125" style="61" customWidth="1"/>
    <col min="14082" max="14330" width="11.453125" style="61"/>
    <col min="14331" max="14331" width="3.6328125" style="61" customWidth="1"/>
    <col min="14332" max="14332" width="36.36328125" style="61" bestFit="1" customWidth="1"/>
    <col min="14333" max="14333" width="12" style="61" customWidth="1"/>
    <col min="14334" max="14334" width="15.6328125" style="61" bestFit="1" customWidth="1"/>
    <col min="14335" max="14335" width="36.36328125" style="61" bestFit="1" customWidth="1"/>
    <col min="14336" max="14336" width="15.453125" style="61" bestFit="1" customWidth="1"/>
    <col min="14337" max="14337" width="14.453125" style="61" customWidth="1"/>
    <col min="14338" max="14586" width="11.453125" style="61"/>
    <col min="14587" max="14587" width="3.6328125" style="61" customWidth="1"/>
    <col min="14588" max="14588" width="36.36328125" style="61" bestFit="1" customWidth="1"/>
    <col min="14589" max="14589" width="12" style="61" customWidth="1"/>
    <col min="14590" max="14590" width="15.6328125" style="61" bestFit="1" customWidth="1"/>
    <col min="14591" max="14591" width="36.36328125" style="61" bestFit="1" customWidth="1"/>
    <col min="14592" max="14592" width="15.453125" style="61" bestFit="1" customWidth="1"/>
    <col min="14593" max="14593" width="14.453125" style="61" customWidth="1"/>
    <col min="14594" max="14842" width="11.453125" style="61"/>
    <col min="14843" max="14843" width="3.6328125" style="61" customWidth="1"/>
    <col min="14844" max="14844" width="36.36328125" style="61" bestFit="1" customWidth="1"/>
    <col min="14845" max="14845" width="12" style="61" customWidth="1"/>
    <col min="14846" max="14846" width="15.6328125" style="61" bestFit="1" customWidth="1"/>
    <col min="14847" max="14847" width="36.36328125" style="61" bestFit="1" customWidth="1"/>
    <col min="14848" max="14848" width="15.453125" style="61" bestFit="1" customWidth="1"/>
    <col min="14849" max="14849" width="14.453125" style="61" customWidth="1"/>
    <col min="14850" max="15098" width="11.453125" style="61"/>
    <col min="15099" max="15099" width="3.6328125" style="61" customWidth="1"/>
    <col min="15100" max="15100" width="36.36328125" style="61" bestFit="1" customWidth="1"/>
    <col min="15101" max="15101" width="12" style="61" customWidth="1"/>
    <col min="15102" max="15102" width="15.6328125" style="61" bestFit="1" customWidth="1"/>
    <col min="15103" max="15103" width="36.36328125" style="61" bestFit="1" customWidth="1"/>
    <col min="15104" max="15104" width="15.453125" style="61" bestFit="1" customWidth="1"/>
    <col min="15105" max="15105" width="14.453125" style="61" customWidth="1"/>
    <col min="15106" max="15354" width="11.453125" style="61"/>
    <col min="15355" max="15355" width="3.6328125" style="61" customWidth="1"/>
    <col min="15356" max="15356" width="36.36328125" style="61" bestFit="1" customWidth="1"/>
    <col min="15357" max="15357" width="12" style="61" customWidth="1"/>
    <col min="15358" max="15358" width="15.6328125" style="61" bestFit="1" customWidth="1"/>
    <col min="15359" max="15359" width="36.36328125" style="61" bestFit="1" customWidth="1"/>
    <col min="15360" max="15360" width="15.453125" style="61" bestFit="1" customWidth="1"/>
    <col min="15361" max="15361" width="14.453125" style="61" customWidth="1"/>
    <col min="15362" max="15610" width="11.453125" style="61"/>
    <col min="15611" max="15611" width="3.6328125" style="61" customWidth="1"/>
    <col min="15612" max="15612" width="36.36328125" style="61" bestFit="1" customWidth="1"/>
    <col min="15613" max="15613" width="12" style="61" customWidth="1"/>
    <col min="15614" max="15614" width="15.6328125" style="61" bestFit="1" customWidth="1"/>
    <col min="15615" max="15615" width="36.36328125" style="61" bestFit="1" customWidth="1"/>
    <col min="15616" max="15616" width="15.453125" style="61" bestFit="1" customWidth="1"/>
    <col min="15617" max="15617" width="14.453125" style="61" customWidth="1"/>
    <col min="15618" max="15866" width="11.453125" style="61"/>
    <col min="15867" max="15867" width="3.6328125" style="61" customWidth="1"/>
    <col min="15868" max="15868" width="36.36328125" style="61" bestFit="1" customWidth="1"/>
    <col min="15869" max="15869" width="12" style="61" customWidth="1"/>
    <col min="15870" max="15870" width="15.6328125" style="61" bestFit="1" customWidth="1"/>
    <col min="15871" max="15871" width="36.36328125" style="61" bestFit="1" customWidth="1"/>
    <col min="15872" max="15872" width="15.453125" style="61" bestFit="1" customWidth="1"/>
    <col min="15873" max="15873" width="14.453125" style="61" customWidth="1"/>
    <col min="15874" max="16122" width="11.453125" style="61"/>
    <col min="16123" max="16123" width="3.6328125" style="61" customWidth="1"/>
    <col min="16124" max="16124" width="36.36328125" style="61" bestFit="1" customWidth="1"/>
    <col min="16125" max="16125" width="12" style="61" customWidth="1"/>
    <col min="16126" max="16126" width="15.6328125" style="61" bestFit="1" customWidth="1"/>
    <col min="16127" max="16127" width="36.36328125" style="61" bestFit="1" customWidth="1"/>
    <col min="16128" max="16128" width="15.453125" style="61" bestFit="1" customWidth="1"/>
    <col min="16129" max="16129" width="14.453125" style="61" customWidth="1"/>
    <col min="16130" max="16384" width="11.453125" style="61"/>
  </cols>
  <sheetData>
    <row r="1" spans="1:9" x14ac:dyDescent="0.35">
      <c r="A1" s="29" t="s">
        <v>84</v>
      </c>
      <c r="B1" s="30"/>
      <c r="C1" s="30"/>
      <c r="D1" s="30"/>
      <c r="E1" s="31"/>
    </row>
    <row r="2" spans="1:9" x14ac:dyDescent="0.35">
      <c r="A2" s="32" t="s">
        <v>26</v>
      </c>
      <c r="B2" s="62"/>
      <c r="C2" s="62"/>
      <c r="D2" s="62"/>
      <c r="E2" s="62"/>
    </row>
    <row r="3" spans="1:9" ht="15" thickBot="1" x14ac:dyDescent="0.4">
      <c r="A3" s="62"/>
      <c r="B3" s="62"/>
      <c r="C3" s="62"/>
      <c r="D3" s="62"/>
      <c r="E3" s="62"/>
    </row>
    <row r="4" spans="1:9" x14ac:dyDescent="0.35">
      <c r="A4" s="155" t="s">
        <v>435</v>
      </c>
      <c r="B4" s="156"/>
      <c r="C4" s="156"/>
      <c r="D4" s="156"/>
      <c r="E4" s="156"/>
      <c r="F4" s="156"/>
      <c r="G4" s="156"/>
      <c r="H4" s="156"/>
      <c r="I4" s="157"/>
    </row>
    <row r="5" spans="1:9" ht="15" thickBot="1" x14ac:dyDescent="0.4">
      <c r="A5" s="158"/>
      <c r="B5" s="159"/>
      <c r="C5" s="159"/>
      <c r="D5" s="159"/>
      <c r="E5" s="159"/>
      <c r="F5" s="159"/>
      <c r="G5" s="159"/>
      <c r="H5" s="159"/>
      <c r="I5" s="160"/>
    </row>
    <row r="6" spans="1:9" ht="95" customHeight="1" thickBot="1" x14ac:dyDescent="0.4">
      <c r="A6" s="77"/>
      <c r="B6" s="78" t="s">
        <v>27</v>
      </c>
      <c r="C6" s="78" t="s">
        <v>28</v>
      </c>
      <c r="D6" s="79" t="s">
        <v>29</v>
      </c>
      <c r="E6" s="94" t="s">
        <v>56</v>
      </c>
      <c r="F6" s="81" t="s">
        <v>30</v>
      </c>
      <c r="G6" s="54" t="s">
        <v>447</v>
      </c>
      <c r="H6" s="18" t="s">
        <v>433</v>
      </c>
      <c r="I6" s="55" t="s">
        <v>434</v>
      </c>
    </row>
    <row r="7" spans="1:9" ht="15" customHeight="1" thickBot="1" x14ac:dyDescent="0.4">
      <c r="A7" s="95">
        <v>1</v>
      </c>
      <c r="B7" s="96" t="s">
        <v>73</v>
      </c>
      <c r="C7" s="97" t="s">
        <v>74</v>
      </c>
      <c r="D7" s="97"/>
      <c r="E7" s="60" t="s">
        <v>85</v>
      </c>
      <c r="F7" s="53">
        <v>1</v>
      </c>
      <c r="G7" s="95"/>
      <c r="H7" s="58">
        <f>F7*G7</f>
        <v>0</v>
      </c>
      <c r="I7" s="59">
        <f>H7*1.2</f>
        <v>0</v>
      </c>
    </row>
    <row r="8" spans="1:9" ht="25" customHeight="1" thickBot="1" x14ac:dyDescent="0.4">
      <c r="G8" s="87" t="s">
        <v>0</v>
      </c>
      <c r="H8" s="98">
        <f>H7</f>
        <v>0</v>
      </c>
      <c r="I8" s="99">
        <f>I7</f>
        <v>0</v>
      </c>
    </row>
  </sheetData>
  <mergeCells count="1">
    <mergeCell ref="A4:I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A1:H22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2" width="40.1796875" style="61" bestFit="1" customWidth="1"/>
    <col min="3" max="3" width="36.36328125" style="61" bestFit="1" customWidth="1"/>
    <col min="4" max="4" width="36.36328125" style="61" customWidth="1"/>
    <col min="5" max="5" width="13.453125" style="61" bestFit="1" customWidth="1"/>
    <col min="6" max="6" width="13.1796875" style="61" bestFit="1" customWidth="1"/>
    <col min="7" max="250" width="11.453125" style="61"/>
    <col min="251" max="251" width="3.6328125" style="61" customWidth="1"/>
    <col min="252" max="252" width="36.36328125" style="61" bestFit="1" customWidth="1"/>
    <col min="253" max="253" width="12" style="61" customWidth="1"/>
    <col min="254" max="254" width="15.6328125" style="61" bestFit="1" customWidth="1"/>
    <col min="255" max="255" width="36.36328125" style="61" bestFit="1" customWidth="1"/>
    <col min="256" max="256" width="15.453125" style="61" bestFit="1" customWidth="1"/>
    <col min="257" max="257" width="14.453125" style="61" customWidth="1"/>
    <col min="258" max="506" width="11.453125" style="61"/>
    <col min="507" max="507" width="3.6328125" style="61" customWidth="1"/>
    <col min="508" max="508" width="36.36328125" style="61" bestFit="1" customWidth="1"/>
    <col min="509" max="509" width="12" style="61" customWidth="1"/>
    <col min="510" max="510" width="15.6328125" style="61" bestFit="1" customWidth="1"/>
    <col min="511" max="511" width="36.36328125" style="61" bestFit="1" customWidth="1"/>
    <col min="512" max="512" width="15.453125" style="61" bestFit="1" customWidth="1"/>
    <col min="513" max="513" width="14.453125" style="61" customWidth="1"/>
    <col min="514" max="762" width="11.453125" style="61"/>
    <col min="763" max="763" width="3.6328125" style="61" customWidth="1"/>
    <col min="764" max="764" width="36.36328125" style="61" bestFit="1" customWidth="1"/>
    <col min="765" max="765" width="12" style="61" customWidth="1"/>
    <col min="766" max="766" width="15.6328125" style="61" bestFit="1" customWidth="1"/>
    <col min="767" max="767" width="36.36328125" style="61" bestFit="1" customWidth="1"/>
    <col min="768" max="768" width="15.453125" style="61" bestFit="1" customWidth="1"/>
    <col min="769" max="769" width="14.453125" style="61" customWidth="1"/>
    <col min="770" max="1018" width="11.453125" style="61"/>
    <col min="1019" max="1019" width="3.6328125" style="61" customWidth="1"/>
    <col min="1020" max="1020" width="36.36328125" style="61" bestFit="1" customWidth="1"/>
    <col min="1021" max="1021" width="12" style="61" customWidth="1"/>
    <col min="1022" max="1022" width="15.6328125" style="61" bestFit="1" customWidth="1"/>
    <col min="1023" max="1023" width="36.36328125" style="61" bestFit="1" customWidth="1"/>
    <col min="1024" max="1024" width="15.453125" style="61" bestFit="1" customWidth="1"/>
    <col min="1025" max="1025" width="14.453125" style="61" customWidth="1"/>
    <col min="1026" max="1274" width="11.453125" style="61"/>
    <col min="1275" max="1275" width="3.6328125" style="61" customWidth="1"/>
    <col min="1276" max="1276" width="36.36328125" style="61" bestFit="1" customWidth="1"/>
    <col min="1277" max="1277" width="12" style="61" customWidth="1"/>
    <col min="1278" max="1278" width="15.6328125" style="61" bestFit="1" customWidth="1"/>
    <col min="1279" max="1279" width="36.36328125" style="61" bestFit="1" customWidth="1"/>
    <col min="1280" max="1280" width="15.453125" style="61" bestFit="1" customWidth="1"/>
    <col min="1281" max="1281" width="14.453125" style="61" customWidth="1"/>
    <col min="1282" max="1530" width="11.453125" style="61"/>
    <col min="1531" max="1531" width="3.6328125" style="61" customWidth="1"/>
    <col min="1532" max="1532" width="36.36328125" style="61" bestFit="1" customWidth="1"/>
    <col min="1533" max="1533" width="12" style="61" customWidth="1"/>
    <col min="1534" max="1534" width="15.6328125" style="61" bestFit="1" customWidth="1"/>
    <col min="1535" max="1535" width="36.36328125" style="61" bestFit="1" customWidth="1"/>
    <col min="1536" max="1536" width="15.453125" style="61" bestFit="1" customWidth="1"/>
    <col min="1537" max="1537" width="14.453125" style="61" customWidth="1"/>
    <col min="1538" max="1786" width="11.453125" style="61"/>
    <col min="1787" max="1787" width="3.6328125" style="61" customWidth="1"/>
    <col min="1788" max="1788" width="36.36328125" style="61" bestFit="1" customWidth="1"/>
    <col min="1789" max="1789" width="12" style="61" customWidth="1"/>
    <col min="1790" max="1790" width="15.6328125" style="61" bestFit="1" customWidth="1"/>
    <col min="1791" max="1791" width="36.36328125" style="61" bestFit="1" customWidth="1"/>
    <col min="1792" max="1792" width="15.453125" style="61" bestFit="1" customWidth="1"/>
    <col min="1793" max="1793" width="14.453125" style="61" customWidth="1"/>
    <col min="1794" max="2042" width="11.453125" style="61"/>
    <col min="2043" max="2043" width="3.6328125" style="61" customWidth="1"/>
    <col min="2044" max="2044" width="36.36328125" style="61" bestFit="1" customWidth="1"/>
    <col min="2045" max="2045" width="12" style="61" customWidth="1"/>
    <col min="2046" max="2046" width="15.6328125" style="61" bestFit="1" customWidth="1"/>
    <col min="2047" max="2047" width="36.36328125" style="61" bestFit="1" customWidth="1"/>
    <col min="2048" max="2048" width="15.453125" style="61" bestFit="1" customWidth="1"/>
    <col min="2049" max="2049" width="14.453125" style="61" customWidth="1"/>
    <col min="2050" max="2298" width="11.453125" style="61"/>
    <col min="2299" max="2299" width="3.6328125" style="61" customWidth="1"/>
    <col min="2300" max="2300" width="36.36328125" style="61" bestFit="1" customWidth="1"/>
    <col min="2301" max="2301" width="12" style="61" customWidth="1"/>
    <col min="2302" max="2302" width="15.6328125" style="61" bestFit="1" customWidth="1"/>
    <col min="2303" max="2303" width="36.36328125" style="61" bestFit="1" customWidth="1"/>
    <col min="2304" max="2304" width="15.453125" style="61" bestFit="1" customWidth="1"/>
    <col min="2305" max="2305" width="14.453125" style="61" customWidth="1"/>
    <col min="2306" max="2554" width="11.453125" style="61"/>
    <col min="2555" max="2555" width="3.6328125" style="61" customWidth="1"/>
    <col min="2556" max="2556" width="36.36328125" style="61" bestFit="1" customWidth="1"/>
    <col min="2557" max="2557" width="12" style="61" customWidth="1"/>
    <col min="2558" max="2558" width="15.6328125" style="61" bestFit="1" customWidth="1"/>
    <col min="2559" max="2559" width="36.36328125" style="61" bestFit="1" customWidth="1"/>
    <col min="2560" max="2560" width="15.453125" style="61" bestFit="1" customWidth="1"/>
    <col min="2561" max="2561" width="14.453125" style="61" customWidth="1"/>
    <col min="2562" max="2810" width="11.453125" style="61"/>
    <col min="2811" max="2811" width="3.6328125" style="61" customWidth="1"/>
    <col min="2812" max="2812" width="36.36328125" style="61" bestFit="1" customWidth="1"/>
    <col min="2813" max="2813" width="12" style="61" customWidth="1"/>
    <col min="2814" max="2814" width="15.6328125" style="61" bestFit="1" customWidth="1"/>
    <col min="2815" max="2815" width="36.36328125" style="61" bestFit="1" customWidth="1"/>
    <col min="2816" max="2816" width="15.453125" style="61" bestFit="1" customWidth="1"/>
    <col min="2817" max="2817" width="14.453125" style="61" customWidth="1"/>
    <col min="2818" max="3066" width="11.453125" style="61"/>
    <col min="3067" max="3067" width="3.6328125" style="61" customWidth="1"/>
    <col min="3068" max="3068" width="36.36328125" style="61" bestFit="1" customWidth="1"/>
    <col min="3069" max="3069" width="12" style="61" customWidth="1"/>
    <col min="3070" max="3070" width="15.6328125" style="61" bestFit="1" customWidth="1"/>
    <col min="3071" max="3071" width="36.36328125" style="61" bestFit="1" customWidth="1"/>
    <col min="3072" max="3072" width="15.453125" style="61" bestFit="1" customWidth="1"/>
    <col min="3073" max="3073" width="14.453125" style="61" customWidth="1"/>
    <col min="3074" max="3322" width="11.453125" style="61"/>
    <col min="3323" max="3323" width="3.6328125" style="61" customWidth="1"/>
    <col min="3324" max="3324" width="36.36328125" style="61" bestFit="1" customWidth="1"/>
    <col min="3325" max="3325" width="12" style="61" customWidth="1"/>
    <col min="3326" max="3326" width="15.6328125" style="61" bestFit="1" customWidth="1"/>
    <col min="3327" max="3327" width="36.36328125" style="61" bestFit="1" customWidth="1"/>
    <col min="3328" max="3328" width="15.453125" style="61" bestFit="1" customWidth="1"/>
    <col min="3329" max="3329" width="14.453125" style="61" customWidth="1"/>
    <col min="3330" max="3578" width="11.453125" style="61"/>
    <col min="3579" max="3579" width="3.6328125" style="61" customWidth="1"/>
    <col min="3580" max="3580" width="36.36328125" style="61" bestFit="1" customWidth="1"/>
    <col min="3581" max="3581" width="12" style="61" customWidth="1"/>
    <col min="3582" max="3582" width="15.6328125" style="61" bestFit="1" customWidth="1"/>
    <col min="3583" max="3583" width="36.36328125" style="61" bestFit="1" customWidth="1"/>
    <col min="3584" max="3584" width="15.453125" style="61" bestFit="1" customWidth="1"/>
    <col min="3585" max="3585" width="14.453125" style="61" customWidth="1"/>
    <col min="3586" max="3834" width="11.453125" style="61"/>
    <col min="3835" max="3835" width="3.6328125" style="61" customWidth="1"/>
    <col min="3836" max="3836" width="36.36328125" style="61" bestFit="1" customWidth="1"/>
    <col min="3837" max="3837" width="12" style="61" customWidth="1"/>
    <col min="3838" max="3838" width="15.6328125" style="61" bestFit="1" customWidth="1"/>
    <col min="3839" max="3839" width="36.36328125" style="61" bestFit="1" customWidth="1"/>
    <col min="3840" max="3840" width="15.453125" style="61" bestFit="1" customWidth="1"/>
    <col min="3841" max="3841" width="14.453125" style="61" customWidth="1"/>
    <col min="3842" max="4090" width="11.453125" style="61"/>
    <col min="4091" max="4091" width="3.6328125" style="61" customWidth="1"/>
    <col min="4092" max="4092" width="36.36328125" style="61" bestFit="1" customWidth="1"/>
    <col min="4093" max="4093" width="12" style="61" customWidth="1"/>
    <col min="4094" max="4094" width="15.6328125" style="61" bestFit="1" customWidth="1"/>
    <col min="4095" max="4095" width="36.36328125" style="61" bestFit="1" customWidth="1"/>
    <col min="4096" max="4096" width="15.453125" style="61" bestFit="1" customWidth="1"/>
    <col min="4097" max="4097" width="14.453125" style="61" customWidth="1"/>
    <col min="4098" max="4346" width="11.453125" style="61"/>
    <col min="4347" max="4347" width="3.6328125" style="61" customWidth="1"/>
    <col min="4348" max="4348" width="36.36328125" style="61" bestFit="1" customWidth="1"/>
    <col min="4349" max="4349" width="12" style="61" customWidth="1"/>
    <col min="4350" max="4350" width="15.6328125" style="61" bestFit="1" customWidth="1"/>
    <col min="4351" max="4351" width="36.36328125" style="61" bestFit="1" customWidth="1"/>
    <col min="4352" max="4352" width="15.453125" style="61" bestFit="1" customWidth="1"/>
    <col min="4353" max="4353" width="14.453125" style="61" customWidth="1"/>
    <col min="4354" max="4602" width="11.453125" style="61"/>
    <col min="4603" max="4603" width="3.6328125" style="61" customWidth="1"/>
    <col min="4604" max="4604" width="36.36328125" style="61" bestFit="1" customWidth="1"/>
    <col min="4605" max="4605" width="12" style="61" customWidth="1"/>
    <col min="4606" max="4606" width="15.6328125" style="61" bestFit="1" customWidth="1"/>
    <col min="4607" max="4607" width="36.36328125" style="61" bestFit="1" customWidth="1"/>
    <col min="4608" max="4608" width="15.453125" style="61" bestFit="1" customWidth="1"/>
    <col min="4609" max="4609" width="14.453125" style="61" customWidth="1"/>
    <col min="4610" max="4858" width="11.453125" style="61"/>
    <col min="4859" max="4859" width="3.6328125" style="61" customWidth="1"/>
    <col min="4860" max="4860" width="36.36328125" style="61" bestFit="1" customWidth="1"/>
    <col min="4861" max="4861" width="12" style="61" customWidth="1"/>
    <col min="4862" max="4862" width="15.6328125" style="61" bestFit="1" customWidth="1"/>
    <col min="4863" max="4863" width="36.36328125" style="61" bestFit="1" customWidth="1"/>
    <col min="4864" max="4864" width="15.453125" style="61" bestFit="1" customWidth="1"/>
    <col min="4865" max="4865" width="14.453125" style="61" customWidth="1"/>
    <col min="4866" max="5114" width="11.453125" style="61"/>
    <col min="5115" max="5115" width="3.6328125" style="61" customWidth="1"/>
    <col min="5116" max="5116" width="36.36328125" style="61" bestFit="1" customWidth="1"/>
    <col min="5117" max="5117" width="12" style="61" customWidth="1"/>
    <col min="5118" max="5118" width="15.6328125" style="61" bestFit="1" customWidth="1"/>
    <col min="5119" max="5119" width="36.36328125" style="61" bestFit="1" customWidth="1"/>
    <col min="5120" max="5120" width="15.453125" style="61" bestFit="1" customWidth="1"/>
    <col min="5121" max="5121" width="14.453125" style="61" customWidth="1"/>
    <col min="5122" max="5370" width="11.453125" style="61"/>
    <col min="5371" max="5371" width="3.6328125" style="61" customWidth="1"/>
    <col min="5372" max="5372" width="36.36328125" style="61" bestFit="1" customWidth="1"/>
    <col min="5373" max="5373" width="12" style="61" customWidth="1"/>
    <col min="5374" max="5374" width="15.6328125" style="61" bestFit="1" customWidth="1"/>
    <col min="5375" max="5375" width="36.36328125" style="61" bestFit="1" customWidth="1"/>
    <col min="5376" max="5376" width="15.453125" style="61" bestFit="1" customWidth="1"/>
    <col min="5377" max="5377" width="14.453125" style="61" customWidth="1"/>
    <col min="5378" max="5626" width="11.453125" style="61"/>
    <col min="5627" max="5627" width="3.6328125" style="61" customWidth="1"/>
    <col min="5628" max="5628" width="36.36328125" style="61" bestFit="1" customWidth="1"/>
    <col min="5629" max="5629" width="12" style="61" customWidth="1"/>
    <col min="5630" max="5630" width="15.6328125" style="61" bestFit="1" customWidth="1"/>
    <col min="5631" max="5631" width="36.36328125" style="61" bestFit="1" customWidth="1"/>
    <col min="5632" max="5632" width="15.453125" style="61" bestFit="1" customWidth="1"/>
    <col min="5633" max="5633" width="14.453125" style="61" customWidth="1"/>
    <col min="5634" max="5882" width="11.453125" style="61"/>
    <col min="5883" max="5883" width="3.6328125" style="61" customWidth="1"/>
    <col min="5884" max="5884" width="36.36328125" style="61" bestFit="1" customWidth="1"/>
    <col min="5885" max="5885" width="12" style="61" customWidth="1"/>
    <col min="5886" max="5886" width="15.6328125" style="61" bestFit="1" customWidth="1"/>
    <col min="5887" max="5887" width="36.36328125" style="61" bestFit="1" customWidth="1"/>
    <col min="5888" max="5888" width="15.453125" style="61" bestFit="1" customWidth="1"/>
    <col min="5889" max="5889" width="14.453125" style="61" customWidth="1"/>
    <col min="5890" max="6138" width="11.453125" style="61"/>
    <col min="6139" max="6139" width="3.6328125" style="61" customWidth="1"/>
    <col min="6140" max="6140" width="36.36328125" style="61" bestFit="1" customWidth="1"/>
    <col min="6141" max="6141" width="12" style="61" customWidth="1"/>
    <col min="6142" max="6142" width="15.6328125" style="61" bestFit="1" customWidth="1"/>
    <col min="6143" max="6143" width="36.36328125" style="61" bestFit="1" customWidth="1"/>
    <col min="6144" max="6144" width="15.453125" style="61" bestFit="1" customWidth="1"/>
    <col min="6145" max="6145" width="14.453125" style="61" customWidth="1"/>
    <col min="6146" max="6394" width="11.453125" style="61"/>
    <col min="6395" max="6395" width="3.6328125" style="61" customWidth="1"/>
    <col min="6396" max="6396" width="36.36328125" style="61" bestFit="1" customWidth="1"/>
    <col min="6397" max="6397" width="12" style="61" customWidth="1"/>
    <col min="6398" max="6398" width="15.6328125" style="61" bestFit="1" customWidth="1"/>
    <col min="6399" max="6399" width="36.36328125" style="61" bestFit="1" customWidth="1"/>
    <col min="6400" max="6400" width="15.453125" style="61" bestFit="1" customWidth="1"/>
    <col min="6401" max="6401" width="14.453125" style="61" customWidth="1"/>
    <col min="6402" max="6650" width="11.453125" style="61"/>
    <col min="6651" max="6651" width="3.6328125" style="61" customWidth="1"/>
    <col min="6652" max="6652" width="36.36328125" style="61" bestFit="1" customWidth="1"/>
    <col min="6653" max="6653" width="12" style="61" customWidth="1"/>
    <col min="6654" max="6654" width="15.6328125" style="61" bestFit="1" customWidth="1"/>
    <col min="6655" max="6655" width="36.36328125" style="61" bestFit="1" customWidth="1"/>
    <col min="6656" max="6656" width="15.453125" style="61" bestFit="1" customWidth="1"/>
    <col min="6657" max="6657" width="14.453125" style="61" customWidth="1"/>
    <col min="6658" max="6906" width="11.453125" style="61"/>
    <col min="6907" max="6907" width="3.6328125" style="61" customWidth="1"/>
    <col min="6908" max="6908" width="36.36328125" style="61" bestFit="1" customWidth="1"/>
    <col min="6909" max="6909" width="12" style="61" customWidth="1"/>
    <col min="6910" max="6910" width="15.6328125" style="61" bestFit="1" customWidth="1"/>
    <col min="6911" max="6911" width="36.36328125" style="61" bestFit="1" customWidth="1"/>
    <col min="6912" max="6912" width="15.453125" style="61" bestFit="1" customWidth="1"/>
    <col min="6913" max="6913" width="14.453125" style="61" customWidth="1"/>
    <col min="6914" max="7162" width="11.453125" style="61"/>
    <col min="7163" max="7163" width="3.6328125" style="61" customWidth="1"/>
    <col min="7164" max="7164" width="36.36328125" style="61" bestFit="1" customWidth="1"/>
    <col min="7165" max="7165" width="12" style="61" customWidth="1"/>
    <col min="7166" max="7166" width="15.6328125" style="61" bestFit="1" customWidth="1"/>
    <col min="7167" max="7167" width="36.36328125" style="61" bestFit="1" customWidth="1"/>
    <col min="7168" max="7168" width="15.453125" style="61" bestFit="1" customWidth="1"/>
    <col min="7169" max="7169" width="14.453125" style="61" customWidth="1"/>
    <col min="7170" max="7418" width="11.453125" style="61"/>
    <col min="7419" max="7419" width="3.6328125" style="61" customWidth="1"/>
    <col min="7420" max="7420" width="36.36328125" style="61" bestFit="1" customWidth="1"/>
    <col min="7421" max="7421" width="12" style="61" customWidth="1"/>
    <col min="7422" max="7422" width="15.6328125" style="61" bestFit="1" customWidth="1"/>
    <col min="7423" max="7423" width="36.36328125" style="61" bestFit="1" customWidth="1"/>
    <col min="7424" max="7424" width="15.453125" style="61" bestFit="1" customWidth="1"/>
    <col min="7425" max="7425" width="14.453125" style="61" customWidth="1"/>
    <col min="7426" max="7674" width="11.453125" style="61"/>
    <col min="7675" max="7675" width="3.6328125" style="61" customWidth="1"/>
    <col min="7676" max="7676" width="36.36328125" style="61" bestFit="1" customWidth="1"/>
    <col min="7677" max="7677" width="12" style="61" customWidth="1"/>
    <col min="7678" max="7678" width="15.6328125" style="61" bestFit="1" customWidth="1"/>
    <col min="7679" max="7679" width="36.36328125" style="61" bestFit="1" customWidth="1"/>
    <col min="7680" max="7680" width="15.453125" style="61" bestFit="1" customWidth="1"/>
    <col min="7681" max="7681" width="14.453125" style="61" customWidth="1"/>
    <col min="7682" max="7930" width="11.453125" style="61"/>
    <col min="7931" max="7931" width="3.6328125" style="61" customWidth="1"/>
    <col min="7932" max="7932" width="36.36328125" style="61" bestFit="1" customWidth="1"/>
    <col min="7933" max="7933" width="12" style="61" customWidth="1"/>
    <col min="7934" max="7934" width="15.6328125" style="61" bestFit="1" customWidth="1"/>
    <col min="7935" max="7935" width="36.36328125" style="61" bestFit="1" customWidth="1"/>
    <col min="7936" max="7936" width="15.453125" style="61" bestFit="1" customWidth="1"/>
    <col min="7937" max="7937" width="14.453125" style="61" customWidth="1"/>
    <col min="7938" max="8186" width="11.453125" style="61"/>
    <col min="8187" max="8187" width="3.6328125" style="61" customWidth="1"/>
    <col min="8188" max="8188" width="36.36328125" style="61" bestFit="1" customWidth="1"/>
    <col min="8189" max="8189" width="12" style="61" customWidth="1"/>
    <col min="8190" max="8190" width="15.6328125" style="61" bestFit="1" customWidth="1"/>
    <col min="8191" max="8191" width="36.36328125" style="61" bestFit="1" customWidth="1"/>
    <col min="8192" max="8192" width="15.453125" style="61" bestFit="1" customWidth="1"/>
    <col min="8193" max="8193" width="14.453125" style="61" customWidth="1"/>
    <col min="8194" max="8442" width="11.453125" style="61"/>
    <col min="8443" max="8443" width="3.6328125" style="61" customWidth="1"/>
    <col min="8444" max="8444" width="36.36328125" style="61" bestFit="1" customWidth="1"/>
    <col min="8445" max="8445" width="12" style="61" customWidth="1"/>
    <col min="8446" max="8446" width="15.6328125" style="61" bestFit="1" customWidth="1"/>
    <col min="8447" max="8447" width="36.36328125" style="61" bestFit="1" customWidth="1"/>
    <col min="8448" max="8448" width="15.453125" style="61" bestFit="1" customWidth="1"/>
    <col min="8449" max="8449" width="14.453125" style="61" customWidth="1"/>
    <col min="8450" max="8698" width="11.453125" style="61"/>
    <col min="8699" max="8699" width="3.6328125" style="61" customWidth="1"/>
    <col min="8700" max="8700" width="36.36328125" style="61" bestFit="1" customWidth="1"/>
    <col min="8701" max="8701" width="12" style="61" customWidth="1"/>
    <col min="8702" max="8702" width="15.6328125" style="61" bestFit="1" customWidth="1"/>
    <col min="8703" max="8703" width="36.36328125" style="61" bestFit="1" customWidth="1"/>
    <col min="8704" max="8704" width="15.453125" style="61" bestFit="1" customWidth="1"/>
    <col min="8705" max="8705" width="14.453125" style="61" customWidth="1"/>
    <col min="8706" max="8954" width="11.453125" style="61"/>
    <col min="8955" max="8955" width="3.6328125" style="61" customWidth="1"/>
    <col min="8956" max="8956" width="36.36328125" style="61" bestFit="1" customWidth="1"/>
    <col min="8957" max="8957" width="12" style="61" customWidth="1"/>
    <col min="8958" max="8958" width="15.6328125" style="61" bestFit="1" customWidth="1"/>
    <col min="8959" max="8959" width="36.36328125" style="61" bestFit="1" customWidth="1"/>
    <col min="8960" max="8960" width="15.453125" style="61" bestFit="1" customWidth="1"/>
    <col min="8961" max="8961" width="14.453125" style="61" customWidth="1"/>
    <col min="8962" max="9210" width="11.453125" style="61"/>
    <col min="9211" max="9211" width="3.6328125" style="61" customWidth="1"/>
    <col min="9212" max="9212" width="36.36328125" style="61" bestFit="1" customWidth="1"/>
    <col min="9213" max="9213" width="12" style="61" customWidth="1"/>
    <col min="9214" max="9214" width="15.6328125" style="61" bestFit="1" customWidth="1"/>
    <col min="9215" max="9215" width="36.36328125" style="61" bestFit="1" customWidth="1"/>
    <col min="9216" max="9216" width="15.453125" style="61" bestFit="1" customWidth="1"/>
    <col min="9217" max="9217" width="14.453125" style="61" customWidth="1"/>
    <col min="9218" max="9466" width="11.453125" style="61"/>
    <col min="9467" max="9467" width="3.6328125" style="61" customWidth="1"/>
    <col min="9468" max="9468" width="36.36328125" style="61" bestFit="1" customWidth="1"/>
    <col min="9469" max="9469" width="12" style="61" customWidth="1"/>
    <col min="9470" max="9470" width="15.6328125" style="61" bestFit="1" customWidth="1"/>
    <col min="9471" max="9471" width="36.36328125" style="61" bestFit="1" customWidth="1"/>
    <col min="9472" max="9472" width="15.453125" style="61" bestFit="1" customWidth="1"/>
    <col min="9473" max="9473" width="14.453125" style="61" customWidth="1"/>
    <col min="9474" max="9722" width="11.453125" style="61"/>
    <col min="9723" max="9723" width="3.6328125" style="61" customWidth="1"/>
    <col min="9724" max="9724" width="36.36328125" style="61" bestFit="1" customWidth="1"/>
    <col min="9725" max="9725" width="12" style="61" customWidth="1"/>
    <col min="9726" max="9726" width="15.6328125" style="61" bestFit="1" customWidth="1"/>
    <col min="9727" max="9727" width="36.36328125" style="61" bestFit="1" customWidth="1"/>
    <col min="9728" max="9728" width="15.453125" style="61" bestFit="1" customWidth="1"/>
    <col min="9729" max="9729" width="14.453125" style="61" customWidth="1"/>
    <col min="9730" max="9978" width="11.453125" style="61"/>
    <col min="9979" max="9979" width="3.6328125" style="61" customWidth="1"/>
    <col min="9980" max="9980" width="36.36328125" style="61" bestFit="1" customWidth="1"/>
    <col min="9981" max="9981" width="12" style="61" customWidth="1"/>
    <col min="9982" max="9982" width="15.6328125" style="61" bestFit="1" customWidth="1"/>
    <col min="9983" max="9983" width="36.36328125" style="61" bestFit="1" customWidth="1"/>
    <col min="9984" max="9984" width="15.453125" style="61" bestFit="1" customWidth="1"/>
    <col min="9985" max="9985" width="14.453125" style="61" customWidth="1"/>
    <col min="9986" max="10234" width="11.453125" style="61"/>
    <col min="10235" max="10235" width="3.6328125" style="61" customWidth="1"/>
    <col min="10236" max="10236" width="36.36328125" style="61" bestFit="1" customWidth="1"/>
    <col min="10237" max="10237" width="12" style="61" customWidth="1"/>
    <col min="10238" max="10238" width="15.6328125" style="61" bestFit="1" customWidth="1"/>
    <col min="10239" max="10239" width="36.36328125" style="61" bestFit="1" customWidth="1"/>
    <col min="10240" max="10240" width="15.453125" style="61" bestFit="1" customWidth="1"/>
    <col min="10241" max="10241" width="14.453125" style="61" customWidth="1"/>
    <col min="10242" max="10490" width="11.453125" style="61"/>
    <col min="10491" max="10491" width="3.6328125" style="61" customWidth="1"/>
    <col min="10492" max="10492" width="36.36328125" style="61" bestFit="1" customWidth="1"/>
    <col min="10493" max="10493" width="12" style="61" customWidth="1"/>
    <col min="10494" max="10494" width="15.6328125" style="61" bestFit="1" customWidth="1"/>
    <col min="10495" max="10495" width="36.36328125" style="61" bestFit="1" customWidth="1"/>
    <col min="10496" max="10496" width="15.453125" style="61" bestFit="1" customWidth="1"/>
    <col min="10497" max="10497" width="14.453125" style="61" customWidth="1"/>
    <col min="10498" max="10746" width="11.453125" style="61"/>
    <col min="10747" max="10747" width="3.6328125" style="61" customWidth="1"/>
    <col min="10748" max="10748" width="36.36328125" style="61" bestFit="1" customWidth="1"/>
    <col min="10749" max="10749" width="12" style="61" customWidth="1"/>
    <col min="10750" max="10750" width="15.6328125" style="61" bestFit="1" customWidth="1"/>
    <col min="10751" max="10751" width="36.36328125" style="61" bestFit="1" customWidth="1"/>
    <col min="10752" max="10752" width="15.453125" style="61" bestFit="1" customWidth="1"/>
    <col min="10753" max="10753" width="14.453125" style="61" customWidth="1"/>
    <col min="10754" max="11002" width="11.453125" style="61"/>
    <col min="11003" max="11003" width="3.6328125" style="61" customWidth="1"/>
    <col min="11004" max="11004" width="36.36328125" style="61" bestFit="1" customWidth="1"/>
    <col min="11005" max="11005" width="12" style="61" customWidth="1"/>
    <col min="11006" max="11006" width="15.6328125" style="61" bestFit="1" customWidth="1"/>
    <col min="11007" max="11007" width="36.36328125" style="61" bestFit="1" customWidth="1"/>
    <col min="11008" max="11008" width="15.453125" style="61" bestFit="1" customWidth="1"/>
    <col min="11009" max="11009" width="14.453125" style="61" customWidth="1"/>
    <col min="11010" max="11258" width="11.453125" style="61"/>
    <col min="11259" max="11259" width="3.6328125" style="61" customWidth="1"/>
    <col min="11260" max="11260" width="36.36328125" style="61" bestFit="1" customWidth="1"/>
    <col min="11261" max="11261" width="12" style="61" customWidth="1"/>
    <col min="11262" max="11262" width="15.6328125" style="61" bestFit="1" customWidth="1"/>
    <col min="11263" max="11263" width="36.36328125" style="61" bestFit="1" customWidth="1"/>
    <col min="11264" max="11264" width="15.453125" style="61" bestFit="1" customWidth="1"/>
    <col min="11265" max="11265" width="14.453125" style="61" customWidth="1"/>
    <col min="11266" max="11514" width="11.453125" style="61"/>
    <col min="11515" max="11515" width="3.6328125" style="61" customWidth="1"/>
    <col min="11516" max="11516" width="36.36328125" style="61" bestFit="1" customWidth="1"/>
    <col min="11517" max="11517" width="12" style="61" customWidth="1"/>
    <col min="11518" max="11518" width="15.6328125" style="61" bestFit="1" customWidth="1"/>
    <col min="11519" max="11519" width="36.36328125" style="61" bestFit="1" customWidth="1"/>
    <col min="11520" max="11520" width="15.453125" style="61" bestFit="1" customWidth="1"/>
    <col min="11521" max="11521" width="14.453125" style="61" customWidth="1"/>
    <col min="11522" max="11770" width="11.453125" style="61"/>
    <col min="11771" max="11771" width="3.6328125" style="61" customWidth="1"/>
    <col min="11772" max="11772" width="36.36328125" style="61" bestFit="1" customWidth="1"/>
    <col min="11773" max="11773" width="12" style="61" customWidth="1"/>
    <col min="11774" max="11774" width="15.6328125" style="61" bestFit="1" customWidth="1"/>
    <col min="11775" max="11775" width="36.36328125" style="61" bestFit="1" customWidth="1"/>
    <col min="11776" max="11776" width="15.453125" style="61" bestFit="1" customWidth="1"/>
    <col min="11777" max="11777" width="14.453125" style="61" customWidth="1"/>
    <col min="11778" max="12026" width="11.453125" style="61"/>
    <col min="12027" max="12027" width="3.6328125" style="61" customWidth="1"/>
    <col min="12028" max="12028" width="36.36328125" style="61" bestFit="1" customWidth="1"/>
    <col min="12029" max="12029" width="12" style="61" customWidth="1"/>
    <col min="12030" max="12030" width="15.6328125" style="61" bestFit="1" customWidth="1"/>
    <col min="12031" max="12031" width="36.36328125" style="61" bestFit="1" customWidth="1"/>
    <col min="12032" max="12032" width="15.453125" style="61" bestFit="1" customWidth="1"/>
    <col min="12033" max="12033" width="14.453125" style="61" customWidth="1"/>
    <col min="12034" max="12282" width="11.453125" style="61"/>
    <col min="12283" max="12283" width="3.6328125" style="61" customWidth="1"/>
    <col min="12284" max="12284" width="36.36328125" style="61" bestFit="1" customWidth="1"/>
    <col min="12285" max="12285" width="12" style="61" customWidth="1"/>
    <col min="12286" max="12286" width="15.6328125" style="61" bestFit="1" customWidth="1"/>
    <col min="12287" max="12287" width="36.36328125" style="61" bestFit="1" customWidth="1"/>
    <col min="12288" max="12288" width="15.453125" style="61" bestFit="1" customWidth="1"/>
    <col min="12289" max="12289" width="14.453125" style="61" customWidth="1"/>
    <col min="12290" max="12538" width="11.453125" style="61"/>
    <col min="12539" max="12539" width="3.6328125" style="61" customWidth="1"/>
    <col min="12540" max="12540" width="36.36328125" style="61" bestFit="1" customWidth="1"/>
    <col min="12541" max="12541" width="12" style="61" customWidth="1"/>
    <col min="12542" max="12542" width="15.6328125" style="61" bestFit="1" customWidth="1"/>
    <col min="12543" max="12543" width="36.36328125" style="61" bestFit="1" customWidth="1"/>
    <col min="12544" max="12544" width="15.453125" style="61" bestFit="1" customWidth="1"/>
    <col min="12545" max="12545" width="14.453125" style="61" customWidth="1"/>
    <col min="12546" max="12794" width="11.453125" style="61"/>
    <col min="12795" max="12795" width="3.6328125" style="61" customWidth="1"/>
    <col min="12796" max="12796" width="36.36328125" style="61" bestFit="1" customWidth="1"/>
    <col min="12797" max="12797" width="12" style="61" customWidth="1"/>
    <col min="12798" max="12798" width="15.6328125" style="61" bestFit="1" customWidth="1"/>
    <col min="12799" max="12799" width="36.36328125" style="61" bestFit="1" customWidth="1"/>
    <col min="12800" max="12800" width="15.453125" style="61" bestFit="1" customWidth="1"/>
    <col min="12801" max="12801" width="14.453125" style="61" customWidth="1"/>
    <col min="12802" max="13050" width="11.453125" style="61"/>
    <col min="13051" max="13051" width="3.6328125" style="61" customWidth="1"/>
    <col min="13052" max="13052" width="36.36328125" style="61" bestFit="1" customWidth="1"/>
    <col min="13053" max="13053" width="12" style="61" customWidth="1"/>
    <col min="13054" max="13054" width="15.6328125" style="61" bestFit="1" customWidth="1"/>
    <col min="13055" max="13055" width="36.36328125" style="61" bestFit="1" customWidth="1"/>
    <col min="13056" max="13056" width="15.453125" style="61" bestFit="1" customWidth="1"/>
    <col min="13057" max="13057" width="14.453125" style="61" customWidth="1"/>
    <col min="13058" max="13306" width="11.453125" style="61"/>
    <col min="13307" max="13307" width="3.6328125" style="61" customWidth="1"/>
    <col min="13308" max="13308" width="36.36328125" style="61" bestFit="1" customWidth="1"/>
    <col min="13309" max="13309" width="12" style="61" customWidth="1"/>
    <col min="13310" max="13310" width="15.6328125" style="61" bestFit="1" customWidth="1"/>
    <col min="13311" max="13311" width="36.36328125" style="61" bestFit="1" customWidth="1"/>
    <col min="13312" max="13312" width="15.453125" style="61" bestFit="1" customWidth="1"/>
    <col min="13313" max="13313" width="14.453125" style="61" customWidth="1"/>
    <col min="13314" max="13562" width="11.453125" style="61"/>
    <col min="13563" max="13563" width="3.6328125" style="61" customWidth="1"/>
    <col min="13564" max="13564" width="36.36328125" style="61" bestFit="1" customWidth="1"/>
    <col min="13565" max="13565" width="12" style="61" customWidth="1"/>
    <col min="13566" max="13566" width="15.6328125" style="61" bestFit="1" customWidth="1"/>
    <col min="13567" max="13567" width="36.36328125" style="61" bestFit="1" customWidth="1"/>
    <col min="13568" max="13568" width="15.453125" style="61" bestFit="1" customWidth="1"/>
    <col min="13569" max="13569" width="14.453125" style="61" customWidth="1"/>
    <col min="13570" max="13818" width="11.453125" style="61"/>
    <col min="13819" max="13819" width="3.6328125" style="61" customWidth="1"/>
    <col min="13820" max="13820" width="36.36328125" style="61" bestFit="1" customWidth="1"/>
    <col min="13821" max="13821" width="12" style="61" customWidth="1"/>
    <col min="13822" max="13822" width="15.6328125" style="61" bestFit="1" customWidth="1"/>
    <col min="13823" max="13823" width="36.36328125" style="61" bestFit="1" customWidth="1"/>
    <col min="13824" max="13824" width="15.453125" style="61" bestFit="1" customWidth="1"/>
    <col min="13825" max="13825" width="14.453125" style="61" customWidth="1"/>
    <col min="13826" max="14074" width="11.453125" style="61"/>
    <col min="14075" max="14075" width="3.6328125" style="61" customWidth="1"/>
    <col min="14076" max="14076" width="36.36328125" style="61" bestFit="1" customWidth="1"/>
    <col min="14077" max="14077" width="12" style="61" customWidth="1"/>
    <col min="14078" max="14078" width="15.6328125" style="61" bestFit="1" customWidth="1"/>
    <col min="14079" max="14079" width="36.36328125" style="61" bestFit="1" customWidth="1"/>
    <col min="14080" max="14080" width="15.453125" style="61" bestFit="1" customWidth="1"/>
    <col min="14081" max="14081" width="14.453125" style="61" customWidth="1"/>
    <col min="14082" max="14330" width="11.453125" style="61"/>
    <col min="14331" max="14331" width="3.6328125" style="61" customWidth="1"/>
    <col min="14332" max="14332" width="36.36328125" style="61" bestFit="1" customWidth="1"/>
    <col min="14333" max="14333" width="12" style="61" customWidth="1"/>
    <col min="14334" max="14334" width="15.6328125" style="61" bestFit="1" customWidth="1"/>
    <col min="14335" max="14335" width="36.36328125" style="61" bestFit="1" customWidth="1"/>
    <col min="14336" max="14336" width="15.453125" style="61" bestFit="1" customWidth="1"/>
    <col min="14337" max="14337" width="14.453125" style="61" customWidth="1"/>
    <col min="14338" max="14586" width="11.453125" style="61"/>
    <col min="14587" max="14587" width="3.6328125" style="61" customWidth="1"/>
    <col min="14588" max="14588" width="36.36328125" style="61" bestFit="1" customWidth="1"/>
    <col min="14589" max="14589" width="12" style="61" customWidth="1"/>
    <col min="14590" max="14590" width="15.6328125" style="61" bestFit="1" customWidth="1"/>
    <col min="14591" max="14591" width="36.36328125" style="61" bestFit="1" customWidth="1"/>
    <col min="14592" max="14592" width="15.453125" style="61" bestFit="1" customWidth="1"/>
    <col min="14593" max="14593" width="14.453125" style="61" customWidth="1"/>
    <col min="14594" max="14842" width="11.453125" style="61"/>
    <col min="14843" max="14843" width="3.6328125" style="61" customWidth="1"/>
    <col min="14844" max="14844" width="36.36328125" style="61" bestFit="1" customWidth="1"/>
    <col min="14845" max="14845" width="12" style="61" customWidth="1"/>
    <col min="14846" max="14846" width="15.6328125" style="61" bestFit="1" customWidth="1"/>
    <col min="14847" max="14847" width="36.36328125" style="61" bestFit="1" customWidth="1"/>
    <col min="14848" max="14848" width="15.453125" style="61" bestFit="1" customWidth="1"/>
    <col min="14849" max="14849" width="14.453125" style="61" customWidth="1"/>
    <col min="14850" max="15098" width="11.453125" style="61"/>
    <col min="15099" max="15099" width="3.6328125" style="61" customWidth="1"/>
    <col min="15100" max="15100" width="36.36328125" style="61" bestFit="1" customWidth="1"/>
    <col min="15101" max="15101" width="12" style="61" customWidth="1"/>
    <col min="15102" max="15102" width="15.6328125" style="61" bestFit="1" customWidth="1"/>
    <col min="15103" max="15103" width="36.36328125" style="61" bestFit="1" customWidth="1"/>
    <col min="15104" max="15104" width="15.453125" style="61" bestFit="1" customWidth="1"/>
    <col min="15105" max="15105" width="14.453125" style="61" customWidth="1"/>
    <col min="15106" max="15354" width="11.453125" style="61"/>
    <col min="15355" max="15355" width="3.6328125" style="61" customWidth="1"/>
    <col min="15356" max="15356" width="36.36328125" style="61" bestFit="1" customWidth="1"/>
    <col min="15357" max="15357" width="12" style="61" customWidth="1"/>
    <col min="15358" max="15358" width="15.6328125" style="61" bestFit="1" customWidth="1"/>
    <col min="15359" max="15359" width="36.36328125" style="61" bestFit="1" customWidth="1"/>
    <col min="15360" max="15360" width="15.453125" style="61" bestFit="1" customWidth="1"/>
    <col min="15361" max="15361" width="14.453125" style="61" customWidth="1"/>
    <col min="15362" max="15610" width="11.453125" style="61"/>
    <col min="15611" max="15611" width="3.6328125" style="61" customWidth="1"/>
    <col min="15612" max="15612" width="36.36328125" style="61" bestFit="1" customWidth="1"/>
    <col min="15613" max="15613" width="12" style="61" customWidth="1"/>
    <col min="15614" max="15614" width="15.6328125" style="61" bestFit="1" customWidth="1"/>
    <col min="15615" max="15615" width="36.36328125" style="61" bestFit="1" customWidth="1"/>
    <col min="15616" max="15616" width="15.453125" style="61" bestFit="1" customWidth="1"/>
    <col min="15617" max="15617" width="14.453125" style="61" customWidth="1"/>
    <col min="15618" max="15866" width="11.453125" style="61"/>
    <col min="15867" max="15867" width="3.6328125" style="61" customWidth="1"/>
    <col min="15868" max="15868" width="36.36328125" style="61" bestFit="1" customWidth="1"/>
    <col min="15869" max="15869" width="12" style="61" customWidth="1"/>
    <col min="15870" max="15870" width="15.6328125" style="61" bestFit="1" customWidth="1"/>
    <col min="15871" max="15871" width="36.36328125" style="61" bestFit="1" customWidth="1"/>
    <col min="15872" max="15872" width="15.453125" style="61" bestFit="1" customWidth="1"/>
    <col min="15873" max="15873" width="14.453125" style="61" customWidth="1"/>
    <col min="15874" max="16122" width="11.453125" style="61"/>
    <col min="16123" max="16123" width="3.6328125" style="61" customWidth="1"/>
    <col min="16124" max="16124" width="36.36328125" style="61" bestFit="1" customWidth="1"/>
    <col min="16125" max="16125" width="12" style="61" customWidth="1"/>
    <col min="16126" max="16126" width="15.6328125" style="61" bestFit="1" customWidth="1"/>
    <col min="16127" max="16127" width="36.36328125" style="61" bestFit="1" customWidth="1"/>
    <col min="16128" max="16128" width="15.453125" style="61" bestFit="1" customWidth="1"/>
    <col min="16129" max="16129" width="14.453125" style="61" customWidth="1"/>
    <col min="16130" max="16384" width="11.453125" style="61"/>
  </cols>
  <sheetData>
    <row r="1" spans="1:8" x14ac:dyDescent="0.35">
      <c r="A1" s="29" t="s">
        <v>86</v>
      </c>
      <c r="B1" s="30"/>
      <c r="C1" s="30"/>
      <c r="D1" s="30"/>
    </row>
    <row r="2" spans="1:8" x14ac:dyDescent="0.35">
      <c r="A2" s="32" t="s">
        <v>87</v>
      </c>
      <c r="B2" s="62"/>
      <c r="C2" s="62"/>
      <c r="D2" s="62"/>
    </row>
    <row r="3" spans="1:8" ht="15" thickBot="1" x14ac:dyDescent="0.4">
      <c r="A3" s="62"/>
      <c r="B3" s="62"/>
      <c r="C3" s="62"/>
      <c r="D3" s="62"/>
    </row>
    <row r="4" spans="1:8" x14ac:dyDescent="0.35">
      <c r="A4" s="155" t="s">
        <v>435</v>
      </c>
      <c r="B4" s="156"/>
      <c r="C4" s="156"/>
      <c r="D4" s="156"/>
      <c r="E4" s="156"/>
      <c r="F4" s="156"/>
      <c r="G4" s="156"/>
      <c r="H4" s="157"/>
    </row>
    <row r="5" spans="1:8" ht="15" thickBot="1" x14ac:dyDescent="0.4">
      <c r="A5" s="158"/>
      <c r="B5" s="159"/>
      <c r="C5" s="159"/>
      <c r="D5" s="159"/>
      <c r="E5" s="159"/>
      <c r="F5" s="159"/>
      <c r="G5" s="159"/>
      <c r="H5" s="160"/>
    </row>
    <row r="6" spans="1:8" ht="85" customHeight="1" thickBot="1" x14ac:dyDescent="0.4">
      <c r="A6" s="77"/>
      <c r="B6" s="78" t="s">
        <v>27</v>
      </c>
      <c r="C6" s="78" t="s">
        <v>28</v>
      </c>
      <c r="D6" s="78" t="s">
        <v>29</v>
      </c>
      <c r="E6" s="81" t="s">
        <v>30</v>
      </c>
      <c r="F6" s="54" t="s">
        <v>447</v>
      </c>
      <c r="G6" s="18" t="s">
        <v>433</v>
      </c>
      <c r="H6" s="55" t="s">
        <v>434</v>
      </c>
    </row>
    <row r="7" spans="1:8" ht="15" customHeight="1" x14ac:dyDescent="0.35">
      <c r="A7" s="51">
        <v>2</v>
      </c>
      <c r="B7" s="34" t="s">
        <v>88</v>
      </c>
      <c r="C7" s="35" t="s">
        <v>89</v>
      </c>
      <c r="D7" s="35"/>
      <c r="E7" s="52">
        <v>2</v>
      </c>
      <c r="F7" s="51"/>
      <c r="G7" s="50">
        <f>E7*F7</f>
        <v>0</v>
      </c>
      <c r="H7" s="56">
        <f>G7*1.2</f>
        <v>0</v>
      </c>
    </row>
    <row r="8" spans="1:8" ht="15" customHeight="1" x14ac:dyDescent="0.35">
      <c r="A8" s="51">
        <v>1</v>
      </c>
      <c r="B8" s="34" t="s">
        <v>90</v>
      </c>
      <c r="C8" s="35" t="s">
        <v>89</v>
      </c>
      <c r="D8" s="35" t="s">
        <v>91</v>
      </c>
      <c r="E8" s="52">
        <v>1</v>
      </c>
      <c r="F8" s="51"/>
      <c r="G8" s="50">
        <f t="shared" ref="G8:G19" si="0">E8*F8</f>
        <v>0</v>
      </c>
      <c r="H8" s="56">
        <f t="shared" ref="H8:H19" si="1">G8*1.2</f>
        <v>0</v>
      </c>
    </row>
    <row r="9" spans="1:8" ht="15" customHeight="1" x14ac:dyDescent="0.35">
      <c r="A9" s="51">
        <v>1</v>
      </c>
      <c r="B9" s="34" t="s">
        <v>90</v>
      </c>
      <c r="C9" s="35" t="s">
        <v>89</v>
      </c>
      <c r="D9" s="35" t="s">
        <v>92</v>
      </c>
      <c r="E9" s="52">
        <v>1</v>
      </c>
      <c r="F9" s="51"/>
      <c r="G9" s="50">
        <f t="shared" si="0"/>
        <v>0</v>
      </c>
      <c r="H9" s="56">
        <f t="shared" si="1"/>
        <v>0</v>
      </c>
    </row>
    <row r="10" spans="1:8" ht="15" customHeight="1" x14ac:dyDescent="0.35">
      <c r="A10" s="51">
        <v>1</v>
      </c>
      <c r="B10" s="34" t="s">
        <v>93</v>
      </c>
      <c r="C10" s="35" t="s">
        <v>94</v>
      </c>
      <c r="D10" s="35" t="s">
        <v>95</v>
      </c>
      <c r="E10" s="52">
        <v>1</v>
      </c>
      <c r="F10" s="51"/>
      <c r="G10" s="50">
        <f t="shared" si="0"/>
        <v>0</v>
      </c>
      <c r="H10" s="56">
        <f t="shared" si="1"/>
        <v>0</v>
      </c>
    </row>
    <row r="11" spans="1:8" ht="15" customHeight="1" x14ac:dyDescent="0.35">
      <c r="A11" s="51">
        <v>1</v>
      </c>
      <c r="B11" s="34" t="s">
        <v>93</v>
      </c>
      <c r="C11" s="35" t="s">
        <v>94</v>
      </c>
      <c r="D11" s="35" t="s">
        <v>95</v>
      </c>
      <c r="E11" s="52">
        <v>1</v>
      </c>
      <c r="F11" s="51"/>
      <c r="G11" s="50">
        <f t="shared" si="0"/>
        <v>0</v>
      </c>
      <c r="H11" s="56">
        <f t="shared" si="1"/>
        <v>0</v>
      </c>
    </row>
    <row r="12" spans="1:8" ht="15" customHeight="1" x14ac:dyDescent="0.35">
      <c r="A12" s="51">
        <v>1</v>
      </c>
      <c r="B12" s="34" t="s">
        <v>96</v>
      </c>
      <c r="C12" s="35" t="s">
        <v>97</v>
      </c>
      <c r="D12" s="35" t="s">
        <v>98</v>
      </c>
      <c r="E12" s="52">
        <v>1</v>
      </c>
      <c r="F12" s="51"/>
      <c r="G12" s="50">
        <f t="shared" si="0"/>
        <v>0</v>
      </c>
      <c r="H12" s="56">
        <f t="shared" si="1"/>
        <v>0</v>
      </c>
    </row>
    <row r="13" spans="1:8" ht="15" customHeight="1" x14ac:dyDescent="0.35">
      <c r="A13" s="51">
        <v>1</v>
      </c>
      <c r="B13" s="34" t="s">
        <v>99</v>
      </c>
      <c r="C13" s="35" t="s">
        <v>100</v>
      </c>
      <c r="D13" s="35"/>
      <c r="E13" s="52">
        <v>1</v>
      </c>
      <c r="F13" s="51"/>
      <c r="G13" s="50">
        <f t="shared" si="0"/>
        <v>0</v>
      </c>
      <c r="H13" s="56">
        <f t="shared" si="1"/>
        <v>0</v>
      </c>
    </row>
    <row r="14" spans="1:8" ht="15" customHeight="1" x14ac:dyDescent="0.35">
      <c r="A14" s="51">
        <v>1</v>
      </c>
      <c r="B14" s="34" t="s">
        <v>101</v>
      </c>
      <c r="C14" s="35" t="s">
        <v>102</v>
      </c>
      <c r="D14" s="35"/>
      <c r="E14" s="52">
        <v>1</v>
      </c>
      <c r="F14" s="51"/>
      <c r="G14" s="50">
        <f t="shared" si="0"/>
        <v>0</v>
      </c>
      <c r="H14" s="56">
        <f t="shared" si="1"/>
        <v>0</v>
      </c>
    </row>
    <row r="15" spans="1:8" ht="15" customHeight="1" x14ac:dyDescent="0.35">
      <c r="A15" s="51">
        <v>1</v>
      </c>
      <c r="B15" s="34" t="s">
        <v>103</v>
      </c>
      <c r="C15" s="35" t="s">
        <v>104</v>
      </c>
      <c r="D15" s="35"/>
      <c r="E15" s="52">
        <v>1</v>
      </c>
      <c r="F15" s="51"/>
      <c r="G15" s="50">
        <f t="shared" si="0"/>
        <v>0</v>
      </c>
      <c r="H15" s="56">
        <f t="shared" si="1"/>
        <v>0</v>
      </c>
    </row>
    <row r="16" spans="1:8" ht="15" customHeight="1" x14ac:dyDescent="0.35">
      <c r="A16" s="51">
        <v>1</v>
      </c>
      <c r="B16" s="34" t="s">
        <v>105</v>
      </c>
      <c r="C16" s="35" t="s">
        <v>106</v>
      </c>
      <c r="D16" s="35" t="s">
        <v>107</v>
      </c>
      <c r="E16" s="52">
        <v>1</v>
      </c>
      <c r="F16" s="51"/>
      <c r="G16" s="50">
        <f t="shared" si="0"/>
        <v>0</v>
      </c>
      <c r="H16" s="56">
        <f t="shared" si="1"/>
        <v>0</v>
      </c>
    </row>
    <row r="17" spans="1:8" ht="15" customHeight="1" x14ac:dyDescent="0.35">
      <c r="A17" s="51">
        <v>1</v>
      </c>
      <c r="B17" s="34" t="s">
        <v>105</v>
      </c>
      <c r="C17" s="35" t="s">
        <v>104</v>
      </c>
      <c r="D17" s="35"/>
      <c r="E17" s="52">
        <v>1</v>
      </c>
      <c r="F17" s="51"/>
      <c r="G17" s="50">
        <f t="shared" si="0"/>
        <v>0</v>
      </c>
      <c r="H17" s="56">
        <f t="shared" si="1"/>
        <v>0</v>
      </c>
    </row>
    <row r="18" spans="1:8" ht="15" customHeight="1" x14ac:dyDescent="0.35">
      <c r="A18" s="51">
        <v>1</v>
      </c>
      <c r="B18" s="37" t="s">
        <v>108</v>
      </c>
      <c r="C18" s="35"/>
      <c r="D18" s="35"/>
      <c r="E18" s="52">
        <v>1</v>
      </c>
      <c r="F18" s="51"/>
      <c r="G18" s="50">
        <f t="shared" si="0"/>
        <v>0</v>
      </c>
      <c r="H18" s="56">
        <f t="shared" si="1"/>
        <v>0</v>
      </c>
    </row>
    <row r="19" spans="1:8" ht="15" customHeight="1" thickBot="1" x14ac:dyDescent="0.4">
      <c r="A19" s="95">
        <v>1</v>
      </c>
      <c r="B19" s="100" t="s">
        <v>109</v>
      </c>
      <c r="C19" s="97"/>
      <c r="D19" s="97"/>
      <c r="E19" s="53">
        <v>1</v>
      </c>
      <c r="F19" s="95"/>
      <c r="G19" s="58">
        <f t="shared" si="0"/>
        <v>0</v>
      </c>
      <c r="H19" s="59">
        <f t="shared" si="1"/>
        <v>0</v>
      </c>
    </row>
    <row r="20" spans="1:8" ht="25" customHeight="1" thickBot="1" x14ac:dyDescent="0.4">
      <c r="F20" s="87" t="s">
        <v>0</v>
      </c>
      <c r="G20" s="88">
        <f>SUM(G7:G19)</f>
        <v>0</v>
      </c>
      <c r="H20" s="89">
        <f>SUM(H7:H19)</f>
        <v>0</v>
      </c>
    </row>
    <row r="21" spans="1:8" ht="15" customHeight="1" x14ac:dyDescent="0.35"/>
    <row r="22" spans="1:8" ht="15" customHeight="1" x14ac:dyDescent="0.35"/>
  </sheetData>
  <mergeCells count="1">
    <mergeCell ref="A4:H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</sheetPr>
  <dimension ref="A1:I12"/>
  <sheetViews>
    <sheetView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3.6328125" style="61" customWidth="1"/>
    <col min="2" max="2" width="36.36328125" style="61" customWidth="1"/>
    <col min="3" max="3" width="36.36328125" style="61" bestFit="1" customWidth="1"/>
    <col min="4" max="4" width="36.36328125" style="61" customWidth="1"/>
    <col min="5" max="5" width="37.08984375" style="61" customWidth="1"/>
    <col min="6" max="6" width="13.453125" style="61" bestFit="1" customWidth="1"/>
    <col min="7" max="7" width="13.1796875" style="61" bestFit="1" customWidth="1"/>
    <col min="8" max="247" width="11.453125" style="61"/>
    <col min="248" max="248" width="3.6328125" style="61" customWidth="1"/>
    <col min="249" max="249" width="36.36328125" style="61" bestFit="1" customWidth="1"/>
    <col min="250" max="250" width="12" style="61" customWidth="1"/>
    <col min="251" max="251" width="15.6328125" style="61" bestFit="1" customWidth="1"/>
    <col min="252" max="252" width="36.36328125" style="61" bestFit="1" customWidth="1"/>
    <col min="253" max="253" width="15.453125" style="61" bestFit="1" customWidth="1"/>
    <col min="254" max="254" width="14.453125" style="61" customWidth="1"/>
    <col min="255" max="503" width="11.453125" style="61"/>
    <col min="504" max="504" width="3.6328125" style="61" customWidth="1"/>
    <col min="505" max="505" width="36.36328125" style="61" bestFit="1" customWidth="1"/>
    <col min="506" max="506" width="12" style="61" customWidth="1"/>
    <col min="507" max="507" width="15.6328125" style="61" bestFit="1" customWidth="1"/>
    <col min="508" max="508" width="36.36328125" style="61" bestFit="1" customWidth="1"/>
    <col min="509" max="509" width="15.453125" style="61" bestFit="1" customWidth="1"/>
    <col min="510" max="510" width="14.453125" style="61" customWidth="1"/>
    <col min="511" max="759" width="11.453125" style="61"/>
    <col min="760" max="760" width="3.6328125" style="61" customWidth="1"/>
    <col min="761" max="761" width="36.36328125" style="61" bestFit="1" customWidth="1"/>
    <col min="762" max="762" width="12" style="61" customWidth="1"/>
    <col min="763" max="763" width="15.6328125" style="61" bestFit="1" customWidth="1"/>
    <col min="764" max="764" width="36.36328125" style="61" bestFit="1" customWidth="1"/>
    <col min="765" max="765" width="15.453125" style="61" bestFit="1" customWidth="1"/>
    <col min="766" max="766" width="14.453125" style="61" customWidth="1"/>
    <col min="767" max="1015" width="11.453125" style="61"/>
    <col min="1016" max="1016" width="3.6328125" style="61" customWidth="1"/>
    <col min="1017" max="1017" width="36.36328125" style="61" bestFit="1" customWidth="1"/>
    <col min="1018" max="1018" width="12" style="61" customWidth="1"/>
    <col min="1019" max="1019" width="15.6328125" style="61" bestFit="1" customWidth="1"/>
    <col min="1020" max="1020" width="36.36328125" style="61" bestFit="1" customWidth="1"/>
    <col min="1021" max="1021" width="15.453125" style="61" bestFit="1" customWidth="1"/>
    <col min="1022" max="1022" width="14.453125" style="61" customWidth="1"/>
    <col min="1023" max="1271" width="11.453125" style="61"/>
    <col min="1272" max="1272" width="3.6328125" style="61" customWidth="1"/>
    <col min="1273" max="1273" width="36.36328125" style="61" bestFit="1" customWidth="1"/>
    <col min="1274" max="1274" width="12" style="61" customWidth="1"/>
    <col min="1275" max="1275" width="15.6328125" style="61" bestFit="1" customWidth="1"/>
    <col min="1276" max="1276" width="36.36328125" style="61" bestFit="1" customWidth="1"/>
    <col min="1277" max="1277" width="15.453125" style="61" bestFit="1" customWidth="1"/>
    <col min="1278" max="1278" width="14.453125" style="61" customWidth="1"/>
    <col min="1279" max="1527" width="11.453125" style="61"/>
    <col min="1528" max="1528" width="3.6328125" style="61" customWidth="1"/>
    <col min="1529" max="1529" width="36.36328125" style="61" bestFit="1" customWidth="1"/>
    <col min="1530" max="1530" width="12" style="61" customWidth="1"/>
    <col min="1531" max="1531" width="15.6328125" style="61" bestFit="1" customWidth="1"/>
    <col min="1532" max="1532" width="36.36328125" style="61" bestFit="1" customWidth="1"/>
    <col min="1533" max="1533" width="15.453125" style="61" bestFit="1" customWidth="1"/>
    <col min="1534" max="1534" width="14.453125" style="61" customWidth="1"/>
    <col min="1535" max="1783" width="11.453125" style="61"/>
    <col min="1784" max="1784" width="3.6328125" style="61" customWidth="1"/>
    <col min="1785" max="1785" width="36.36328125" style="61" bestFit="1" customWidth="1"/>
    <col min="1786" max="1786" width="12" style="61" customWidth="1"/>
    <col min="1787" max="1787" width="15.6328125" style="61" bestFit="1" customWidth="1"/>
    <col min="1788" max="1788" width="36.36328125" style="61" bestFit="1" customWidth="1"/>
    <col min="1789" max="1789" width="15.453125" style="61" bestFit="1" customWidth="1"/>
    <col min="1790" max="1790" width="14.453125" style="61" customWidth="1"/>
    <col min="1791" max="2039" width="11.453125" style="61"/>
    <col min="2040" max="2040" width="3.6328125" style="61" customWidth="1"/>
    <col min="2041" max="2041" width="36.36328125" style="61" bestFit="1" customWidth="1"/>
    <col min="2042" max="2042" width="12" style="61" customWidth="1"/>
    <col min="2043" max="2043" width="15.6328125" style="61" bestFit="1" customWidth="1"/>
    <col min="2044" max="2044" width="36.36328125" style="61" bestFit="1" customWidth="1"/>
    <col min="2045" max="2045" width="15.453125" style="61" bestFit="1" customWidth="1"/>
    <col min="2046" max="2046" width="14.453125" style="61" customWidth="1"/>
    <col min="2047" max="2295" width="11.453125" style="61"/>
    <col min="2296" max="2296" width="3.6328125" style="61" customWidth="1"/>
    <col min="2297" max="2297" width="36.36328125" style="61" bestFit="1" customWidth="1"/>
    <col min="2298" max="2298" width="12" style="61" customWidth="1"/>
    <col min="2299" max="2299" width="15.6328125" style="61" bestFit="1" customWidth="1"/>
    <col min="2300" max="2300" width="36.36328125" style="61" bestFit="1" customWidth="1"/>
    <col min="2301" max="2301" width="15.453125" style="61" bestFit="1" customWidth="1"/>
    <col min="2302" max="2302" width="14.453125" style="61" customWidth="1"/>
    <col min="2303" max="2551" width="11.453125" style="61"/>
    <col min="2552" max="2552" width="3.6328125" style="61" customWidth="1"/>
    <col min="2553" max="2553" width="36.36328125" style="61" bestFit="1" customWidth="1"/>
    <col min="2554" max="2554" width="12" style="61" customWidth="1"/>
    <col min="2555" max="2555" width="15.6328125" style="61" bestFit="1" customWidth="1"/>
    <col min="2556" max="2556" width="36.36328125" style="61" bestFit="1" customWidth="1"/>
    <col min="2557" max="2557" width="15.453125" style="61" bestFit="1" customWidth="1"/>
    <col min="2558" max="2558" width="14.453125" style="61" customWidth="1"/>
    <col min="2559" max="2807" width="11.453125" style="61"/>
    <col min="2808" max="2808" width="3.6328125" style="61" customWidth="1"/>
    <col min="2809" max="2809" width="36.36328125" style="61" bestFit="1" customWidth="1"/>
    <col min="2810" max="2810" width="12" style="61" customWidth="1"/>
    <col min="2811" max="2811" width="15.6328125" style="61" bestFit="1" customWidth="1"/>
    <col min="2812" max="2812" width="36.36328125" style="61" bestFit="1" customWidth="1"/>
    <col min="2813" max="2813" width="15.453125" style="61" bestFit="1" customWidth="1"/>
    <col min="2814" max="2814" width="14.453125" style="61" customWidth="1"/>
    <col min="2815" max="3063" width="11.453125" style="61"/>
    <col min="3064" max="3064" width="3.6328125" style="61" customWidth="1"/>
    <col min="3065" max="3065" width="36.36328125" style="61" bestFit="1" customWidth="1"/>
    <col min="3066" max="3066" width="12" style="61" customWidth="1"/>
    <col min="3067" max="3067" width="15.6328125" style="61" bestFit="1" customWidth="1"/>
    <col min="3068" max="3068" width="36.36328125" style="61" bestFit="1" customWidth="1"/>
    <col min="3069" max="3069" width="15.453125" style="61" bestFit="1" customWidth="1"/>
    <col min="3070" max="3070" width="14.453125" style="61" customWidth="1"/>
    <col min="3071" max="3319" width="11.453125" style="61"/>
    <col min="3320" max="3320" width="3.6328125" style="61" customWidth="1"/>
    <col min="3321" max="3321" width="36.36328125" style="61" bestFit="1" customWidth="1"/>
    <col min="3322" max="3322" width="12" style="61" customWidth="1"/>
    <col min="3323" max="3323" width="15.6328125" style="61" bestFit="1" customWidth="1"/>
    <col min="3324" max="3324" width="36.36328125" style="61" bestFit="1" customWidth="1"/>
    <col min="3325" max="3325" width="15.453125" style="61" bestFit="1" customWidth="1"/>
    <col min="3326" max="3326" width="14.453125" style="61" customWidth="1"/>
    <col min="3327" max="3575" width="11.453125" style="61"/>
    <col min="3576" max="3576" width="3.6328125" style="61" customWidth="1"/>
    <col min="3577" max="3577" width="36.36328125" style="61" bestFit="1" customWidth="1"/>
    <col min="3578" max="3578" width="12" style="61" customWidth="1"/>
    <col min="3579" max="3579" width="15.6328125" style="61" bestFit="1" customWidth="1"/>
    <col min="3580" max="3580" width="36.36328125" style="61" bestFit="1" customWidth="1"/>
    <col min="3581" max="3581" width="15.453125" style="61" bestFit="1" customWidth="1"/>
    <col min="3582" max="3582" width="14.453125" style="61" customWidth="1"/>
    <col min="3583" max="3831" width="11.453125" style="61"/>
    <col min="3832" max="3832" width="3.6328125" style="61" customWidth="1"/>
    <col min="3833" max="3833" width="36.36328125" style="61" bestFit="1" customWidth="1"/>
    <col min="3834" max="3834" width="12" style="61" customWidth="1"/>
    <col min="3835" max="3835" width="15.6328125" style="61" bestFit="1" customWidth="1"/>
    <col min="3836" max="3836" width="36.36328125" style="61" bestFit="1" customWidth="1"/>
    <col min="3837" max="3837" width="15.453125" style="61" bestFit="1" customWidth="1"/>
    <col min="3838" max="3838" width="14.453125" style="61" customWidth="1"/>
    <col min="3839" max="4087" width="11.453125" style="61"/>
    <col min="4088" max="4088" width="3.6328125" style="61" customWidth="1"/>
    <col min="4089" max="4089" width="36.36328125" style="61" bestFit="1" customWidth="1"/>
    <col min="4090" max="4090" width="12" style="61" customWidth="1"/>
    <col min="4091" max="4091" width="15.6328125" style="61" bestFit="1" customWidth="1"/>
    <col min="4092" max="4092" width="36.36328125" style="61" bestFit="1" customWidth="1"/>
    <col min="4093" max="4093" width="15.453125" style="61" bestFit="1" customWidth="1"/>
    <col min="4094" max="4094" width="14.453125" style="61" customWidth="1"/>
    <col min="4095" max="4343" width="11.453125" style="61"/>
    <col min="4344" max="4344" width="3.6328125" style="61" customWidth="1"/>
    <col min="4345" max="4345" width="36.36328125" style="61" bestFit="1" customWidth="1"/>
    <col min="4346" max="4346" width="12" style="61" customWidth="1"/>
    <col min="4347" max="4347" width="15.6328125" style="61" bestFit="1" customWidth="1"/>
    <col min="4348" max="4348" width="36.36328125" style="61" bestFit="1" customWidth="1"/>
    <col min="4349" max="4349" width="15.453125" style="61" bestFit="1" customWidth="1"/>
    <col min="4350" max="4350" width="14.453125" style="61" customWidth="1"/>
    <col min="4351" max="4599" width="11.453125" style="61"/>
    <col min="4600" max="4600" width="3.6328125" style="61" customWidth="1"/>
    <col min="4601" max="4601" width="36.36328125" style="61" bestFit="1" customWidth="1"/>
    <col min="4602" max="4602" width="12" style="61" customWidth="1"/>
    <col min="4603" max="4603" width="15.6328125" style="61" bestFit="1" customWidth="1"/>
    <col min="4604" max="4604" width="36.36328125" style="61" bestFit="1" customWidth="1"/>
    <col min="4605" max="4605" width="15.453125" style="61" bestFit="1" customWidth="1"/>
    <col min="4606" max="4606" width="14.453125" style="61" customWidth="1"/>
    <col min="4607" max="4855" width="11.453125" style="61"/>
    <col min="4856" max="4856" width="3.6328125" style="61" customWidth="1"/>
    <col min="4857" max="4857" width="36.36328125" style="61" bestFit="1" customWidth="1"/>
    <col min="4858" max="4858" width="12" style="61" customWidth="1"/>
    <col min="4859" max="4859" width="15.6328125" style="61" bestFit="1" customWidth="1"/>
    <col min="4860" max="4860" width="36.36328125" style="61" bestFit="1" customWidth="1"/>
    <col min="4861" max="4861" width="15.453125" style="61" bestFit="1" customWidth="1"/>
    <col min="4862" max="4862" width="14.453125" style="61" customWidth="1"/>
    <col min="4863" max="5111" width="11.453125" style="61"/>
    <col min="5112" max="5112" width="3.6328125" style="61" customWidth="1"/>
    <col min="5113" max="5113" width="36.36328125" style="61" bestFit="1" customWidth="1"/>
    <col min="5114" max="5114" width="12" style="61" customWidth="1"/>
    <col min="5115" max="5115" width="15.6328125" style="61" bestFit="1" customWidth="1"/>
    <col min="5116" max="5116" width="36.36328125" style="61" bestFit="1" customWidth="1"/>
    <col min="5117" max="5117" width="15.453125" style="61" bestFit="1" customWidth="1"/>
    <col min="5118" max="5118" width="14.453125" style="61" customWidth="1"/>
    <col min="5119" max="5367" width="11.453125" style="61"/>
    <col min="5368" max="5368" width="3.6328125" style="61" customWidth="1"/>
    <col min="5369" max="5369" width="36.36328125" style="61" bestFit="1" customWidth="1"/>
    <col min="5370" max="5370" width="12" style="61" customWidth="1"/>
    <col min="5371" max="5371" width="15.6328125" style="61" bestFit="1" customWidth="1"/>
    <col min="5372" max="5372" width="36.36328125" style="61" bestFit="1" customWidth="1"/>
    <col min="5373" max="5373" width="15.453125" style="61" bestFit="1" customWidth="1"/>
    <col min="5374" max="5374" width="14.453125" style="61" customWidth="1"/>
    <col min="5375" max="5623" width="11.453125" style="61"/>
    <col min="5624" max="5624" width="3.6328125" style="61" customWidth="1"/>
    <col min="5625" max="5625" width="36.36328125" style="61" bestFit="1" customWidth="1"/>
    <col min="5626" max="5626" width="12" style="61" customWidth="1"/>
    <col min="5627" max="5627" width="15.6328125" style="61" bestFit="1" customWidth="1"/>
    <col min="5628" max="5628" width="36.36328125" style="61" bestFit="1" customWidth="1"/>
    <col min="5629" max="5629" width="15.453125" style="61" bestFit="1" customWidth="1"/>
    <col min="5630" max="5630" width="14.453125" style="61" customWidth="1"/>
    <col min="5631" max="5879" width="11.453125" style="61"/>
    <col min="5880" max="5880" width="3.6328125" style="61" customWidth="1"/>
    <col min="5881" max="5881" width="36.36328125" style="61" bestFit="1" customWidth="1"/>
    <col min="5882" max="5882" width="12" style="61" customWidth="1"/>
    <col min="5883" max="5883" width="15.6328125" style="61" bestFit="1" customWidth="1"/>
    <col min="5884" max="5884" width="36.36328125" style="61" bestFit="1" customWidth="1"/>
    <col min="5885" max="5885" width="15.453125" style="61" bestFit="1" customWidth="1"/>
    <col min="5886" max="5886" width="14.453125" style="61" customWidth="1"/>
    <col min="5887" max="6135" width="11.453125" style="61"/>
    <col min="6136" max="6136" width="3.6328125" style="61" customWidth="1"/>
    <col min="6137" max="6137" width="36.36328125" style="61" bestFit="1" customWidth="1"/>
    <col min="6138" max="6138" width="12" style="61" customWidth="1"/>
    <col min="6139" max="6139" width="15.6328125" style="61" bestFit="1" customWidth="1"/>
    <col min="6140" max="6140" width="36.36328125" style="61" bestFit="1" customWidth="1"/>
    <col min="6141" max="6141" width="15.453125" style="61" bestFit="1" customWidth="1"/>
    <col min="6142" max="6142" width="14.453125" style="61" customWidth="1"/>
    <col min="6143" max="6391" width="11.453125" style="61"/>
    <col min="6392" max="6392" width="3.6328125" style="61" customWidth="1"/>
    <col min="6393" max="6393" width="36.36328125" style="61" bestFit="1" customWidth="1"/>
    <col min="6394" max="6394" width="12" style="61" customWidth="1"/>
    <col min="6395" max="6395" width="15.6328125" style="61" bestFit="1" customWidth="1"/>
    <col min="6396" max="6396" width="36.36328125" style="61" bestFit="1" customWidth="1"/>
    <col min="6397" max="6397" width="15.453125" style="61" bestFit="1" customWidth="1"/>
    <col min="6398" max="6398" width="14.453125" style="61" customWidth="1"/>
    <col min="6399" max="6647" width="11.453125" style="61"/>
    <col min="6648" max="6648" width="3.6328125" style="61" customWidth="1"/>
    <col min="6649" max="6649" width="36.36328125" style="61" bestFit="1" customWidth="1"/>
    <col min="6650" max="6650" width="12" style="61" customWidth="1"/>
    <col min="6651" max="6651" width="15.6328125" style="61" bestFit="1" customWidth="1"/>
    <col min="6652" max="6652" width="36.36328125" style="61" bestFit="1" customWidth="1"/>
    <col min="6653" max="6653" width="15.453125" style="61" bestFit="1" customWidth="1"/>
    <col min="6654" max="6654" width="14.453125" style="61" customWidth="1"/>
    <col min="6655" max="6903" width="11.453125" style="61"/>
    <col min="6904" max="6904" width="3.6328125" style="61" customWidth="1"/>
    <col min="6905" max="6905" width="36.36328125" style="61" bestFit="1" customWidth="1"/>
    <col min="6906" max="6906" width="12" style="61" customWidth="1"/>
    <col min="6907" max="6907" width="15.6328125" style="61" bestFit="1" customWidth="1"/>
    <col min="6908" max="6908" width="36.36328125" style="61" bestFit="1" customWidth="1"/>
    <col min="6909" max="6909" width="15.453125" style="61" bestFit="1" customWidth="1"/>
    <col min="6910" max="6910" width="14.453125" style="61" customWidth="1"/>
    <col min="6911" max="7159" width="11.453125" style="61"/>
    <col min="7160" max="7160" width="3.6328125" style="61" customWidth="1"/>
    <col min="7161" max="7161" width="36.36328125" style="61" bestFit="1" customWidth="1"/>
    <col min="7162" max="7162" width="12" style="61" customWidth="1"/>
    <col min="7163" max="7163" width="15.6328125" style="61" bestFit="1" customWidth="1"/>
    <col min="7164" max="7164" width="36.36328125" style="61" bestFit="1" customWidth="1"/>
    <col min="7165" max="7165" width="15.453125" style="61" bestFit="1" customWidth="1"/>
    <col min="7166" max="7166" width="14.453125" style="61" customWidth="1"/>
    <col min="7167" max="7415" width="11.453125" style="61"/>
    <col min="7416" max="7416" width="3.6328125" style="61" customWidth="1"/>
    <col min="7417" max="7417" width="36.36328125" style="61" bestFit="1" customWidth="1"/>
    <col min="7418" max="7418" width="12" style="61" customWidth="1"/>
    <col min="7419" max="7419" width="15.6328125" style="61" bestFit="1" customWidth="1"/>
    <col min="7420" max="7420" width="36.36328125" style="61" bestFit="1" customWidth="1"/>
    <col min="7421" max="7421" width="15.453125" style="61" bestFit="1" customWidth="1"/>
    <col min="7422" max="7422" width="14.453125" style="61" customWidth="1"/>
    <col min="7423" max="7671" width="11.453125" style="61"/>
    <col min="7672" max="7672" width="3.6328125" style="61" customWidth="1"/>
    <col min="7673" max="7673" width="36.36328125" style="61" bestFit="1" customWidth="1"/>
    <col min="7674" max="7674" width="12" style="61" customWidth="1"/>
    <col min="7675" max="7675" width="15.6328125" style="61" bestFit="1" customWidth="1"/>
    <col min="7676" max="7676" width="36.36328125" style="61" bestFit="1" customWidth="1"/>
    <col min="7677" max="7677" width="15.453125" style="61" bestFit="1" customWidth="1"/>
    <col min="7678" max="7678" width="14.453125" style="61" customWidth="1"/>
    <col min="7679" max="7927" width="11.453125" style="61"/>
    <col min="7928" max="7928" width="3.6328125" style="61" customWidth="1"/>
    <col min="7929" max="7929" width="36.36328125" style="61" bestFit="1" customWidth="1"/>
    <col min="7930" max="7930" width="12" style="61" customWidth="1"/>
    <col min="7931" max="7931" width="15.6328125" style="61" bestFit="1" customWidth="1"/>
    <col min="7932" max="7932" width="36.36328125" style="61" bestFit="1" customWidth="1"/>
    <col min="7933" max="7933" width="15.453125" style="61" bestFit="1" customWidth="1"/>
    <col min="7934" max="7934" width="14.453125" style="61" customWidth="1"/>
    <col min="7935" max="8183" width="11.453125" style="61"/>
    <col min="8184" max="8184" width="3.6328125" style="61" customWidth="1"/>
    <col min="8185" max="8185" width="36.36328125" style="61" bestFit="1" customWidth="1"/>
    <col min="8186" max="8186" width="12" style="61" customWidth="1"/>
    <col min="8187" max="8187" width="15.6328125" style="61" bestFit="1" customWidth="1"/>
    <col min="8188" max="8188" width="36.36328125" style="61" bestFit="1" customWidth="1"/>
    <col min="8189" max="8189" width="15.453125" style="61" bestFit="1" customWidth="1"/>
    <col min="8190" max="8190" width="14.453125" style="61" customWidth="1"/>
    <col min="8191" max="8439" width="11.453125" style="61"/>
    <col min="8440" max="8440" width="3.6328125" style="61" customWidth="1"/>
    <col min="8441" max="8441" width="36.36328125" style="61" bestFit="1" customWidth="1"/>
    <col min="8442" max="8442" width="12" style="61" customWidth="1"/>
    <col min="8443" max="8443" width="15.6328125" style="61" bestFit="1" customWidth="1"/>
    <col min="8444" max="8444" width="36.36328125" style="61" bestFit="1" customWidth="1"/>
    <col min="8445" max="8445" width="15.453125" style="61" bestFit="1" customWidth="1"/>
    <col min="8446" max="8446" width="14.453125" style="61" customWidth="1"/>
    <col min="8447" max="8695" width="11.453125" style="61"/>
    <col min="8696" max="8696" width="3.6328125" style="61" customWidth="1"/>
    <col min="8697" max="8697" width="36.36328125" style="61" bestFit="1" customWidth="1"/>
    <col min="8698" max="8698" width="12" style="61" customWidth="1"/>
    <col min="8699" max="8699" width="15.6328125" style="61" bestFit="1" customWidth="1"/>
    <col min="8700" max="8700" width="36.36328125" style="61" bestFit="1" customWidth="1"/>
    <col min="8701" max="8701" width="15.453125" style="61" bestFit="1" customWidth="1"/>
    <col min="8702" max="8702" width="14.453125" style="61" customWidth="1"/>
    <col min="8703" max="8951" width="11.453125" style="61"/>
    <col min="8952" max="8952" width="3.6328125" style="61" customWidth="1"/>
    <col min="8953" max="8953" width="36.36328125" style="61" bestFit="1" customWidth="1"/>
    <col min="8954" max="8954" width="12" style="61" customWidth="1"/>
    <col min="8955" max="8955" width="15.6328125" style="61" bestFit="1" customWidth="1"/>
    <col min="8956" max="8956" width="36.36328125" style="61" bestFit="1" customWidth="1"/>
    <col min="8957" max="8957" width="15.453125" style="61" bestFit="1" customWidth="1"/>
    <col min="8958" max="8958" width="14.453125" style="61" customWidth="1"/>
    <col min="8959" max="9207" width="11.453125" style="61"/>
    <col min="9208" max="9208" width="3.6328125" style="61" customWidth="1"/>
    <col min="9209" max="9209" width="36.36328125" style="61" bestFit="1" customWidth="1"/>
    <col min="9210" max="9210" width="12" style="61" customWidth="1"/>
    <col min="9211" max="9211" width="15.6328125" style="61" bestFit="1" customWidth="1"/>
    <col min="9212" max="9212" width="36.36328125" style="61" bestFit="1" customWidth="1"/>
    <col min="9213" max="9213" width="15.453125" style="61" bestFit="1" customWidth="1"/>
    <col min="9214" max="9214" width="14.453125" style="61" customWidth="1"/>
    <col min="9215" max="9463" width="11.453125" style="61"/>
    <col min="9464" max="9464" width="3.6328125" style="61" customWidth="1"/>
    <col min="9465" max="9465" width="36.36328125" style="61" bestFit="1" customWidth="1"/>
    <col min="9466" max="9466" width="12" style="61" customWidth="1"/>
    <col min="9467" max="9467" width="15.6328125" style="61" bestFit="1" customWidth="1"/>
    <col min="9468" max="9468" width="36.36328125" style="61" bestFit="1" customWidth="1"/>
    <col min="9469" max="9469" width="15.453125" style="61" bestFit="1" customWidth="1"/>
    <col min="9470" max="9470" width="14.453125" style="61" customWidth="1"/>
    <col min="9471" max="9719" width="11.453125" style="61"/>
    <col min="9720" max="9720" width="3.6328125" style="61" customWidth="1"/>
    <col min="9721" max="9721" width="36.36328125" style="61" bestFit="1" customWidth="1"/>
    <col min="9722" max="9722" width="12" style="61" customWidth="1"/>
    <col min="9723" max="9723" width="15.6328125" style="61" bestFit="1" customWidth="1"/>
    <col min="9724" max="9724" width="36.36328125" style="61" bestFit="1" customWidth="1"/>
    <col min="9725" max="9725" width="15.453125" style="61" bestFit="1" customWidth="1"/>
    <col min="9726" max="9726" width="14.453125" style="61" customWidth="1"/>
    <col min="9727" max="9975" width="11.453125" style="61"/>
    <col min="9976" max="9976" width="3.6328125" style="61" customWidth="1"/>
    <col min="9977" max="9977" width="36.36328125" style="61" bestFit="1" customWidth="1"/>
    <col min="9978" max="9978" width="12" style="61" customWidth="1"/>
    <col min="9979" max="9979" width="15.6328125" style="61" bestFit="1" customWidth="1"/>
    <col min="9980" max="9980" width="36.36328125" style="61" bestFit="1" customWidth="1"/>
    <col min="9981" max="9981" width="15.453125" style="61" bestFit="1" customWidth="1"/>
    <col min="9982" max="9982" width="14.453125" style="61" customWidth="1"/>
    <col min="9983" max="10231" width="11.453125" style="61"/>
    <col min="10232" max="10232" width="3.6328125" style="61" customWidth="1"/>
    <col min="10233" max="10233" width="36.36328125" style="61" bestFit="1" customWidth="1"/>
    <col min="10234" max="10234" width="12" style="61" customWidth="1"/>
    <col min="10235" max="10235" width="15.6328125" style="61" bestFit="1" customWidth="1"/>
    <col min="10236" max="10236" width="36.36328125" style="61" bestFit="1" customWidth="1"/>
    <col min="10237" max="10237" width="15.453125" style="61" bestFit="1" customWidth="1"/>
    <col min="10238" max="10238" width="14.453125" style="61" customWidth="1"/>
    <col min="10239" max="10487" width="11.453125" style="61"/>
    <col min="10488" max="10488" width="3.6328125" style="61" customWidth="1"/>
    <col min="10489" max="10489" width="36.36328125" style="61" bestFit="1" customWidth="1"/>
    <col min="10490" max="10490" width="12" style="61" customWidth="1"/>
    <col min="10491" max="10491" width="15.6328125" style="61" bestFit="1" customWidth="1"/>
    <col min="10492" max="10492" width="36.36328125" style="61" bestFit="1" customWidth="1"/>
    <col min="10493" max="10493" width="15.453125" style="61" bestFit="1" customWidth="1"/>
    <col min="10494" max="10494" width="14.453125" style="61" customWidth="1"/>
    <col min="10495" max="10743" width="11.453125" style="61"/>
    <col min="10744" max="10744" width="3.6328125" style="61" customWidth="1"/>
    <col min="10745" max="10745" width="36.36328125" style="61" bestFit="1" customWidth="1"/>
    <col min="10746" max="10746" width="12" style="61" customWidth="1"/>
    <col min="10747" max="10747" width="15.6328125" style="61" bestFit="1" customWidth="1"/>
    <col min="10748" max="10748" width="36.36328125" style="61" bestFit="1" customWidth="1"/>
    <col min="10749" max="10749" width="15.453125" style="61" bestFit="1" customWidth="1"/>
    <col min="10750" max="10750" width="14.453125" style="61" customWidth="1"/>
    <col min="10751" max="10999" width="11.453125" style="61"/>
    <col min="11000" max="11000" width="3.6328125" style="61" customWidth="1"/>
    <col min="11001" max="11001" width="36.36328125" style="61" bestFit="1" customWidth="1"/>
    <col min="11002" max="11002" width="12" style="61" customWidth="1"/>
    <col min="11003" max="11003" width="15.6328125" style="61" bestFit="1" customWidth="1"/>
    <col min="11004" max="11004" width="36.36328125" style="61" bestFit="1" customWidth="1"/>
    <col min="11005" max="11005" width="15.453125" style="61" bestFit="1" customWidth="1"/>
    <col min="11006" max="11006" width="14.453125" style="61" customWidth="1"/>
    <col min="11007" max="11255" width="11.453125" style="61"/>
    <col min="11256" max="11256" width="3.6328125" style="61" customWidth="1"/>
    <col min="11257" max="11257" width="36.36328125" style="61" bestFit="1" customWidth="1"/>
    <col min="11258" max="11258" width="12" style="61" customWidth="1"/>
    <col min="11259" max="11259" width="15.6328125" style="61" bestFit="1" customWidth="1"/>
    <col min="11260" max="11260" width="36.36328125" style="61" bestFit="1" customWidth="1"/>
    <col min="11261" max="11261" width="15.453125" style="61" bestFit="1" customWidth="1"/>
    <col min="11262" max="11262" width="14.453125" style="61" customWidth="1"/>
    <col min="11263" max="11511" width="11.453125" style="61"/>
    <col min="11512" max="11512" width="3.6328125" style="61" customWidth="1"/>
    <col min="11513" max="11513" width="36.36328125" style="61" bestFit="1" customWidth="1"/>
    <col min="11514" max="11514" width="12" style="61" customWidth="1"/>
    <col min="11515" max="11515" width="15.6328125" style="61" bestFit="1" customWidth="1"/>
    <col min="11516" max="11516" width="36.36328125" style="61" bestFit="1" customWidth="1"/>
    <col min="11517" max="11517" width="15.453125" style="61" bestFit="1" customWidth="1"/>
    <col min="11518" max="11518" width="14.453125" style="61" customWidth="1"/>
    <col min="11519" max="11767" width="11.453125" style="61"/>
    <col min="11768" max="11768" width="3.6328125" style="61" customWidth="1"/>
    <col min="11769" max="11769" width="36.36328125" style="61" bestFit="1" customWidth="1"/>
    <col min="11770" max="11770" width="12" style="61" customWidth="1"/>
    <col min="11771" max="11771" width="15.6328125" style="61" bestFit="1" customWidth="1"/>
    <col min="11772" max="11772" width="36.36328125" style="61" bestFit="1" customWidth="1"/>
    <col min="11773" max="11773" width="15.453125" style="61" bestFit="1" customWidth="1"/>
    <col min="11774" max="11774" width="14.453125" style="61" customWidth="1"/>
    <col min="11775" max="12023" width="11.453125" style="61"/>
    <col min="12024" max="12024" width="3.6328125" style="61" customWidth="1"/>
    <col min="12025" max="12025" width="36.36328125" style="61" bestFit="1" customWidth="1"/>
    <col min="12026" max="12026" width="12" style="61" customWidth="1"/>
    <col min="12027" max="12027" width="15.6328125" style="61" bestFit="1" customWidth="1"/>
    <col min="12028" max="12028" width="36.36328125" style="61" bestFit="1" customWidth="1"/>
    <col min="12029" max="12029" width="15.453125" style="61" bestFit="1" customWidth="1"/>
    <col min="12030" max="12030" width="14.453125" style="61" customWidth="1"/>
    <col min="12031" max="12279" width="11.453125" style="61"/>
    <col min="12280" max="12280" width="3.6328125" style="61" customWidth="1"/>
    <col min="12281" max="12281" width="36.36328125" style="61" bestFit="1" customWidth="1"/>
    <col min="12282" max="12282" width="12" style="61" customWidth="1"/>
    <col min="12283" max="12283" width="15.6328125" style="61" bestFit="1" customWidth="1"/>
    <col min="12284" max="12284" width="36.36328125" style="61" bestFit="1" customWidth="1"/>
    <col min="12285" max="12285" width="15.453125" style="61" bestFit="1" customWidth="1"/>
    <col min="12286" max="12286" width="14.453125" style="61" customWidth="1"/>
    <col min="12287" max="12535" width="11.453125" style="61"/>
    <col min="12536" max="12536" width="3.6328125" style="61" customWidth="1"/>
    <col min="12537" max="12537" width="36.36328125" style="61" bestFit="1" customWidth="1"/>
    <col min="12538" max="12538" width="12" style="61" customWidth="1"/>
    <col min="12539" max="12539" width="15.6328125" style="61" bestFit="1" customWidth="1"/>
    <col min="12540" max="12540" width="36.36328125" style="61" bestFit="1" customWidth="1"/>
    <col min="12541" max="12541" width="15.453125" style="61" bestFit="1" customWidth="1"/>
    <col min="12542" max="12542" width="14.453125" style="61" customWidth="1"/>
    <col min="12543" max="12791" width="11.453125" style="61"/>
    <col min="12792" max="12792" width="3.6328125" style="61" customWidth="1"/>
    <col min="12793" max="12793" width="36.36328125" style="61" bestFit="1" customWidth="1"/>
    <col min="12794" max="12794" width="12" style="61" customWidth="1"/>
    <col min="12795" max="12795" width="15.6328125" style="61" bestFit="1" customWidth="1"/>
    <col min="12796" max="12796" width="36.36328125" style="61" bestFit="1" customWidth="1"/>
    <col min="12797" max="12797" width="15.453125" style="61" bestFit="1" customWidth="1"/>
    <col min="12798" max="12798" width="14.453125" style="61" customWidth="1"/>
    <col min="12799" max="13047" width="11.453125" style="61"/>
    <col min="13048" max="13048" width="3.6328125" style="61" customWidth="1"/>
    <col min="13049" max="13049" width="36.36328125" style="61" bestFit="1" customWidth="1"/>
    <col min="13050" max="13050" width="12" style="61" customWidth="1"/>
    <col min="13051" max="13051" width="15.6328125" style="61" bestFit="1" customWidth="1"/>
    <col min="13052" max="13052" width="36.36328125" style="61" bestFit="1" customWidth="1"/>
    <col min="13053" max="13053" width="15.453125" style="61" bestFit="1" customWidth="1"/>
    <col min="13054" max="13054" width="14.453125" style="61" customWidth="1"/>
    <col min="13055" max="13303" width="11.453125" style="61"/>
    <col min="13304" max="13304" width="3.6328125" style="61" customWidth="1"/>
    <col min="13305" max="13305" width="36.36328125" style="61" bestFit="1" customWidth="1"/>
    <col min="13306" max="13306" width="12" style="61" customWidth="1"/>
    <col min="13307" max="13307" width="15.6328125" style="61" bestFit="1" customWidth="1"/>
    <col min="13308" max="13308" width="36.36328125" style="61" bestFit="1" customWidth="1"/>
    <col min="13309" max="13309" width="15.453125" style="61" bestFit="1" customWidth="1"/>
    <col min="13310" max="13310" width="14.453125" style="61" customWidth="1"/>
    <col min="13311" max="13559" width="11.453125" style="61"/>
    <col min="13560" max="13560" width="3.6328125" style="61" customWidth="1"/>
    <col min="13561" max="13561" width="36.36328125" style="61" bestFit="1" customWidth="1"/>
    <col min="13562" max="13562" width="12" style="61" customWidth="1"/>
    <col min="13563" max="13563" width="15.6328125" style="61" bestFit="1" customWidth="1"/>
    <col min="13564" max="13564" width="36.36328125" style="61" bestFit="1" customWidth="1"/>
    <col min="13565" max="13565" width="15.453125" style="61" bestFit="1" customWidth="1"/>
    <col min="13566" max="13566" width="14.453125" style="61" customWidth="1"/>
    <col min="13567" max="13815" width="11.453125" style="61"/>
    <col min="13816" max="13816" width="3.6328125" style="61" customWidth="1"/>
    <col min="13817" max="13817" width="36.36328125" style="61" bestFit="1" customWidth="1"/>
    <col min="13818" max="13818" width="12" style="61" customWidth="1"/>
    <col min="13819" max="13819" width="15.6328125" style="61" bestFit="1" customWidth="1"/>
    <col min="13820" max="13820" width="36.36328125" style="61" bestFit="1" customWidth="1"/>
    <col min="13821" max="13821" width="15.453125" style="61" bestFit="1" customWidth="1"/>
    <col min="13822" max="13822" width="14.453125" style="61" customWidth="1"/>
    <col min="13823" max="14071" width="11.453125" style="61"/>
    <col min="14072" max="14072" width="3.6328125" style="61" customWidth="1"/>
    <col min="14073" max="14073" width="36.36328125" style="61" bestFit="1" customWidth="1"/>
    <col min="14074" max="14074" width="12" style="61" customWidth="1"/>
    <col min="14075" max="14075" width="15.6328125" style="61" bestFit="1" customWidth="1"/>
    <col min="14076" max="14076" width="36.36328125" style="61" bestFit="1" customWidth="1"/>
    <col min="14077" max="14077" width="15.453125" style="61" bestFit="1" customWidth="1"/>
    <col min="14078" max="14078" width="14.453125" style="61" customWidth="1"/>
    <col min="14079" max="14327" width="11.453125" style="61"/>
    <col min="14328" max="14328" width="3.6328125" style="61" customWidth="1"/>
    <col min="14329" max="14329" width="36.36328125" style="61" bestFit="1" customWidth="1"/>
    <col min="14330" max="14330" width="12" style="61" customWidth="1"/>
    <col min="14331" max="14331" width="15.6328125" style="61" bestFit="1" customWidth="1"/>
    <col min="14332" max="14332" width="36.36328125" style="61" bestFit="1" customWidth="1"/>
    <col min="14333" max="14333" width="15.453125" style="61" bestFit="1" customWidth="1"/>
    <col min="14334" max="14334" width="14.453125" style="61" customWidth="1"/>
    <col min="14335" max="14583" width="11.453125" style="61"/>
    <col min="14584" max="14584" width="3.6328125" style="61" customWidth="1"/>
    <col min="14585" max="14585" width="36.36328125" style="61" bestFit="1" customWidth="1"/>
    <col min="14586" max="14586" width="12" style="61" customWidth="1"/>
    <col min="14587" max="14587" width="15.6328125" style="61" bestFit="1" customWidth="1"/>
    <col min="14588" max="14588" width="36.36328125" style="61" bestFit="1" customWidth="1"/>
    <col min="14589" max="14589" width="15.453125" style="61" bestFit="1" customWidth="1"/>
    <col min="14590" max="14590" width="14.453125" style="61" customWidth="1"/>
    <col min="14591" max="14839" width="11.453125" style="61"/>
    <col min="14840" max="14840" width="3.6328125" style="61" customWidth="1"/>
    <col min="14841" max="14841" width="36.36328125" style="61" bestFit="1" customWidth="1"/>
    <col min="14842" max="14842" width="12" style="61" customWidth="1"/>
    <col min="14843" max="14843" width="15.6328125" style="61" bestFit="1" customWidth="1"/>
    <col min="14844" max="14844" width="36.36328125" style="61" bestFit="1" customWidth="1"/>
    <col min="14845" max="14845" width="15.453125" style="61" bestFit="1" customWidth="1"/>
    <col min="14846" max="14846" width="14.453125" style="61" customWidth="1"/>
    <col min="14847" max="15095" width="11.453125" style="61"/>
    <col min="15096" max="15096" width="3.6328125" style="61" customWidth="1"/>
    <col min="15097" max="15097" width="36.36328125" style="61" bestFit="1" customWidth="1"/>
    <col min="15098" max="15098" width="12" style="61" customWidth="1"/>
    <col min="15099" max="15099" width="15.6328125" style="61" bestFit="1" customWidth="1"/>
    <col min="15100" max="15100" width="36.36328125" style="61" bestFit="1" customWidth="1"/>
    <col min="15101" max="15101" width="15.453125" style="61" bestFit="1" customWidth="1"/>
    <col min="15102" max="15102" width="14.453125" style="61" customWidth="1"/>
    <col min="15103" max="15351" width="11.453125" style="61"/>
    <col min="15352" max="15352" width="3.6328125" style="61" customWidth="1"/>
    <col min="15353" max="15353" width="36.36328125" style="61" bestFit="1" customWidth="1"/>
    <col min="15354" max="15354" width="12" style="61" customWidth="1"/>
    <col min="15355" max="15355" width="15.6328125" style="61" bestFit="1" customWidth="1"/>
    <col min="15356" max="15356" width="36.36328125" style="61" bestFit="1" customWidth="1"/>
    <col min="15357" max="15357" width="15.453125" style="61" bestFit="1" customWidth="1"/>
    <col min="15358" max="15358" width="14.453125" style="61" customWidth="1"/>
    <col min="15359" max="15607" width="11.453125" style="61"/>
    <col min="15608" max="15608" width="3.6328125" style="61" customWidth="1"/>
    <col min="15609" max="15609" width="36.36328125" style="61" bestFit="1" customWidth="1"/>
    <col min="15610" max="15610" width="12" style="61" customWidth="1"/>
    <col min="15611" max="15611" width="15.6328125" style="61" bestFit="1" customWidth="1"/>
    <col min="15612" max="15612" width="36.36328125" style="61" bestFit="1" customWidth="1"/>
    <col min="15613" max="15613" width="15.453125" style="61" bestFit="1" customWidth="1"/>
    <col min="15614" max="15614" width="14.453125" style="61" customWidth="1"/>
    <col min="15615" max="15863" width="11.453125" style="61"/>
    <col min="15864" max="15864" width="3.6328125" style="61" customWidth="1"/>
    <col min="15865" max="15865" width="36.36328125" style="61" bestFit="1" customWidth="1"/>
    <col min="15866" max="15866" width="12" style="61" customWidth="1"/>
    <col min="15867" max="15867" width="15.6328125" style="61" bestFit="1" customWidth="1"/>
    <col min="15868" max="15868" width="36.36328125" style="61" bestFit="1" customWidth="1"/>
    <col min="15869" max="15869" width="15.453125" style="61" bestFit="1" customWidth="1"/>
    <col min="15870" max="15870" width="14.453125" style="61" customWidth="1"/>
    <col min="15871" max="16119" width="11.453125" style="61"/>
    <col min="16120" max="16120" width="3.6328125" style="61" customWidth="1"/>
    <col min="16121" max="16121" width="36.36328125" style="61" bestFit="1" customWidth="1"/>
    <col min="16122" max="16122" width="12" style="61" customWidth="1"/>
    <col min="16123" max="16123" width="15.6328125" style="61" bestFit="1" customWidth="1"/>
    <col min="16124" max="16124" width="36.36328125" style="61" bestFit="1" customWidth="1"/>
    <col min="16125" max="16125" width="15.453125" style="61" bestFit="1" customWidth="1"/>
    <col min="16126" max="16126" width="14.453125" style="61" customWidth="1"/>
    <col min="16127" max="16384" width="11.453125" style="61"/>
  </cols>
  <sheetData>
    <row r="1" spans="1:9" x14ac:dyDescent="0.35">
      <c r="A1" s="29" t="s">
        <v>110</v>
      </c>
      <c r="B1" s="30"/>
      <c r="C1" s="30"/>
      <c r="D1" s="30"/>
    </row>
    <row r="2" spans="1:9" x14ac:dyDescent="0.35">
      <c r="A2" s="32" t="s">
        <v>111</v>
      </c>
      <c r="B2" s="62"/>
      <c r="C2" s="62"/>
      <c r="D2" s="62"/>
    </row>
    <row r="3" spans="1:9" ht="15" thickBot="1" x14ac:dyDescent="0.4">
      <c r="A3" s="62"/>
      <c r="B3" s="62"/>
      <c r="C3" s="62"/>
      <c r="D3" s="62"/>
    </row>
    <row r="4" spans="1:9" x14ac:dyDescent="0.35">
      <c r="A4" s="155" t="s">
        <v>435</v>
      </c>
      <c r="B4" s="156"/>
      <c r="C4" s="156"/>
      <c r="D4" s="156"/>
      <c r="E4" s="156"/>
      <c r="F4" s="156"/>
      <c r="G4" s="156"/>
      <c r="H4" s="156"/>
      <c r="I4" s="157"/>
    </row>
    <row r="5" spans="1:9" ht="15" thickBot="1" x14ac:dyDescent="0.4">
      <c r="A5" s="158"/>
      <c r="B5" s="159"/>
      <c r="C5" s="159"/>
      <c r="D5" s="159"/>
      <c r="E5" s="159"/>
      <c r="F5" s="159"/>
      <c r="G5" s="159"/>
      <c r="H5" s="159"/>
      <c r="I5" s="160"/>
    </row>
    <row r="6" spans="1:9" ht="88" customHeight="1" thickBot="1" x14ac:dyDescent="0.4">
      <c r="A6" s="77"/>
      <c r="B6" s="78" t="s">
        <v>27</v>
      </c>
      <c r="C6" s="78" t="s">
        <v>28</v>
      </c>
      <c r="D6" s="78" t="s">
        <v>29</v>
      </c>
      <c r="E6" s="94" t="s">
        <v>56</v>
      </c>
      <c r="F6" s="81" t="s">
        <v>30</v>
      </c>
      <c r="G6" s="54" t="s">
        <v>447</v>
      </c>
      <c r="H6" s="18" t="s">
        <v>433</v>
      </c>
      <c r="I6" s="55" t="s">
        <v>434</v>
      </c>
    </row>
    <row r="7" spans="1:9" ht="15" customHeight="1" x14ac:dyDescent="0.35">
      <c r="A7" s="51">
        <v>1</v>
      </c>
      <c r="B7" s="34" t="s">
        <v>112</v>
      </c>
      <c r="C7" s="35" t="s">
        <v>113</v>
      </c>
      <c r="D7" s="35"/>
      <c r="E7" s="38" t="s">
        <v>85</v>
      </c>
      <c r="F7" s="52">
        <v>1</v>
      </c>
      <c r="G7" s="51"/>
      <c r="H7" s="50">
        <f t="shared" ref="H7:H8" si="0">F7*G7</f>
        <v>0</v>
      </c>
      <c r="I7" s="56">
        <f t="shared" ref="I7:I11" si="1">H7*1.2</f>
        <v>0</v>
      </c>
    </row>
    <row r="8" spans="1:9" ht="15" customHeight="1" x14ac:dyDescent="0.35">
      <c r="A8" s="51">
        <v>1</v>
      </c>
      <c r="B8" s="34" t="s">
        <v>114</v>
      </c>
      <c r="C8" s="35" t="s">
        <v>43</v>
      </c>
      <c r="D8" s="35"/>
      <c r="E8" s="33" t="s">
        <v>115</v>
      </c>
      <c r="F8" s="52">
        <v>1</v>
      </c>
      <c r="G8" s="51"/>
      <c r="H8" s="50">
        <f t="shared" si="0"/>
        <v>0</v>
      </c>
      <c r="I8" s="56">
        <f t="shared" si="1"/>
        <v>0</v>
      </c>
    </row>
    <row r="9" spans="1:9" ht="15" customHeight="1" x14ac:dyDescent="0.35">
      <c r="A9" s="51">
        <v>1</v>
      </c>
      <c r="B9" s="34" t="s">
        <v>116</v>
      </c>
      <c r="C9" s="35" t="s">
        <v>43</v>
      </c>
      <c r="D9" s="35"/>
      <c r="E9" s="33" t="s">
        <v>115</v>
      </c>
      <c r="F9" s="52">
        <v>1</v>
      </c>
      <c r="G9" s="51"/>
      <c r="H9" s="50">
        <f t="shared" ref="H9:H11" si="2">F9*G9</f>
        <v>0</v>
      </c>
      <c r="I9" s="56">
        <f t="shared" si="1"/>
        <v>0</v>
      </c>
    </row>
    <row r="10" spans="1:9" ht="15" customHeight="1" x14ac:dyDescent="0.35">
      <c r="A10" s="51">
        <v>1</v>
      </c>
      <c r="B10" s="34" t="s">
        <v>57</v>
      </c>
      <c r="C10" s="35" t="s">
        <v>117</v>
      </c>
      <c r="D10" s="35"/>
      <c r="E10" s="33" t="s">
        <v>115</v>
      </c>
      <c r="F10" s="52">
        <v>1</v>
      </c>
      <c r="G10" s="51"/>
      <c r="H10" s="50">
        <f t="shared" si="2"/>
        <v>0</v>
      </c>
      <c r="I10" s="56">
        <f t="shared" si="1"/>
        <v>0</v>
      </c>
    </row>
    <row r="11" spans="1:9" ht="15" customHeight="1" thickBot="1" x14ac:dyDescent="0.4">
      <c r="A11" s="95">
        <v>1</v>
      </c>
      <c r="B11" s="96" t="s">
        <v>118</v>
      </c>
      <c r="C11" s="97" t="s">
        <v>74</v>
      </c>
      <c r="D11" s="97"/>
      <c r="E11" s="60" t="s">
        <v>85</v>
      </c>
      <c r="F11" s="53">
        <v>1</v>
      </c>
      <c r="G11" s="95"/>
      <c r="H11" s="58">
        <f t="shared" si="2"/>
        <v>0</v>
      </c>
      <c r="I11" s="59">
        <f t="shared" si="1"/>
        <v>0</v>
      </c>
    </row>
    <row r="12" spans="1:9" ht="25" customHeight="1" thickBot="1" x14ac:dyDescent="0.4">
      <c r="G12" s="87" t="s">
        <v>0</v>
      </c>
      <c r="H12" s="88">
        <f>SUM(H7:H11)</f>
        <v>0</v>
      </c>
      <c r="I12" s="89">
        <f>SUM(I7:I11)</f>
        <v>0</v>
      </c>
    </row>
  </sheetData>
  <mergeCells count="1">
    <mergeCell ref="A4:I5"/>
  </mergeCells>
  <printOptions horizontalCentered="1"/>
  <pageMargins left="0" right="0" top="0.9055118110236221" bottom="0.31496062992125984" header="0.19685039370078741" footer="0.11811023622047245"/>
  <pageSetup paperSize="9" firstPageNumber="10" fitToHeight="0" orientation="landscape" r:id="rId1"/>
  <headerFooter>
    <oddFooter>&amp;C&amp;9Annexe AE&amp;R&amp;9&amp;P/&amp;N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18</vt:i4>
      </vt:variant>
    </vt:vector>
  </HeadingPairs>
  <TitlesOfParts>
    <vt:vector size="32" baseType="lpstr">
      <vt:lpstr>ANN 1 - BPU forfaitaire</vt:lpstr>
      <vt:lpstr>ANN 2 - DQE forfaitaire prév</vt:lpstr>
      <vt:lpstr>ANN 3 - BPU curatif</vt:lpstr>
      <vt:lpstr>ANN 4 - DQE curatif</vt:lpstr>
      <vt:lpstr> 5-Décompo UPC</vt:lpstr>
      <vt:lpstr>6 - Décompo CLOS DE DAINVILLE</vt:lpstr>
      <vt:lpstr>7 - Décompo LES LONGCHAMPS</vt:lpstr>
      <vt:lpstr>8 -Décompo SELF</vt:lpstr>
      <vt:lpstr>9- Décompo PIERRE BOLLE</vt:lpstr>
      <vt:lpstr>10-Décompo CORBAZ</vt:lpstr>
      <vt:lpstr>11-Décompo -BH distribution PT </vt:lpstr>
      <vt:lpstr>12 -Décompo FRIGO PRO CHA</vt:lpstr>
      <vt:lpstr>13- Décompo Cuisine Bapaume</vt:lpstr>
      <vt:lpstr>14 - Décompo CHT</vt:lpstr>
      <vt:lpstr>' 5-Décompo UPC'!Impression_des_titres</vt:lpstr>
      <vt:lpstr>'10-Décompo CORBAZ'!Impression_des_titres</vt:lpstr>
      <vt:lpstr>'11-Décompo -BH distribution PT '!Impression_des_titres</vt:lpstr>
      <vt:lpstr>'6 - Décompo CLOS DE DAINVILLE'!Impression_des_titres</vt:lpstr>
      <vt:lpstr>'7 - Décompo LES LONGCHAMPS'!Impression_des_titres</vt:lpstr>
      <vt:lpstr>'8 -Décompo SELF'!Impression_des_titres</vt:lpstr>
      <vt:lpstr>'9- Décompo PIERRE BOLLE'!Impression_des_titres</vt:lpstr>
      <vt:lpstr>' 5-Décompo UPC'!Zone_d_impression</vt:lpstr>
      <vt:lpstr>'10-Décompo CORBAZ'!Zone_d_impression</vt:lpstr>
      <vt:lpstr>'11-Décompo -BH distribution PT '!Zone_d_impression</vt:lpstr>
      <vt:lpstr>'6 - Décompo CLOS DE DAINVILLE'!Zone_d_impression</vt:lpstr>
      <vt:lpstr>'7 - Décompo LES LONGCHAMPS'!Zone_d_impression</vt:lpstr>
      <vt:lpstr>'8 -Décompo SELF'!Zone_d_impression</vt:lpstr>
      <vt:lpstr>'9- Décompo PIERRE BOLLE'!Zone_d_impression</vt:lpstr>
      <vt:lpstr>'ANN 1 - BPU forfaitaire'!Zone_d_impression</vt:lpstr>
      <vt:lpstr>'ANN 2 - DQE forfaitaire prév'!Zone_d_impression</vt:lpstr>
      <vt:lpstr>'ANN 3 - BPU curatif'!Zone_d_impression</vt:lpstr>
      <vt:lpstr>'ANN 4 - DQE curatif'!Zone_d_impression</vt:lpstr>
    </vt:vector>
  </TitlesOfParts>
  <Company>Hexa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HEXA INGENIERIE</dc:creator>
  <cp:lastModifiedBy>Willy TATI BISMATHS</cp:lastModifiedBy>
  <cp:lastPrinted>2023-04-30T17:28:48Z</cp:lastPrinted>
  <dcterms:created xsi:type="dcterms:W3CDTF">2012-04-03T14:04:07Z</dcterms:created>
  <dcterms:modified xsi:type="dcterms:W3CDTF">2024-11-25T10:39:30Z</dcterms:modified>
</cp:coreProperties>
</file>