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6 OPERATIONS MAJEURES\XA ODONTO\02 MARCHES\2.7 ATMO\2.7.1 DCE\02 DCE\Documents de travail\"/>
    </mc:Choice>
  </mc:AlternateContent>
  <workbookProtection workbookPassword="CD8E" lockStructure="1"/>
  <bookViews>
    <workbookView xWindow="0" yWindow="0" windowWidth="25200" windowHeight="11988" tabRatio="789"/>
  </bookViews>
  <sheets>
    <sheet name="Page de garde" sheetId="7" r:id="rId1"/>
    <sheet name="Mode d'emploi onglets UO" sheetId="8" r:id="rId2"/>
    <sheet name="Composante humaine mission" sheetId="1" r:id="rId3"/>
    <sheet name="Valo financière mission" sheetId="5" r:id="rId4"/>
  </sheets>
  <definedNames>
    <definedName name="_Toc94673894" localSheetId="0">'Page de garde'!#REF!</definedName>
    <definedName name="_xlnm.Print_Titles" localSheetId="2">'Composante humaine mission'!$1:$7</definedName>
    <definedName name="_xlnm.Print_Titles" localSheetId="3">'Valo financière mission'!$1:$8</definedName>
    <definedName name="_xlnm.Print_Area" localSheetId="2">'Composante humaine mission'!$A$1:$T$25</definedName>
    <definedName name="_xlnm.Print_Area" localSheetId="1">'Mode d''emploi onglets UO'!$A$1:$C$22</definedName>
    <definedName name="_xlnm.Print_Area" localSheetId="0">'Page de garde'!$A$1:$A$26</definedName>
    <definedName name="_xlnm.Print_Area" localSheetId="3">'Valo financière mission'!$A$1:$V$28</definedName>
  </definedNames>
  <calcPr calcId="162913"/>
</workbook>
</file>

<file path=xl/calcChain.xml><?xml version="1.0" encoding="utf-8"?>
<calcChain xmlns="http://schemas.openxmlformats.org/spreadsheetml/2006/main">
  <c r="R19" i="5" l="1"/>
  <c r="R20" i="5"/>
  <c r="R21" i="5"/>
  <c r="R22" i="5"/>
  <c r="R23" i="5"/>
  <c r="R18" i="5"/>
  <c r="Q19" i="5"/>
  <c r="Q20" i="5"/>
  <c r="Q21" i="5"/>
  <c r="Q22" i="5"/>
  <c r="Q23" i="5"/>
  <c r="Q18" i="5"/>
  <c r="O19" i="5"/>
  <c r="O20" i="5"/>
  <c r="O21" i="5"/>
  <c r="O22" i="5"/>
  <c r="O23" i="5"/>
  <c r="O18" i="5"/>
  <c r="N19" i="5"/>
  <c r="N20" i="5"/>
  <c r="N21" i="5"/>
  <c r="N22" i="5"/>
  <c r="N23" i="5"/>
  <c r="N18" i="5"/>
  <c r="L19" i="5"/>
  <c r="L20" i="5"/>
  <c r="L21" i="5"/>
  <c r="L22" i="5"/>
  <c r="L23" i="5"/>
  <c r="L18" i="5"/>
  <c r="K19" i="5"/>
  <c r="K20" i="5"/>
  <c r="K21" i="5"/>
  <c r="K22" i="5"/>
  <c r="K23" i="5"/>
  <c r="K18" i="5"/>
  <c r="I19" i="5"/>
  <c r="I20" i="5"/>
  <c r="I21" i="5"/>
  <c r="I22" i="5"/>
  <c r="I23" i="5"/>
  <c r="I18" i="5"/>
  <c r="H19" i="5"/>
  <c r="H20" i="5"/>
  <c r="H21" i="5"/>
  <c r="H22" i="5"/>
  <c r="H23" i="5"/>
  <c r="H18" i="5"/>
  <c r="F19" i="5"/>
  <c r="F20" i="5"/>
  <c r="F21" i="5"/>
  <c r="F22" i="5"/>
  <c r="F23" i="5"/>
  <c r="F18" i="5"/>
  <c r="E19" i="5"/>
  <c r="E20" i="5"/>
  <c r="E21" i="5"/>
  <c r="E22" i="5"/>
  <c r="E23" i="5"/>
  <c r="E18" i="5"/>
  <c r="R11" i="5"/>
  <c r="R12" i="5"/>
  <c r="R13" i="5"/>
  <c r="R14" i="5"/>
  <c r="R15" i="5"/>
  <c r="R10" i="5"/>
  <c r="Q11" i="5"/>
  <c r="Q12" i="5"/>
  <c r="Q13" i="5"/>
  <c r="Q14" i="5"/>
  <c r="Q15" i="5"/>
  <c r="Q10" i="5"/>
  <c r="O11" i="5"/>
  <c r="O12" i="5"/>
  <c r="O13" i="5"/>
  <c r="O14" i="5"/>
  <c r="O15" i="5"/>
  <c r="O10" i="5"/>
  <c r="N11" i="5"/>
  <c r="N12" i="5"/>
  <c r="N13" i="5"/>
  <c r="N14" i="5"/>
  <c r="N15" i="5"/>
  <c r="N10" i="5"/>
  <c r="L11" i="5"/>
  <c r="L12" i="5"/>
  <c r="L13" i="5"/>
  <c r="L14" i="5"/>
  <c r="L15" i="5"/>
  <c r="L10" i="5"/>
  <c r="K11" i="5"/>
  <c r="K12" i="5"/>
  <c r="K13" i="5"/>
  <c r="K14" i="5"/>
  <c r="K15" i="5"/>
  <c r="K10" i="5"/>
  <c r="I11" i="5"/>
  <c r="I12" i="5"/>
  <c r="I13" i="5"/>
  <c r="I14" i="5"/>
  <c r="I15" i="5"/>
  <c r="I10" i="5"/>
  <c r="H11" i="5"/>
  <c r="H12" i="5"/>
  <c r="H13" i="5"/>
  <c r="H14" i="5"/>
  <c r="H15" i="5"/>
  <c r="H10" i="5"/>
  <c r="F11" i="5"/>
  <c r="F12" i="5"/>
  <c r="F13" i="5"/>
  <c r="F14" i="5"/>
  <c r="F15" i="5"/>
  <c r="F10" i="5"/>
  <c r="E11" i="5"/>
  <c r="E12" i="5"/>
  <c r="E13" i="5"/>
  <c r="E14" i="5"/>
  <c r="E15" i="5"/>
  <c r="E10" i="5"/>
  <c r="A19" i="5" l="1"/>
  <c r="A20" i="5"/>
  <c r="A21" i="5"/>
  <c r="A22" i="5"/>
  <c r="A23" i="5"/>
  <c r="A11" i="5"/>
  <c r="A12" i="5"/>
  <c r="A13" i="5"/>
  <c r="A14" i="5"/>
  <c r="A15" i="5"/>
  <c r="B24" i="5"/>
  <c r="B17" i="5"/>
  <c r="B16" i="5"/>
  <c r="B11" i="5"/>
  <c r="B12" i="5"/>
  <c r="B13" i="5"/>
  <c r="B14" i="5"/>
  <c r="B15" i="5"/>
  <c r="B9" i="5"/>
  <c r="R23" i="1"/>
  <c r="Q23" i="1"/>
  <c r="O23" i="1"/>
  <c r="N23" i="1"/>
  <c r="L23" i="1"/>
  <c r="K23" i="1"/>
  <c r="I23" i="1"/>
  <c r="H23" i="1"/>
  <c r="F23" i="1"/>
  <c r="E23" i="1"/>
  <c r="R15" i="1"/>
  <c r="Q15" i="1"/>
  <c r="Q25" i="1" s="1"/>
  <c r="O15" i="1"/>
  <c r="O25" i="1" s="1"/>
  <c r="N15" i="1"/>
  <c r="L15" i="1"/>
  <c r="L25" i="1" s="1"/>
  <c r="K15" i="1"/>
  <c r="I15" i="1"/>
  <c r="I25" i="1" s="1"/>
  <c r="H15" i="1"/>
  <c r="H25" i="1" s="1"/>
  <c r="F15" i="1"/>
  <c r="F25" i="1" s="1"/>
  <c r="E15" i="1"/>
  <c r="R25" i="1" l="1"/>
  <c r="I16" i="5"/>
  <c r="L24" i="5"/>
  <c r="L16" i="5"/>
  <c r="L26" i="5" s="1"/>
  <c r="O24" i="5"/>
  <c r="N16" i="5"/>
  <c r="N26" i="5" s="1"/>
  <c r="O16" i="5"/>
  <c r="O26" i="5" s="1"/>
  <c r="E25" i="1"/>
  <c r="N24" i="5"/>
  <c r="K16" i="5"/>
  <c r="K26" i="5" s="1"/>
  <c r="E24" i="5"/>
  <c r="Q24" i="5"/>
  <c r="F24" i="5"/>
  <c r="R24" i="5"/>
  <c r="H24" i="5"/>
  <c r="I24" i="5"/>
  <c r="K24" i="5"/>
  <c r="T23" i="5"/>
  <c r="K25" i="1"/>
  <c r="E16" i="5"/>
  <c r="Q16" i="5"/>
  <c r="F16" i="5"/>
  <c r="F26" i="5" s="1"/>
  <c r="R16" i="5"/>
  <c r="N25" i="1"/>
  <c r="H16" i="5"/>
  <c r="T14" i="1"/>
  <c r="T13" i="1"/>
  <c r="T12" i="1"/>
  <c r="I26" i="5" l="1"/>
  <c r="H26" i="5"/>
  <c r="Q26" i="5"/>
  <c r="E26" i="5"/>
  <c r="R26" i="5"/>
  <c r="T15" i="5"/>
  <c r="V15" i="5" s="1"/>
  <c r="T13" i="5"/>
  <c r="V13" i="5" s="1"/>
  <c r="T14" i="5"/>
  <c r="V14" i="5" s="1"/>
  <c r="L4" i="5"/>
  <c r="K4" i="5"/>
  <c r="O4" i="5"/>
  <c r="N4" i="5"/>
  <c r="B23" i="5" l="1"/>
  <c r="B22" i="5"/>
  <c r="B21" i="5"/>
  <c r="A10" i="5"/>
  <c r="A18" i="5"/>
  <c r="T17" i="1"/>
  <c r="T23" i="1" s="1"/>
  <c r="T18" i="1"/>
  <c r="T19" i="1"/>
  <c r="T20" i="1"/>
  <c r="T21" i="1"/>
  <c r="T22" i="1"/>
  <c r="V23" i="5" l="1"/>
  <c r="T21" i="5"/>
  <c r="V21" i="5" s="1"/>
  <c r="T22" i="5"/>
  <c r="V22" i="5" s="1"/>
  <c r="B19" i="5"/>
  <c r="B20" i="5"/>
  <c r="B18" i="5"/>
  <c r="T20" i="5" l="1"/>
  <c r="V20" i="5" s="1"/>
  <c r="T18" i="5"/>
  <c r="T19" i="5"/>
  <c r="V19" i="5" s="1"/>
  <c r="B10" i="5"/>
  <c r="V18" i="5" l="1"/>
  <c r="V24" i="5" s="1"/>
  <c r="T24" i="5"/>
  <c r="C4" i="5"/>
  <c r="T10" i="1"/>
  <c r="T11" i="1"/>
  <c r="T9" i="1"/>
  <c r="Q4" i="5"/>
  <c r="R4" i="5"/>
  <c r="I4" i="5"/>
  <c r="H4" i="5"/>
  <c r="F4" i="5"/>
  <c r="E4" i="5"/>
  <c r="T15" i="1" l="1"/>
  <c r="T25" i="1" s="1"/>
  <c r="T11" i="5"/>
  <c r="V11" i="5" s="1"/>
  <c r="T10" i="5"/>
  <c r="T12" i="5"/>
  <c r="V12" i="5" s="1"/>
  <c r="V10" i="5" l="1"/>
  <c r="V16" i="5" s="1"/>
  <c r="T16" i="5"/>
  <c r="T26" i="5" s="1"/>
  <c r="T28" i="5" s="1"/>
  <c r="V26" i="5" l="1"/>
  <c r="V28" i="5" s="1"/>
</calcChain>
</file>

<file path=xl/sharedStrings.xml><?xml version="1.0" encoding="utf-8"?>
<sst xmlns="http://schemas.openxmlformats.org/spreadsheetml/2006/main" count="118" uniqueCount="73">
  <si>
    <t>Profils</t>
  </si>
  <si>
    <t>Montant</t>
  </si>
  <si>
    <t>CADRE DE REPONSE FINANCIER</t>
  </si>
  <si>
    <t>NE PAS TRANSFORMER EN PDF</t>
  </si>
  <si>
    <t>Cachet, date et signature de l'entreprise :</t>
  </si>
  <si>
    <t>Seuls les cadres entourés de rouge (lignes pleines ou en pointillé) doivent être renseignés.</t>
  </si>
  <si>
    <t>Taux TVA
(%)</t>
  </si>
  <si>
    <t>Décomposition du forfait relatif à la mission</t>
  </si>
  <si>
    <r>
      <t>Le premier onglet, "Composante humaine mission"</t>
    </r>
    <r>
      <rPr>
        <sz val="10"/>
        <rFont val="Arial"/>
        <family val="2"/>
      </rPr>
      <t>, doit être renseigné de la manière suivante par le candidat.</t>
    </r>
  </si>
  <si>
    <r>
      <t>Le deuxième onglet "Valorisation financière mission"</t>
    </r>
    <r>
      <rPr>
        <sz val="10"/>
        <rFont val="Arial"/>
        <family val="2"/>
      </rPr>
      <t>, doit être renseigné de la manière suivante par le candidat :</t>
    </r>
  </si>
  <si>
    <t>Montant
€ HT</t>
  </si>
  <si>
    <t>Montant
€ TTC</t>
  </si>
  <si>
    <t>Les cadres entourés de rouge en pointillé correspondent aux profils qui peuvent être proposés par le candidat.</t>
  </si>
  <si>
    <t>Tarif journalier (€HT)</t>
  </si>
  <si>
    <t>NE PAS TRANSFORMER LE CLASSEUR EN PDF</t>
  </si>
  <si>
    <t>Chef de projet</t>
  </si>
  <si>
    <t>Ingénieur spécialiste</t>
  </si>
  <si>
    <t>Technicien</t>
  </si>
  <si>
    <t>Autre</t>
  </si>
  <si>
    <t>MODE D'EMPLOI POUR LA SAISIE DES DONNÉES</t>
  </si>
  <si>
    <t>Seuls les cadres entourés de rouge  (lignes pleines ou en pointillé) doivent être renseignés.</t>
  </si>
  <si>
    <t xml:space="preserve">Le candidat indiquera pour chaque profil le tarif journalier en € HT. </t>
  </si>
  <si>
    <t xml:space="preserve"> Afin d'uniformiser la notion de jour, il est considéré que 1 jour = 8 heures de travail.</t>
  </si>
  <si>
    <t>Pour chaque livrable, le candidat indique le nombre de jour selon le(s) profil(s) qu'il affecte à la mission.</t>
  </si>
  <si>
    <t>Charge totale 
en j</t>
  </si>
  <si>
    <t>Nb jours</t>
  </si>
  <si>
    <t>Les cadres entourés de rouge plein, correspondent au profil identifié pour réaliser les prestations décrites dans le CCTP.</t>
  </si>
  <si>
    <t xml:space="preserve">CANDIDAT : </t>
  </si>
  <si>
    <t>Référent HQE</t>
  </si>
  <si>
    <t>Niveau (Chef de projet, référent HQE, technicien,...)</t>
  </si>
  <si>
    <t>Article CCTP</t>
  </si>
  <si>
    <t xml:space="preserve">Missions </t>
  </si>
  <si>
    <t>7.1</t>
  </si>
  <si>
    <t>Missions</t>
  </si>
  <si>
    <t>7.2</t>
  </si>
  <si>
    <t xml:space="preserve"> Suivi des études </t>
  </si>
  <si>
    <t>7.3</t>
  </si>
  <si>
    <t xml:space="preserve">La démarche BIM en phase conception </t>
  </si>
  <si>
    <t>Suivi du dossier Permis de Construire et de ses attendus</t>
  </si>
  <si>
    <t>7.4</t>
  </si>
  <si>
    <t xml:space="preserve"> Réalisation des ouvrages </t>
  </si>
  <si>
    <t xml:space="preserve"> La démarche BIM en phase exécution</t>
  </si>
  <si>
    <t>Gestion de la réception de l’ouvrage</t>
  </si>
  <si>
    <t>7.5</t>
  </si>
  <si>
    <t>7.6</t>
  </si>
  <si>
    <t>7.7</t>
  </si>
  <si>
    <t>7.8</t>
  </si>
  <si>
    <t>7.9</t>
  </si>
  <si>
    <t>Profil 1 Bureau</t>
  </si>
  <si>
    <t>Profil 1
Site</t>
  </si>
  <si>
    <t>Profil 2 Bureau</t>
  </si>
  <si>
    <t>Profil 2
Site</t>
  </si>
  <si>
    <t>Profil 3 Bureau</t>
  </si>
  <si>
    <t>Profil 3
Site</t>
  </si>
  <si>
    <t>Profil 4 Bureau</t>
  </si>
  <si>
    <t>Profil 4
Site</t>
  </si>
  <si>
    <t>Profil 5 Bureau</t>
  </si>
  <si>
    <t>Profil 5
Site</t>
  </si>
  <si>
    <t>Référent BIM</t>
  </si>
  <si>
    <t>TRANCHE FERME</t>
  </si>
  <si>
    <t>TOTAL TRANCHE FERME</t>
  </si>
  <si>
    <t>TRANCHE OPTIONNELLE 01</t>
  </si>
  <si>
    <t>TOTAL TRANCHE OPTIONNELLE 01</t>
  </si>
  <si>
    <t>Gestion administrative et économique des marchés  / Phase Conception</t>
  </si>
  <si>
    <t>Gestion technique de l’opération / Phase Conception</t>
  </si>
  <si>
    <t>Gestion financière et comptable / Phase Conception</t>
  </si>
  <si>
    <t>Gestion technique de l’opération  / Phase Réalisation</t>
  </si>
  <si>
    <t>Gestion financière et comptable  / Phase Réalisation</t>
  </si>
  <si>
    <t>Gestion administrative et économique des marchés  / Phase Réalisation</t>
  </si>
  <si>
    <t>CHU DE BORDEAUX
ASSISTANCE TECHNIQUE A MAITRISE D'OUVRAGE - futur pôle de Médecine et Chirurgie Buccodentaire sur le site de Xavier Arnozan</t>
  </si>
  <si>
    <r>
      <rPr>
        <b/>
        <sz val="11"/>
        <rFont val="Arial"/>
        <family val="2"/>
      </rPr>
      <t xml:space="preserve">CHU DE BORDEAUX
</t>
    </r>
    <r>
      <rPr>
        <sz val="11"/>
        <rFont val="Arial"/>
        <family val="2"/>
      </rPr>
      <t>ASSISTANCE TECHNIQUE A MAITRISE D'OUVRAGE - futur pôle de Médecine et Chirurgie Buccodentaire sur le site de Xavier Arnozan</t>
    </r>
  </si>
  <si>
    <t>Assistance Technique à maîtrise d'ouvrage pour la création du futur pôle de Médecine et Chirurgie Buccodentaire sur le site de Xavier Arnozan</t>
  </si>
  <si>
    <r>
      <rPr>
        <b/>
        <sz val="11"/>
        <rFont val="Arial"/>
        <family val="2"/>
      </rPr>
      <t xml:space="preserve">CHU DE BORDEAUX
</t>
    </r>
    <r>
      <rPr>
        <sz val="10"/>
        <rFont val="Arial"/>
        <family val="2"/>
      </rPr>
      <t xml:space="preserve">
ASSISTANCE TECHNIQUE A MAITRISE D'OUVRAGE - futur pôle de Médecine et Chirurgie Buccodentaire sur le site de Xavier Arnozan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</si>
</sst>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b/>
      <sz val="20"/>
      <name val="Arial"/>
      <family val="2"/>
    </font>
    <font>
      <b/>
      <sz val="14"/>
      <name val="Arial"/>
      <family val="2"/>
    </font>
    <font>
      <b/>
      <sz val="18"/>
      <color rgb="FFFF0000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8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F5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5" fillId="0" borderId="0" xfId="0" applyFont="1" applyAlignment="1">
      <alignment horizontal="center"/>
    </xf>
    <xf numFmtId="0" fontId="10" fillId="0" borderId="0" xfId="0" applyFont="1"/>
    <xf numFmtId="0" fontId="0" fillId="0" borderId="3" xfId="0" applyBorder="1"/>
    <xf numFmtId="0" fontId="11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0" fillId="0" borderId="4" xfId="0" applyBorder="1"/>
    <xf numFmtId="0" fontId="8" fillId="0" borderId="0" xfId="2" quotePrefix="1" applyAlignment="1" applyProtection="1"/>
    <xf numFmtId="0" fontId="13" fillId="0" borderId="0" xfId="0" applyFont="1" applyAlignment="1">
      <alignment horizontal="center"/>
    </xf>
    <xf numFmtId="0" fontId="10" fillId="0" borderId="0" xfId="3"/>
    <xf numFmtId="0" fontId="6" fillId="0" borderId="0" xfId="3" applyFont="1"/>
    <xf numFmtId="0" fontId="10" fillId="0" borderId="5" xfId="3" applyBorder="1"/>
    <xf numFmtId="0" fontId="10" fillId="0" borderId="0" xfId="3" applyAlignment="1"/>
    <xf numFmtId="0" fontId="10" fillId="0" borderId="0" xfId="3" applyBorder="1"/>
    <xf numFmtId="0" fontId="10" fillId="0" borderId="6" xfId="3" applyBorder="1"/>
    <xf numFmtId="0" fontId="6" fillId="0" borderId="0" xfId="3" applyFont="1" applyAlignment="1"/>
    <xf numFmtId="0" fontId="3" fillId="0" borderId="0" xfId="4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14" fillId="0" borderId="0" xfId="3" applyFont="1"/>
    <xf numFmtId="0" fontId="3" fillId="0" borderId="0" xfId="0" applyFont="1" applyFill="1" applyAlignment="1">
      <alignment vertical="center"/>
    </xf>
    <xf numFmtId="0" fontId="4" fillId="0" borderId="0" xfId="4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9" fontId="3" fillId="0" borderId="1" xfId="0" applyNumberFormat="1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7" fillId="0" borderId="0" xfId="3" applyFont="1" applyAlignment="1"/>
    <xf numFmtId="164" fontId="5" fillId="4" borderId="1" xfId="0" applyNumberFormat="1" applyFont="1" applyFill="1" applyBorder="1" applyAlignment="1">
      <alignment horizontal="right" vertical="center"/>
    </xf>
    <xf numFmtId="0" fontId="5" fillId="3" borderId="0" xfId="0" applyFont="1" applyFill="1" applyAlignment="1">
      <alignment horizontal="left" vertical="center" wrapText="1"/>
    </xf>
    <xf numFmtId="0" fontId="4" fillId="4" borderId="9" xfId="4" applyFont="1" applyFill="1" applyBorder="1" applyAlignment="1" applyProtection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165" fontId="3" fillId="0" borderId="5" xfId="0" applyNumberFormat="1" applyFont="1" applyFill="1" applyBorder="1" applyAlignment="1" applyProtection="1">
      <alignment horizontal="center" vertical="center"/>
      <protection locked="0"/>
    </xf>
    <xf numFmtId="165" fontId="3" fillId="0" borderId="6" xfId="0" applyNumberFormat="1" applyFont="1" applyFill="1" applyBorder="1" applyAlignment="1" applyProtection="1">
      <alignment horizontal="center" vertical="center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0" xfId="4" applyFont="1" applyFill="1" applyBorder="1" applyAlignment="1" applyProtection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9" fontId="3" fillId="0" borderId="0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7" fillId="0" borderId="0" xfId="3" applyFont="1"/>
    <xf numFmtId="0" fontId="17" fillId="0" borderId="1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Protection="1"/>
    <xf numFmtId="0" fontId="7" fillId="0" borderId="0" xfId="0" applyFont="1" applyBorder="1" applyAlignment="1">
      <alignment vertical="center" wrapText="1"/>
    </xf>
    <xf numFmtId="0" fontId="19" fillId="0" borderId="2" xfId="0" applyFont="1" applyBorder="1" applyAlignment="1">
      <alignment horizontal="center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  <xf numFmtId="9" fontId="3" fillId="0" borderId="0" xfId="5" applyFont="1" applyBorder="1" applyAlignment="1">
      <alignment horizontal="center" vertical="center"/>
    </xf>
    <xf numFmtId="0" fontId="4" fillId="0" borderId="1" xfId="4" applyFont="1" applyFill="1" applyBorder="1" applyAlignment="1" applyProtection="1">
      <alignment horizontal="center" vertical="center" wrapText="1"/>
    </xf>
    <xf numFmtId="0" fontId="4" fillId="0" borderId="1" xfId="4" applyFont="1" applyFill="1" applyBorder="1" applyAlignment="1" applyProtection="1">
      <alignment horizontal="center" vertical="center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5" fillId="3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20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Continuous" vertical="center" wrapText="1"/>
    </xf>
    <xf numFmtId="0" fontId="4" fillId="0" borderId="12" xfId="0" applyFont="1" applyBorder="1" applyAlignment="1">
      <alignment horizontal="centerContinuous" vertical="center" wrapText="1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4" fillId="0" borderId="9" xfId="4" applyFont="1" applyFill="1" applyBorder="1" applyAlignment="1" applyProtection="1">
      <alignment horizontal="center" vertical="center" wrapText="1"/>
    </xf>
    <xf numFmtId="0" fontId="4" fillId="0" borderId="11" xfId="4" applyFont="1" applyFill="1" applyBorder="1" applyAlignment="1" applyProtection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7" fillId="5" borderId="1" xfId="0" applyFont="1" applyFill="1" applyBorder="1" applyAlignment="1" applyProtection="1">
      <alignment horizontal="center" vertical="center" wrapText="1"/>
    </xf>
    <xf numFmtId="0" fontId="4" fillId="4" borderId="9" xfId="4" applyFont="1" applyFill="1" applyBorder="1" applyAlignment="1" applyProtection="1">
      <alignment horizontal="center" vertical="center"/>
    </xf>
    <xf numFmtId="0" fontId="4" fillId="4" borderId="11" xfId="4" applyFont="1" applyFill="1" applyBorder="1" applyAlignment="1" applyProtection="1">
      <alignment horizontal="center" vertical="center"/>
    </xf>
    <xf numFmtId="0" fontId="17" fillId="5" borderId="9" xfId="0" applyFont="1" applyFill="1" applyBorder="1" applyAlignment="1" applyProtection="1">
      <alignment horizontal="center" vertical="center" wrapText="1"/>
    </xf>
    <xf numFmtId="0" fontId="17" fillId="5" borderId="10" xfId="0" applyFont="1" applyFill="1" applyBorder="1" applyAlignment="1" applyProtection="1">
      <alignment horizontal="center" vertical="center" wrapText="1"/>
    </xf>
    <xf numFmtId="0" fontId="17" fillId="5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6">
    <cellStyle name="Euro" xfId="1"/>
    <cellStyle name="Lien hypertexte 2" xfId="2"/>
    <cellStyle name="Normal" xfId="0" builtinId="0"/>
    <cellStyle name="Normal 2" xfId="3"/>
    <cellStyle name="Normal_Etablissement_simulations v2" xfId="4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2438400</xdr:colOff>
      <xdr:row>2</xdr:row>
      <xdr:rowOff>47625</xdr:rowOff>
    </xdr:from>
    <xdr:to>
      <xdr:col>0</xdr:col>
      <xdr:colOff>4118495</xdr:colOff>
      <xdr:row>6</xdr:row>
      <xdr:rowOff>175237</xdr:rowOff>
    </xdr:to>
    <xdr:pic>
      <xdr:nvPicPr>
        <xdr:cNvPr id="5" name="Image 4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28700"/>
          <a:ext cx="1680095" cy="77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95070</xdr:colOff>
      <xdr:row>0</xdr:row>
      <xdr:rowOff>40818</xdr:rowOff>
    </xdr:from>
    <xdr:to>
      <xdr:col>1</xdr:col>
      <xdr:colOff>1568790</xdr:colOff>
      <xdr:row>0</xdr:row>
      <xdr:rowOff>816130</xdr:rowOff>
    </xdr:to>
    <xdr:pic>
      <xdr:nvPicPr>
        <xdr:cNvPr id="5" name="Image 4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070" y="40818"/>
          <a:ext cx="1680095" cy="77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91063</xdr:colOff>
      <xdr:row>0</xdr:row>
      <xdr:rowOff>46238</xdr:rowOff>
    </xdr:from>
    <xdr:to>
      <xdr:col>1</xdr:col>
      <xdr:colOff>545608</xdr:colOff>
      <xdr:row>0</xdr:row>
      <xdr:rowOff>815200</xdr:rowOff>
    </xdr:to>
    <xdr:pic>
      <xdr:nvPicPr>
        <xdr:cNvPr id="4" name="Image 3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3" y="46238"/>
          <a:ext cx="1684472" cy="76896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82423</xdr:colOff>
      <xdr:row>0</xdr:row>
      <xdr:rowOff>50132</xdr:rowOff>
    </xdr:from>
    <xdr:to>
      <xdr:col>1</xdr:col>
      <xdr:colOff>261717</xdr:colOff>
      <xdr:row>0</xdr:row>
      <xdr:rowOff>879367</xdr:rowOff>
    </xdr:to>
    <xdr:pic>
      <xdr:nvPicPr>
        <xdr:cNvPr id="6" name="Image 5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23" y="50132"/>
          <a:ext cx="1733373" cy="829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showGridLines="0" tabSelected="1" view="pageBreakPreview" zoomScaleNormal="100" zoomScaleSheetLayoutView="100" zoomScalePageLayoutView="70" workbookViewId="0">
      <selection activeCell="E5" sqref="E5"/>
    </sheetView>
  </sheetViews>
  <sheetFormatPr baseColWidth="10" defaultRowHeight="13.2" x14ac:dyDescent="0.25"/>
  <cols>
    <col min="1" max="1" width="99.88671875" customWidth="1"/>
  </cols>
  <sheetData>
    <row r="1" spans="1:17" s="55" customFormat="1" ht="65.099999999999994" customHeight="1" x14ac:dyDescent="0.25">
      <c r="A1" s="98" t="s">
        <v>72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7" spans="1:17" ht="24.6" x14ac:dyDescent="0.4">
      <c r="A7" s="23"/>
    </row>
    <row r="8" spans="1:17" ht="50.25" customHeight="1" x14ac:dyDescent="0.25">
      <c r="A8" s="14" t="s">
        <v>71</v>
      </c>
    </row>
    <row r="9" spans="1:17" ht="15.6" x14ac:dyDescent="0.3">
      <c r="A9" s="13"/>
    </row>
    <row r="10" spans="1:17" s="15" customFormat="1" ht="15.6" x14ac:dyDescent="0.25">
      <c r="A10" s="14"/>
    </row>
    <row r="11" spans="1:17" s="15" customFormat="1" ht="18" customHeight="1" x14ac:dyDescent="0.25">
      <c r="A11" s="14"/>
    </row>
    <row r="12" spans="1:17" ht="24.6" x14ac:dyDescent="0.4">
      <c r="A12" s="23" t="s">
        <v>2</v>
      </c>
    </row>
    <row r="13" spans="1:17" ht="15.6" x14ac:dyDescent="0.3">
      <c r="A13" s="12"/>
    </row>
    <row r="14" spans="1:17" ht="22.8" x14ac:dyDescent="0.4">
      <c r="A14" s="16" t="s">
        <v>3</v>
      </c>
    </row>
    <row r="15" spans="1:17" s="17" customFormat="1" x14ac:dyDescent="0.25"/>
    <row r="16" spans="1:17" s="17" customFormat="1" x14ac:dyDescent="0.25"/>
    <row r="17" spans="1:2" ht="13.8" thickBot="1" x14ac:dyDescent="0.3"/>
    <row r="18" spans="1:2" ht="23.4" thickBot="1" x14ac:dyDescent="0.45">
      <c r="A18" s="64" t="s">
        <v>4</v>
      </c>
    </row>
    <row r="19" spans="1:2" ht="15.6" x14ac:dyDescent="0.3">
      <c r="A19" s="18"/>
      <c r="B19" s="19"/>
    </row>
    <row r="20" spans="1:2" ht="13.8" x14ac:dyDescent="0.25">
      <c r="A20" s="18"/>
      <c r="B20" s="20"/>
    </row>
    <row r="21" spans="1:2" x14ac:dyDescent="0.25">
      <c r="A21" s="18"/>
    </row>
    <row r="22" spans="1:2" x14ac:dyDescent="0.25">
      <c r="A22" s="18"/>
    </row>
    <row r="23" spans="1:2" x14ac:dyDescent="0.25">
      <c r="A23" s="18"/>
    </row>
    <row r="24" spans="1:2" x14ac:dyDescent="0.25">
      <c r="A24" s="18"/>
    </row>
    <row r="25" spans="1:2" x14ac:dyDescent="0.25">
      <c r="A25" s="18"/>
    </row>
    <row r="26" spans="1:2" ht="13.8" thickBot="1" x14ac:dyDescent="0.3">
      <c r="A26" s="21"/>
    </row>
    <row r="77" spans="1:1" x14ac:dyDescent="0.25">
      <c r="A77" s="22"/>
    </row>
  </sheetData>
  <printOptions horizontalCentered="1"/>
  <pageMargins left="0.15748031496062992" right="0.15748031496062992" top="0.55118110236220474" bottom="0.43307086614173229" header="0.19685039370078741" footer="0.15748031496062992"/>
  <pageSetup paperSize="9" scale="65" fitToHeight="2" orientation="portrait" r:id="rId1"/>
  <headerFooter alignWithMargins="0">
    <oddFooter>&amp;L&amp;F - &amp;A&amp;C 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tabSelected="1" view="pageBreakPreview" zoomScale="90" zoomScaleNormal="100" zoomScaleSheetLayoutView="90" workbookViewId="0">
      <selection activeCell="E5" sqref="E5"/>
    </sheetView>
  </sheetViews>
  <sheetFormatPr baseColWidth="10" defaultColWidth="9.109375" defaultRowHeight="13.2" x14ac:dyDescent="0.25"/>
  <cols>
    <col min="1" max="1" width="3.109375" style="24" customWidth="1"/>
    <col min="2" max="2" width="24.44140625" style="24" customWidth="1"/>
    <col min="3" max="3" width="93" style="24" customWidth="1"/>
    <col min="4" max="16384" width="9.109375" style="24"/>
  </cols>
  <sheetData>
    <row r="1" spans="1:20" s="55" customFormat="1" ht="65.099999999999994" customHeight="1" x14ac:dyDescent="0.25">
      <c r="A1" s="70"/>
      <c r="B1" s="71"/>
      <c r="C1" s="75" t="s">
        <v>70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</row>
    <row r="2" spans="1:20" ht="31.5" customHeight="1" x14ac:dyDescent="0.3">
      <c r="B2" s="34" t="s">
        <v>19</v>
      </c>
    </row>
    <row r="4" spans="1:20" x14ac:dyDescent="0.25">
      <c r="B4" s="25" t="s">
        <v>8</v>
      </c>
    </row>
    <row r="7" spans="1:20" ht="12" customHeight="1" x14ac:dyDescent="0.25">
      <c r="B7" s="43" t="s">
        <v>5</v>
      </c>
    </row>
    <row r="8" spans="1:20" ht="13.8" thickBot="1" x14ac:dyDescent="0.3"/>
    <row r="9" spans="1:20" ht="14.4" thickTop="1" thickBot="1" x14ac:dyDescent="0.3">
      <c r="A9" s="26"/>
      <c r="B9" s="43" t="s">
        <v>26</v>
      </c>
    </row>
    <row r="10" spans="1:20" ht="14.4" thickTop="1" thickBot="1" x14ac:dyDescent="0.3">
      <c r="A10" s="28"/>
      <c r="B10" s="43"/>
    </row>
    <row r="11" spans="1:20" ht="13.8" thickBot="1" x14ac:dyDescent="0.3">
      <c r="A11" s="29"/>
      <c r="B11" s="43" t="s">
        <v>12</v>
      </c>
    </row>
    <row r="12" spans="1:20" x14ac:dyDescent="0.25">
      <c r="A12" s="28"/>
      <c r="B12" s="27"/>
    </row>
    <row r="13" spans="1:20" x14ac:dyDescent="0.25">
      <c r="B13" s="43" t="s">
        <v>23</v>
      </c>
    </row>
    <row r="14" spans="1:20" x14ac:dyDescent="0.25">
      <c r="B14" s="27"/>
    </row>
    <row r="15" spans="1:20" x14ac:dyDescent="0.25">
      <c r="B15" s="30" t="s">
        <v>9</v>
      </c>
    </row>
    <row r="16" spans="1:20" ht="13.8" thickBot="1" x14ac:dyDescent="0.3">
      <c r="B16" s="27"/>
    </row>
    <row r="17" spans="1:3" ht="14.4" thickTop="1" thickBot="1" x14ac:dyDescent="0.3">
      <c r="A17" s="26"/>
      <c r="B17" s="43" t="s">
        <v>20</v>
      </c>
    </row>
    <row r="18" spans="1:3" ht="13.8" thickTop="1" x14ac:dyDescent="0.25">
      <c r="A18" s="28"/>
      <c r="B18" s="27"/>
    </row>
    <row r="19" spans="1:3" x14ac:dyDescent="0.25">
      <c r="B19" s="43" t="s">
        <v>21</v>
      </c>
    </row>
    <row r="20" spans="1:3" x14ac:dyDescent="0.25">
      <c r="A20" s="60" t="s">
        <v>22</v>
      </c>
    </row>
    <row r="22" spans="1:3" ht="25.5" customHeight="1" x14ac:dyDescent="0.25">
      <c r="A22" s="86" t="s">
        <v>14</v>
      </c>
      <c r="B22" s="86"/>
      <c r="C22" s="86"/>
    </row>
  </sheetData>
  <mergeCells count="1">
    <mergeCell ref="A22:C22"/>
  </mergeCells>
  <printOptions horizontalCentered="1"/>
  <pageMargins left="0.15748031496062992" right="0.15748031496062992" top="0.55118110236220474" bottom="0.43307086614173229" header="0.19685039370078741" footer="0.15748031496062992"/>
  <pageSetup paperSize="9" scale="65" orientation="portrait" r:id="rId1"/>
  <headerFooter alignWithMargins="0">
    <oddFooter>&amp;L&amp;F - &amp;A&amp;C &amp;RPage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showGridLines="0" tabSelected="1" view="pageBreakPreview" zoomScaleNormal="70" zoomScaleSheetLayoutView="100" workbookViewId="0">
      <pane ySplit="4" topLeftCell="A5" activePane="bottomLeft" state="frozenSplit"/>
      <selection activeCell="E5" sqref="E5"/>
      <selection pane="bottomLeft" activeCell="E5" sqref="E5"/>
    </sheetView>
  </sheetViews>
  <sheetFormatPr baseColWidth="10" defaultColWidth="11.44140625" defaultRowHeight="13.8" x14ac:dyDescent="0.25"/>
  <cols>
    <col min="1" max="1" width="18.44140625" style="1" customWidth="1"/>
    <col min="2" max="2" width="48.6640625" style="1" customWidth="1"/>
    <col min="3" max="3" width="44.5546875" style="1" customWidth="1"/>
    <col min="4" max="4" width="1.44140625" style="1" hidden="1" customWidth="1"/>
    <col min="5" max="5" width="10.5546875" style="1" customWidth="1"/>
    <col min="6" max="6" width="10.6640625" style="1" customWidth="1"/>
    <col min="7" max="7" width="2" style="1" customWidth="1"/>
    <col min="8" max="8" width="10.5546875" style="1" customWidth="1"/>
    <col min="9" max="9" width="11.109375" style="1" customWidth="1"/>
    <col min="10" max="10" width="1.88671875" style="1" customWidth="1"/>
    <col min="11" max="12" width="11.109375" style="1" customWidth="1"/>
    <col min="13" max="13" width="2.88671875" style="1" customWidth="1"/>
    <col min="14" max="15" width="11.109375" style="1" customWidth="1"/>
    <col min="16" max="16" width="2.88671875" style="1" customWidth="1"/>
    <col min="17" max="18" width="11.109375" style="1" customWidth="1"/>
    <col min="19" max="19" width="2.88671875" style="1" customWidth="1"/>
    <col min="20" max="20" width="10.88671875" style="8" bestFit="1" customWidth="1"/>
    <col min="21" max="22" width="11.44140625" style="1"/>
    <col min="23" max="23" width="15" style="1" hidden="1" customWidth="1"/>
    <col min="24" max="16384" width="11.44140625" style="1"/>
  </cols>
  <sheetData>
    <row r="1" spans="1:23" s="55" customFormat="1" ht="69.75" customHeight="1" x14ac:dyDescent="0.25">
      <c r="A1" s="89" t="s">
        <v>69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/>
    </row>
    <row r="2" spans="1:23" s="62" customFormat="1" ht="24.9" customHeight="1" x14ac:dyDescent="0.25">
      <c r="A2" s="61" t="s">
        <v>27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</row>
    <row r="3" spans="1:23" ht="26.25" customHeight="1" thickBot="1" x14ac:dyDescent="0.3">
      <c r="C3" s="2" t="s">
        <v>0</v>
      </c>
      <c r="E3" s="76" t="s">
        <v>48</v>
      </c>
      <c r="F3" s="77" t="s">
        <v>49</v>
      </c>
      <c r="H3" s="76" t="s">
        <v>50</v>
      </c>
      <c r="I3" s="76" t="s">
        <v>51</v>
      </c>
      <c r="K3" s="76" t="s">
        <v>52</v>
      </c>
      <c r="L3" s="76" t="s">
        <v>53</v>
      </c>
      <c r="N3" s="76" t="s">
        <v>54</v>
      </c>
      <c r="O3" s="76" t="s">
        <v>55</v>
      </c>
      <c r="Q3" s="76" t="s">
        <v>56</v>
      </c>
      <c r="R3" s="76" t="s">
        <v>57</v>
      </c>
      <c r="W3" s="1" t="s">
        <v>15</v>
      </c>
    </row>
    <row r="4" spans="1:23" ht="28.8" thickTop="1" thickBot="1" x14ac:dyDescent="0.3">
      <c r="C4" s="2" t="s">
        <v>29</v>
      </c>
      <c r="E4" s="50" t="s">
        <v>15</v>
      </c>
      <c r="F4" s="50" t="s">
        <v>15</v>
      </c>
      <c r="H4" s="50" t="s">
        <v>16</v>
      </c>
      <c r="I4" s="50" t="s">
        <v>16</v>
      </c>
      <c r="J4" s="8"/>
      <c r="K4" s="50" t="s">
        <v>58</v>
      </c>
      <c r="L4" s="50" t="s">
        <v>58</v>
      </c>
      <c r="N4" s="51" t="s">
        <v>18</v>
      </c>
      <c r="O4" s="51" t="s">
        <v>18</v>
      </c>
      <c r="Q4" s="51" t="s">
        <v>18</v>
      </c>
      <c r="R4" s="51" t="s">
        <v>18</v>
      </c>
      <c r="T4" s="4" t="s">
        <v>24</v>
      </c>
      <c r="W4" s="1" t="s">
        <v>16</v>
      </c>
    </row>
    <row r="5" spans="1:23" ht="8.1" customHeight="1" thickTop="1" x14ac:dyDescent="0.25">
      <c r="E5" s="8"/>
      <c r="F5" s="8"/>
      <c r="H5" s="8"/>
      <c r="I5" s="8"/>
      <c r="J5" s="8"/>
      <c r="K5" s="8"/>
      <c r="L5" s="8"/>
      <c r="N5" s="8"/>
      <c r="O5" s="8"/>
      <c r="Q5" s="8"/>
      <c r="R5" s="8"/>
      <c r="W5" s="1" t="s">
        <v>17</v>
      </c>
    </row>
    <row r="6" spans="1:23" ht="21.6" customHeight="1" x14ac:dyDescent="0.25">
      <c r="A6" s="47" t="s">
        <v>7</v>
      </c>
      <c r="B6" s="45"/>
      <c r="C6" s="45"/>
      <c r="E6" s="3" t="s">
        <v>25</v>
      </c>
      <c r="F6" s="3" t="s">
        <v>25</v>
      </c>
      <c r="H6" s="3" t="s">
        <v>25</v>
      </c>
      <c r="I6" s="3" t="s">
        <v>25</v>
      </c>
      <c r="J6" s="8"/>
      <c r="K6" s="3" t="s">
        <v>25</v>
      </c>
      <c r="L6" s="3" t="s">
        <v>25</v>
      </c>
      <c r="N6" s="3" t="s">
        <v>25</v>
      </c>
      <c r="O6" s="3" t="s">
        <v>25</v>
      </c>
      <c r="Q6" s="3" t="s">
        <v>25</v>
      </c>
      <c r="R6" s="3" t="s">
        <v>25</v>
      </c>
      <c r="W6" s="1" t="s">
        <v>28</v>
      </c>
    </row>
    <row r="7" spans="1:23" ht="27.6" customHeight="1" x14ac:dyDescent="0.25">
      <c r="A7" s="46" t="s">
        <v>30</v>
      </c>
      <c r="B7" s="93" t="s">
        <v>31</v>
      </c>
      <c r="C7" s="94"/>
      <c r="E7" s="67"/>
      <c r="F7" s="67"/>
      <c r="G7" s="32"/>
      <c r="H7" s="67"/>
      <c r="I7" s="67"/>
      <c r="J7" s="9"/>
      <c r="K7" s="67"/>
      <c r="L7" s="67"/>
      <c r="M7" s="32"/>
      <c r="N7" s="9"/>
      <c r="O7" s="9"/>
      <c r="P7" s="32"/>
      <c r="Q7" s="9"/>
      <c r="R7" s="9"/>
      <c r="S7" s="32"/>
      <c r="T7" s="9"/>
      <c r="W7" s="1" t="s">
        <v>58</v>
      </c>
    </row>
    <row r="8" spans="1:23" ht="21.6" customHeight="1" thickBot="1" x14ac:dyDescent="0.3">
      <c r="A8" s="78"/>
      <c r="B8" s="45" t="s">
        <v>59</v>
      </c>
      <c r="C8" s="79"/>
      <c r="E8" s="66"/>
      <c r="F8" s="66"/>
      <c r="G8" s="32"/>
      <c r="H8" s="66"/>
      <c r="I8" s="66"/>
      <c r="J8" s="9"/>
      <c r="K8" s="66"/>
      <c r="L8" s="66"/>
      <c r="M8" s="32"/>
      <c r="N8" s="66"/>
      <c r="O8" s="66"/>
      <c r="P8" s="32"/>
      <c r="Q8" s="66"/>
      <c r="R8" s="66"/>
    </row>
    <row r="9" spans="1:23" ht="36" customHeight="1" thickTop="1" thickBot="1" x14ac:dyDescent="0.3">
      <c r="A9" s="68" t="s">
        <v>32</v>
      </c>
      <c r="B9" s="87" t="s">
        <v>35</v>
      </c>
      <c r="C9" s="88"/>
      <c r="E9" s="42"/>
      <c r="F9" s="42"/>
      <c r="H9" s="42"/>
      <c r="I9" s="42"/>
      <c r="J9" s="8"/>
      <c r="K9" s="42"/>
      <c r="L9" s="42"/>
      <c r="N9" s="41"/>
      <c r="O9" s="41"/>
      <c r="Q9" s="41"/>
      <c r="R9" s="41"/>
      <c r="T9" s="3">
        <f>SUM(E9:R9)</f>
        <v>0</v>
      </c>
      <c r="U9" s="8"/>
    </row>
    <row r="10" spans="1:23" ht="34.5" customHeight="1" thickTop="1" thickBot="1" x14ac:dyDescent="0.3">
      <c r="A10" s="69" t="s">
        <v>34</v>
      </c>
      <c r="B10" s="87" t="s">
        <v>37</v>
      </c>
      <c r="C10" s="88"/>
      <c r="E10" s="42"/>
      <c r="F10" s="42"/>
      <c r="H10" s="42"/>
      <c r="I10" s="42"/>
      <c r="J10" s="8"/>
      <c r="K10" s="42"/>
      <c r="L10" s="42"/>
      <c r="N10" s="41"/>
      <c r="O10" s="41"/>
      <c r="Q10" s="41"/>
      <c r="R10" s="41"/>
      <c r="T10" s="3">
        <f t="shared" ref="T10:T22" si="0">SUM(E10:R10)</f>
        <v>0</v>
      </c>
      <c r="U10" s="8"/>
    </row>
    <row r="11" spans="1:23" ht="34.5" customHeight="1" thickTop="1" thickBot="1" x14ac:dyDescent="0.3">
      <c r="A11" s="69" t="s">
        <v>36</v>
      </c>
      <c r="B11" s="87" t="s">
        <v>38</v>
      </c>
      <c r="C11" s="88"/>
      <c r="E11" s="42"/>
      <c r="F11" s="42"/>
      <c r="H11" s="42"/>
      <c r="I11" s="42"/>
      <c r="J11" s="8"/>
      <c r="K11" s="42"/>
      <c r="L11" s="42"/>
      <c r="N11" s="41"/>
      <c r="O11" s="41"/>
      <c r="Q11" s="41"/>
      <c r="R11" s="41"/>
      <c r="T11" s="3">
        <f t="shared" si="0"/>
        <v>0</v>
      </c>
      <c r="U11" s="8"/>
    </row>
    <row r="12" spans="1:23" ht="34.5" customHeight="1" thickTop="1" thickBot="1" x14ac:dyDescent="0.3">
      <c r="A12" s="69" t="s">
        <v>45</v>
      </c>
      <c r="B12" s="87" t="s">
        <v>63</v>
      </c>
      <c r="C12" s="88"/>
      <c r="E12" s="42"/>
      <c r="F12" s="42"/>
      <c r="H12" s="42"/>
      <c r="I12" s="42"/>
      <c r="J12" s="8"/>
      <c r="K12" s="42"/>
      <c r="L12" s="42"/>
      <c r="N12" s="41"/>
      <c r="O12" s="41"/>
      <c r="Q12" s="41"/>
      <c r="R12" s="41"/>
      <c r="T12" s="3">
        <f t="shared" ref="T12:T14" si="1">SUM(E12:R12)</f>
        <v>0</v>
      </c>
      <c r="U12" s="8"/>
    </row>
    <row r="13" spans="1:23" ht="34.5" customHeight="1" thickTop="1" thickBot="1" x14ac:dyDescent="0.3">
      <c r="A13" s="69" t="s">
        <v>46</v>
      </c>
      <c r="B13" s="87" t="s">
        <v>64</v>
      </c>
      <c r="C13" s="88"/>
      <c r="E13" s="42"/>
      <c r="F13" s="42"/>
      <c r="H13" s="42"/>
      <c r="I13" s="42"/>
      <c r="J13" s="8"/>
      <c r="K13" s="42"/>
      <c r="L13" s="42"/>
      <c r="N13" s="41"/>
      <c r="O13" s="41"/>
      <c r="Q13" s="41"/>
      <c r="R13" s="41"/>
      <c r="T13" s="3">
        <f t="shared" si="1"/>
        <v>0</v>
      </c>
      <c r="U13" s="8"/>
    </row>
    <row r="14" spans="1:23" ht="34.5" customHeight="1" thickTop="1" thickBot="1" x14ac:dyDescent="0.3">
      <c r="A14" s="69" t="s">
        <v>47</v>
      </c>
      <c r="B14" s="87" t="s">
        <v>65</v>
      </c>
      <c r="C14" s="88"/>
      <c r="E14" s="42"/>
      <c r="F14" s="42"/>
      <c r="H14" s="42"/>
      <c r="I14" s="42"/>
      <c r="J14" s="8"/>
      <c r="K14" s="42"/>
      <c r="L14" s="42"/>
      <c r="N14" s="41"/>
      <c r="O14" s="41"/>
      <c r="Q14" s="41"/>
      <c r="R14" s="41"/>
      <c r="T14" s="3">
        <f t="shared" si="1"/>
        <v>0</v>
      </c>
      <c r="U14" s="8"/>
    </row>
    <row r="15" spans="1:23" ht="21.6" customHeight="1" thickTop="1" x14ac:dyDescent="0.25">
      <c r="A15" s="78"/>
      <c r="B15" s="45" t="s">
        <v>60</v>
      </c>
      <c r="C15" s="80"/>
      <c r="E15" s="37">
        <f>+SUBTOTAL(9,E9:E14)</f>
        <v>0</v>
      </c>
      <c r="F15" s="37">
        <f>+SUBTOTAL(9,F9:F14)</f>
        <v>0</v>
      </c>
      <c r="G15" s="81"/>
      <c r="H15" s="37">
        <f>+SUBTOTAL(9,H9:H14)</f>
        <v>0</v>
      </c>
      <c r="I15" s="37">
        <f>+SUBTOTAL(9,I9:I14)</f>
        <v>0</v>
      </c>
      <c r="J15" s="82"/>
      <c r="K15" s="37">
        <f>+SUBTOTAL(9,K9:K14)</f>
        <v>0</v>
      </c>
      <c r="L15" s="37">
        <f>+SUBTOTAL(9,L9:L14)</f>
        <v>0</v>
      </c>
      <c r="M15" s="81"/>
      <c r="N15" s="37">
        <f>+SUBTOTAL(9,N9:N14)</f>
        <v>0</v>
      </c>
      <c r="O15" s="37">
        <f>+SUBTOTAL(9,O9:O14)</f>
        <v>0</v>
      </c>
      <c r="P15" s="81"/>
      <c r="Q15" s="37">
        <f>+SUBTOTAL(9,Q9:Q14)</f>
        <v>0</v>
      </c>
      <c r="R15" s="37">
        <f>+SUBTOTAL(9,R9:R14)</f>
        <v>0</v>
      </c>
      <c r="S15" s="81"/>
      <c r="T15" s="37">
        <f>+SUBTOTAL(9,T9:T14)</f>
        <v>0</v>
      </c>
    </row>
    <row r="16" spans="1:23" ht="21.6" customHeight="1" thickBot="1" x14ac:dyDescent="0.3">
      <c r="A16" s="78"/>
      <c r="B16" s="79" t="s">
        <v>61</v>
      </c>
      <c r="C16" s="80"/>
      <c r="E16" s="3"/>
      <c r="F16" s="3"/>
      <c r="H16" s="3"/>
      <c r="I16" s="3"/>
      <c r="J16" s="8"/>
      <c r="K16" s="3"/>
      <c r="L16" s="3"/>
      <c r="N16" s="3"/>
      <c r="O16" s="3"/>
      <c r="Q16" s="3"/>
      <c r="R16" s="3"/>
    </row>
    <row r="17" spans="1:21" ht="34.5" customHeight="1" thickTop="1" thickBot="1" x14ac:dyDescent="0.3">
      <c r="A17" s="69" t="s">
        <v>39</v>
      </c>
      <c r="B17" s="87" t="s">
        <v>40</v>
      </c>
      <c r="C17" s="88"/>
      <c r="E17" s="42"/>
      <c r="F17" s="42"/>
      <c r="H17" s="42"/>
      <c r="I17" s="42"/>
      <c r="J17" s="8"/>
      <c r="K17" s="42"/>
      <c r="L17" s="42"/>
      <c r="N17" s="41"/>
      <c r="O17" s="41"/>
      <c r="Q17" s="41"/>
      <c r="R17" s="41"/>
      <c r="T17" s="3">
        <f t="shared" si="0"/>
        <v>0</v>
      </c>
      <c r="U17" s="8"/>
    </row>
    <row r="18" spans="1:21" ht="34.5" customHeight="1" thickTop="1" thickBot="1" x14ac:dyDescent="0.3">
      <c r="A18" s="69" t="s">
        <v>43</v>
      </c>
      <c r="B18" s="87" t="s">
        <v>41</v>
      </c>
      <c r="C18" s="88"/>
      <c r="E18" s="42"/>
      <c r="F18" s="42"/>
      <c r="H18" s="42"/>
      <c r="I18" s="42"/>
      <c r="J18" s="8"/>
      <c r="K18" s="42"/>
      <c r="L18" s="42"/>
      <c r="N18" s="41"/>
      <c r="O18" s="41"/>
      <c r="Q18" s="41"/>
      <c r="R18" s="41"/>
      <c r="T18" s="3">
        <f t="shared" si="0"/>
        <v>0</v>
      </c>
      <c r="U18" s="8"/>
    </row>
    <row r="19" spans="1:21" ht="34.5" customHeight="1" thickTop="1" thickBot="1" x14ac:dyDescent="0.3">
      <c r="A19" s="69" t="s">
        <v>44</v>
      </c>
      <c r="B19" s="87" t="s">
        <v>42</v>
      </c>
      <c r="C19" s="88"/>
      <c r="E19" s="42"/>
      <c r="F19" s="42"/>
      <c r="H19" s="42"/>
      <c r="I19" s="42"/>
      <c r="J19" s="8"/>
      <c r="K19" s="42"/>
      <c r="L19" s="42"/>
      <c r="N19" s="41"/>
      <c r="O19" s="41"/>
      <c r="Q19" s="41"/>
      <c r="R19" s="41"/>
      <c r="T19" s="3">
        <f t="shared" si="0"/>
        <v>0</v>
      </c>
      <c r="U19" s="8"/>
    </row>
    <row r="20" spans="1:21" ht="34.5" customHeight="1" thickTop="1" thickBot="1" x14ac:dyDescent="0.3">
      <c r="A20" s="69" t="s">
        <v>45</v>
      </c>
      <c r="B20" s="87" t="s">
        <v>68</v>
      </c>
      <c r="C20" s="88"/>
      <c r="E20" s="42"/>
      <c r="F20" s="42"/>
      <c r="H20" s="42"/>
      <c r="I20" s="42"/>
      <c r="J20" s="8"/>
      <c r="K20" s="42"/>
      <c r="L20" s="42"/>
      <c r="N20" s="41"/>
      <c r="O20" s="41"/>
      <c r="Q20" s="41"/>
      <c r="R20" s="41"/>
      <c r="T20" s="3">
        <f t="shared" si="0"/>
        <v>0</v>
      </c>
      <c r="U20" s="8"/>
    </row>
    <row r="21" spans="1:21" ht="34.5" customHeight="1" thickTop="1" thickBot="1" x14ac:dyDescent="0.3">
      <c r="A21" s="69" t="s">
        <v>46</v>
      </c>
      <c r="B21" s="87" t="s">
        <v>66</v>
      </c>
      <c r="C21" s="88"/>
      <c r="E21" s="42"/>
      <c r="F21" s="42"/>
      <c r="H21" s="42"/>
      <c r="I21" s="42"/>
      <c r="J21" s="8"/>
      <c r="K21" s="42"/>
      <c r="L21" s="42"/>
      <c r="N21" s="41"/>
      <c r="O21" s="41"/>
      <c r="Q21" s="41"/>
      <c r="R21" s="41"/>
      <c r="T21" s="3">
        <f t="shared" si="0"/>
        <v>0</v>
      </c>
      <c r="U21" s="8"/>
    </row>
    <row r="22" spans="1:21" ht="34.5" customHeight="1" thickTop="1" thickBot="1" x14ac:dyDescent="0.3">
      <c r="A22" s="69" t="s">
        <v>47</v>
      </c>
      <c r="B22" s="87" t="s">
        <v>67</v>
      </c>
      <c r="C22" s="88"/>
      <c r="E22" s="42"/>
      <c r="F22" s="42"/>
      <c r="H22" s="42"/>
      <c r="I22" s="42"/>
      <c r="J22" s="8"/>
      <c r="K22" s="42"/>
      <c r="L22" s="42"/>
      <c r="N22" s="41"/>
      <c r="O22" s="41"/>
      <c r="Q22" s="41"/>
      <c r="R22" s="41"/>
      <c r="T22" s="3">
        <f t="shared" si="0"/>
        <v>0</v>
      </c>
      <c r="U22" s="8"/>
    </row>
    <row r="23" spans="1:21" ht="21.6" customHeight="1" thickTop="1" x14ac:dyDescent="0.25">
      <c r="A23" s="47"/>
      <c r="B23" s="45" t="s">
        <v>62</v>
      </c>
      <c r="C23" s="45"/>
      <c r="E23" s="37">
        <f>+SUBTOTAL(9,E17:E22)</f>
        <v>0</v>
      </c>
      <c r="F23" s="37">
        <f>+SUBTOTAL(9,F17:F22)</f>
        <v>0</v>
      </c>
      <c r="H23" s="37">
        <f>+SUBTOTAL(9,H17:H22)</f>
        <v>0</v>
      </c>
      <c r="I23" s="37">
        <f>+SUBTOTAL(9,I17:I22)</f>
        <v>0</v>
      </c>
      <c r="J23" s="8"/>
      <c r="K23" s="37">
        <f>+SUBTOTAL(9,K17:K22)</f>
        <v>0</v>
      </c>
      <c r="L23" s="37">
        <f>+SUBTOTAL(9,L17:L22)</f>
        <v>0</v>
      </c>
      <c r="N23" s="37">
        <f>+SUBTOTAL(9,N17:N22)</f>
        <v>0</v>
      </c>
      <c r="O23" s="37">
        <f>+SUBTOTAL(9,O17:O22)</f>
        <v>0</v>
      </c>
      <c r="Q23" s="37">
        <f>+SUBTOTAL(9,Q17:Q22)</f>
        <v>0</v>
      </c>
      <c r="R23" s="37">
        <f>+SUBTOTAL(9,R17:R22)</f>
        <v>0</v>
      </c>
      <c r="T23" s="37">
        <f>+SUBTOTAL(9,T17:T22)</f>
        <v>0</v>
      </c>
    </row>
    <row r="24" spans="1:21" ht="21.75" customHeight="1" x14ac:dyDescent="0.25">
      <c r="A24" s="36"/>
      <c r="B24" s="36"/>
      <c r="C24" s="31"/>
      <c r="E24" s="38"/>
      <c r="F24" s="39"/>
      <c r="H24" s="38"/>
      <c r="I24" s="9"/>
      <c r="J24" s="8"/>
      <c r="K24" s="9"/>
      <c r="L24" s="9"/>
      <c r="M24" s="9"/>
      <c r="N24" s="9"/>
      <c r="O24" s="9"/>
      <c r="P24" s="9"/>
      <c r="Q24" s="9"/>
      <c r="R24" s="9"/>
      <c r="S24" s="9"/>
      <c r="T24" s="9"/>
    </row>
    <row r="25" spans="1:21" ht="17.25" customHeight="1" x14ac:dyDescent="0.25">
      <c r="C25" s="59"/>
      <c r="E25" s="37">
        <f>+SUBTOTAL(9,E8:E24)</f>
        <v>0</v>
      </c>
      <c r="F25" s="37">
        <f>+SUBTOTAL(9,F8:F24)</f>
        <v>0</v>
      </c>
      <c r="H25" s="37">
        <f>+SUBTOTAL(9,H8:H24)</f>
        <v>0</v>
      </c>
      <c r="I25" s="37">
        <f>+SUBTOTAL(9,I8:I24)</f>
        <v>0</v>
      </c>
      <c r="K25" s="37">
        <f>+SUBTOTAL(9,K8:K24)</f>
        <v>0</v>
      </c>
      <c r="L25" s="37">
        <f>+SUBTOTAL(9,L8:L24)</f>
        <v>0</v>
      </c>
      <c r="N25" s="37">
        <f>+SUBTOTAL(9,N8:N24)</f>
        <v>0</v>
      </c>
      <c r="O25" s="37">
        <f>+SUBTOTAL(9,O8:O24)</f>
        <v>0</v>
      </c>
      <c r="Q25" s="37">
        <f>+SUBTOTAL(9,Q8:Q24)</f>
        <v>0</v>
      </c>
      <c r="R25" s="37">
        <f>+SUBTOTAL(9,R8:R24)</f>
        <v>0</v>
      </c>
      <c r="T25" s="37">
        <f>+SUBTOTAL(9,T8:T24)</f>
        <v>0</v>
      </c>
    </row>
  </sheetData>
  <mergeCells count="15">
    <mergeCell ref="A1:T1"/>
    <mergeCell ref="B2:T2"/>
    <mergeCell ref="B9:C9"/>
    <mergeCell ref="B11:C11"/>
    <mergeCell ref="B7:C7"/>
    <mergeCell ref="B10:C10"/>
    <mergeCell ref="B12:C12"/>
    <mergeCell ref="B13:C13"/>
    <mergeCell ref="B14:C14"/>
    <mergeCell ref="B22:C22"/>
    <mergeCell ref="B20:C20"/>
    <mergeCell ref="B21:C21"/>
    <mergeCell ref="B17:C17"/>
    <mergeCell ref="B18:C18"/>
    <mergeCell ref="B19:C19"/>
  </mergeCells>
  <phoneticPr fontId="2" type="noConversion"/>
  <dataValidations count="1">
    <dataValidation type="list" allowBlank="1" showInputMessage="1" showErrorMessage="1" sqref="E4:F4 H4:I4 K4:L4 N4:O4 Q4:R4">
      <formula1>$W$3:$W$7</formula1>
    </dataValidation>
  </dataValidations>
  <printOptions horizontalCentered="1"/>
  <pageMargins left="0.15748031496062992" right="0.15748031496062992" top="0.55118110236220474" bottom="0.43307086614173229" header="0.19685039370078741" footer="0.15748031496062992"/>
  <pageSetup paperSize="9" scale="60" fitToHeight="2" orientation="landscape" r:id="rId1"/>
  <headerFooter alignWithMargins="0">
    <oddFooter>&amp;L&amp;F - &amp;A&amp;C &amp;RPage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showGridLines="0" tabSelected="1" view="pageBreakPreview" zoomScale="76" zoomScaleNormal="80" zoomScaleSheetLayoutView="85" workbookViewId="0">
      <pane ySplit="5" topLeftCell="A6" activePane="bottomLeft" state="frozenSplit"/>
      <selection activeCell="E5" sqref="E5"/>
      <selection pane="bottomLeft" activeCell="E5" sqref="E5"/>
    </sheetView>
  </sheetViews>
  <sheetFormatPr baseColWidth="10" defaultColWidth="11.44140625" defaultRowHeight="13.8" x14ac:dyDescent="0.25"/>
  <cols>
    <col min="1" max="1" width="23.33203125" style="1" customWidth="1"/>
    <col min="2" max="2" width="36" style="1" customWidth="1"/>
    <col min="3" max="3" width="56.6640625" style="1" customWidth="1"/>
    <col min="4" max="4" width="1.44140625" style="1" customWidth="1"/>
    <col min="5" max="5" width="10.88671875" style="1" bestFit="1" customWidth="1"/>
    <col min="6" max="6" width="12.109375" style="1" customWidth="1"/>
    <col min="7" max="7" width="2" style="1" customWidth="1"/>
    <col min="8" max="9" width="10.88671875" style="1" bestFit="1" customWidth="1"/>
    <col min="10" max="10" width="2.109375" style="1" customWidth="1"/>
    <col min="11" max="12" width="10.88671875" style="1" bestFit="1" customWidth="1"/>
    <col min="13" max="13" width="2" style="1" customWidth="1"/>
    <col min="14" max="15" width="10.88671875" style="1" bestFit="1" customWidth="1"/>
    <col min="16" max="16" width="2" style="1" customWidth="1"/>
    <col min="17" max="18" width="10.88671875" style="1" bestFit="1" customWidth="1"/>
    <col min="19" max="19" width="2" style="1" customWidth="1"/>
    <col min="20" max="20" width="12.44140625" style="1" customWidth="1"/>
    <col min="21" max="21" width="11.33203125" style="1" customWidth="1"/>
    <col min="22" max="22" width="14.109375" style="1" bestFit="1" customWidth="1"/>
    <col min="23" max="23" width="15.88671875" style="8" bestFit="1" customWidth="1"/>
    <col min="24" max="24" width="13.5546875" style="8" customWidth="1"/>
    <col min="25" max="25" width="14.5546875" style="1" customWidth="1"/>
    <col min="26" max="26" width="11.44140625" style="1"/>
    <col min="27" max="27" width="13.5546875" style="1" customWidth="1"/>
    <col min="28" max="16384" width="11.44140625" style="1"/>
  </cols>
  <sheetData>
    <row r="1" spans="1:27" ht="72.900000000000006" customHeight="1" x14ac:dyDescent="0.25">
      <c r="A1" s="89" t="s">
        <v>69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1"/>
    </row>
    <row r="2" spans="1:27" ht="28.5" customHeight="1" x14ac:dyDescent="0.25">
      <c r="A2" s="61" t="s">
        <v>27</v>
      </c>
      <c r="B2" s="95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7"/>
    </row>
    <row r="3" spans="1:27" ht="27.6" x14ac:dyDescent="0.25">
      <c r="C3" s="2" t="s">
        <v>0</v>
      </c>
      <c r="E3" s="76" t="s">
        <v>48</v>
      </c>
      <c r="F3" s="77" t="s">
        <v>49</v>
      </c>
      <c r="H3" s="76" t="s">
        <v>50</v>
      </c>
      <c r="I3" s="76" t="s">
        <v>51</v>
      </c>
      <c r="K3" s="76" t="s">
        <v>52</v>
      </c>
      <c r="L3" s="76" t="s">
        <v>53</v>
      </c>
      <c r="N3" s="76" t="s">
        <v>54</v>
      </c>
      <c r="O3" s="76" t="s">
        <v>55</v>
      </c>
      <c r="Q3" s="76" t="s">
        <v>56</v>
      </c>
      <c r="R3" s="76" t="s">
        <v>57</v>
      </c>
    </row>
    <row r="4" spans="1:27" ht="26.25" customHeight="1" thickBot="1" x14ac:dyDescent="0.3">
      <c r="C4" s="65" t="str">
        <f>'Composante humaine mission'!C4</f>
        <v>Niveau (Chef de projet, référent HQE, technicien,...)</v>
      </c>
      <c r="E4" s="52" t="str">
        <f>'Composante humaine mission'!E4</f>
        <v>Chef de projet</v>
      </c>
      <c r="F4" s="54" t="str">
        <f>'Composante humaine mission'!F4</f>
        <v>Chef de projet</v>
      </c>
      <c r="G4" s="53"/>
      <c r="H4" s="54" t="str">
        <f>'Composante humaine mission'!H4</f>
        <v>Ingénieur spécialiste</v>
      </c>
      <c r="I4" s="54" t="str">
        <f>'Composante humaine mission'!I4</f>
        <v>Ingénieur spécialiste</v>
      </c>
      <c r="J4" s="53"/>
      <c r="K4" s="54" t="str">
        <f>'Composante humaine mission'!K4</f>
        <v>Référent BIM</v>
      </c>
      <c r="L4" s="54" t="str">
        <f>'Composante humaine mission'!L4</f>
        <v>Référent BIM</v>
      </c>
      <c r="N4" s="54" t="str">
        <f>'Composante humaine mission'!N4</f>
        <v>Autre</v>
      </c>
      <c r="O4" s="54" t="str">
        <f>'Composante humaine mission'!O4</f>
        <v>Autre</v>
      </c>
      <c r="Q4" s="54" t="str">
        <f>'Composante humaine mission'!Q4</f>
        <v>Autre</v>
      </c>
      <c r="R4" s="54" t="str">
        <f>'Composante humaine mission'!R4</f>
        <v>Autre</v>
      </c>
    </row>
    <row r="5" spans="1:27" ht="27.75" customHeight="1" thickTop="1" thickBot="1" x14ac:dyDescent="0.3">
      <c r="C5" s="2" t="s">
        <v>13</v>
      </c>
      <c r="E5" s="48"/>
      <c r="F5" s="48"/>
      <c r="H5" s="48"/>
      <c r="I5" s="48"/>
      <c r="J5" s="35"/>
      <c r="K5" s="48"/>
      <c r="L5" s="48"/>
      <c r="M5" s="35"/>
      <c r="N5" s="49"/>
      <c r="O5" s="49"/>
      <c r="Q5" s="49"/>
      <c r="R5" s="49"/>
      <c r="T5" s="4" t="s">
        <v>10</v>
      </c>
      <c r="U5" s="4" t="s">
        <v>6</v>
      </c>
      <c r="V5" s="4" t="s">
        <v>11</v>
      </c>
    </row>
    <row r="6" spans="1:27" ht="7.5" customHeight="1" thickTop="1" x14ac:dyDescent="0.25">
      <c r="U6" s="6"/>
    </row>
    <row r="7" spans="1:27" ht="24" customHeight="1" x14ac:dyDescent="0.25">
      <c r="A7" s="47" t="s">
        <v>7</v>
      </c>
      <c r="B7" s="45"/>
      <c r="C7" s="45"/>
      <c r="E7" s="3" t="s">
        <v>1</v>
      </c>
      <c r="F7" s="3" t="s">
        <v>1</v>
      </c>
      <c r="H7" s="3" t="s">
        <v>1</v>
      </c>
      <c r="I7" s="3" t="s">
        <v>1</v>
      </c>
      <c r="J7" s="8"/>
      <c r="K7" s="3" t="s">
        <v>1</v>
      </c>
      <c r="L7" s="3" t="s">
        <v>1</v>
      </c>
      <c r="N7" s="3" t="s">
        <v>1</v>
      </c>
      <c r="O7" s="3" t="s">
        <v>1</v>
      </c>
      <c r="Q7" s="3" t="s">
        <v>1</v>
      </c>
      <c r="R7" s="3" t="s">
        <v>1</v>
      </c>
      <c r="X7" s="11"/>
      <c r="Y7" s="11"/>
      <c r="Z7" s="11"/>
      <c r="AA7" s="11"/>
    </row>
    <row r="8" spans="1:27" ht="25.5" customHeight="1" x14ac:dyDescent="0.25">
      <c r="A8" s="46" t="s">
        <v>30</v>
      </c>
      <c r="B8" s="93" t="s">
        <v>33</v>
      </c>
      <c r="C8" s="94"/>
      <c r="U8" s="8"/>
      <c r="W8" s="10"/>
      <c r="X8" s="10"/>
      <c r="Y8" s="10"/>
      <c r="Z8" s="10"/>
      <c r="AA8" s="10"/>
    </row>
    <row r="9" spans="1:27" ht="25.5" customHeight="1" x14ac:dyDescent="0.25">
      <c r="A9" s="46"/>
      <c r="B9" s="93" t="str">
        <f>'Composante humaine mission'!B8</f>
        <v>TRANCHE FERME</v>
      </c>
      <c r="C9" s="94"/>
      <c r="U9" s="8"/>
      <c r="W9" s="10"/>
      <c r="X9" s="10"/>
      <c r="Y9" s="10"/>
      <c r="Z9" s="10"/>
      <c r="AA9" s="10"/>
    </row>
    <row r="10" spans="1:27" ht="36" customHeight="1" x14ac:dyDescent="0.25">
      <c r="A10" s="68" t="str">
        <f>+'Composante humaine mission'!A9</f>
        <v>7.1</v>
      </c>
      <c r="B10" s="87" t="str">
        <f>'Composante humaine mission'!B9</f>
        <v xml:space="preserve"> Suivi des études </v>
      </c>
      <c r="C10" s="88"/>
      <c r="E10" s="5">
        <f>'Composante humaine mission'!E9*'Valo financière mission'!E$5</f>
        <v>0</v>
      </c>
      <c r="F10" s="5">
        <f>'Composante humaine mission'!F9*'Valo financière mission'!F$5</f>
        <v>0</v>
      </c>
      <c r="H10" s="5">
        <f>'Composante humaine mission'!H9*'Valo financière mission'!H$5</f>
        <v>0</v>
      </c>
      <c r="I10" s="5">
        <f>'Composante humaine mission'!I9*'Valo financière mission'!I$5</f>
        <v>0</v>
      </c>
      <c r="J10" s="33"/>
      <c r="K10" s="5">
        <f>'Composante humaine mission'!K9*'Valo financière mission'!K$5</f>
        <v>0</v>
      </c>
      <c r="L10" s="5">
        <f>'Composante humaine mission'!L9*'Valo financière mission'!L$5</f>
        <v>0</v>
      </c>
      <c r="N10" s="5">
        <f>'Composante humaine mission'!N9*'Valo financière mission'!N$5</f>
        <v>0</v>
      </c>
      <c r="O10" s="5">
        <f>'Composante humaine mission'!O9*'Valo financière mission'!O$5</f>
        <v>0</v>
      </c>
      <c r="Q10" s="5">
        <f>'Composante humaine mission'!Q9*'Valo financière mission'!Q$5</f>
        <v>0</v>
      </c>
      <c r="R10" s="5">
        <f>'Composante humaine mission'!R9*'Valo financière mission'!R$5</f>
        <v>0</v>
      </c>
      <c r="T10" s="5">
        <f t="shared" ref="T10:T22" si="0">SUM(E10:R10)</f>
        <v>0</v>
      </c>
      <c r="U10" s="40">
        <v>0.2</v>
      </c>
      <c r="V10" s="5">
        <f t="shared" ref="V10:V15" si="1">T10*(1+U10)</f>
        <v>0</v>
      </c>
      <c r="W10" s="7"/>
      <c r="Y10" s="8"/>
      <c r="Z10" s="8"/>
      <c r="AA10" s="8"/>
    </row>
    <row r="11" spans="1:27" ht="36" customHeight="1" x14ac:dyDescent="0.25">
      <c r="A11" s="68" t="str">
        <f>+'Composante humaine mission'!A10</f>
        <v>7.2</v>
      </c>
      <c r="B11" s="87" t="str">
        <f>'Composante humaine mission'!B10</f>
        <v xml:space="preserve">La démarche BIM en phase conception </v>
      </c>
      <c r="C11" s="88"/>
      <c r="E11" s="5">
        <f>'Composante humaine mission'!E10*'Valo financière mission'!E$5</f>
        <v>0</v>
      </c>
      <c r="F11" s="5">
        <f>'Composante humaine mission'!F10*'Valo financière mission'!F$5</f>
        <v>0</v>
      </c>
      <c r="H11" s="5">
        <f>'Composante humaine mission'!H10*'Valo financière mission'!H$5</f>
        <v>0</v>
      </c>
      <c r="I11" s="5">
        <f>'Composante humaine mission'!I10*'Valo financière mission'!I$5</f>
        <v>0</v>
      </c>
      <c r="J11" s="33"/>
      <c r="K11" s="5">
        <f>'Composante humaine mission'!K10*'Valo financière mission'!K$5</f>
        <v>0</v>
      </c>
      <c r="L11" s="5">
        <f>'Composante humaine mission'!L10*'Valo financière mission'!L$5</f>
        <v>0</v>
      </c>
      <c r="N11" s="5">
        <f>'Composante humaine mission'!N10*'Valo financière mission'!N$5</f>
        <v>0</v>
      </c>
      <c r="O11" s="5">
        <f>'Composante humaine mission'!O10*'Valo financière mission'!O$5</f>
        <v>0</v>
      </c>
      <c r="Q11" s="5">
        <f>'Composante humaine mission'!Q10*'Valo financière mission'!Q$5</f>
        <v>0</v>
      </c>
      <c r="R11" s="5">
        <f>'Composante humaine mission'!R10*'Valo financière mission'!R$5</f>
        <v>0</v>
      </c>
      <c r="T11" s="5">
        <f t="shared" si="0"/>
        <v>0</v>
      </c>
      <c r="U11" s="40">
        <v>0.2</v>
      </c>
      <c r="V11" s="5">
        <f t="shared" si="1"/>
        <v>0</v>
      </c>
      <c r="W11" s="7"/>
      <c r="Y11" s="8"/>
      <c r="Z11" s="8"/>
      <c r="AA11" s="8"/>
    </row>
    <row r="12" spans="1:27" ht="36" customHeight="1" x14ac:dyDescent="0.25">
      <c r="A12" s="68" t="str">
        <f>+'Composante humaine mission'!A11</f>
        <v>7.3</v>
      </c>
      <c r="B12" s="87" t="str">
        <f>'Composante humaine mission'!B11</f>
        <v>Suivi du dossier Permis de Construire et de ses attendus</v>
      </c>
      <c r="C12" s="88"/>
      <c r="E12" s="5">
        <f>'Composante humaine mission'!E11*'Valo financière mission'!E$5</f>
        <v>0</v>
      </c>
      <c r="F12" s="5">
        <f>'Composante humaine mission'!F11*'Valo financière mission'!F$5</f>
        <v>0</v>
      </c>
      <c r="H12" s="5">
        <f>'Composante humaine mission'!H11*'Valo financière mission'!H$5</f>
        <v>0</v>
      </c>
      <c r="I12" s="5">
        <f>'Composante humaine mission'!I11*'Valo financière mission'!I$5</f>
        <v>0</v>
      </c>
      <c r="J12" s="33"/>
      <c r="K12" s="5">
        <f>'Composante humaine mission'!K11*'Valo financière mission'!K$5</f>
        <v>0</v>
      </c>
      <c r="L12" s="5">
        <f>'Composante humaine mission'!L11*'Valo financière mission'!L$5</f>
        <v>0</v>
      </c>
      <c r="N12" s="5">
        <f>'Composante humaine mission'!N11*'Valo financière mission'!N$5</f>
        <v>0</v>
      </c>
      <c r="O12" s="5">
        <f>'Composante humaine mission'!O11*'Valo financière mission'!O$5</f>
        <v>0</v>
      </c>
      <c r="Q12" s="5">
        <f>'Composante humaine mission'!Q11*'Valo financière mission'!Q$5</f>
        <v>0</v>
      </c>
      <c r="R12" s="5">
        <f>'Composante humaine mission'!R11*'Valo financière mission'!R$5</f>
        <v>0</v>
      </c>
      <c r="T12" s="5">
        <f t="shared" si="0"/>
        <v>0</v>
      </c>
      <c r="U12" s="40">
        <v>0.2</v>
      </c>
      <c r="V12" s="5">
        <f t="shared" si="1"/>
        <v>0</v>
      </c>
      <c r="W12" s="7"/>
      <c r="Y12" s="8"/>
      <c r="Z12" s="8"/>
      <c r="AA12" s="8"/>
    </row>
    <row r="13" spans="1:27" ht="36" customHeight="1" x14ac:dyDescent="0.25">
      <c r="A13" s="68" t="str">
        <f>+'Composante humaine mission'!A12</f>
        <v>7.7</v>
      </c>
      <c r="B13" s="87" t="str">
        <f>'Composante humaine mission'!B12</f>
        <v>Gestion administrative et économique des marchés  / Phase Conception</v>
      </c>
      <c r="C13" s="88"/>
      <c r="E13" s="5">
        <f>'Composante humaine mission'!E12*'Valo financière mission'!E$5</f>
        <v>0</v>
      </c>
      <c r="F13" s="5">
        <f>'Composante humaine mission'!F12*'Valo financière mission'!F$5</f>
        <v>0</v>
      </c>
      <c r="H13" s="5">
        <f>'Composante humaine mission'!H12*'Valo financière mission'!H$5</f>
        <v>0</v>
      </c>
      <c r="I13" s="5">
        <f>'Composante humaine mission'!I12*'Valo financière mission'!I$5</f>
        <v>0</v>
      </c>
      <c r="J13" s="33"/>
      <c r="K13" s="5">
        <f>'Composante humaine mission'!K12*'Valo financière mission'!K$5</f>
        <v>0</v>
      </c>
      <c r="L13" s="5">
        <f>'Composante humaine mission'!L12*'Valo financière mission'!L$5</f>
        <v>0</v>
      </c>
      <c r="N13" s="5">
        <f>'Composante humaine mission'!N12*'Valo financière mission'!N$5</f>
        <v>0</v>
      </c>
      <c r="O13" s="5">
        <f>'Composante humaine mission'!O12*'Valo financière mission'!O$5</f>
        <v>0</v>
      </c>
      <c r="Q13" s="5">
        <f>'Composante humaine mission'!Q12*'Valo financière mission'!Q$5</f>
        <v>0</v>
      </c>
      <c r="R13" s="5">
        <f>'Composante humaine mission'!R12*'Valo financière mission'!R$5</f>
        <v>0</v>
      </c>
      <c r="T13" s="5">
        <f t="shared" ref="T13:T15" si="2">SUM(E13:R13)</f>
        <v>0</v>
      </c>
      <c r="U13" s="40">
        <v>0.2</v>
      </c>
      <c r="V13" s="5">
        <f t="shared" si="1"/>
        <v>0</v>
      </c>
      <c r="W13" s="7"/>
      <c r="Y13" s="8"/>
      <c r="Z13" s="8"/>
      <c r="AA13" s="8"/>
    </row>
    <row r="14" spans="1:27" ht="36" customHeight="1" x14ac:dyDescent="0.25">
      <c r="A14" s="68" t="str">
        <f>+'Composante humaine mission'!A13</f>
        <v>7.8</v>
      </c>
      <c r="B14" s="87" t="str">
        <f>'Composante humaine mission'!B13</f>
        <v>Gestion technique de l’opération / Phase Conception</v>
      </c>
      <c r="C14" s="88"/>
      <c r="E14" s="5">
        <f>'Composante humaine mission'!E13*'Valo financière mission'!E$5</f>
        <v>0</v>
      </c>
      <c r="F14" s="5">
        <f>'Composante humaine mission'!F13*'Valo financière mission'!F$5</f>
        <v>0</v>
      </c>
      <c r="H14" s="5">
        <f>'Composante humaine mission'!H13*'Valo financière mission'!H$5</f>
        <v>0</v>
      </c>
      <c r="I14" s="5">
        <f>'Composante humaine mission'!I13*'Valo financière mission'!I$5</f>
        <v>0</v>
      </c>
      <c r="J14" s="33"/>
      <c r="K14" s="5">
        <f>'Composante humaine mission'!K13*'Valo financière mission'!K$5</f>
        <v>0</v>
      </c>
      <c r="L14" s="5">
        <f>'Composante humaine mission'!L13*'Valo financière mission'!L$5</f>
        <v>0</v>
      </c>
      <c r="N14" s="5">
        <f>'Composante humaine mission'!N13*'Valo financière mission'!N$5</f>
        <v>0</v>
      </c>
      <c r="O14" s="5">
        <f>'Composante humaine mission'!O13*'Valo financière mission'!O$5</f>
        <v>0</v>
      </c>
      <c r="Q14" s="5">
        <f>'Composante humaine mission'!Q13*'Valo financière mission'!Q$5</f>
        <v>0</v>
      </c>
      <c r="R14" s="5">
        <f>'Composante humaine mission'!R13*'Valo financière mission'!R$5</f>
        <v>0</v>
      </c>
      <c r="T14" s="5">
        <f t="shared" si="2"/>
        <v>0</v>
      </c>
      <c r="U14" s="40">
        <v>0.2</v>
      </c>
      <c r="V14" s="5">
        <f t="shared" si="1"/>
        <v>0</v>
      </c>
      <c r="W14" s="7"/>
      <c r="Y14" s="8"/>
      <c r="Z14" s="8"/>
      <c r="AA14" s="8"/>
    </row>
    <row r="15" spans="1:27" ht="36" customHeight="1" x14ac:dyDescent="0.25">
      <c r="A15" s="68" t="str">
        <f>+'Composante humaine mission'!A14</f>
        <v>7.9</v>
      </c>
      <c r="B15" s="87" t="str">
        <f>'Composante humaine mission'!B14</f>
        <v>Gestion financière et comptable / Phase Conception</v>
      </c>
      <c r="C15" s="88"/>
      <c r="E15" s="5">
        <f>'Composante humaine mission'!E14*'Valo financière mission'!E$5</f>
        <v>0</v>
      </c>
      <c r="F15" s="5">
        <f>'Composante humaine mission'!F14*'Valo financière mission'!F$5</f>
        <v>0</v>
      </c>
      <c r="H15" s="5">
        <f>'Composante humaine mission'!H14*'Valo financière mission'!H$5</f>
        <v>0</v>
      </c>
      <c r="I15" s="5">
        <f>'Composante humaine mission'!I14*'Valo financière mission'!I$5</f>
        <v>0</v>
      </c>
      <c r="J15" s="33"/>
      <c r="K15" s="5">
        <f>'Composante humaine mission'!K14*'Valo financière mission'!K$5</f>
        <v>0</v>
      </c>
      <c r="L15" s="5">
        <f>'Composante humaine mission'!L14*'Valo financière mission'!L$5</f>
        <v>0</v>
      </c>
      <c r="N15" s="5">
        <f>'Composante humaine mission'!N14*'Valo financière mission'!N$5</f>
        <v>0</v>
      </c>
      <c r="O15" s="5">
        <f>'Composante humaine mission'!O14*'Valo financière mission'!O$5</f>
        <v>0</v>
      </c>
      <c r="Q15" s="5">
        <f>'Composante humaine mission'!Q14*'Valo financière mission'!Q$5</f>
        <v>0</v>
      </c>
      <c r="R15" s="5">
        <f>'Composante humaine mission'!R14*'Valo financière mission'!R$5</f>
        <v>0</v>
      </c>
      <c r="T15" s="5">
        <f t="shared" si="2"/>
        <v>0</v>
      </c>
      <c r="U15" s="40">
        <v>0.2</v>
      </c>
      <c r="V15" s="5">
        <f t="shared" si="1"/>
        <v>0</v>
      </c>
      <c r="W15" s="7"/>
      <c r="Y15" s="8"/>
      <c r="Z15" s="8"/>
      <c r="AA15" s="8"/>
    </row>
    <row r="16" spans="1:27" ht="25.5" customHeight="1" x14ac:dyDescent="0.25">
      <c r="A16" s="46"/>
      <c r="B16" s="93" t="str">
        <f>'Composante humaine mission'!B15</f>
        <v>TOTAL TRANCHE FERME</v>
      </c>
      <c r="C16" s="94"/>
      <c r="D16" s="81"/>
      <c r="E16" s="83">
        <f>+SUBTOTAL(9,E10:E15)</f>
        <v>0</v>
      </c>
      <c r="F16" s="83">
        <f>+SUBTOTAL(9,F10:F15)</f>
        <v>0</v>
      </c>
      <c r="G16" s="81"/>
      <c r="H16" s="83">
        <f>+SUBTOTAL(9,H10:H15)</f>
        <v>0</v>
      </c>
      <c r="I16" s="83">
        <f>+SUBTOTAL(9,I10:I15)</f>
        <v>0</v>
      </c>
      <c r="J16" s="84"/>
      <c r="K16" s="83">
        <f>+SUBTOTAL(9,K10:K15)</f>
        <v>0</v>
      </c>
      <c r="L16" s="83">
        <f>+SUBTOTAL(9,L10:L15)</f>
        <v>0</v>
      </c>
      <c r="M16" s="81"/>
      <c r="N16" s="83">
        <f>+SUBTOTAL(9,N10:N15)</f>
        <v>0</v>
      </c>
      <c r="O16" s="83">
        <f>+SUBTOTAL(9,O10:O15)</f>
        <v>0</v>
      </c>
      <c r="P16" s="81"/>
      <c r="Q16" s="83">
        <f>+SUBTOTAL(9,Q10:Q15)</f>
        <v>0</v>
      </c>
      <c r="R16" s="83">
        <f>+SUBTOTAL(9,R10:R15)</f>
        <v>0</v>
      </c>
      <c r="S16" s="81"/>
      <c r="T16" s="83">
        <f>+SUBTOTAL(9,T10:T15)</f>
        <v>0</v>
      </c>
      <c r="U16" s="85"/>
      <c r="V16" s="83">
        <f>+SUBTOTAL(9,V10:V15)</f>
        <v>0</v>
      </c>
      <c r="W16" s="10"/>
      <c r="X16" s="10"/>
      <c r="Y16" s="10"/>
      <c r="Z16" s="10"/>
      <c r="AA16" s="10"/>
    </row>
    <row r="17" spans="1:27" ht="25.5" customHeight="1" x14ac:dyDescent="0.25">
      <c r="A17" s="46"/>
      <c r="B17" s="93" t="str">
        <f>'Composante humaine mission'!B16</f>
        <v>TRANCHE OPTIONNELLE 01</v>
      </c>
      <c r="C17" s="94"/>
      <c r="U17" s="8"/>
      <c r="W17" s="10"/>
      <c r="X17" s="10"/>
      <c r="Y17" s="10"/>
      <c r="Z17" s="10"/>
      <c r="AA17" s="10"/>
    </row>
    <row r="18" spans="1:27" ht="36" customHeight="1" x14ac:dyDescent="0.25">
      <c r="A18" s="68" t="str">
        <f>+'Composante humaine mission'!A17</f>
        <v>7.4</v>
      </c>
      <c r="B18" s="87" t="str">
        <f>'Composante humaine mission'!B17</f>
        <v xml:space="preserve"> Réalisation des ouvrages </v>
      </c>
      <c r="C18" s="88"/>
      <c r="E18" s="5">
        <f>'Composante humaine mission'!E17*'Valo financière mission'!E$5</f>
        <v>0</v>
      </c>
      <c r="F18" s="5">
        <f>'Composante humaine mission'!F17*'Valo financière mission'!F$5</f>
        <v>0</v>
      </c>
      <c r="H18" s="5">
        <f>'Composante humaine mission'!H17*'Valo financière mission'!H$5</f>
        <v>0</v>
      </c>
      <c r="I18" s="5">
        <f>'Composante humaine mission'!I17*'Valo financière mission'!I$5</f>
        <v>0</v>
      </c>
      <c r="J18" s="33"/>
      <c r="K18" s="5">
        <f>'Composante humaine mission'!K17*'Valo financière mission'!K$5</f>
        <v>0</v>
      </c>
      <c r="L18" s="5">
        <f>'Composante humaine mission'!L17*'Valo financière mission'!L$5</f>
        <v>0</v>
      </c>
      <c r="N18" s="5">
        <f>'Composante humaine mission'!N17*'Valo financière mission'!N$5</f>
        <v>0</v>
      </c>
      <c r="O18" s="5">
        <f>'Composante humaine mission'!O17*'Valo financière mission'!O$5</f>
        <v>0</v>
      </c>
      <c r="Q18" s="5">
        <f>'Composante humaine mission'!Q17*'Valo financière mission'!Q$5</f>
        <v>0</v>
      </c>
      <c r="R18" s="5">
        <f>'Composante humaine mission'!R17*'Valo financière mission'!R$5</f>
        <v>0</v>
      </c>
      <c r="T18" s="5">
        <f t="shared" si="0"/>
        <v>0</v>
      </c>
      <c r="U18" s="40">
        <v>0.2</v>
      </c>
      <c r="V18" s="5">
        <f t="shared" ref="V18:V20" si="3">T18*(1+U18)</f>
        <v>0</v>
      </c>
      <c r="W18" s="7"/>
      <c r="Y18" s="8"/>
      <c r="Z18" s="8"/>
      <c r="AA18" s="8"/>
    </row>
    <row r="19" spans="1:27" ht="36" customHeight="1" x14ac:dyDescent="0.25">
      <c r="A19" s="68" t="str">
        <f>+'Composante humaine mission'!A18</f>
        <v>7.5</v>
      </c>
      <c r="B19" s="87" t="str">
        <f>'Composante humaine mission'!B18</f>
        <v xml:space="preserve"> La démarche BIM en phase exécution</v>
      </c>
      <c r="C19" s="88"/>
      <c r="E19" s="5">
        <f>'Composante humaine mission'!E18*'Valo financière mission'!E$5</f>
        <v>0</v>
      </c>
      <c r="F19" s="5">
        <f>'Composante humaine mission'!F18*'Valo financière mission'!F$5</f>
        <v>0</v>
      </c>
      <c r="H19" s="5">
        <f>'Composante humaine mission'!H18*'Valo financière mission'!H$5</f>
        <v>0</v>
      </c>
      <c r="I19" s="5">
        <f>'Composante humaine mission'!I18*'Valo financière mission'!I$5</f>
        <v>0</v>
      </c>
      <c r="J19" s="33"/>
      <c r="K19" s="5">
        <f>'Composante humaine mission'!K18*'Valo financière mission'!K$5</f>
        <v>0</v>
      </c>
      <c r="L19" s="5">
        <f>'Composante humaine mission'!L18*'Valo financière mission'!L$5</f>
        <v>0</v>
      </c>
      <c r="N19" s="5">
        <f>'Composante humaine mission'!N18*'Valo financière mission'!N$5</f>
        <v>0</v>
      </c>
      <c r="O19" s="5">
        <f>'Composante humaine mission'!O18*'Valo financière mission'!O$5</f>
        <v>0</v>
      </c>
      <c r="Q19" s="5">
        <f>'Composante humaine mission'!Q18*'Valo financière mission'!Q$5</f>
        <v>0</v>
      </c>
      <c r="R19" s="5">
        <f>'Composante humaine mission'!R18*'Valo financière mission'!R$5</f>
        <v>0</v>
      </c>
      <c r="T19" s="5">
        <f t="shared" si="0"/>
        <v>0</v>
      </c>
      <c r="U19" s="40">
        <v>0.2</v>
      </c>
      <c r="V19" s="5">
        <f t="shared" si="3"/>
        <v>0</v>
      </c>
      <c r="W19" s="7"/>
      <c r="Y19" s="8"/>
      <c r="Z19" s="8"/>
      <c r="AA19" s="8"/>
    </row>
    <row r="20" spans="1:27" ht="36" customHeight="1" x14ac:dyDescent="0.25">
      <c r="A20" s="68" t="str">
        <f>+'Composante humaine mission'!A19</f>
        <v>7.6</v>
      </c>
      <c r="B20" s="87" t="str">
        <f>'Composante humaine mission'!B19</f>
        <v>Gestion de la réception de l’ouvrage</v>
      </c>
      <c r="C20" s="88"/>
      <c r="E20" s="5">
        <f>'Composante humaine mission'!E19*'Valo financière mission'!E$5</f>
        <v>0</v>
      </c>
      <c r="F20" s="5">
        <f>'Composante humaine mission'!F19*'Valo financière mission'!F$5</f>
        <v>0</v>
      </c>
      <c r="H20" s="5">
        <f>'Composante humaine mission'!H19*'Valo financière mission'!H$5</f>
        <v>0</v>
      </c>
      <c r="I20" s="5">
        <f>'Composante humaine mission'!I19*'Valo financière mission'!I$5</f>
        <v>0</v>
      </c>
      <c r="J20" s="33"/>
      <c r="K20" s="5">
        <f>'Composante humaine mission'!K19*'Valo financière mission'!K$5</f>
        <v>0</v>
      </c>
      <c r="L20" s="5">
        <f>'Composante humaine mission'!L19*'Valo financière mission'!L$5</f>
        <v>0</v>
      </c>
      <c r="N20" s="5">
        <f>'Composante humaine mission'!N19*'Valo financière mission'!N$5</f>
        <v>0</v>
      </c>
      <c r="O20" s="5">
        <f>'Composante humaine mission'!O19*'Valo financière mission'!O$5</f>
        <v>0</v>
      </c>
      <c r="Q20" s="5">
        <f>'Composante humaine mission'!Q19*'Valo financière mission'!Q$5</f>
        <v>0</v>
      </c>
      <c r="R20" s="5">
        <f>'Composante humaine mission'!R19*'Valo financière mission'!R$5</f>
        <v>0</v>
      </c>
      <c r="T20" s="5">
        <f t="shared" si="0"/>
        <v>0</v>
      </c>
      <c r="U20" s="40">
        <v>0.2</v>
      </c>
      <c r="V20" s="5">
        <f t="shared" si="3"/>
        <v>0</v>
      </c>
      <c r="W20" s="7"/>
      <c r="Y20" s="8"/>
      <c r="Z20" s="8"/>
      <c r="AA20" s="8"/>
    </row>
    <row r="21" spans="1:27" ht="36" customHeight="1" x14ac:dyDescent="0.25">
      <c r="A21" s="68" t="str">
        <f>+'Composante humaine mission'!A20</f>
        <v>7.7</v>
      </c>
      <c r="B21" s="87" t="str">
        <f>'Composante humaine mission'!B20</f>
        <v>Gestion administrative et économique des marchés  / Phase Réalisation</v>
      </c>
      <c r="C21" s="88"/>
      <c r="E21" s="5">
        <f>'Composante humaine mission'!E20*'Valo financière mission'!E$5</f>
        <v>0</v>
      </c>
      <c r="F21" s="5">
        <f>'Composante humaine mission'!F20*'Valo financière mission'!F$5</f>
        <v>0</v>
      </c>
      <c r="H21" s="5">
        <f>'Composante humaine mission'!H20*'Valo financière mission'!H$5</f>
        <v>0</v>
      </c>
      <c r="I21" s="5">
        <f>'Composante humaine mission'!I20*'Valo financière mission'!I$5</f>
        <v>0</v>
      </c>
      <c r="J21" s="33"/>
      <c r="K21" s="5">
        <f>'Composante humaine mission'!K20*'Valo financière mission'!K$5</f>
        <v>0</v>
      </c>
      <c r="L21" s="5">
        <f>'Composante humaine mission'!L20*'Valo financière mission'!L$5</f>
        <v>0</v>
      </c>
      <c r="N21" s="5">
        <f>'Composante humaine mission'!N20*'Valo financière mission'!N$5</f>
        <v>0</v>
      </c>
      <c r="O21" s="5">
        <f>'Composante humaine mission'!O20*'Valo financière mission'!O$5</f>
        <v>0</v>
      </c>
      <c r="Q21" s="5">
        <f>'Composante humaine mission'!Q20*'Valo financière mission'!Q$5</f>
        <v>0</v>
      </c>
      <c r="R21" s="5">
        <f>'Composante humaine mission'!R20*'Valo financière mission'!R$5</f>
        <v>0</v>
      </c>
      <c r="T21" s="5">
        <f t="shared" si="0"/>
        <v>0</v>
      </c>
      <c r="U21" s="40">
        <v>0.2</v>
      </c>
      <c r="V21" s="5">
        <f t="shared" ref="V21:V22" si="4">T21*(1+U21)</f>
        <v>0</v>
      </c>
      <c r="W21" s="7"/>
      <c r="Y21" s="8"/>
      <c r="Z21" s="8"/>
      <c r="AA21" s="8"/>
    </row>
    <row r="22" spans="1:27" ht="36" customHeight="1" x14ac:dyDescent="0.25">
      <c r="A22" s="68" t="str">
        <f>+'Composante humaine mission'!A21</f>
        <v>7.8</v>
      </c>
      <c r="B22" s="87" t="str">
        <f>'Composante humaine mission'!B21</f>
        <v>Gestion technique de l’opération  / Phase Réalisation</v>
      </c>
      <c r="C22" s="88"/>
      <c r="E22" s="5">
        <f>'Composante humaine mission'!E21*'Valo financière mission'!E$5</f>
        <v>0</v>
      </c>
      <c r="F22" s="5">
        <f>'Composante humaine mission'!F21*'Valo financière mission'!F$5</f>
        <v>0</v>
      </c>
      <c r="H22" s="5">
        <f>'Composante humaine mission'!H21*'Valo financière mission'!H$5</f>
        <v>0</v>
      </c>
      <c r="I22" s="5">
        <f>'Composante humaine mission'!I21*'Valo financière mission'!I$5</f>
        <v>0</v>
      </c>
      <c r="J22" s="33"/>
      <c r="K22" s="5">
        <f>'Composante humaine mission'!K21*'Valo financière mission'!K$5</f>
        <v>0</v>
      </c>
      <c r="L22" s="5">
        <f>'Composante humaine mission'!L21*'Valo financière mission'!L$5</f>
        <v>0</v>
      </c>
      <c r="N22" s="5">
        <f>'Composante humaine mission'!N21*'Valo financière mission'!N$5</f>
        <v>0</v>
      </c>
      <c r="O22" s="5">
        <f>'Composante humaine mission'!O21*'Valo financière mission'!O$5</f>
        <v>0</v>
      </c>
      <c r="Q22" s="5">
        <f>'Composante humaine mission'!Q21*'Valo financière mission'!Q$5</f>
        <v>0</v>
      </c>
      <c r="R22" s="5">
        <f>'Composante humaine mission'!R21*'Valo financière mission'!R$5</f>
        <v>0</v>
      </c>
      <c r="T22" s="5">
        <f t="shared" si="0"/>
        <v>0</v>
      </c>
      <c r="U22" s="40">
        <v>0.2</v>
      </c>
      <c r="V22" s="5">
        <f t="shared" si="4"/>
        <v>0</v>
      </c>
      <c r="W22" s="7"/>
      <c r="Y22" s="8"/>
      <c r="Z22" s="8"/>
      <c r="AA22" s="8"/>
    </row>
    <row r="23" spans="1:27" ht="36" customHeight="1" x14ac:dyDescent="0.25">
      <c r="A23" s="68" t="str">
        <f>+'Composante humaine mission'!A22</f>
        <v>7.9</v>
      </c>
      <c r="B23" s="87" t="str">
        <f>'Composante humaine mission'!B22</f>
        <v>Gestion financière et comptable  / Phase Réalisation</v>
      </c>
      <c r="C23" s="88"/>
      <c r="E23" s="5">
        <f>'Composante humaine mission'!E22*'Valo financière mission'!E$5</f>
        <v>0</v>
      </c>
      <c r="F23" s="5">
        <f>'Composante humaine mission'!F22*'Valo financière mission'!F$5</f>
        <v>0</v>
      </c>
      <c r="H23" s="5">
        <f>'Composante humaine mission'!H22*'Valo financière mission'!H$5</f>
        <v>0</v>
      </c>
      <c r="I23" s="5">
        <f>'Composante humaine mission'!I22*'Valo financière mission'!I$5</f>
        <v>0</v>
      </c>
      <c r="J23" s="33"/>
      <c r="K23" s="5">
        <f>'Composante humaine mission'!K22*'Valo financière mission'!K$5</f>
        <v>0</v>
      </c>
      <c r="L23" s="5">
        <f>'Composante humaine mission'!L22*'Valo financière mission'!L$5</f>
        <v>0</v>
      </c>
      <c r="N23" s="5">
        <f>'Composante humaine mission'!N22*'Valo financière mission'!N$5</f>
        <v>0</v>
      </c>
      <c r="O23" s="5">
        <f>'Composante humaine mission'!O22*'Valo financière mission'!O$5</f>
        <v>0</v>
      </c>
      <c r="Q23" s="5">
        <f>'Composante humaine mission'!Q22*'Valo financière mission'!Q$5</f>
        <v>0</v>
      </c>
      <c r="R23" s="5">
        <f>'Composante humaine mission'!R22*'Valo financière mission'!R$5</f>
        <v>0</v>
      </c>
      <c r="T23" s="5">
        <f>SUM(E23:R23)</f>
        <v>0</v>
      </c>
      <c r="U23" s="40">
        <v>0.2</v>
      </c>
      <c r="V23" s="5">
        <f t="shared" ref="V23" si="5">T23*(1+U23)</f>
        <v>0</v>
      </c>
      <c r="W23" s="7"/>
      <c r="Y23" s="8"/>
      <c r="Z23" s="8"/>
      <c r="AA23" s="8"/>
    </row>
    <row r="24" spans="1:27" ht="25.5" customHeight="1" x14ac:dyDescent="0.25">
      <c r="A24" s="46"/>
      <c r="B24" s="93" t="str">
        <f>'Composante humaine mission'!B23</f>
        <v>TOTAL TRANCHE OPTIONNELLE 01</v>
      </c>
      <c r="C24" s="94"/>
      <c r="E24" s="83">
        <f>+SUBTOTAL(9,E18:E23)</f>
        <v>0</v>
      </c>
      <c r="F24" s="83">
        <f>+SUBTOTAL(9,F18:F23)</f>
        <v>0</v>
      </c>
      <c r="G24" s="81"/>
      <c r="H24" s="83">
        <f>+SUBTOTAL(9,H18:H23)</f>
        <v>0</v>
      </c>
      <c r="I24" s="83">
        <f>+SUBTOTAL(9,I18:I23)</f>
        <v>0</v>
      </c>
      <c r="J24" s="84"/>
      <c r="K24" s="83">
        <f>+SUBTOTAL(9,K18:K23)</f>
        <v>0</v>
      </c>
      <c r="L24" s="83">
        <f>+SUBTOTAL(9,L18:L23)</f>
        <v>0</v>
      </c>
      <c r="M24" s="81"/>
      <c r="N24" s="83">
        <f>+SUBTOTAL(9,N18:N23)</f>
        <v>0</v>
      </c>
      <c r="O24" s="83">
        <f>+SUBTOTAL(9,O18:O23)</f>
        <v>0</v>
      </c>
      <c r="P24" s="81"/>
      <c r="Q24" s="83">
        <f>+SUBTOTAL(9,Q18:Q23)</f>
        <v>0</v>
      </c>
      <c r="R24" s="83">
        <f>+SUBTOTAL(9,R18:R23)</f>
        <v>0</v>
      </c>
      <c r="S24" s="81"/>
      <c r="T24" s="83">
        <f>+SUBTOTAL(9,T18:T23)</f>
        <v>0</v>
      </c>
      <c r="U24" s="85"/>
      <c r="V24" s="83">
        <f>+SUBTOTAL(9,V18:V23)</f>
        <v>0</v>
      </c>
      <c r="W24" s="10"/>
      <c r="X24" s="10"/>
      <c r="Y24" s="10"/>
      <c r="Z24" s="10"/>
      <c r="AA24" s="10"/>
    </row>
    <row r="25" spans="1:27" ht="26.25" customHeight="1" x14ac:dyDescent="0.25">
      <c r="A25" s="36"/>
      <c r="B25" s="56"/>
      <c r="C25" s="56"/>
      <c r="E25" s="57"/>
      <c r="F25" s="57"/>
      <c r="H25" s="57"/>
      <c r="I25" s="57"/>
      <c r="J25" s="33"/>
      <c r="K25" s="57"/>
      <c r="L25" s="57"/>
      <c r="N25" s="57"/>
      <c r="O25" s="57"/>
      <c r="Q25" s="57"/>
      <c r="R25" s="57"/>
      <c r="T25" s="57"/>
      <c r="U25" s="58"/>
      <c r="V25" s="57"/>
      <c r="W25" s="7"/>
      <c r="Y25" s="8"/>
      <c r="Z25" s="8"/>
      <c r="AA25" s="8"/>
    </row>
    <row r="26" spans="1:27" ht="18" customHeight="1" x14ac:dyDescent="0.25">
      <c r="C26" s="74"/>
      <c r="E26" s="83">
        <f>+SUBTOTAL(9,E9:E24)</f>
        <v>0</v>
      </c>
      <c r="F26" s="83">
        <f>+SUBTOTAL(9,F9:F24)</f>
        <v>0</v>
      </c>
      <c r="G26" s="81"/>
      <c r="H26" s="83">
        <f>+SUBTOTAL(9,H9:H24)</f>
        <v>0</v>
      </c>
      <c r="I26" s="83">
        <f>+SUBTOTAL(9,I9:I24)</f>
        <v>0</v>
      </c>
      <c r="J26" s="84"/>
      <c r="K26" s="83">
        <f>+SUBTOTAL(9,K9:K24)</f>
        <v>0</v>
      </c>
      <c r="L26" s="83">
        <f>+SUBTOTAL(9,L9:L24)</f>
        <v>0</v>
      </c>
      <c r="M26" s="81"/>
      <c r="N26" s="83">
        <f>+SUBTOTAL(9,N9:N24)</f>
        <v>0</v>
      </c>
      <c r="O26" s="83">
        <f>+SUBTOTAL(9,O9:O24)</f>
        <v>0</v>
      </c>
      <c r="P26" s="81"/>
      <c r="Q26" s="83">
        <f>+SUBTOTAL(9,Q9:Q24)</f>
        <v>0</v>
      </c>
      <c r="R26" s="83">
        <f>+SUBTOTAL(9,R9:R24)</f>
        <v>0</v>
      </c>
      <c r="S26" s="81"/>
      <c r="T26" s="83">
        <f>+SUBTOTAL(9,T9:T24)</f>
        <v>0</v>
      </c>
      <c r="U26" s="85"/>
      <c r="V26" s="83">
        <f>+SUBTOTAL(9,V9:V24)</f>
        <v>0</v>
      </c>
      <c r="X26" s="11"/>
      <c r="Y26" s="11"/>
      <c r="Z26" s="11"/>
      <c r="AA26" s="11"/>
    </row>
    <row r="27" spans="1:27" ht="6" customHeight="1" x14ac:dyDescent="0.25"/>
    <row r="28" spans="1:27" ht="19.5" customHeight="1" x14ac:dyDescent="0.25">
      <c r="C28" s="73"/>
      <c r="T28" s="44">
        <f>T26</f>
        <v>0</v>
      </c>
      <c r="V28" s="44">
        <f>V26</f>
        <v>0</v>
      </c>
    </row>
  </sheetData>
  <mergeCells count="19">
    <mergeCell ref="B24:C24"/>
    <mergeCell ref="B9:C9"/>
    <mergeCell ref="B16:C16"/>
    <mergeCell ref="B17:C17"/>
    <mergeCell ref="B21:C21"/>
    <mergeCell ref="B22:C22"/>
    <mergeCell ref="B23:C23"/>
    <mergeCell ref="B13:C13"/>
    <mergeCell ref="B14:C14"/>
    <mergeCell ref="B15:C15"/>
    <mergeCell ref="B12:C12"/>
    <mergeCell ref="B18:C18"/>
    <mergeCell ref="B19:C19"/>
    <mergeCell ref="B20:C20"/>
    <mergeCell ref="A1:V1"/>
    <mergeCell ref="B2:V2"/>
    <mergeCell ref="B10:C10"/>
    <mergeCell ref="B11:C11"/>
    <mergeCell ref="B8:C8"/>
  </mergeCells>
  <phoneticPr fontId="2" type="noConversion"/>
  <printOptions horizontalCentered="1"/>
  <pageMargins left="0.15748031496062992" right="0.15748031496062992" top="0.55118110236220474" bottom="0.43307086614173229" header="0.19685039370078741" footer="0.15748031496062992"/>
  <pageSetup paperSize="9" scale="53" fitToWidth="0" fitToHeight="0" orientation="landscape" r:id="rId1"/>
  <headerFooter alignWithMargins="0">
    <oddFooter>&amp;L&amp;F - &amp;A&amp;C 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Page de garde</vt:lpstr>
      <vt:lpstr>Mode d'emploi onglets UO</vt:lpstr>
      <vt:lpstr>Composante humaine mission</vt:lpstr>
      <vt:lpstr>Valo financière mission</vt:lpstr>
      <vt:lpstr>'Composante humaine mission'!Impression_des_titres</vt:lpstr>
      <vt:lpstr>'Valo financière mission'!Impression_des_titres</vt:lpstr>
      <vt:lpstr>'Composante humaine mission'!Zone_d_impression</vt:lpstr>
      <vt:lpstr>'Mode d''emploi onglets UO'!Zone_d_impression</vt:lpstr>
      <vt:lpstr>'Page de garde'!Zone_d_impression</vt:lpstr>
      <vt:lpstr>'Valo financière mission'!Zone_d_impression</vt:lpstr>
    </vt:vector>
  </TitlesOfParts>
  <Manager>AP-HP</Manager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 Financier</dc:title>
  <dc:subject>MAPA Schéma directeur SI AP-HP 2016-2020</dc:subject>
  <dc:creator>AP-HP</dc:creator>
  <cp:lastModifiedBy>LORENC Valentin</cp:lastModifiedBy>
  <cp:lastPrinted>2024-10-30T09:58:38Z</cp:lastPrinted>
  <dcterms:created xsi:type="dcterms:W3CDTF">2010-02-10T09:37:03Z</dcterms:created>
  <dcterms:modified xsi:type="dcterms:W3CDTF">2024-10-30T09:58:43Z</dcterms:modified>
</cp:coreProperties>
</file>