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L:\Sapp-Budget\Marches-DRH\2025\Residentiels\Seminaire DevRH-mars 2025\Dossier candidat\"/>
    </mc:Choice>
  </mc:AlternateContent>
  <xr:revisionPtr revIDLastSave="0" documentId="13_ncr:1_{51A18D08-54BA-46B6-A62F-787F126C6E75}" xr6:coauthVersionLast="47" xr6:coauthVersionMax="47" xr10:uidLastSave="{00000000-0000-0000-0000-000000000000}"/>
  <bookViews>
    <workbookView xWindow="-120" yWindow="-120" windowWidth="29040" windowHeight="15720" activeTab="2" xr2:uid="{00000000-000D-0000-FFFF-FFFF00000000}"/>
  </bookViews>
  <sheets>
    <sheet name="BPU__DevRH-INRAE-mars25" sheetId="6" r:id="rId1"/>
    <sheet name="DQE_Unitaire_DevRH-INRAE-mars25" sheetId="8" r:id="rId2"/>
    <sheet name="DQE_Forfait_DevRH-INRAE-mars25" sheetId="9" r:id="rId3"/>
  </sheets>
  <definedNames>
    <definedName name="_xlnm.Print_Titles" localSheetId="0">'BPU__DevRH-INRAE-mars25'!$12:$65</definedName>
    <definedName name="_xlnm.Print_Titles" localSheetId="2">'DQE_Forfait_DevRH-INRAE-mars25'!$12:$64</definedName>
    <definedName name="_xlnm.Print_Titles" localSheetId="1">'DQE_Unitaire_DevRH-INRAE-mars25'!$12:$64</definedName>
    <definedName name="_xlnm.Print_Area" localSheetId="0">'BPU__DevRH-INRAE-mars25'!$A$4:$M$71</definedName>
    <definedName name="_xlnm.Print_Area" localSheetId="2">'DQE_Forfait_DevRH-INRAE-mars25'!$B$4:$O$69</definedName>
    <definedName name="_xlnm.Print_Area" localSheetId="1">'DQE_Unitaire_DevRH-INRAE-mars25'!$B$4:$O$69</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 i="9" l="1"/>
  <c r="I16" i="6"/>
  <c r="L16" i="9"/>
  <c r="K16" i="6"/>
  <c r="N16" i="9"/>
  <c r="O16" i="9"/>
  <c r="J17" i="9"/>
  <c r="I17" i="6"/>
  <c r="L17" i="9"/>
  <c r="K17" i="6"/>
  <c r="N17" i="9"/>
  <c r="O17" i="9"/>
  <c r="J18" i="9"/>
  <c r="I18" i="6"/>
  <c r="L18" i="9"/>
  <c r="K18" i="6"/>
  <c r="N18" i="9"/>
  <c r="O18" i="9"/>
  <c r="J19" i="9"/>
  <c r="I19" i="6"/>
  <c r="L19" i="9"/>
  <c r="K19" i="6"/>
  <c r="N19" i="9"/>
  <c r="O19" i="9"/>
  <c r="J20" i="9"/>
  <c r="I20" i="6"/>
  <c r="L20" i="9"/>
  <c r="K20" i="6"/>
  <c r="N20" i="9"/>
  <c r="O20" i="9"/>
  <c r="J21" i="9"/>
  <c r="I21" i="6"/>
  <c r="L21" i="9"/>
  <c r="K21" i="6"/>
  <c r="N21" i="9"/>
  <c r="O21" i="9"/>
  <c r="J22" i="9"/>
  <c r="I22" i="6"/>
  <c r="L22" i="9"/>
  <c r="K22" i="6"/>
  <c r="N22" i="9"/>
  <c r="O22" i="9"/>
  <c r="J24" i="9"/>
  <c r="I24" i="6"/>
  <c r="L24" i="9"/>
  <c r="K24" i="6"/>
  <c r="N24" i="9"/>
  <c r="O24" i="9"/>
  <c r="J25" i="9"/>
  <c r="I25" i="6"/>
  <c r="L25" i="9"/>
  <c r="K25" i="6"/>
  <c r="N25" i="9"/>
  <c r="O25" i="9"/>
  <c r="J27" i="9"/>
  <c r="I27" i="6"/>
  <c r="L27" i="9"/>
  <c r="K27" i="6"/>
  <c r="N27" i="9"/>
  <c r="O27" i="9"/>
  <c r="J28" i="9"/>
  <c r="I28" i="6"/>
  <c r="L28" i="9"/>
  <c r="K28" i="6"/>
  <c r="N28" i="9"/>
  <c r="O28" i="9"/>
  <c r="J29" i="9"/>
  <c r="I29" i="6"/>
  <c r="L29" i="9"/>
  <c r="K29" i="6"/>
  <c r="N29" i="9"/>
  <c r="O29" i="9"/>
  <c r="J30" i="9"/>
  <c r="I30" i="6"/>
  <c r="L30" i="9"/>
  <c r="K30" i="6"/>
  <c r="N30" i="9"/>
  <c r="O30" i="9"/>
  <c r="J31" i="9"/>
  <c r="I31" i="6"/>
  <c r="L31" i="9"/>
  <c r="K31" i="6"/>
  <c r="N31" i="9"/>
  <c r="O31" i="9"/>
  <c r="J32" i="9"/>
  <c r="I32" i="6"/>
  <c r="L32" i="9"/>
  <c r="K32" i="6"/>
  <c r="N32" i="9"/>
  <c r="O32" i="9"/>
  <c r="J33" i="9"/>
  <c r="I33" i="6"/>
  <c r="L33" i="9"/>
  <c r="K33" i="6"/>
  <c r="N33" i="9"/>
  <c r="O33" i="9"/>
  <c r="J34" i="9"/>
  <c r="I34" i="6"/>
  <c r="L34" i="9"/>
  <c r="K34" i="6"/>
  <c r="N34" i="9"/>
  <c r="O34" i="9"/>
  <c r="J35" i="9"/>
  <c r="I35" i="6"/>
  <c r="L35" i="9"/>
  <c r="K35" i="6"/>
  <c r="N35" i="9"/>
  <c r="O35" i="9"/>
  <c r="J36" i="9"/>
  <c r="I36" i="6"/>
  <c r="L36" i="9"/>
  <c r="K36" i="6"/>
  <c r="N36" i="9"/>
  <c r="O36" i="9"/>
  <c r="J37" i="9"/>
  <c r="I37" i="6"/>
  <c r="L37" i="9"/>
  <c r="K37" i="6"/>
  <c r="N37" i="9"/>
  <c r="O37" i="9"/>
  <c r="J38" i="9"/>
  <c r="I38" i="6"/>
  <c r="L38" i="9"/>
  <c r="K38" i="6"/>
  <c r="N38" i="9"/>
  <c r="O38" i="9"/>
  <c r="J39" i="9"/>
  <c r="I39" i="6"/>
  <c r="L39" i="9"/>
  <c r="K39" i="6"/>
  <c r="N39" i="9"/>
  <c r="O39" i="9"/>
  <c r="J40" i="9"/>
  <c r="I40" i="6"/>
  <c r="L40" i="9"/>
  <c r="K40" i="6"/>
  <c r="N40" i="9"/>
  <c r="O40" i="9"/>
  <c r="J41" i="9"/>
  <c r="I41" i="6"/>
  <c r="L41" i="9"/>
  <c r="K41" i="6"/>
  <c r="N41" i="9"/>
  <c r="O41" i="9"/>
  <c r="J42" i="9"/>
  <c r="I42" i="6"/>
  <c r="L42" i="9"/>
  <c r="K42" i="6"/>
  <c r="N42" i="9"/>
  <c r="O42" i="9"/>
  <c r="J44" i="9"/>
  <c r="I44" i="6"/>
  <c r="L44" i="9"/>
  <c r="K44" i="6"/>
  <c r="N44" i="9"/>
  <c r="O44" i="9"/>
  <c r="J45" i="9"/>
  <c r="I45" i="6"/>
  <c r="L45" i="9"/>
  <c r="K45" i="6"/>
  <c r="N45" i="9"/>
  <c r="O45" i="9"/>
  <c r="J46" i="9"/>
  <c r="I46" i="6"/>
  <c r="L46" i="9"/>
  <c r="K46" i="6"/>
  <c r="N46" i="9"/>
  <c r="O46" i="9"/>
  <c r="J47" i="9"/>
  <c r="I47" i="6"/>
  <c r="L47" i="9"/>
  <c r="K47" i="6"/>
  <c r="N47" i="9"/>
  <c r="O47" i="9"/>
  <c r="J48" i="9"/>
  <c r="I48" i="6"/>
  <c r="L48" i="9"/>
  <c r="K48" i="6"/>
  <c r="N48" i="9"/>
  <c r="O48" i="9"/>
  <c r="J49" i="9"/>
  <c r="I49" i="6"/>
  <c r="L49" i="9"/>
  <c r="K49" i="6"/>
  <c r="N49" i="9"/>
  <c r="O49" i="9"/>
  <c r="J50" i="9"/>
  <c r="I50" i="6"/>
  <c r="L50" i="9"/>
  <c r="K50" i="6"/>
  <c r="N50" i="9"/>
  <c r="O50" i="9"/>
  <c r="J51" i="9"/>
  <c r="I51" i="6"/>
  <c r="L51" i="9"/>
  <c r="K51" i="6"/>
  <c r="N51" i="9"/>
  <c r="O51" i="9"/>
  <c r="J53" i="9"/>
  <c r="I53" i="6"/>
  <c r="L53" i="9"/>
  <c r="K53" i="6"/>
  <c r="N53" i="9"/>
  <c r="O53" i="9"/>
  <c r="J54" i="9"/>
  <c r="I54" i="6"/>
  <c r="L54" i="9"/>
  <c r="K54" i="6"/>
  <c r="N54" i="9"/>
  <c r="O54" i="9"/>
  <c r="J55" i="9"/>
  <c r="I55" i="6"/>
  <c r="L55" i="9"/>
  <c r="K55" i="6"/>
  <c r="N55" i="9"/>
  <c r="O55" i="9"/>
  <c r="J56" i="9"/>
  <c r="I56" i="6"/>
  <c r="L56" i="9"/>
  <c r="K56" i="6"/>
  <c r="N56" i="9"/>
  <c r="O56" i="9"/>
  <c r="J57" i="9"/>
  <c r="I57" i="6"/>
  <c r="L57" i="9"/>
  <c r="K57" i="6"/>
  <c r="N57" i="9"/>
  <c r="O57" i="9"/>
  <c r="J58" i="9"/>
  <c r="I58" i="6"/>
  <c r="L58" i="9"/>
  <c r="K58" i="6"/>
  <c r="N58" i="9"/>
  <c r="O58" i="9"/>
  <c r="J59" i="9"/>
  <c r="I59" i="6"/>
  <c r="L59" i="9"/>
  <c r="K59" i="6"/>
  <c r="N59" i="9"/>
  <c r="O59" i="9"/>
  <c r="J61" i="9"/>
  <c r="L61" i="9"/>
  <c r="N61" i="9"/>
  <c r="O61" i="9"/>
  <c r="J62" i="9"/>
  <c r="I62" i="6"/>
  <c r="L62" i="9"/>
  <c r="K62" i="6"/>
  <c r="N62" i="9"/>
  <c r="O62" i="9"/>
  <c r="M16" i="9"/>
  <c r="M17" i="9"/>
  <c r="M18" i="9"/>
  <c r="M19" i="9"/>
  <c r="M20" i="9"/>
  <c r="M21" i="9"/>
  <c r="M22" i="9"/>
  <c r="M24" i="9"/>
  <c r="M25" i="9"/>
  <c r="M27" i="9"/>
  <c r="M28" i="9"/>
  <c r="M29" i="9"/>
  <c r="M30" i="9"/>
  <c r="M31" i="9"/>
  <c r="M32" i="9"/>
  <c r="M33" i="9"/>
  <c r="M34" i="9"/>
  <c r="M35" i="9"/>
  <c r="M36" i="9"/>
  <c r="M37" i="9"/>
  <c r="M38" i="9"/>
  <c r="M39" i="9"/>
  <c r="M40" i="9"/>
  <c r="M41" i="9"/>
  <c r="M42" i="9"/>
  <c r="M44" i="9"/>
  <c r="M45" i="9"/>
  <c r="M46" i="9"/>
  <c r="M47" i="9"/>
  <c r="M48" i="9"/>
  <c r="M49" i="9"/>
  <c r="M50" i="9"/>
  <c r="M51" i="9"/>
  <c r="M53" i="9"/>
  <c r="M54" i="9"/>
  <c r="M55" i="9"/>
  <c r="M56" i="9"/>
  <c r="M57" i="9"/>
  <c r="M58" i="9"/>
  <c r="M59" i="9"/>
  <c r="M61" i="9"/>
  <c r="M62" i="9"/>
  <c r="K16" i="9"/>
  <c r="K17" i="9"/>
  <c r="K18" i="9"/>
  <c r="K19" i="9"/>
  <c r="K20" i="9"/>
  <c r="K21" i="9"/>
  <c r="K22" i="9"/>
  <c r="K24" i="9"/>
  <c r="K25" i="9"/>
  <c r="K27" i="9"/>
  <c r="K28" i="9"/>
  <c r="K29" i="9"/>
  <c r="K30" i="9"/>
  <c r="K31" i="9"/>
  <c r="K32" i="9"/>
  <c r="K33" i="9"/>
  <c r="K34" i="9"/>
  <c r="K35" i="9"/>
  <c r="K36" i="9"/>
  <c r="K37" i="9"/>
  <c r="K38" i="9"/>
  <c r="K39" i="9"/>
  <c r="K40" i="9"/>
  <c r="K41" i="9"/>
  <c r="K42" i="9"/>
  <c r="K44" i="9"/>
  <c r="K45" i="9"/>
  <c r="K46" i="9"/>
  <c r="K47" i="9"/>
  <c r="K48" i="9"/>
  <c r="K49" i="9"/>
  <c r="K50" i="9"/>
  <c r="K51" i="9"/>
  <c r="K53" i="9"/>
  <c r="K54" i="9"/>
  <c r="K55" i="9"/>
  <c r="K56" i="9"/>
  <c r="K57" i="9"/>
  <c r="K58" i="9"/>
  <c r="K59" i="9"/>
  <c r="K61" i="9"/>
  <c r="K62" i="9"/>
  <c r="J16" i="8"/>
  <c r="L16" i="8"/>
  <c r="N16" i="8"/>
  <c r="O16" i="8"/>
  <c r="J17" i="8"/>
  <c r="L17" i="8"/>
  <c r="N17" i="8"/>
  <c r="O17" i="8"/>
  <c r="J18" i="8"/>
  <c r="L18" i="8"/>
  <c r="N18" i="8"/>
  <c r="O18" i="8"/>
  <c r="J19" i="8"/>
  <c r="L19" i="8"/>
  <c r="N19" i="8"/>
  <c r="O19" i="8"/>
  <c r="J20" i="8"/>
  <c r="L20" i="8"/>
  <c r="N20" i="8"/>
  <c r="O20" i="8"/>
  <c r="J21" i="8"/>
  <c r="L21" i="8"/>
  <c r="N21" i="8"/>
  <c r="O21" i="8"/>
  <c r="J22" i="8"/>
  <c r="L22" i="8"/>
  <c r="N22" i="8"/>
  <c r="O22" i="8"/>
  <c r="J24" i="8"/>
  <c r="L24" i="8"/>
  <c r="N24" i="8"/>
  <c r="O24" i="8"/>
  <c r="J25" i="8"/>
  <c r="L25" i="8"/>
  <c r="N25" i="8"/>
  <c r="O25" i="8"/>
  <c r="J27" i="8"/>
  <c r="L27" i="8"/>
  <c r="N27" i="8"/>
  <c r="O27" i="8"/>
  <c r="J28" i="8"/>
  <c r="L28" i="8"/>
  <c r="N28" i="8"/>
  <c r="O28" i="8"/>
  <c r="J29" i="8"/>
  <c r="L29" i="8"/>
  <c r="N29" i="8"/>
  <c r="O29" i="8"/>
  <c r="J30" i="8"/>
  <c r="L30" i="8"/>
  <c r="N30" i="8"/>
  <c r="O30" i="8"/>
  <c r="J31" i="8"/>
  <c r="L31" i="8"/>
  <c r="N31" i="8"/>
  <c r="O31" i="8"/>
  <c r="J32" i="8"/>
  <c r="L32" i="8"/>
  <c r="N32" i="8"/>
  <c r="O32" i="8"/>
  <c r="J33" i="8"/>
  <c r="L33" i="8"/>
  <c r="N33" i="8"/>
  <c r="O33" i="8"/>
  <c r="J34" i="8"/>
  <c r="L34" i="8"/>
  <c r="N34" i="8"/>
  <c r="O34" i="8"/>
  <c r="J35" i="8"/>
  <c r="L35" i="8"/>
  <c r="N35" i="8"/>
  <c r="O35" i="8"/>
  <c r="J36" i="8"/>
  <c r="L36" i="8"/>
  <c r="N36" i="8"/>
  <c r="O36" i="8"/>
  <c r="J37" i="8"/>
  <c r="L37" i="8"/>
  <c r="N37" i="8"/>
  <c r="O37" i="8"/>
  <c r="J38" i="8"/>
  <c r="L38" i="8"/>
  <c r="N38" i="8"/>
  <c r="O38" i="8"/>
  <c r="J39" i="8"/>
  <c r="L39" i="8"/>
  <c r="N39" i="8"/>
  <c r="O39" i="8"/>
  <c r="J40" i="8"/>
  <c r="L40" i="8"/>
  <c r="N40" i="8"/>
  <c r="O40" i="8"/>
  <c r="J41" i="8"/>
  <c r="L41" i="8"/>
  <c r="N41" i="8"/>
  <c r="O41" i="8"/>
  <c r="J42" i="8"/>
  <c r="L42" i="8"/>
  <c r="N42" i="8"/>
  <c r="O42" i="8"/>
  <c r="J44" i="8"/>
  <c r="L44" i="8"/>
  <c r="N44" i="8"/>
  <c r="O44" i="8"/>
  <c r="J45" i="8"/>
  <c r="L45" i="8"/>
  <c r="N45" i="8"/>
  <c r="O45" i="8"/>
  <c r="J46" i="8"/>
  <c r="L46" i="8"/>
  <c r="N46" i="8"/>
  <c r="O46" i="8"/>
  <c r="J47" i="8"/>
  <c r="L47" i="8"/>
  <c r="N47" i="8"/>
  <c r="O47" i="8"/>
  <c r="J48" i="8"/>
  <c r="L48" i="8"/>
  <c r="N48" i="8"/>
  <c r="O48" i="8"/>
  <c r="J49" i="8"/>
  <c r="L49" i="8"/>
  <c r="N49" i="8"/>
  <c r="O49" i="8"/>
  <c r="J50" i="8"/>
  <c r="L50" i="8"/>
  <c r="N50" i="8"/>
  <c r="O50" i="8"/>
  <c r="J51" i="8"/>
  <c r="L51" i="8"/>
  <c r="N51" i="8"/>
  <c r="O51" i="8"/>
  <c r="J53" i="8"/>
  <c r="L53" i="8"/>
  <c r="N53" i="8"/>
  <c r="O53" i="8"/>
  <c r="J54" i="8"/>
  <c r="L54" i="8"/>
  <c r="N54" i="8"/>
  <c r="O54" i="8"/>
  <c r="J55" i="8"/>
  <c r="L55" i="8"/>
  <c r="N55" i="8"/>
  <c r="O55" i="8"/>
  <c r="J56" i="8"/>
  <c r="L56" i="8"/>
  <c r="N56" i="8"/>
  <c r="O56" i="8"/>
  <c r="J57" i="8"/>
  <c r="L57" i="8"/>
  <c r="N57" i="8"/>
  <c r="O57" i="8"/>
  <c r="J58" i="8"/>
  <c r="L58" i="8"/>
  <c r="N58" i="8"/>
  <c r="O58" i="8"/>
  <c r="J59" i="8"/>
  <c r="L59" i="8"/>
  <c r="N59" i="8"/>
  <c r="O59" i="8"/>
  <c r="O61" i="8"/>
  <c r="J62" i="8"/>
  <c r="L62" i="8"/>
  <c r="N62" i="8"/>
  <c r="O62" i="8"/>
  <c r="J14" i="8"/>
  <c r="I14" i="6"/>
  <c r="L14" i="8"/>
  <c r="K14" i="6"/>
  <c r="N14" i="8"/>
  <c r="O14" i="8"/>
  <c r="J14" i="9"/>
  <c r="L14" i="9"/>
  <c r="N14" i="9"/>
  <c r="O14" i="9"/>
  <c r="M14" i="9"/>
  <c r="K14" i="9"/>
  <c r="L61" i="6"/>
  <c r="K24" i="8"/>
  <c r="M24" i="8"/>
  <c r="K25" i="8"/>
  <c r="K27" i="8"/>
  <c r="M27" i="8"/>
  <c r="K28" i="8"/>
  <c r="M28" i="8"/>
  <c r="K29" i="8"/>
  <c r="M29" i="8"/>
  <c r="K30" i="8"/>
  <c r="M30" i="8"/>
  <c r="M25" i="8"/>
  <c r="M31" i="8"/>
  <c r="M32" i="8"/>
  <c r="M33" i="8"/>
  <c r="M34" i="8"/>
  <c r="M35" i="8"/>
  <c r="M36" i="8"/>
  <c r="M37" i="8"/>
  <c r="M38" i="8"/>
  <c r="M39" i="8"/>
  <c r="M40" i="8"/>
  <c r="M41" i="8"/>
  <c r="M42" i="8"/>
  <c r="M44" i="8"/>
  <c r="M45" i="8"/>
  <c r="M46" i="8"/>
  <c r="M47" i="8"/>
  <c r="M48" i="8"/>
  <c r="M49" i="8"/>
  <c r="M50" i="8"/>
  <c r="M51" i="8"/>
  <c r="M53" i="8"/>
  <c r="M54" i="8"/>
  <c r="M55" i="8"/>
  <c r="M56" i="8"/>
  <c r="M57" i="8"/>
  <c r="M58" i="8"/>
  <c r="M59" i="8"/>
  <c r="M62" i="8"/>
  <c r="K31" i="8"/>
  <c r="K32" i="8"/>
  <c r="K33" i="8"/>
  <c r="K34" i="8"/>
  <c r="K35" i="8"/>
  <c r="K36" i="8"/>
  <c r="K37" i="8"/>
  <c r="K38" i="8"/>
  <c r="K39" i="8"/>
  <c r="K40" i="8"/>
  <c r="K41" i="8"/>
  <c r="K42" i="8"/>
  <c r="K44" i="8"/>
  <c r="K45" i="8"/>
  <c r="K46" i="8"/>
  <c r="K47" i="8"/>
  <c r="K48" i="8"/>
  <c r="K49" i="8"/>
  <c r="K50" i="8"/>
  <c r="K51" i="8"/>
  <c r="K53" i="8"/>
  <c r="K54" i="8"/>
  <c r="K55" i="8"/>
  <c r="K56" i="8"/>
  <c r="K57" i="8"/>
  <c r="K58" i="8"/>
  <c r="K59" i="8"/>
  <c r="K62" i="8"/>
  <c r="L24" i="6"/>
  <c r="L25" i="6"/>
  <c r="L27" i="6"/>
  <c r="L28" i="6"/>
  <c r="L29" i="6"/>
  <c r="L30" i="6"/>
  <c r="L31" i="6"/>
  <c r="L32" i="6"/>
  <c r="L33" i="6"/>
  <c r="L34" i="6"/>
  <c r="L35" i="6"/>
  <c r="L36" i="6"/>
  <c r="L37" i="6"/>
  <c r="L38" i="6"/>
  <c r="L39" i="6"/>
  <c r="L40" i="6"/>
  <c r="L41" i="6"/>
  <c r="L42" i="6"/>
  <c r="L44" i="6"/>
  <c r="L45" i="6"/>
  <c r="L46" i="6"/>
  <c r="L47" i="6"/>
  <c r="L48" i="6"/>
  <c r="L49" i="6"/>
  <c r="L50" i="6"/>
  <c r="L51" i="6"/>
  <c r="L53" i="6"/>
  <c r="L54" i="6"/>
  <c r="L55" i="6"/>
  <c r="L56" i="6"/>
  <c r="L57" i="6"/>
  <c r="L58" i="6"/>
  <c r="L59" i="6"/>
  <c r="L62" i="6"/>
  <c r="I63" i="6"/>
  <c r="K63" i="6"/>
  <c r="L63" i="6"/>
  <c r="I64" i="6"/>
  <c r="K64" i="6"/>
  <c r="L64" i="6"/>
  <c r="K16" i="8"/>
  <c r="M16" i="8"/>
  <c r="K17" i="8"/>
  <c r="M17" i="8"/>
  <c r="K19" i="8"/>
  <c r="M19" i="8"/>
  <c r="K20" i="8"/>
  <c r="M20" i="8"/>
  <c r="M18" i="8"/>
  <c r="M21" i="8"/>
  <c r="M22" i="8"/>
  <c r="K18" i="8"/>
  <c r="K21" i="8"/>
  <c r="K22" i="8"/>
  <c r="K14" i="8"/>
  <c r="M14" i="8"/>
  <c r="C45" i="9"/>
  <c r="G21" i="9"/>
  <c r="G22" i="9"/>
  <c r="G21" i="8"/>
  <c r="G22" i="8"/>
  <c r="L21" i="6"/>
  <c r="L22" i="6"/>
  <c r="C62" i="9"/>
  <c r="C61" i="9"/>
  <c r="C58" i="9"/>
  <c r="C59" i="9"/>
  <c r="D57" i="9"/>
  <c r="D56" i="9"/>
  <c r="D55" i="9"/>
  <c r="C55" i="9"/>
  <c r="C54" i="9"/>
  <c r="C53" i="9"/>
  <c r="C50" i="9"/>
  <c r="C51" i="9"/>
  <c r="C41" i="9"/>
  <c r="C42" i="9"/>
  <c r="C40" i="9"/>
  <c r="C38" i="9"/>
  <c r="C36" i="9"/>
  <c r="C34" i="9"/>
  <c r="C32" i="9"/>
  <c r="C31" i="9"/>
  <c r="C27" i="9"/>
  <c r="C18" i="9"/>
  <c r="C20" i="9"/>
  <c r="C62" i="8"/>
  <c r="C61" i="8"/>
  <c r="C58" i="8"/>
  <c r="C59" i="8"/>
  <c r="D56" i="8"/>
  <c r="D57" i="8"/>
  <c r="D55" i="8"/>
  <c r="C55" i="8"/>
  <c r="C54" i="8"/>
  <c r="C53" i="8"/>
  <c r="C45" i="8"/>
  <c r="C50" i="8"/>
  <c r="C51" i="8"/>
  <c r="C41" i="8"/>
  <c r="C42" i="8"/>
  <c r="C40" i="8"/>
  <c r="C34" i="8"/>
  <c r="C36" i="8"/>
  <c r="C38" i="8"/>
  <c r="C32" i="8"/>
  <c r="C31" i="8"/>
  <c r="C27" i="8"/>
  <c r="C18" i="8"/>
  <c r="C20" i="8"/>
  <c r="L16" i="6"/>
  <c r="L17" i="6"/>
  <c r="L18" i="6"/>
  <c r="L19" i="6"/>
  <c r="L20" i="6"/>
  <c r="L14" i="6"/>
  <c r="G62" i="9"/>
  <c r="G61" i="9"/>
  <c r="G54" i="9"/>
  <c r="G55" i="9"/>
  <c r="G56" i="9"/>
  <c r="G57" i="9"/>
  <c r="G58" i="9"/>
  <c r="G59" i="9"/>
  <c r="G53" i="9"/>
  <c r="G45" i="9"/>
  <c r="G46" i="9"/>
  <c r="G47" i="9"/>
  <c r="G48" i="9"/>
  <c r="G49" i="9"/>
  <c r="G50" i="9"/>
  <c r="G51" i="9"/>
  <c r="G44" i="9"/>
  <c r="G28" i="9"/>
  <c r="G29" i="9"/>
  <c r="G30" i="9"/>
  <c r="G31" i="9"/>
  <c r="G32" i="9"/>
  <c r="G33" i="9"/>
  <c r="G34" i="9"/>
  <c r="G35" i="9"/>
  <c r="G36" i="9"/>
  <c r="G37" i="9"/>
  <c r="G38" i="9"/>
  <c r="G39" i="9"/>
  <c r="G40" i="9"/>
  <c r="G41" i="9"/>
  <c r="G42" i="9"/>
  <c r="G27" i="9"/>
  <c r="G24" i="9"/>
  <c r="G25" i="9"/>
  <c r="G17" i="9"/>
  <c r="G18" i="9"/>
  <c r="G19" i="9"/>
  <c r="G20" i="9"/>
  <c r="G16" i="9"/>
  <c r="G14" i="9"/>
  <c r="G62" i="8"/>
  <c r="G61" i="8"/>
  <c r="G54" i="8"/>
  <c r="G55" i="8"/>
  <c r="G56" i="8"/>
  <c r="G57" i="8"/>
  <c r="G58" i="8"/>
  <c r="G59" i="8"/>
  <c r="G53" i="8"/>
  <c r="G45" i="8"/>
  <c r="G46" i="8"/>
  <c r="G47" i="8"/>
  <c r="G48" i="8"/>
  <c r="G49" i="8"/>
  <c r="G50" i="8"/>
  <c r="G51" i="8"/>
  <c r="G44" i="8"/>
  <c r="G28" i="8"/>
  <c r="G29" i="8"/>
  <c r="G30" i="8"/>
  <c r="G31" i="8"/>
  <c r="G32" i="8"/>
  <c r="G33" i="8"/>
  <c r="G34" i="8"/>
  <c r="G35" i="8"/>
  <c r="G36" i="8"/>
  <c r="G37" i="8"/>
  <c r="G38" i="8"/>
  <c r="G39" i="8"/>
  <c r="G40" i="8"/>
  <c r="G41" i="8"/>
  <c r="G42" i="8"/>
  <c r="G27" i="8"/>
  <c r="G24" i="8"/>
  <c r="G25" i="8"/>
  <c r="G17" i="8"/>
  <c r="G18" i="8"/>
  <c r="G19" i="8"/>
  <c r="G20" i="8"/>
  <c r="G16" i="8"/>
  <c r="G14" i="8"/>
  <c r="J63" i="8"/>
  <c r="K63" i="8"/>
  <c r="M63" i="8"/>
  <c r="K63" i="9"/>
  <c r="J63" i="9"/>
  <c r="M63" i="9"/>
  <c r="L63" i="8"/>
  <c r="L63" i="9"/>
  <c r="F7" i="9"/>
  <c r="N63" i="8"/>
  <c r="N63" i="9"/>
  <c r="O63" i="8"/>
  <c r="O63" i="9"/>
  <c r="J4" i="9"/>
  <c r="F7" i="8"/>
  <c r="J4" i="8"/>
</calcChain>
</file>

<file path=xl/sharedStrings.xml><?xml version="1.0" encoding="utf-8"?>
<sst xmlns="http://schemas.openxmlformats.org/spreadsheetml/2006/main" count="301" uniqueCount="109">
  <si>
    <t>Libellé de la prestation</t>
  </si>
  <si>
    <t>Prix € HT</t>
  </si>
  <si>
    <t>Prix  € TTC</t>
  </si>
  <si>
    <t>BORDEREAU DES PRIX UNITAIRES : ANNEXE 1 DE L'ACTE D'ENGAGEMENT  (chiffrage obligatoire)</t>
  </si>
  <si>
    <t>N° de prix</t>
  </si>
  <si>
    <t>Unité</t>
  </si>
  <si>
    <t>A remplir par le candidat</t>
  </si>
  <si>
    <t xml:space="preserve">Il est demandé aux candidats de ne pas modifier ou supprimer de lignes de prix ou de colonnes sur le présent bordereau des prix unitaires. </t>
  </si>
  <si>
    <t>Apéritif type Kir vin blanc/cidre + biscuits salés</t>
  </si>
  <si>
    <t>Salle plénière selon descriptif du cahier des charges</t>
  </si>
  <si>
    <t>forfait</t>
  </si>
  <si>
    <t>Vidéoprojecteur supplémentaire</t>
  </si>
  <si>
    <t>Sonorisation</t>
  </si>
  <si>
    <t>Micro supplémentaire</t>
  </si>
  <si>
    <t>par bouteille</t>
  </si>
  <si>
    <t>par 1/2 journée</t>
  </si>
  <si>
    <t xml:space="preserve"> par jour</t>
  </si>
  <si>
    <t>par jour</t>
  </si>
  <si>
    <t>par personne</t>
  </si>
  <si>
    <t xml:space="preserve"> par personne</t>
  </si>
  <si>
    <t>Bouteille d'eau 0,50 l</t>
  </si>
  <si>
    <t>Bouteille d'eau 0,75 l</t>
  </si>
  <si>
    <t>Bouteille d'eau 1 l</t>
  </si>
  <si>
    <t>Frais de changement de disposition de salle</t>
  </si>
  <si>
    <r>
      <t xml:space="preserve">Heure  supplémentaire de service salle et restaurant (à partir de : </t>
    </r>
    <r>
      <rPr>
        <i/>
        <sz val="8"/>
        <rFont val="Arial"/>
        <family val="2"/>
      </rPr>
      <t xml:space="preserve"> préciser l'heure)</t>
    </r>
  </si>
  <si>
    <t>RESTAURATION</t>
  </si>
  <si>
    <t>PAUSES</t>
  </si>
  <si>
    <t>SALLES ET EQUIPEMENT</t>
  </si>
  <si>
    <t>Base HT TVA 10 %</t>
  </si>
  <si>
    <t>Base HT TVA 20 %</t>
  </si>
  <si>
    <t>Montant TVA 10%</t>
  </si>
  <si>
    <t>Montant TVA 20%</t>
  </si>
  <si>
    <r>
      <t>Déduction repas non pris au forfait</t>
    </r>
    <r>
      <rPr>
        <u/>
        <sz val="9"/>
        <rFont val="Arial"/>
        <family val="2"/>
      </rPr>
      <t xml:space="preserve"> résidentiel</t>
    </r>
  </si>
  <si>
    <r>
      <t xml:space="preserve">Déduction repas non pris au forfait </t>
    </r>
    <r>
      <rPr>
        <u/>
        <sz val="9"/>
        <rFont val="Arial"/>
        <family val="2"/>
      </rPr>
      <t>semi-résidentiel</t>
    </r>
  </si>
  <si>
    <t>par repas</t>
  </si>
  <si>
    <t>SERVICES</t>
  </si>
  <si>
    <t>Photocopies</t>
  </si>
  <si>
    <t>Connexion internet  (Wifi)</t>
  </si>
  <si>
    <t>Espaces communs</t>
  </si>
  <si>
    <t>Chambres</t>
  </si>
  <si>
    <t>par page</t>
  </si>
  <si>
    <t>Fax (réception ou émission)</t>
  </si>
  <si>
    <t>par personne / jour</t>
  </si>
  <si>
    <t>par personne/jour</t>
  </si>
  <si>
    <t>forfait par chambre</t>
  </si>
  <si>
    <t>Ménage des chambres (sur toute la durée du séjour)</t>
  </si>
  <si>
    <t>par heure</t>
  </si>
  <si>
    <t>Forfait</t>
  </si>
  <si>
    <t>Forfait par chambre</t>
  </si>
  <si>
    <t>TOTAUX</t>
  </si>
  <si>
    <t xml:space="preserve">Fait à                       , le </t>
  </si>
  <si>
    <t>Cachet de l'entreprise et signature de son représentant obligatoires</t>
  </si>
  <si>
    <t xml:space="preserve">FORFAITS </t>
  </si>
  <si>
    <t>Panier repas</t>
  </si>
  <si>
    <t xml:space="preserve">Fait le, </t>
  </si>
  <si>
    <t>à</t>
  </si>
  <si>
    <t>Montant HT correspondant à l'hébergement</t>
  </si>
  <si>
    <t>Salles</t>
  </si>
  <si>
    <t>HEBERGEMENT HORS PETIT DEJEUNER</t>
  </si>
  <si>
    <r>
      <rPr>
        <b/>
        <sz val="10"/>
        <rFont val="Arial"/>
        <family val="2"/>
      </rPr>
      <t xml:space="preserve">Quantités </t>
    </r>
    <r>
      <rPr>
        <b/>
        <sz val="12"/>
        <rFont val="Arial"/>
        <family val="2"/>
      </rPr>
      <t xml:space="preserve">
</t>
    </r>
    <r>
      <rPr>
        <b/>
        <sz val="8"/>
        <rFont val="Arial"/>
        <family val="2"/>
      </rPr>
      <t>(nbre de prestations)</t>
    </r>
  </si>
  <si>
    <t>DIVERS</t>
  </si>
  <si>
    <t>Taxe de séjour</t>
  </si>
  <si>
    <t>par nuit et par pers</t>
  </si>
  <si>
    <t>par jour et par pers</t>
  </si>
  <si>
    <t>Frais de dossier / Adhésion</t>
  </si>
  <si>
    <t>Prix total estimé 
 € HT</t>
  </si>
  <si>
    <t>Prix unitaire 
€ HT</t>
  </si>
  <si>
    <t>Base totale HT TVA 10 %</t>
  </si>
  <si>
    <t>Montant total TVA 10%</t>
  </si>
  <si>
    <t>Base totale HT TVA 20 %</t>
  </si>
  <si>
    <t>Montant total TVA 20%</t>
  </si>
  <si>
    <t>Prix  total estimé
 € TTC</t>
  </si>
  <si>
    <t xml:space="preserve">Ne rien  remplir </t>
  </si>
  <si>
    <t>Nom du candidat</t>
  </si>
  <si>
    <r>
      <rPr>
        <b/>
        <sz val="11"/>
        <color rgb="FFFF0000"/>
        <rFont val="Calibri"/>
        <family val="2"/>
        <scheme val="minor"/>
      </rPr>
      <t>Nom du candidat</t>
    </r>
    <r>
      <rPr>
        <sz val="11"/>
        <color rgb="FFFF0000"/>
        <rFont val="Calibri"/>
        <family val="2"/>
        <scheme val="minor"/>
      </rPr>
      <t xml:space="preserve"> : à compléter par le candidat</t>
    </r>
  </si>
  <si>
    <r>
      <t>Intitulé de l'action :</t>
    </r>
    <r>
      <rPr>
        <b/>
        <sz val="16"/>
        <rFont val="Arial"/>
        <family val="2"/>
      </rPr>
      <t xml:space="preserve"> </t>
    </r>
  </si>
  <si>
    <t xml:space="preserve">Intitulé de l'action de formation : </t>
  </si>
  <si>
    <t>Nombre de personnes/prestations estimé/nbre de jours</t>
  </si>
  <si>
    <r>
      <t xml:space="preserve">FORFAITS 
</t>
    </r>
    <r>
      <rPr>
        <b/>
        <sz val="9"/>
        <color rgb="FFFF0000"/>
        <rFont val="Arial"/>
        <family val="2"/>
      </rPr>
      <t xml:space="preserve"> (à compléter uniquement si le candidat pratique cette facturation)</t>
    </r>
  </si>
  <si>
    <t xml:space="preserve">G
</t>
  </si>
  <si>
    <t>= montant estimatif  HT à porter à l'acte d'engagement si facturation unitaire</t>
  </si>
  <si>
    <t>= montant estimatif  TTC à porter à l'acte d'engagement si facturation unitaire</t>
  </si>
  <si>
    <t>Ecran de projection</t>
  </si>
  <si>
    <t>1-1</t>
  </si>
  <si>
    <t>5-2</t>
  </si>
  <si>
    <t>Détail quantitatif estimatif unitaire sur la manifestation</t>
  </si>
  <si>
    <t>Détail quantitatif estimatif forfaitaire sur la manifestation</t>
  </si>
  <si>
    <t>Bouteille supplémentaire vin rouge</t>
  </si>
  <si>
    <t>Bouteille supplémentaire vin blanc</t>
  </si>
  <si>
    <t>Dîner (assiette ou buffet) boissons (dont vins) comprises (cf. CCTP)</t>
  </si>
  <si>
    <t>Petit déjeuner (pour tous types d'hébergements)</t>
  </si>
  <si>
    <r>
      <t xml:space="preserve">Déjeuner </t>
    </r>
    <r>
      <rPr>
        <b/>
        <sz val="9"/>
        <rFont val="Arial"/>
        <family val="2"/>
      </rPr>
      <t xml:space="preserve">SANS VIN </t>
    </r>
    <r>
      <rPr>
        <sz val="7"/>
        <rFont val="Arial"/>
        <family val="2"/>
      </rPr>
      <t xml:space="preserve"> </t>
    </r>
    <r>
      <rPr>
        <sz val="9"/>
        <rFont val="Arial"/>
        <family val="2"/>
      </rPr>
      <t>boissons (eaux , cafés, thés) comprises (cf. CCTP)</t>
    </r>
  </si>
  <si>
    <r>
      <t>Chambre single "standard"</t>
    </r>
    <r>
      <rPr>
        <b/>
        <sz val="9"/>
        <rFont val="Arial"/>
        <family val="2"/>
      </rPr>
      <t xml:space="preserve">  </t>
    </r>
    <r>
      <rPr>
        <sz val="9"/>
        <rFont val="Arial"/>
        <family val="2"/>
      </rPr>
      <t xml:space="preserve">petit déjeuner </t>
    </r>
    <r>
      <rPr>
        <b/>
        <sz val="9"/>
        <rFont val="Arial"/>
        <family val="2"/>
      </rPr>
      <t>INCLUS</t>
    </r>
  </si>
  <si>
    <t>Pause matin (boissons + viennoiseries + fruits)</t>
  </si>
  <si>
    <t>Pause après-midi (boissons + gâteaux ou fruits)</t>
  </si>
  <si>
    <t>A compléter par DRH INRAE</t>
  </si>
  <si>
    <r>
      <t>Ce document comporte 3</t>
    </r>
    <r>
      <rPr>
        <b/>
        <u/>
        <sz val="10"/>
        <color rgb="FFFF0000"/>
        <rFont val="Myriad Pro Cond"/>
      </rPr>
      <t xml:space="preserve"> onglets </t>
    </r>
    <r>
      <rPr>
        <b/>
        <sz val="10"/>
        <color rgb="FFFF0000"/>
        <rFont val="Myriad Pro Cond"/>
        <family val="2"/>
      </rPr>
      <t xml:space="preserve">: le BPU  ayant une valeur contractuelle (onglet 1) </t>
    </r>
    <r>
      <rPr>
        <b/>
        <u/>
        <sz val="10"/>
        <rFont val="Myriad Pro Cond"/>
      </rPr>
      <t>pour lequel le candidat complètera uniquement les  cellules NON GRISEES</t>
    </r>
    <r>
      <rPr>
        <b/>
        <sz val="10"/>
        <color rgb="FFFF0000"/>
        <rFont val="Myriad Pro Cond"/>
        <family val="2"/>
      </rPr>
      <t xml:space="preserve">, le DQE estimatif (sans valeur contractuelle) calculé sur les barèmes unitaires  (onglet 2), le DQE estimatif (sans valeur contractuelle) calculé sur des barèmes forfaitaires (onglet 3) servant au calcul de l'acompte à verser : </t>
    </r>
    <r>
      <rPr>
        <b/>
        <u/>
        <sz val="10"/>
        <rFont val="Myriad Pro Cond"/>
      </rPr>
      <t>les DQE (unitaire et forfaitaire) s'incrémenteront automatiquement</t>
    </r>
    <r>
      <rPr>
        <b/>
        <u/>
        <sz val="10"/>
        <color rgb="FFFF0000"/>
        <rFont val="Myriad Pro Cond"/>
      </rPr>
      <t xml:space="preserve"> au fur et à mesure de l'alimentation du BPU : ces 3 onglets devront être imprimés, datés, signés par le candidat puis adressés à INRAE accompagnés de l'ensemble des documents constituant l'offre : en renvoyant son offre, le candidat précisera s'il pratique la facturation au forfait OU au barème unitaire.</t>
    </r>
  </si>
  <si>
    <t>Le DQE est sans valeur contractuelle . Il sera utilisé à des fins d’analyse des offres ainsi que pour le calcul de l'acompte versé au prestataire retenu. Il se complète automatiquement. Il est demandé aux candidats de ne pas modifier les quantités estimées ainsi que le nombre de personnes.</t>
  </si>
  <si>
    <t xml:space="preserve"> * : INRAE ne récupérant pas la TVA sur l'hébergement de ses agents, merci d'indiquer, dans chacun des cas, le montant HT correspondant à l'hébergement (cf. fin de chaque ligne)</t>
  </si>
  <si>
    <t>Salle sous commission selon descriptif du cahier des charges</t>
  </si>
  <si>
    <r>
      <t>Journée d'étude (salle plénière, 1</t>
    </r>
    <r>
      <rPr>
        <b/>
        <sz val="9"/>
        <rFont val="Arial"/>
        <family val="2"/>
      </rPr>
      <t xml:space="preserve"> panier repas  </t>
    </r>
    <r>
      <rPr>
        <sz val="9"/>
        <rFont val="Arial"/>
        <family val="2"/>
      </rPr>
      <t>boissons (dont softs)  incluses (cf. CCTP), 2 pauses)</t>
    </r>
  </si>
  <si>
    <r>
      <t xml:space="preserve">Journée d'étude (salle plénière, 1 </t>
    </r>
    <r>
      <rPr>
        <b/>
        <sz val="9"/>
        <rFont val="Arial"/>
        <family val="2"/>
      </rPr>
      <t xml:space="preserve">repas  </t>
    </r>
    <r>
      <rPr>
        <sz val="9"/>
        <rFont val="Arial"/>
        <family val="2"/>
      </rPr>
      <t>boissons (dont Softs) incluses (cf. CCTP), 2 pauses)</t>
    </r>
  </si>
  <si>
    <r>
      <t xml:space="preserve">Demi-journée d'étude (salle plénière, </t>
    </r>
    <r>
      <rPr>
        <b/>
        <sz val="9"/>
        <rFont val="Arial"/>
        <family val="2"/>
      </rPr>
      <t xml:space="preserve">1 repas </t>
    </r>
    <r>
      <rPr>
        <sz val="9"/>
        <rFont val="Arial"/>
        <family val="2"/>
      </rPr>
      <t xml:space="preserve"> boissons (dont softs)  incluses (cf. CCTP), 1 pause)</t>
    </r>
  </si>
  <si>
    <r>
      <t xml:space="preserve">Résidentiel </t>
    </r>
    <r>
      <rPr>
        <u/>
        <sz val="9"/>
        <rFont val="Arial"/>
        <family val="2"/>
      </rPr>
      <t>single</t>
    </r>
    <r>
      <rPr>
        <sz val="9"/>
        <rFont val="Arial"/>
        <family val="2"/>
      </rPr>
      <t xml:space="preserve"> (1 nuitée, 1 petit déjeuner, 2 repas  boissons (dont vins du dîner) incluses (cf. CCTP), 2 pauses, salle plénière)</t>
    </r>
  </si>
  <si>
    <r>
      <t xml:space="preserve">Semi-résidentiel </t>
    </r>
    <r>
      <rPr>
        <u/>
        <sz val="9"/>
        <rFont val="Arial"/>
        <family val="2"/>
      </rPr>
      <t>single</t>
    </r>
    <r>
      <rPr>
        <sz val="9"/>
        <rFont val="Arial"/>
        <family val="2"/>
      </rPr>
      <t xml:space="preserve"> (1 nuitée, 1 petit déjeuner, 1 repas  boissons (dont vins du dîner) incluses (cf. CCTP), 1 pause, salle plénière)</t>
    </r>
  </si>
  <si>
    <r>
      <t>Demi-journée d'étude (salle plénière, 1 panier repas</t>
    </r>
    <r>
      <rPr>
        <b/>
        <sz val="9"/>
        <rFont val="Arial"/>
        <family val="2"/>
      </rPr>
      <t>,</t>
    </r>
    <r>
      <rPr>
        <sz val="9"/>
        <rFont val="Arial"/>
        <family val="2"/>
      </rPr>
      <t xml:space="preserve"> 1 pause)</t>
    </r>
  </si>
  <si>
    <t>7</t>
  </si>
  <si>
    <r>
      <t>Les prix sont réputés comprendre toutes les charges fiscales ou autres, frappant obligatoirement les prestations, les frais afférents à l'application de l'article</t>
    </r>
    <r>
      <rPr>
        <b/>
        <i/>
        <sz val="10"/>
        <rFont val="Arial"/>
        <family val="2"/>
      </rPr>
      <t xml:space="preserve"> 10.1.3 </t>
    </r>
    <r>
      <rPr>
        <b/>
        <i/>
        <sz val="10"/>
        <color theme="1"/>
        <rFont val="Arial"/>
        <family val="2"/>
      </rPr>
      <t xml:space="preserve">du CCAG-FCS .
</t>
    </r>
  </si>
  <si>
    <r>
      <t xml:space="preserve">Séminaire Département DevRH INRAE du 19 mars </t>
    </r>
    <r>
      <rPr>
        <b/>
        <sz val="16"/>
        <rFont val="Arial"/>
        <family val="2"/>
      </rPr>
      <t>(19h00)</t>
    </r>
    <r>
      <rPr>
        <b/>
        <sz val="16"/>
        <color theme="1"/>
        <rFont val="Arial"/>
        <family val="2"/>
      </rPr>
      <t xml:space="preserve"> au 21 mars 2025 (13h00)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</si>
</sst>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9"/>
      <name val="Minion Pro Cond"/>
      <family val="1"/>
    </font>
    <font>
      <sz val="9"/>
      <name val="Minion Pro Cond"/>
      <family val="1"/>
    </font>
    <font>
      <b/>
      <sz val="18"/>
      <color theme="1"/>
      <name val="Myriad Pro Cond"/>
      <family val="2"/>
    </font>
    <font>
      <b/>
      <sz val="10"/>
      <color theme="1"/>
      <name val="Myriad Pro Cond"/>
      <family val="2"/>
    </font>
    <font>
      <b/>
      <sz val="12"/>
      <name val="Arial"/>
      <family val="2"/>
    </font>
    <font>
      <sz val="9"/>
      <name val="Arial"/>
      <family val="2"/>
    </font>
    <font>
      <b/>
      <sz val="9"/>
      <name val="Arial"/>
      <family val="2"/>
    </font>
    <font>
      <sz val="11"/>
      <color theme="1"/>
      <name val="Arial"/>
      <family val="2"/>
    </font>
    <font>
      <b/>
      <sz val="16"/>
      <color theme="1"/>
      <name val="Arial"/>
      <family val="2"/>
    </font>
    <font>
      <sz val="16"/>
      <color theme="1"/>
      <name val="Arial"/>
      <family val="2"/>
    </font>
    <font>
      <b/>
      <i/>
      <sz val="10"/>
      <color theme="1"/>
      <name val="Arial"/>
      <family val="2"/>
    </font>
    <font>
      <i/>
      <sz val="10"/>
      <color theme="1"/>
      <name val="Arial"/>
      <family val="2"/>
    </font>
    <font>
      <b/>
      <sz val="24"/>
      <color theme="1"/>
      <name val="Arial"/>
      <family val="2"/>
    </font>
    <font>
      <sz val="24"/>
      <color theme="1"/>
      <name val="Arial"/>
      <family val="2"/>
    </font>
    <font>
      <i/>
      <sz val="8"/>
      <name val="Arial"/>
      <family val="2"/>
    </font>
    <font>
      <b/>
      <sz val="11"/>
      <name val="Arial"/>
      <family val="2"/>
    </font>
    <font>
      <u/>
      <sz val="9"/>
      <name val="Arial"/>
      <family val="2"/>
    </font>
    <font>
      <b/>
      <sz val="11"/>
      <color theme="1"/>
      <name val="Calibri"/>
      <family val="2"/>
      <scheme val="minor"/>
    </font>
    <font>
      <b/>
      <sz val="10"/>
      <name val="Arial"/>
      <family val="2"/>
    </font>
    <font>
      <b/>
      <sz val="11"/>
      <color rgb="FFFF0000"/>
      <name val="Calibri"/>
      <family val="2"/>
      <scheme val="minor"/>
    </font>
    <font>
      <i/>
      <sz val="11"/>
      <color theme="1"/>
      <name val="Calibri"/>
      <family val="2"/>
      <scheme val="minor"/>
    </font>
    <font>
      <b/>
      <sz val="8"/>
      <name val="Arial"/>
      <family val="2"/>
    </font>
    <font>
      <sz val="11"/>
      <color rgb="FFFF0000"/>
      <name val="Calibri"/>
      <family val="2"/>
      <scheme val="minor"/>
    </font>
    <font>
      <b/>
      <sz val="10"/>
      <color rgb="FFFF0000"/>
      <name val="Myriad Pro Cond"/>
      <family val="2"/>
    </font>
    <font>
      <b/>
      <u/>
      <sz val="10"/>
      <color rgb="FFFF0000"/>
      <name val="Myriad Pro Cond"/>
    </font>
    <font>
      <i/>
      <sz val="10"/>
      <color rgb="FFFF0000"/>
      <name val="Arial"/>
      <family val="2"/>
    </font>
    <font>
      <b/>
      <sz val="16"/>
      <name val="Arial"/>
      <family val="2"/>
    </font>
    <font>
      <b/>
      <sz val="16"/>
      <color rgb="FFFF0000"/>
      <name val="Calibri"/>
      <family val="2"/>
      <scheme val="minor"/>
    </font>
    <font>
      <sz val="16"/>
      <color theme="1"/>
      <name val="Calibri"/>
      <family val="2"/>
      <scheme val="minor"/>
    </font>
    <font>
      <b/>
      <sz val="12"/>
      <color rgb="FFFF0000"/>
      <name val="Arial"/>
      <family val="2"/>
    </font>
    <font>
      <b/>
      <u/>
      <sz val="10"/>
      <name val="Myriad Pro Cond"/>
    </font>
    <font>
      <b/>
      <sz val="9"/>
      <color rgb="FFFF0000"/>
      <name val="Arial"/>
      <family val="2"/>
    </font>
    <font>
      <i/>
      <sz val="9"/>
      <color rgb="FFFF0000"/>
      <name val="Calibri"/>
      <family val="2"/>
      <scheme val="minor"/>
    </font>
    <font>
      <sz val="20"/>
      <color rgb="FFFF0000"/>
      <name val="Wingdings"/>
      <charset val="2"/>
    </font>
    <font>
      <sz val="7"/>
      <name val="Arial"/>
      <family val="2"/>
    </font>
    <font>
      <sz val="9"/>
      <name val="Agency FB"/>
      <family val="2"/>
    </font>
    <font>
      <b/>
      <i/>
      <sz val="10"/>
      <name val="Arial"/>
      <family val="2"/>
    </font>
  </fonts>
  <fills count="11">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bgColor theme="9"/>
      </patternFill>
    </fill>
    <fill>
      <patternFill patternType="solid">
        <fgColor indexed="65"/>
        <bgColor theme="9"/>
      </patternFill>
    </fill>
    <fill>
      <patternFill patternType="solid">
        <fgColor theme="0" tint="-0.14999847407452621"/>
        <bgColor indexed="64"/>
      </patternFill>
    </fill>
    <fill>
      <patternFill patternType="solid">
        <fgColor rgb="FF7BB5B5"/>
        <bgColor indexed="64"/>
      </patternFill>
    </fill>
    <fill>
      <gradientFill degree="90">
        <stop position="0">
          <color rgb="FF7BB5B5"/>
        </stop>
        <stop position="1">
          <color rgb="FFFFFFFF"/>
        </stop>
      </gradientFill>
    </fill>
    <fill>
      <gradientFill degree="90">
        <stop position="0">
          <color rgb="FF7BB5B5"/>
        </stop>
        <stop position="1">
          <color theme="0"/>
        </stop>
      </gradientFill>
    </fill>
    <fill>
      <patternFill patternType="solid">
        <fgColor theme="0" tint="-4.9989318521683403E-2"/>
        <bgColor indexed="64"/>
      </patternFill>
    </fill>
  </fills>
  <borders count="34">
    <border>
      <left/>
      <right/>
      <top/>
      <bottom/>
      <diagonal/>
    </border>
    <border>
      <left/>
      <right style="medium">
        <color rgb="FF9BBB59"/>
      </right>
      <top/>
      <bottom/>
      <diagonal/>
    </border>
    <border>
      <left/>
      <right style="thin">
        <color theme="0"/>
      </right>
      <top/>
      <bottom/>
      <diagonal/>
    </border>
    <border>
      <left style="thin">
        <color theme="0"/>
      </left>
      <right/>
      <top/>
      <bottom/>
      <diagonal/>
    </border>
    <border>
      <left style="thin">
        <color theme="0"/>
      </left>
      <right style="thin">
        <color theme="0"/>
      </right>
      <top/>
      <bottom/>
      <diagonal/>
    </border>
    <border>
      <left/>
      <right/>
      <top/>
      <bottom style="medium">
        <color theme="9"/>
      </bottom>
      <diagonal/>
    </border>
    <border>
      <left style="medium">
        <color rgb="FF9BBB59"/>
      </left>
      <right/>
      <top/>
      <bottom style="medium">
        <color rgb="FF9BBB59"/>
      </bottom>
      <diagonal/>
    </border>
    <border>
      <left/>
      <right style="medium">
        <color rgb="FF9BBB59"/>
      </right>
      <top/>
      <bottom style="medium">
        <color rgb="FF9BBB59"/>
      </bottom>
      <diagonal/>
    </border>
    <border>
      <left/>
      <right/>
      <top/>
      <bottom style="medium">
        <color rgb="FF9BBB5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9"/>
      </left>
      <right style="medium">
        <color theme="9" tint="0.39994506668294322"/>
      </right>
      <top style="medium">
        <color theme="9" tint="0.39994506668294322"/>
      </top>
      <bottom style="medium">
        <color theme="9" tint="0.39994506668294322"/>
      </bottom>
      <diagonal/>
    </border>
    <border>
      <left style="medium">
        <color theme="9" tint="0.39994506668294322"/>
      </left>
      <right style="medium">
        <color theme="9" tint="0.39994506668294322"/>
      </right>
      <top style="medium">
        <color theme="9" tint="0.39994506668294322"/>
      </top>
      <bottom style="medium">
        <color theme="9" tint="0.39994506668294322"/>
      </bottom>
      <diagonal/>
    </border>
    <border>
      <left style="medium">
        <color theme="9"/>
      </left>
      <right style="medium">
        <color theme="9"/>
      </right>
      <top style="medium">
        <color theme="9"/>
      </top>
      <bottom style="medium">
        <color theme="9"/>
      </bottom>
      <diagonal/>
    </border>
    <border>
      <left style="medium">
        <color theme="9" tint="0.39994506668294322"/>
      </left>
      <right/>
      <top style="medium">
        <color theme="9" tint="0.39994506668294322"/>
      </top>
      <bottom style="medium">
        <color theme="9" tint="0.39994506668294322"/>
      </bottom>
      <diagonal/>
    </border>
    <border>
      <left/>
      <right/>
      <top style="medium">
        <color theme="9" tint="0.39994506668294322"/>
      </top>
      <bottom style="medium">
        <color theme="9" tint="0.39994506668294322"/>
      </bottom>
      <diagonal/>
    </border>
    <border>
      <left/>
      <right style="medium">
        <color theme="9" tint="0.39994506668294322"/>
      </right>
      <top style="medium">
        <color theme="9" tint="0.39994506668294322"/>
      </top>
      <bottom style="medium">
        <color theme="9" tint="0.39994506668294322"/>
      </bottom>
      <diagonal/>
    </border>
    <border>
      <left style="medium">
        <color rgb="FF9BBB59"/>
      </left>
      <right style="thick">
        <color rgb="FF9BBB59"/>
      </right>
      <top/>
      <bottom/>
      <diagonal/>
    </border>
    <border>
      <left style="thick">
        <color auto="1"/>
      </left>
      <right style="thick">
        <color auto="1"/>
      </right>
      <top style="thin">
        <color auto="1"/>
      </top>
      <bottom style="dashed">
        <color auto="1"/>
      </bottom>
      <diagonal/>
    </border>
    <border>
      <left style="thick">
        <color auto="1"/>
      </left>
      <right style="thick">
        <color auto="1"/>
      </right>
      <top style="dashed">
        <color auto="1"/>
      </top>
      <bottom style="dashed">
        <color auto="1"/>
      </bottom>
      <diagonal/>
    </border>
    <border>
      <left style="thick">
        <color auto="1"/>
      </left>
      <right style="thick">
        <color auto="1"/>
      </right>
      <top style="dashed">
        <color auto="1"/>
      </top>
      <bottom style="medium">
        <color auto="1"/>
      </bottom>
      <diagonal/>
    </border>
    <border>
      <left style="thick">
        <color auto="1"/>
      </left>
      <right/>
      <top style="dashed">
        <color auto="1"/>
      </top>
      <bottom style="dashed">
        <color auto="1"/>
      </bottom>
      <diagonal/>
    </border>
    <border>
      <left/>
      <right/>
      <top style="dashed">
        <color auto="1"/>
      </top>
      <bottom style="dashed">
        <color auto="1"/>
      </bottom>
      <diagonal/>
    </border>
    <border>
      <left/>
      <right style="thick">
        <color auto="1"/>
      </right>
      <top style="dashed">
        <color auto="1"/>
      </top>
      <bottom style="dashed">
        <color auto="1"/>
      </bottom>
      <diagonal/>
    </border>
    <border>
      <left style="thick">
        <color auto="1"/>
      </left>
      <right/>
      <top style="dashed">
        <color auto="1"/>
      </top>
      <bottom style="medium">
        <color auto="1"/>
      </bottom>
      <diagonal/>
    </border>
    <border>
      <left/>
      <right/>
      <top style="dashed">
        <color auto="1"/>
      </top>
      <bottom style="medium">
        <color auto="1"/>
      </bottom>
      <diagonal/>
    </border>
    <border>
      <left/>
      <right style="thick">
        <color auto="1"/>
      </right>
      <top style="dashed">
        <color auto="1"/>
      </top>
      <bottom style="medium">
        <color auto="1"/>
      </bottom>
      <diagonal/>
    </border>
    <border>
      <left style="thick">
        <color auto="1"/>
      </left>
      <right style="thin">
        <color auto="1"/>
      </right>
      <top style="dashed">
        <color auto="1"/>
      </top>
      <bottom style="dashed">
        <color auto="1"/>
      </bottom>
      <diagonal/>
    </border>
    <border>
      <left style="thick">
        <color auto="1"/>
      </left>
      <right style="thick">
        <color auto="1"/>
      </right>
      <top/>
      <bottom style="dashed">
        <color auto="1"/>
      </bottom>
      <diagonal/>
    </border>
    <border diagonalUp="1">
      <left style="thick">
        <color auto="1"/>
      </left>
      <right style="thick">
        <color auto="1"/>
      </right>
      <top style="dashed">
        <color auto="1"/>
      </top>
      <bottom style="dashed">
        <color auto="1"/>
      </bottom>
      <diagonal style="dotted">
        <color auto="1"/>
      </diagonal>
    </border>
    <border diagonalUp="1">
      <left style="thick">
        <color auto="1"/>
      </left>
      <right style="thick">
        <color auto="1"/>
      </right>
      <top style="dashed">
        <color auto="1"/>
      </top>
      <bottom style="medium">
        <color auto="1"/>
      </bottom>
      <diagonal style="dotted">
        <color auto="1"/>
      </diagonal>
    </border>
    <border diagonalUp="1">
      <left style="thick">
        <color auto="1"/>
      </left>
      <right style="thick">
        <color auto="1"/>
      </right>
      <top style="dashed">
        <color auto="1"/>
      </top>
      <bottom style="dotted">
        <color auto="1"/>
      </bottom>
      <diagonal style="dotted">
        <color auto="1"/>
      </diagonal>
    </border>
    <border diagonalUp="1">
      <left style="thick">
        <color auto="1"/>
      </left>
      <right style="thick">
        <color auto="1"/>
      </right>
      <top style="dashed">
        <color auto="1"/>
      </top>
      <bottom style="dashed">
        <color auto="1"/>
      </bottom>
      <diagonal style="thin">
        <color auto="1"/>
      </diagonal>
    </border>
  </borders>
  <cellStyleXfs count="1">
    <xf numFmtId="0" fontId="0" fillId="0" borderId="0"/>
  </cellStyleXfs>
  <cellXfs count="161">
    <xf numFmtId="0" fontId="0" fillId="0" borderId="0" xfId="0"/>
    <xf numFmtId="0" fontId="0" fillId="3" borderId="0" xfId="0" applyFill="1"/>
    <xf numFmtId="0" fontId="0" fillId="0" borderId="0" xfId="0" applyAlignment="1"/>
    <xf numFmtId="0" fontId="0" fillId="3" borderId="0" xfId="0" applyFill="1" applyAlignment="1"/>
    <xf numFmtId="0" fontId="0" fillId="0" borderId="4" xfId="0" applyBorder="1" applyAlignment="1"/>
    <xf numFmtId="0" fontId="0" fillId="0" borderId="3" xfId="0" applyBorder="1" applyAlignment="1"/>
    <xf numFmtId="0" fontId="0" fillId="3" borderId="0" xfId="0" applyFill="1" applyAlignment="1">
      <alignment horizontal="center" vertical="center"/>
    </xf>
    <xf numFmtId="0" fontId="3" fillId="3" borderId="0" xfId="0" applyFont="1" applyFill="1" applyAlignment="1" applyProtection="1">
      <alignment wrapText="1"/>
    </xf>
    <xf numFmtId="0" fontId="0" fillId="0" borderId="0" xfId="0" applyAlignment="1" applyProtection="1">
      <alignment wrapText="1"/>
    </xf>
    <xf numFmtId="0" fontId="0" fillId="0" borderId="0" xfId="0" applyBorder="1" applyAlignment="1" applyProtection="1">
      <alignment horizontal="center" vertical="top" wrapText="1"/>
    </xf>
    <xf numFmtId="0" fontId="0" fillId="3" borderId="0" xfId="0" applyFill="1" applyProtection="1"/>
    <xf numFmtId="0" fontId="0" fillId="3" borderId="0" xfId="0" applyFill="1" applyProtection="1">
      <protection locked="0"/>
    </xf>
    <xf numFmtId="0" fontId="18" fillId="3" borderId="0" xfId="0" applyFont="1" applyFill="1" applyProtection="1">
      <protection locked="0"/>
    </xf>
    <xf numFmtId="0" fontId="0" fillId="0" borderId="0" xfId="0" applyAlignment="1" applyProtection="1">
      <alignment horizontal="justify" vertical="center" wrapText="1"/>
    </xf>
    <xf numFmtId="0" fontId="4" fillId="3" borderId="0" xfId="0" applyFont="1" applyFill="1" applyAlignment="1" applyProtection="1">
      <alignment horizontal="justify" vertical="center"/>
    </xf>
    <xf numFmtId="0" fontId="4" fillId="0" borderId="0" xfId="0" applyFont="1" applyAlignment="1" applyProtection="1">
      <alignment horizontal="justify" vertical="center"/>
    </xf>
    <xf numFmtId="0" fontId="0" fillId="0" borderId="1" xfId="0" applyFill="1" applyBorder="1" applyAlignment="1" applyProtection="1"/>
    <xf numFmtId="0" fontId="0" fillId="0" borderId="0" xfId="0" applyFill="1" applyBorder="1" applyAlignment="1" applyProtection="1"/>
    <xf numFmtId="0" fontId="12" fillId="0" borderId="0" xfId="0" applyFont="1" applyAlignment="1" applyProtection="1">
      <alignment horizontal="left" vertical="center" wrapText="1"/>
    </xf>
    <xf numFmtId="0" fontId="18" fillId="3" borderId="0" xfId="0" applyFont="1" applyFill="1" applyAlignment="1" applyProtection="1">
      <alignment horizontal="left"/>
    </xf>
    <xf numFmtId="0" fontId="10" fillId="5" borderId="0" xfId="0" applyFont="1" applyFill="1" applyBorder="1" applyAlignment="1" applyProtection="1">
      <alignment horizontal="center"/>
    </xf>
    <xf numFmtId="0" fontId="0" fillId="0" borderId="0" xfId="0" applyAlignment="1"/>
    <xf numFmtId="0" fontId="0" fillId="3" borderId="0" xfId="0" applyFill="1" applyAlignment="1"/>
    <xf numFmtId="0" fontId="0" fillId="3" borderId="0" xfId="0" applyFill="1" applyAlignment="1" applyProtection="1">
      <alignment vertical="center"/>
    </xf>
    <xf numFmtId="0" fontId="0" fillId="3" borderId="0" xfId="0" applyFill="1" applyAlignment="1">
      <alignment vertical="center"/>
    </xf>
    <xf numFmtId="0" fontId="0" fillId="3" borderId="0" xfId="0" applyFill="1" applyAlignment="1"/>
    <xf numFmtId="0" fontId="0" fillId="0" borderId="0" xfId="0" applyAlignment="1"/>
    <xf numFmtId="0" fontId="10" fillId="0" borderId="0" xfId="0" applyFont="1" applyFill="1" applyBorder="1" applyAlignment="1" applyProtection="1">
      <alignment horizontal="center" vertical="center" wrapText="1"/>
    </xf>
    <xf numFmtId="0" fontId="9" fillId="4" borderId="0" xfId="0" applyFont="1" applyFill="1" applyBorder="1" applyAlignment="1" applyProtection="1">
      <alignment horizontal="center" vertical="center" wrapText="1"/>
    </xf>
    <xf numFmtId="0" fontId="21" fillId="3" borderId="0" xfId="0" applyFont="1" applyFill="1" applyProtection="1">
      <protection locked="0"/>
    </xf>
    <xf numFmtId="0" fontId="18" fillId="3" borderId="0" xfId="0" applyFont="1" applyFill="1" applyBorder="1" applyAlignment="1" applyProtection="1">
      <alignment horizontal="center" vertical="center"/>
    </xf>
    <xf numFmtId="0" fontId="12" fillId="0" borderId="0" xfId="0" applyFont="1" applyAlignment="1" applyProtection="1">
      <alignment horizontal="center" vertical="center" wrapText="1"/>
    </xf>
    <xf numFmtId="0" fontId="8" fillId="0" borderId="0" xfId="0" applyFont="1" applyFill="1" applyAlignment="1" applyProtection="1">
      <alignment vertical="center"/>
    </xf>
    <xf numFmtId="0" fontId="0" fillId="0" borderId="0" xfId="0" applyAlignment="1" applyProtection="1">
      <alignment horizontal="justify" vertical="center"/>
    </xf>
    <xf numFmtId="0" fontId="1" fillId="3" borderId="0"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0" fillId="3" borderId="0" xfId="0" applyFill="1" applyAlignment="1" applyProtection="1">
      <alignment horizontal="center" vertical="center"/>
    </xf>
    <xf numFmtId="0" fontId="6" fillId="8" borderId="0" xfId="0" applyFont="1" applyFill="1" applyBorder="1" applyAlignment="1" applyProtection="1">
      <alignment horizontal="center" vertical="center" wrapText="1"/>
    </xf>
    <xf numFmtId="0" fontId="8" fillId="8" borderId="0" xfId="0" applyFont="1" applyFill="1" applyBorder="1" applyAlignment="1" applyProtection="1">
      <alignment vertical="center" wrapText="1"/>
    </xf>
    <xf numFmtId="0" fontId="2" fillId="8" borderId="0" xfId="0" applyFont="1" applyFill="1" applyBorder="1" applyAlignment="1" applyProtection="1">
      <alignment horizontal="center" vertical="center" wrapText="1"/>
    </xf>
    <xf numFmtId="0" fontId="0" fillId="8" borderId="0" xfId="0" applyFill="1" applyBorder="1" applyAlignment="1" applyProtection="1">
      <alignment vertical="center" wrapText="1"/>
    </xf>
    <xf numFmtId="0" fontId="33" fillId="8" borderId="0" xfId="0" quotePrefix="1" applyFont="1" applyFill="1" applyBorder="1" applyAlignment="1" applyProtection="1">
      <alignment vertical="center" wrapText="1"/>
    </xf>
    <xf numFmtId="0" fontId="0" fillId="8" borderId="0" xfId="0" applyFill="1" applyProtection="1"/>
    <xf numFmtId="0" fontId="8" fillId="8" borderId="18" xfId="0" applyFont="1" applyFill="1" applyBorder="1" applyAlignment="1" applyProtection="1">
      <alignment vertical="center" wrapText="1"/>
    </xf>
    <xf numFmtId="0" fontId="16" fillId="7" borderId="19" xfId="0" applyFont="1" applyFill="1" applyBorder="1" applyAlignment="1" applyProtection="1">
      <alignment horizontal="center" vertical="center" wrapText="1"/>
    </xf>
    <xf numFmtId="0" fontId="19" fillId="7" borderId="19" xfId="0" applyFont="1" applyFill="1" applyBorder="1" applyAlignment="1" applyProtection="1">
      <alignment horizontal="center" vertical="center" wrapText="1"/>
    </xf>
    <xf numFmtId="0" fontId="8" fillId="9" borderId="20" xfId="0" applyFont="1" applyFill="1" applyBorder="1" applyAlignment="1" applyProtection="1">
      <alignment vertical="center" wrapText="1"/>
    </xf>
    <xf numFmtId="49" fontId="6" fillId="2" borderId="20" xfId="0" applyNumberFormat="1" applyFont="1" applyFill="1" applyBorder="1" applyAlignment="1" applyProtection="1">
      <alignment horizontal="center" vertical="center" wrapText="1"/>
    </xf>
    <xf numFmtId="4" fontId="6" fillId="0" borderId="20" xfId="0" applyNumberFormat="1" applyFont="1" applyBorder="1" applyAlignment="1" applyProtection="1">
      <alignment horizontal="right" vertical="center" wrapText="1"/>
      <protection locked="0"/>
    </xf>
    <xf numFmtId="4" fontId="6" fillId="0" borderId="20" xfId="0" applyNumberFormat="1" applyFont="1" applyBorder="1" applyAlignment="1" applyProtection="1">
      <alignment horizontal="center" vertical="center" wrapText="1"/>
      <protection locked="0"/>
    </xf>
    <xf numFmtId="4" fontId="6" fillId="0" borderId="20" xfId="0" applyNumberFormat="1" applyFont="1" applyBorder="1" applyAlignment="1" applyProtection="1">
      <alignment horizontal="center" vertical="center" wrapText="1"/>
    </xf>
    <xf numFmtId="0" fontId="8" fillId="8" borderId="20" xfId="0" applyFont="1" applyFill="1" applyBorder="1" applyAlignment="1" applyProtection="1">
      <alignment vertical="center" wrapText="1"/>
    </xf>
    <xf numFmtId="4" fontId="8" fillId="8" borderId="20" xfId="0" applyNumberFormat="1" applyFont="1" applyFill="1" applyBorder="1" applyAlignment="1" applyProtection="1">
      <alignment vertical="center" wrapText="1"/>
    </xf>
    <xf numFmtId="0" fontId="6" fillId="2" borderId="20" xfId="0" applyFont="1" applyFill="1" applyBorder="1" applyAlignment="1" applyProtection="1">
      <alignment horizontal="center" vertical="center" wrapText="1"/>
    </xf>
    <xf numFmtId="4" fontId="7" fillId="0" borderId="20" xfId="0" applyNumberFormat="1" applyFont="1" applyFill="1" applyBorder="1" applyAlignment="1" applyProtection="1">
      <alignment horizontal="center" vertical="center" wrapText="1"/>
      <protection locked="0"/>
    </xf>
    <xf numFmtId="4" fontId="7" fillId="0" borderId="20" xfId="0" applyNumberFormat="1" applyFont="1" applyBorder="1" applyAlignment="1" applyProtection="1">
      <alignment horizontal="center" vertical="center" wrapText="1"/>
      <protection locked="0"/>
    </xf>
    <xf numFmtId="4" fontId="6" fillId="0" borderId="21" xfId="0" applyNumberFormat="1" applyFont="1" applyBorder="1" applyAlignment="1" applyProtection="1">
      <alignment horizontal="right" vertical="center" wrapText="1"/>
      <protection locked="0"/>
    </xf>
    <xf numFmtId="4" fontId="6" fillId="0" borderId="21" xfId="0" applyNumberFormat="1" applyFont="1" applyBorder="1" applyAlignment="1" applyProtection="1">
      <alignment horizontal="center" vertical="center" wrapText="1"/>
      <protection locked="0"/>
    </xf>
    <xf numFmtId="0" fontId="5" fillId="8" borderId="20" xfId="0" applyFont="1" applyFill="1" applyBorder="1" applyAlignment="1" applyProtection="1">
      <alignment horizontal="center" vertical="center" wrapText="1"/>
    </xf>
    <xf numFmtId="0" fontId="16" fillId="8" borderId="20" xfId="0" applyFont="1" applyFill="1" applyBorder="1" applyAlignment="1" applyProtection="1">
      <alignment horizontal="center" vertical="center" wrapText="1"/>
    </xf>
    <xf numFmtId="4" fontId="6" fillId="0" borderId="20" xfId="0" applyNumberFormat="1" applyFont="1" applyBorder="1" applyAlignment="1" applyProtection="1">
      <alignment vertical="center" wrapText="1"/>
    </xf>
    <xf numFmtId="4" fontId="6" fillId="0" borderId="20" xfId="0" applyNumberFormat="1" applyFont="1" applyBorder="1" applyAlignment="1" applyProtection="1">
      <alignment horizontal="right" vertical="center" wrapText="1"/>
    </xf>
    <xf numFmtId="0" fontId="6" fillId="0" borderId="20" xfId="0" applyFont="1" applyBorder="1" applyAlignment="1" applyProtection="1">
      <alignment vertical="center" wrapText="1"/>
    </xf>
    <xf numFmtId="0" fontId="6" fillId="0" borderId="20" xfId="0" applyFont="1" applyFill="1" applyBorder="1" applyAlignment="1" applyProtection="1">
      <alignment horizontal="center" vertical="center" wrapText="1"/>
    </xf>
    <xf numFmtId="4" fontId="7" fillId="6" borderId="20" xfId="0" applyNumberFormat="1" applyFont="1" applyFill="1" applyBorder="1" applyAlignment="1" applyProtection="1">
      <alignment horizontal="right" vertical="center" wrapText="1"/>
    </xf>
    <xf numFmtId="4" fontId="32" fillId="6" borderId="20" xfId="0" applyNumberFormat="1" applyFont="1" applyFill="1" applyBorder="1" applyAlignment="1" applyProtection="1">
      <alignment horizontal="right" vertical="center" wrapText="1"/>
    </xf>
    <xf numFmtId="0" fontId="7" fillId="0" borderId="22" xfId="0" applyFont="1" applyBorder="1" applyAlignment="1" applyProtection="1">
      <alignment vertical="center" wrapText="1"/>
    </xf>
    <xf numFmtId="0" fontId="7" fillId="0" borderId="23" xfId="0" applyFont="1" applyBorder="1" applyAlignment="1" applyProtection="1">
      <alignment vertical="center" wrapText="1"/>
    </xf>
    <xf numFmtId="0" fontId="7" fillId="0" borderId="24" xfId="0" applyFont="1" applyBorder="1" applyAlignment="1" applyProtection="1">
      <alignment vertical="center" wrapText="1"/>
    </xf>
    <xf numFmtId="0" fontId="2" fillId="8" borderId="25" xfId="0" applyFont="1" applyFill="1" applyBorder="1" applyAlignment="1" applyProtection="1">
      <alignment horizontal="center" vertical="center" wrapText="1"/>
    </xf>
    <xf numFmtId="0" fontId="2" fillId="8" borderId="26" xfId="0" applyFont="1" applyFill="1" applyBorder="1" applyAlignment="1" applyProtection="1">
      <alignment horizontal="center" vertical="center" wrapText="1"/>
    </xf>
    <xf numFmtId="0" fontId="34" fillId="8" borderId="26" xfId="0" applyFont="1" applyFill="1" applyBorder="1" applyAlignment="1" applyProtection="1">
      <alignment horizontal="right" vertical="top" wrapText="1"/>
    </xf>
    <xf numFmtId="0" fontId="34" fillId="8" borderId="27" xfId="0" applyFont="1" applyFill="1" applyBorder="1" applyAlignment="1" applyProtection="1">
      <alignment horizontal="right" vertical="top" wrapText="1"/>
    </xf>
    <xf numFmtId="0" fontId="36" fillId="8" borderId="25" xfId="0" applyFont="1" applyFill="1" applyBorder="1" applyAlignment="1" applyProtection="1">
      <alignment horizontal="center" vertical="center" wrapText="1"/>
    </xf>
    <xf numFmtId="0" fontId="36" fillId="8" borderId="26" xfId="0" applyFont="1" applyFill="1" applyBorder="1" applyAlignment="1" applyProtection="1">
      <alignment horizontal="center" vertical="center" wrapText="1"/>
    </xf>
    <xf numFmtId="0" fontId="6" fillId="2" borderId="22" xfId="0" applyFont="1" applyFill="1" applyBorder="1" applyAlignment="1" applyProtection="1">
      <alignment horizontal="center" vertical="center" wrapText="1"/>
    </xf>
    <xf numFmtId="4" fontId="8" fillId="8" borderId="29" xfId="0" applyNumberFormat="1" applyFont="1" applyFill="1" applyBorder="1" applyAlignment="1" applyProtection="1">
      <alignment vertical="center" wrapText="1"/>
    </xf>
    <xf numFmtId="4" fontId="7" fillId="0" borderId="29" xfId="0" applyNumberFormat="1" applyFont="1" applyBorder="1" applyAlignment="1" applyProtection="1">
      <alignment horizontal="center" vertical="center" wrapText="1"/>
      <protection locked="0"/>
    </xf>
    <xf numFmtId="4" fontId="7" fillId="10" borderId="30" xfId="0" applyNumberFormat="1" applyFont="1" applyFill="1" applyBorder="1" applyAlignment="1" applyProtection="1">
      <alignment horizontal="center" vertical="center" wrapText="1"/>
    </xf>
    <xf numFmtId="4" fontId="7" fillId="10" borderId="31" xfId="0" applyNumberFormat="1" applyFont="1" applyFill="1" applyBorder="1" applyAlignment="1" applyProtection="1">
      <alignment horizontal="center" vertical="center" wrapText="1"/>
    </xf>
    <xf numFmtId="4" fontId="7" fillId="10" borderId="32" xfId="0" applyNumberFormat="1" applyFont="1" applyFill="1" applyBorder="1" applyAlignment="1" applyProtection="1">
      <alignment horizontal="center" vertical="center" wrapText="1"/>
    </xf>
    <xf numFmtId="4" fontId="7" fillId="10" borderId="32" xfId="0" applyNumberFormat="1" applyFont="1" applyFill="1" applyBorder="1" applyAlignment="1" applyProtection="1">
      <alignment horizontal="center" vertical="center" wrapText="1"/>
      <protection locked="0"/>
    </xf>
    <xf numFmtId="0" fontId="6" fillId="2" borderId="21" xfId="0" applyFont="1" applyFill="1" applyBorder="1" applyAlignment="1" applyProtection="1">
      <alignment horizontal="center" vertical="center" wrapText="1"/>
    </xf>
    <xf numFmtId="0" fontId="6" fillId="0" borderId="21" xfId="0" applyFont="1" applyBorder="1" applyAlignment="1" applyProtection="1">
      <alignment horizontal="center" vertical="center" wrapText="1"/>
    </xf>
    <xf numFmtId="4" fontId="8" fillId="8" borderId="20" xfId="0" applyNumberFormat="1" applyFont="1" applyFill="1" applyBorder="1" applyAlignment="1" applyProtection="1">
      <alignment vertical="center" wrapText="1"/>
      <protection locked="0"/>
    </xf>
    <xf numFmtId="0" fontId="6" fillId="0" borderId="20" xfId="0" applyFont="1" applyBorder="1" applyAlignment="1" applyProtection="1">
      <alignment horizontal="left" vertical="center" wrapText="1"/>
    </xf>
    <xf numFmtId="0" fontId="5" fillId="7" borderId="19" xfId="0" applyFont="1" applyFill="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1" fillId="3" borderId="0" xfId="0" applyFont="1" applyFill="1" applyBorder="1" applyAlignment="1" applyProtection="1">
      <alignment horizontal="center" vertical="center" wrapText="1"/>
    </xf>
    <xf numFmtId="0" fontId="18" fillId="3" borderId="0" xfId="0" applyFont="1" applyFill="1" applyBorder="1" applyAlignment="1" applyProtection="1">
      <alignment horizontal="center" vertical="center"/>
    </xf>
    <xf numFmtId="0" fontId="18" fillId="3" borderId="0" xfId="0" applyFont="1" applyFill="1" applyAlignment="1" applyProtection="1">
      <alignment horizontal="left"/>
      <protection locked="0"/>
    </xf>
    <xf numFmtId="4" fontId="6" fillId="10" borderId="33" xfId="0" applyNumberFormat="1" applyFont="1" applyFill="1" applyBorder="1" applyAlignment="1" applyProtection="1">
      <alignment horizontal="center" vertical="center" wrapText="1"/>
    </xf>
    <xf numFmtId="0" fontId="30" fillId="7" borderId="20" xfId="0" applyFont="1" applyFill="1" applyBorder="1" applyAlignment="1" applyProtection="1">
      <alignment horizontal="center" vertical="center" wrapText="1"/>
    </xf>
    <xf numFmtId="0" fontId="5" fillId="7" borderId="20" xfId="0" applyFont="1" applyFill="1" applyBorder="1" applyAlignment="1" applyProtection="1">
      <alignment horizontal="center" vertical="center" wrapText="1"/>
    </xf>
    <xf numFmtId="0" fontId="6" fillId="0" borderId="20" xfId="0" applyFont="1" applyBorder="1" applyAlignment="1" applyProtection="1">
      <alignment horizontal="left" vertical="center" wrapText="1"/>
    </xf>
    <xf numFmtId="0" fontId="1" fillId="3" borderId="0" xfId="0" applyFont="1" applyFill="1" applyBorder="1" applyAlignment="1" applyProtection="1">
      <alignment horizontal="center" vertical="center" wrapText="1"/>
    </xf>
    <xf numFmtId="0" fontId="5" fillId="7" borderId="19" xfId="0" applyFont="1" applyFill="1" applyBorder="1" applyAlignment="1" applyProtection="1">
      <alignment horizontal="center" vertical="center" wrapText="1"/>
    </xf>
    <xf numFmtId="0" fontId="7" fillId="8" borderId="20" xfId="0" applyFont="1" applyFill="1" applyBorder="1" applyAlignment="1" applyProtection="1">
      <alignment horizontal="center" vertical="center" wrapText="1"/>
    </xf>
    <xf numFmtId="0" fontId="13" fillId="3" borderId="0" xfId="0" applyFont="1" applyFill="1" applyBorder="1" applyAlignment="1" applyProtection="1">
      <alignment horizontal="center" vertical="center"/>
    </xf>
    <xf numFmtId="0" fontId="14"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6" fillId="0" borderId="28" xfId="0" applyFont="1" applyBorder="1" applyAlignment="1" applyProtection="1">
      <alignment horizontal="center" vertical="center" wrapText="1"/>
    </xf>
    <xf numFmtId="0" fontId="6" fillId="0" borderId="20" xfId="0" applyFont="1" applyBorder="1" applyAlignment="1" applyProtection="1">
      <alignment horizontal="left" vertical="center" wrapText="1"/>
    </xf>
    <xf numFmtId="0" fontId="7" fillId="8" borderId="20" xfId="0" applyFont="1" applyFill="1" applyBorder="1" applyAlignment="1" applyProtection="1">
      <alignment horizontal="center" vertical="center" wrapText="1"/>
    </xf>
    <xf numFmtId="0" fontId="6" fillId="0" borderId="22" xfId="0" applyFont="1" applyBorder="1" applyAlignment="1" applyProtection="1">
      <alignment horizontal="left" vertical="center" wrapText="1"/>
    </xf>
    <xf numFmtId="0" fontId="6" fillId="0" borderId="23" xfId="0" applyFont="1" applyBorder="1" applyAlignment="1" applyProtection="1">
      <alignment horizontal="left" vertical="center" wrapText="1"/>
    </xf>
    <xf numFmtId="0" fontId="6" fillId="0" borderId="24" xfId="0" applyFont="1" applyBorder="1" applyAlignment="1" applyProtection="1">
      <alignment horizontal="left" vertical="center" wrapText="1"/>
    </xf>
    <xf numFmtId="0" fontId="6" fillId="8" borderId="6" xfId="0" applyFont="1" applyFill="1" applyBorder="1" applyAlignment="1" applyProtection="1">
      <alignment horizontal="center" vertical="center" wrapText="1"/>
    </xf>
    <xf numFmtId="0" fontId="8" fillId="8" borderId="8"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6" fillId="0" borderId="21" xfId="0" applyFont="1" applyBorder="1" applyAlignment="1" applyProtection="1">
      <alignment horizontal="left" vertical="center" wrapText="1"/>
    </xf>
    <xf numFmtId="0" fontId="9" fillId="4" borderId="14" xfId="0" applyFont="1" applyFill="1" applyBorder="1" applyAlignment="1" applyProtection="1">
      <alignment horizontal="center" vertical="center" wrapText="1"/>
    </xf>
    <xf numFmtId="0" fontId="0" fillId="0" borderId="0" xfId="0" applyFont="1" applyAlignment="1"/>
    <xf numFmtId="0" fontId="0" fillId="0" borderId="0" xfId="0" applyAlignment="1"/>
    <xf numFmtId="0" fontId="11" fillId="0" borderId="0" xfId="0" applyFont="1" applyFill="1" applyAlignment="1" applyProtection="1">
      <alignment horizontal="justify" vertical="center" wrapText="1"/>
    </xf>
    <xf numFmtId="0" fontId="8" fillId="0" borderId="0" xfId="0" applyFont="1" applyFill="1" applyAlignment="1" applyProtection="1">
      <alignment vertical="center"/>
    </xf>
    <xf numFmtId="0" fontId="6" fillId="0" borderId="20" xfId="0" applyFont="1" applyBorder="1" applyAlignment="1" applyProtection="1">
      <alignment horizontal="center" vertical="center" wrapText="1"/>
    </xf>
    <xf numFmtId="0" fontId="5" fillId="7" borderId="19" xfId="0" applyFont="1" applyFill="1" applyBorder="1" applyAlignment="1" applyProtection="1">
      <alignment horizontal="center" vertical="center" wrapText="1"/>
    </xf>
    <xf numFmtId="0" fontId="28" fillId="0" borderId="9"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28" fillId="0" borderId="11" xfId="0" applyFont="1" applyBorder="1" applyAlignment="1" applyProtection="1">
      <alignment horizontal="center" vertical="center" wrapText="1"/>
      <protection locked="0"/>
    </xf>
    <xf numFmtId="0" fontId="0" fillId="3" borderId="0" xfId="0" applyFill="1" applyAlignment="1"/>
    <xf numFmtId="0" fontId="9" fillId="7" borderId="5" xfId="0" applyFont="1" applyFill="1" applyBorder="1" applyAlignment="1" applyProtection="1">
      <alignment horizontal="center" vertical="center" wrapText="1"/>
    </xf>
    <xf numFmtId="0" fontId="10" fillId="7" borderId="5" xfId="0" applyFont="1" applyFill="1" applyBorder="1" applyAlignment="1" applyProtection="1">
      <alignment horizontal="center" vertical="center" wrapText="1"/>
    </xf>
    <xf numFmtId="0" fontId="23" fillId="3" borderId="0" xfId="0" applyFont="1" applyFill="1" applyBorder="1" applyAlignment="1" applyProtection="1">
      <alignment horizontal="center" vertical="center"/>
    </xf>
    <xf numFmtId="0" fontId="21" fillId="3" borderId="0" xfId="0" applyFont="1" applyFill="1" applyAlignment="1" applyProtection="1">
      <alignment horizontal="left" vertical="top" wrapText="1"/>
      <protection locked="0"/>
    </xf>
    <xf numFmtId="0" fontId="23" fillId="3" borderId="0" xfId="0" applyFont="1" applyFill="1" applyAlignment="1" applyProtection="1">
      <alignment horizontal="left" vertical="top" wrapText="1"/>
    </xf>
    <xf numFmtId="0" fontId="23" fillId="3" borderId="0" xfId="0" applyFont="1" applyFill="1" applyAlignment="1" applyProtection="1">
      <alignment horizontal="left" vertical="top"/>
    </xf>
    <xf numFmtId="0" fontId="0" fillId="3" borderId="0" xfId="0" applyFill="1" applyAlignment="1" applyProtection="1">
      <alignment horizontal="left"/>
      <protection locked="0"/>
    </xf>
    <xf numFmtId="0" fontId="4" fillId="3" borderId="0" xfId="0" applyFont="1" applyFill="1" applyBorder="1" applyAlignment="1" applyProtection="1">
      <alignment horizontal="justify" vertical="center"/>
    </xf>
    <xf numFmtId="0" fontId="0" fillId="0" borderId="0" xfId="0" applyAlignment="1" applyProtection="1">
      <alignment horizontal="justify" vertical="center"/>
    </xf>
    <xf numFmtId="0" fontId="1" fillId="3" borderId="0"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24" fillId="3" borderId="0" xfId="0" applyFont="1" applyFill="1" applyBorder="1" applyAlignment="1" applyProtection="1">
      <alignment horizontal="justify" vertical="center" wrapText="1"/>
    </xf>
    <xf numFmtId="0" fontId="23" fillId="0" borderId="0" xfId="0" applyFont="1" applyAlignment="1" applyProtection="1">
      <alignment horizontal="justify" vertical="center" wrapText="1"/>
    </xf>
    <xf numFmtId="0" fontId="26" fillId="3" borderId="0" xfId="0" applyFont="1" applyFill="1" applyAlignment="1" applyProtection="1">
      <alignment horizontal="left" vertical="top" wrapText="1"/>
    </xf>
    <xf numFmtId="0" fontId="26" fillId="0" borderId="0" xfId="0" applyFont="1" applyAlignment="1" applyProtection="1">
      <alignment horizontal="left" vertical="top" wrapText="1"/>
    </xf>
    <xf numFmtId="0" fontId="12" fillId="3" borderId="0" xfId="0" applyFont="1" applyFill="1" applyAlignment="1" applyProtection="1">
      <alignment horizontal="center" vertical="center" wrapText="1"/>
    </xf>
    <xf numFmtId="0" fontId="12" fillId="0" borderId="0" xfId="0" applyFont="1" applyAlignment="1" applyProtection="1">
      <alignment horizontal="center" vertical="center" wrapText="1"/>
    </xf>
    <xf numFmtId="0" fontId="6" fillId="0" borderId="28" xfId="0" applyFont="1" applyFill="1" applyBorder="1" applyAlignment="1" applyProtection="1">
      <alignment horizontal="center" vertical="center" wrapText="1"/>
    </xf>
    <xf numFmtId="0" fontId="11" fillId="0" borderId="0" xfId="0" applyFont="1" applyFill="1" applyAlignment="1" applyProtection="1">
      <alignment horizontal="center" vertical="center" wrapText="1"/>
    </xf>
    <xf numFmtId="0" fontId="8" fillId="0" borderId="0" xfId="0" applyFont="1" applyFill="1" applyAlignment="1" applyProtection="1">
      <alignment horizontal="center" vertical="center"/>
    </xf>
    <xf numFmtId="0" fontId="20" fillId="3" borderId="3" xfId="0" applyFont="1" applyFill="1" applyBorder="1" applyAlignment="1" applyProtection="1">
      <alignment horizontal="center"/>
    </xf>
    <xf numFmtId="0" fontId="20" fillId="3" borderId="0" xfId="0" applyFont="1" applyFill="1" applyBorder="1" applyAlignment="1" applyProtection="1">
      <alignment horizontal="center"/>
    </xf>
    <xf numFmtId="0" fontId="0" fillId="3" borderId="8" xfId="0" applyFill="1" applyBorder="1" applyAlignment="1" applyProtection="1">
      <alignment horizontal="center"/>
    </xf>
    <xf numFmtId="0" fontId="4" fillId="0" borderId="8" xfId="0" applyFont="1" applyBorder="1" applyAlignment="1" applyProtection="1">
      <alignment horizontal="center" vertical="center"/>
    </xf>
    <xf numFmtId="0" fontId="9" fillId="4" borderId="12" xfId="0" applyFont="1" applyFill="1" applyBorder="1" applyAlignment="1" applyProtection="1">
      <alignment horizontal="center" vertical="center" wrapText="1"/>
    </xf>
    <xf numFmtId="0" fontId="9" fillId="4" borderId="13"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10" fillId="5" borderId="17" xfId="0" applyFont="1" applyFill="1" applyBorder="1" applyAlignment="1" applyProtection="1">
      <alignment horizontal="center" vertical="center" wrapText="1"/>
    </xf>
    <xf numFmtId="0" fontId="18" fillId="3" borderId="0" xfId="0" applyFont="1" applyFill="1" applyBorder="1" applyAlignment="1" applyProtection="1">
      <alignment horizontal="center" vertical="center"/>
    </xf>
    <xf numFmtId="0" fontId="29" fillId="0" borderId="9" xfId="0" applyFont="1" applyBorder="1" applyAlignment="1" applyProtection="1">
      <alignment horizontal="center" vertical="center" wrapText="1"/>
    </xf>
    <xf numFmtId="0" fontId="29" fillId="0" borderId="10" xfId="0" applyFont="1" applyBorder="1" applyAlignment="1" applyProtection="1">
      <alignment horizontal="center" vertical="center" wrapText="1"/>
    </xf>
    <xf numFmtId="0" fontId="29" fillId="0" borderId="11" xfId="0" applyFont="1" applyBorder="1" applyAlignment="1" applyProtection="1">
      <alignment horizontal="center" vertical="center" wrapText="1"/>
    </xf>
    <xf numFmtId="0" fontId="13" fillId="3" borderId="0" xfId="0" applyFont="1" applyFill="1" applyBorder="1" applyAlignment="1" applyProtection="1">
      <alignment horizontal="center" vertical="center"/>
    </xf>
    <xf numFmtId="0" fontId="14" fillId="0" borderId="0" xfId="0" applyFont="1" applyBorder="1" applyAlignment="1" applyProtection="1">
      <alignment horizontal="center" vertical="center"/>
    </xf>
    <xf numFmtId="0" fontId="7" fillId="6" borderId="22" xfId="0" applyFont="1" applyFill="1" applyBorder="1" applyAlignment="1" applyProtection="1">
      <alignment horizontal="right" vertical="center" wrapText="1"/>
    </xf>
    <xf numFmtId="0" fontId="7" fillId="6" borderId="23" xfId="0" applyFont="1" applyFill="1" applyBorder="1" applyAlignment="1" applyProtection="1">
      <alignment horizontal="right" vertical="center" wrapText="1"/>
    </xf>
    <xf numFmtId="0" fontId="7" fillId="6" borderId="24" xfId="0" applyFont="1" applyFill="1" applyBorder="1" applyAlignment="1" applyProtection="1">
      <alignment horizontal="right" vertical="center" wrapText="1"/>
    </xf>
    <xf numFmtId="4" fontId="6" fillId="10" borderId="33"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colors>
    <mruColors>
      <color rgb="FF7BB5B5"/>
      <color rgb="FFC2D69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6</xdr:col>
      <xdr:colOff>0</xdr:colOff>
      <xdr:row>9</xdr:row>
      <xdr:rowOff>175460</xdr:rowOff>
    </xdr:from>
    <xdr:to>
      <xdr:col>11</xdr:col>
      <xdr:colOff>1119604</xdr:colOff>
      <xdr:row>10</xdr:row>
      <xdr:rowOff>167105</xdr:rowOff>
    </xdr:to>
    <xdr:sp macro="" textlink="">
      <xdr:nvSpPr>
        <xdr:cNvPr id="22" name="Triangle isocèle 21">
          <a:extLst>
            <a:ext uri="{FF2B5EF4-FFF2-40B4-BE49-F238E27FC236}">
              <a16:creationId xmlns:a16="http://schemas.microsoft.com/office/drawing/2014/main" id="{00000000-0008-0000-0000-000016000000}"/>
            </a:ext>
          </a:extLst>
        </xdr:cNvPr>
        <xdr:cNvSpPr/>
      </xdr:nvSpPr>
      <xdr:spPr>
        <a:xfrm rot="10800000">
          <a:off x="4637171" y="3183355"/>
          <a:ext cx="3542630" cy="183816"/>
        </a:xfrm>
        <a:prstGeom prst="triangl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1</xdr:row>
      <xdr:rowOff>0</xdr:rowOff>
    </xdr:from>
    <xdr:to>
      <xdr:col>3</xdr:col>
      <xdr:colOff>279400</xdr:colOff>
      <xdr:row>1</xdr:row>
      <xdr:rowOff>927100</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7433"/>
          <a:ext cx="2578100" cy="927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9</xdr:row>
      <xdr:rowOff>175460</xdr:rowOff>
    </xdr:from>
    <xdr:to>
      <xdr:col>14</xdr:col>
      <xdr:colOff>1119604</xdr:colOff>
      <xdr:row>10</xdr:row>
      <xdr:rowOff>167105</xdr:rowOff>
    </xdr:to>
    <xdr:sp macro="" textlink="">
      <xdr:nvSpPr>
        <xdr:cNvPr id="3" name="Triangle isocèle 2">
          <a:extLst>
            <a:ext uri="{FF2B5EF4-FFF2-40B4-BE49-F238E27FC236}">
              <a16:creationId xmlns:a16="http://schemas.microsoft.com/office/drawing/2014/main" id="{00000000-0008-0000-0100-000003000000}"/>
            </a:ext>
          </a:extLst>
        </xdr:cNvPr>
        <xdr:cNvSpPr/>
      </xdr:nvSpPr>
      <xdr:spPr>
        <a:xfrm rot="10800000">
          <a:off x="8820150" y="3747335"/>
          <a:ext cx="5320129" cy="163095"/>
        </a:xfrm>
        <a:prstGeom prst="triangl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233795</xdr:colOff>
      <xdr:row>10</xdr:row>
      <xdr:rowOff>25977</xdr:rowOff>
    </xdr:from>
    <xdr:to>
      <xdr:col>6</xdr:col>
      <xdr:colOff>1013113</xdr:colOff>
      <xdr:row>10</xdr:row>
      <xdr:rowOff>173181</xdr:rowOff>
    </xdr:to>
    <xdr:sp macro="" textlink="">
      <xdr:nvSpPr>
        <xdr:cNvPr id="4" name="Organigramme : Fusion 3">
          <a:extLst>
            <a:ext uri="{FF2B5EF4-FFF2-40B4-BE49-F238E27FC236}">
              <a16:creationId xmlns:a16="http://schemas.microsoft.com/office/drawing/2014/main" id="{00000000-0008-0000-0100-000004000000}"/>
            </a:ext>
          </a:extLst>
        </xdr:cNvPr>
        <xdr:cNvSpPr/>
      </xdr:nvSpPr>
      <xdr:spPr>
        <a:xfrm>
          <a:off x="233795" y="3769302"/>
          <a:ext cx="6075218" cy="147204"/>
        </a:xfrm>
        <a:prstGeom prst="flowChartMerg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1117022</xdr:colOff>
      <xdr:row>9</xdr:row>
      <xdr:rowOff>147205</xdr:rowOff>
    </xdr:from>
    <xdr:to>
      <xdr:col>8</xdr:col>
      <xdr:colOff>1420091</xdr:colOff>
      <xdr:row>10</xdr:row>
      <xdr:rowOff>166255</xdr:rowOff>
    </xdr:to>
    <xdr:sp macro="" textlink="">
      <xdr:nvSpPr>
        <xdr:cNvPr id="5" name="Organigramme : Fusion 4">
          <a:extLst>
            <a:ext uri="{FF2B5EF4-FFF2-40B4-BE49-F238E27FC236}">
              <a16:creationId xmlns:a16="http://schemas.microsoft.com/office/drawing/2014/main" id="{00000000-0008-0000-0100-000005000000}"/>
            </a:ext>
          </a:extLst>
        </xdr:cNvPr>
        <xdr:cNvSpPr/>
      </xdr:nvSpPr>
      <xdr:spPr>
        <a:xfrm>
          <a:off x="6412922" y="3738130"/>
          <a:ext cx="2312844" cy="171450"/>
        </a:xfrm>
        <a:prstGeom prst="flowChartMerg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206962</xdr:rowOff>
    </xdr:from>
    <xdr:to>
      <xdr:col>3</xdr:col>
      <xdr:colOff>851369</xdr:colOff>
      <xdr:row>2</xdr:row>
      <xdr:rowOff>70554</xdr:rowOff>
    </xdr:to>
    <xdr:pic>
      <xdr:nvPicPr>
        <xdr:cNvPr id="6" name="Image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6962"/>
          <a:ext cx="3151480" cy="10018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23519</xdr:colOff>
      <xdr:row>9</xdr:row>
      <xdr:rowOff>149590</xdr:rowOff>
    </xdr:from>
    <xdr:to>
      <xdr:col>14</xdr:col>
      <xdr:colOff>1143123</xdr:colOff>
      <xdr:row>10</xdr:row>
      <xdr:rowOff>162402</xdr:rowOff>
    </xdr:to>
    <xdr:sp macro="" textlink="">
      <xdr:nvSpPr>
        <xdr:cNvPr id="3" name="Triangle isocèle 2">
          <a:extLst>
            <a:ext uri="{FF2B5EF4-FFF2-40B4-BE49-F238E27FC236}">
              <a16:creationId xmlns:a16="http://schemas.microsoft.com/office/drawing/2014/main" id="{00000000-0008-0000-0200-000003000000}"/>
            </a:ext>
          </a:extLst>
        </xdr:cNvPr>
        <xdr:cNvSpPr/>
      </xdr:nvSpPr>
      <xdr:spPr>
        <a:xfrm rot="10800000">
          <a:off x="9534408" y="3790257"/>
          <a:ext cx="5644567" cy="163331"/>
        </a:xfrm>
        <a:prstGeom prst="triangl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233795</xdr:colOff>
      <xdr:row>10</xdr:row>
      <xdr:rowOff>25977</xdr:rowOff>
    </xdr:from>
    <xdr:to>
      <xdr:col>6</xdr:col>
      <xdr:colOff>1013113</xdr:colOff>
      <xdr:row>10</xdr:row>
      <xdr:rowOff>173181</xdr:rowOff>
    </xdr:to>
    <xdr:sp macro="" textlink="">
      <xdr:nvSpPr>
        <xdr:cNvPr id="4" name="Organigramme : Fusion 3">
          <a:extLst>
            <a:ext uri="{FF2B5EF4-FFF2-40B4-BE49-F238E27FC236}">
              <a16:creationId xmlns:a16="http://schemas.microsoft.com/office/drawing/2014/main" id="{00000000-0008-0000-0200-000004000000}"/>
            </a:ext>
          </a:extLst>
        </xdr:cNvPr>
        <xdr:cNvSpPr/>
      </xdr:nvSpPr>
      <xdr:spPr>
        <a:xfrm>
          <a:off x="233795" y="3769302"/>
          <a:ext cx="6075218" cy="147204"/>
        </a:xfrm>
        <a:prstGeom prst="flowChartMerg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1117022</xdr:colOff>
      <xdr:row>9</xdr:row>
      <xdr:rowOff>147205</xdr:rowOff>
    </xdr:from>
    <xdr:to>
      <xdr:col>8</xdr:col>
      <xdr:colOff>1420091</xdr:colOff>
      <xdr:row>10</xdr:row>
      <xdr:rowOff>166255</xdr:rowOff>
    </xdr:to>
    <xdr:sp macro="" textlink="">
      <xdr:nvSpPr>
        <xdr:cNvPr id="5" name="Organigramme : Fusion 4">
          <a:extLst>
            <a:ext uri="{FF2B5EF4-FFF2-40B4-BE49-F238E27FC236}">
              <a16:creationId xmlns:a16="http://schemas.microsoft.com/office/drawing/2014/main" id="{00000000-0008-0000-0200-000005000000}"/>
            </a:ext>
          </a:extLst>
        </xdr:cNvPr>
        <xdr:cNvSpPr/>
      </xdr:nvSpPr>
      <xdr:spPr>
        <a:xfrm>
          <a:off x="6412922" y="3738130"/>
          <a:ext cx="2312844" cy="171450"/>
        </a:xfrm>
        <a:prstGeom prst="flowChartMerg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206962</xdr:rowOff>
    </xdr:from>
    <xdr:to>
      <xdr:col>3</xdr:col>
      <xdr:colOff>696147</xdr:colOff>
      <xdr:row>2</xdr:row>
      <xdr:rowOff>98776</xdr:rowOff>
    </xdr:to>
    <xdr:pic>
      <xdr:nvPicPr>
        <xdr:cNvPr id="6" name="Imag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6962"/>
          <a:ext cx="2996258" cy="103011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X79"/>
  <sheetViews>
    <sheetView topLeftCell="A7" zoomScale="95" zoomScaleNormal="95" workbookViewId="0">
      <selection activeCell="L14" sqref="L14"/>
    </sheetView>
  </sheetViews>
  <sheetFormatPr baseColWidth="10" defaultColWidth="11.42578125" defaultRowHeight="15"/>
  <cols>
    <col min="1" max="1" width="3.7109375" style="1" customWidth="1"/>
    <col min="2" max="2" width="9.42578125" style="1" customWidth="1"/>
    <col min="3" max="4" width="18.85546875" style="1" customWidth="1"/>
    <col min="5" max="5" width="11.5703125" style="1" customWidth="1"/>
    <col min="6" max="6" width="15" style="1" customWidth="1"/>
    <col min="7" max="7" width="18.85546875" style="1" customWidth="1"/>
    <col min="8" max="11" width="11.140625" style="1" customWidth="1"/>
    <col min="12" max="12" width="19.85546875" style="1" customWidth="1"/>
    <col min="13" max="13" width="17.5703125" style="1" customWidth="1"/>
    <col min="14" max="16384" width="11.42578125" style="1"/>
  </cols>
  <sheetData>
    <row r="1" spans="1:76" s="3" customFormat="1" ht="16.5" customHeight="1">
      <c r="A1" s="121"/>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3"/>
      <c r="AZ1" s="113"/>
      <c r="BA1" s="113"/>
      <c r="BB1" s="113"/>
      <c r="BC1" s="113"/>
      <c r="BD1" s="113"/>
      <c r="BE1" s="113"/>
      <c r="BF1" s="113"/>
      <c r="BG1" s="113"/>
      <c r="BH1" s="113"/>
      <c r="BI1" s="113"/>
      <c r="BJ1" s="113"/>
      <c r="BK1" s="113"/>
      <c r="BL1" s="113"/>
      <c r="BM1" s="113"/>
      <c r="BN1" s="113"/>
      <c r="BO1" s="113"/>
      <c r="BP1" s="113"/>
      <c r="BQ1" s="113"/>
      <c r="BR1" s="113"/>
      <c r="BS1" s="113"/>
      <c r="BT1" s="113"/>
      <c r="BU1" s="113"/>
      <c r="BV1" s="113"/>
      <c r="BW1" s="113"/>
      <c r="BX1" s="113"/>
    </row>
    <row r="2" spans="1:76" s="2" customFormat="1" ht="73.5" customHeight="1">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row>
    <row r="3" spans="1:76" ht="11.25" customHeight="1">
      <c r="A3" s="10"/>
      <c r="B3" s="10"/>
      <c r="C3" s="10"/>
      <c r="D3" s="10"/>
      <c r="E3" s="10"/>
      <c r="F3" s="10"/>
      <c r="G3" s="10"/>
      <c r="H3" s="124" t="s">
        <v>74</v>
      </c>
      <c r="I3" s="124"/>
      <c r="J3" s="124"/>
      <c r="K3" s="124"/>
      <c r="L3" s="124"/>
      <c r="M3" s="10"/>
    </row>
    <row r="4" spans="1:76" ht="55.5" customHeight="1">
      <c r="A4" s="10"/>
      <c r="B4" s="7"/>
      <c r="C4" s="8"/>
      <c r="D4" s="8"/>
      <c r="E4" s="8"/>
      <c r="F4" s="8"/>
      <c r="G4" s="8"/>
      <c r="H4" s="118"/>
      <c r="I4" s="119"/>
      <c r="J4" s="119"/>
      <c r="K4" s="119"/>
      <c r="L4" s="120"/>
      <c r="M4" s="8"/>
    </row>
    <row r="5" spans="1:76" ht="60.75" customHeight="1" thickBot="1">
      <c r="A5" s="10"/>
      <c r="B5" s="122" t="s">
        <v>3</v>
      </c>
      <c r="C5" s="122"/>
      <c r="D5" s="123"/>
      <c r="E5" s="123"/>
      <c r="F5" s="123"/>
      <c r="G5" s="123"/>
      <c r="H5" s="123"/>
      <c r="I5" s="123"/>
      <c r="J5" s="123"/>
      <c r="K5" s="123"/>
      <c r="L5" s="123"/>
      <c r="M5" s="27"/>
    </row>
    <row r="6" spans="1:76" ht="50.25" customHeight="1" thickBot="1">
      <c r="A6" s="10"/>
      <c r="B6" s="111" t="s">
        <v>75</v>
      </c>
      <c r="C6" s="111"/>
      <c r="D6" s="111"/>
      <c r="E6" s="111"/>
      <c r="F6" s="111" t="s">
        <v>108</v>
      </c>
      <c r="G6" s="111"/>
      <c r="H6" s="111"/>
      <c r="I6" s="111"/>
      <c r="J6" s="111"/>
      <c r="K6" s="111"/>
      <c r="L6" s="111"/>
      <c r="M6" s="28"/>
      <c r="N6" s="112"/>
      <c r="O6" s="113"/>
    </row>
    <row r="7" spans="1:76" s="24" customFormat="1" ht="56.25" customHeight="1">
      <c r="A7" s="23"/>
      <c r="B7" s="114" t="s">
        <v>107</v>
      </c>
      <c r="C7" s="115"/>
      <c r="D7" s="115"/>
      <c r="E7" s="115"/>
      <c r="F7" s="115"/>
      <c r="G7" s="115"/>
      <c r="H7" s="115"/>
      <c r="I7" s="115"/>
      <c r="J7" s="115"/>
      <c r="K7" s="115"/>
      <c r="L7" s="115"/>
      <c r="M7" s="32"/>
    </row>
    <row r="8" spans="1:76" ht="24" customHeight="1">
      <c r="A8" s="10"/>
      <c r="B8" s="129"/>
      <c r="C8" s="130"/>
      <c r="D8" s="130"/>
      <c r="E8" s="130"/>
      <c r="F8" s="130"/>
      <c r="G8" s="130"/>
      <c r="H8" s="130"/>
      <c r="I8" s="130"/>
      <c r="J8" s="130"/>
      <c r="K8" s="130"/>
      <c r="L8" s="130"/>
      <c r="M8" s="33"/>
    </row>
    <row r="9" spans="1:76" ht="65.25" customHeight="1">
      <c r="A9" s="10"/>
      <c r="B9" s="133" t="s">
        <v>96</v>
      </c>
      <c r="C9" s="134"/>
      <c r="D9" s="134"/>
      <c r="E9" s="134"/>
      <c r="F9" s="134"/>
      <c r="G9" s="134"/>
      <c r="H9" s="134"/>
      <c r="I9" s="134"/>
      <c r="J9" s="134"/>
      <c r="K9" s="134"/>
      <c r="L9" s="134"/>
      <c r="M9" s="13"/>
    </row>
    <row r="10" spans="1:76" ht="14.25" customHeight="1">
      <c r="A10" s="10"/>
      <c r="B10" s="14"/>
      <c r="C10" s="10"/>
      <c r="D10" s="10"/>
      <c r="E10" s="10"/>
      <c r="F10" s="10"/>
      <c r="G10" s="131" t="s">
        <v>6</v>
      </c>
      <c r="H10" s="131"/>
      <c r="I10" s="131"/>
      <c r="J10" s="131"/>
      <c r="K10" s="131"/>
      <c r="L10" s="132"/>
      <c r="M10" s="35"/>
      <c r="N10" s="4"/>
      <c r="O10" s="5"/>
    </row>
    <row r="11" spans="1:76">
      <c r="A11" s="10"/>
      <c r="B11" s="15"/>
      <c r="C11" s="10"/>
      <c r="D11" s="10"/>
      <c r="E11" s="10"/>
      <c r="F11" s="10"/>
      <c r="G11" s="10"/>
      <c r="H11" s="88"/>
      <c r="I11" s="88"/>
      <c r="J11" s="88"/>
      <c r="K11" s="88"/>
      <c r="L11" s="88"/>
      <c r="M11" s="34"/>
    </row>
    <row r="12" spans="1:76" ht="57.75" customHeight="1">
      <c r="A12" s="17"/>
      <c r="B12" s="86" t="s">
        <v>4</v>
      </c>
      <c r="C12" s="117" t="s">
        <v>0</v>
      </c>
      <c r="D12" s="117"/>
      <c r="E12" s="117"/>
      <c r="F12" s="86" t="s">
        <v>5</v>
      </c>
      <c r="G12" s="44" t="s">
        <v>1</v>
      </c>
      <c r="H12" s="44" t="s">
        <v>28</v>
      </c>
      <c r="I12" s="44" t="s">
        <v>30</v>
      </c>
      <c r="J12" s="44" t="s">
        <v>29</v>
      </c>
      <c r="K12" s="44" t="s">
        <v>31</v>
      </c>
      <c r="L12" s="44" t="s">
        <v>2</v>
      </c>
      <c r="M12" s="45" t="s">
        <v>56</v>
      </c>
    </row>
    <row r="13" spans="1:76" ht="19.5" customHeight="1">
      <c r="A13" s="17"/>
      <c r="B13" s="103" t="s">
        <v>58</v>
      </c>
      <c r="C13" s="103"/>
      <c r="D13" s="103"/>
      <c r="E13" s="103"/>
      <c r="F13" s="46"/>
      <c r="G13" s="46"/>
      <c r="H13" s="46"/>
      <c r="I13" s="46"/>
      <c r="J13" s="46"/>
      <c r="K13" s="46"/>
      <c r="L13" s="46"/>
      <c r="M13" s="46"/>
    </row>
    <row r="14" spans="1:76" ht="30.75" customHeight="1">
      <c r="A14" s="17"/>
      <c r="B14" s="47" t="s">
        <v>83</v>
      </c>
      <c r="C14" s="102" t="s">
        <v>92</v>
      </c>
      <c r="D14" s="102"/>
      <c r="E14" s="102"/>
      <c r="F14" s="85" t="s">
        <v>19</v>
      </c>
      <c r="G14" s="48"/>
      <c r="H14" s="49"/>
      <c r="I14" s="50">
        <f>H14*0.1</f>
        <v>0</v>
      </c>
      <c r="J14" s="49"/>
      <c r="K14" s="50">
        <f>J14*0.2</f>
        <v>0</v>
      </c>
      <c r="L14" s="50">
        <f>G14+I14+K14</f>
        <v>0</v>
      </c>
      <c r="M14" s="54"/>
    </row>
    <row r="15" spans="1:76" ht="15" customHeight="1">
      <c r="A15" s="17"/>
      <c r="B15" s="103" t="s">
        <v>25</v>
      </c>
      <c r="C15" s="103"/>
      <c r="D15" s="103"/>
      <c r="E15" s="103"/>
      <c r="F15" s="51"/>
      <c r="G15" s="84"/>
      <c r="H15" s="84"/>
      <c r="I15" s="52"/>
      <c r="J15" s="84"/>
      <c r="K15" s="52"/>
      <c r="L15" s="52"/>
      <c r="M15" s="52"/>
    </row>
    <row r="16" spans="1:76" ht="39" customHeight="1">
      <c r="A16" s="17"/>
      <c r="B16" s="53">
        <v>4</v>
      </c>
      <c r="C16" s="102" t="s">
        <v>90</v>
      </c>
      <c r="D16" s="102"/>
      <c r="E16" s="102"/>
      <c r="F16" s="62" t="s">
        <v>18</v>
      </c>
      <c r="G16" s="48"/>
      <c r="H16" s="49"/>
      <c r="I16" s="50">
        <f t="shared" ref="I16:I64" si="0">H16*0.1</f>
        <v>0</v>
      </c>
      <c r="J16" s="49"/>
      <c r="K16" s="50">
        <f t="shared" ref="K16:K64" si="1">J16*0.2</f>
        <v>0</v>
      </c>
      <c r="L16" s="50">
        <f t="shared" ref="L16:L64" si="2">G16+I16+K16</f>
        <v>0</v>
      </c>
      <c r="M16" s="78"/>
    </row>
    <row r="17" spans="1:13" ht="33" customHeight="1">
      <c r="A17" s="17"/>
      <c r="B17" s="47" t="s">
        <v>84</v>
      </c>
      <c r="C17" s="102" t="s">
        <v>91</v>
      </c>
      <c r="D17" s="102"/>
      <c r="E17" s="102"/>
      <c r="F17" s="62" t="s">
        <v>18</v>
      </c>
      <c r="G17" s="48"/>
      <c r="H17" s="49"/>
      <c r="I17" s="50">
        <f t="shared" si="0"/>
        <v>0</v>
      </c>
      <c r="J17" s="49"/>
      <c r="K17" s="50">
        <f t="shared" si="1"/>
        <v>0</v>
      </c>
      <c r="L17" s="50">
        <f t="shared" si="2"/>
        <v>0</v>
      </c>
      <c r="M17" s="78"/>
    </row>
    <row r="18" spans="1:13" ht="33.75" customHeight="1">
      <c r="A18" s="17"/>
      <c r="B18" s="53">
        <v>6</v>
      </c>
      <c r="C18" s="104" t="s">
        <v>53</v>
      </c>
      <c r="D18" s="105"/>
      <c r="E18" s="106"/>
      <c r="F18" s="62" t="s">
        <v>18</v>
      </c>
      <c r="G18" s="48"/>
      <c r="H18" s="49"/>
      <c r="I18" s="50">
        <f t="shared" si="0"/>
        <v>0</v>
      </c>
      <c r="J18" s="49"/>
      <c r="K18" s="50">
        <f t="shared" si="1"/>
        <v>0</v>
      </c>
      <c r="L18" s="50">
        <f t="shared" si="2"/>
        <v>0</v>
      </c>
      <c r="M18" s="78"/>
    </row>
    <row r="19" spans="1:13" ht="36.75" customHeight="1">
      <c r="A19" s="17"/>
      <c r="B19" s="47" t="s">
        <v>106</v>
      </c>
      <c r="C19" s="102" t="s">
        <v>89</v>
      </c>
      <c r="D19" s="102"/>
      <c r="E19" s="102"/>
      <c r="F19" s="62" t="s">
        <v>18</v>
      </c>
      <c r="G19" s="48"/>
      <c r="H19" s="49"/>
      <c r="I19" s="50">
        <f t="shared" si="0"/>
        <v>0</v>
      </c>
      <c r="J19" s="49"/>
      <c r="K19" s="50">
        <f t="shared" si="1"/>
        <v>0</v>
      </c>
      <c r="L19" s="50">
        <f t="shared" si="2"/>
        <v>0</v>
      </c>
      <c r="M19" s="78"/>
    </row>
    <row r="20" spans="1:13" ht="25.5" customHeight="1">
      <c r="A20" s="17"/>
      <c r="B20" s="53">
        <v>9</v>
      </c>
      <c r="C20" s="102" t="s">
        <v>8</v>
      </c>
      <c r="D20" s="102"/>
      <c r="E20" s="102"/>
      <c r="F20" s="62" t="s">
        <v>18</v>
      </c>
      <c r="G20" s="48"/>
      <c r="H20" s="49"/>
      <c r="I20" s="50">
        <f t="shared" si="0"/>
        <v>0</v>
      </c>
      <c r="J20" s="49"/>
      <c r="K20" s="50">
        <f t="shared" si="1"/>
        <v>0</v>
      </c>
      <c r="L20" s="50">
        <f t="shared" si="2"/>
        <v>0</v>
      </c>
      <c r="M20" s="78"/>
    </row>
    <row r="21" spans="1:13" ht="21.75" customHeight="1">
      <c r="A21" s="17"/>
      <c r="B21" s="53">
        <v>12</v>
      </c>
      <c r="C21" s="102" t="s">
        <v>87</v>
      </c>
      <c r="D21" s="102"/>
      <c r="E21" s="102"/>
      <c r="F21" s="62" t="s">
        <v>14</v>
      </c>
      <c r="G21" s="48"/>
      <c r="H21" s="49"/>
      <c r="I21" s="50">
        <f t="shared" si="0"/>
        <v>0</v>
      </c>
      <c r="J21" s="49"/>
      <c r="K21" s="50">
        <f t="shared" si="1"/>
        <v>0</v>
      </c>
      <c r="L21" s="50">
        <f t="shared" si="2"/>
        <v>0</v>
      </c>
      <c r="M21" s="78"/>
    </row>
    <row r="22" spans="1:13" ht="30.75" customHeight="1">
      <c r="A22" s="17"/>
      <c r="B22" s="53">
        <v>13</v>
      </c>
      <c r="C22" s="102" t="s">
        <v>88</v>
      </c>
      <c r="D22" s="102"/>
      <c r="E22" s="102"/>
      <c r="F22" s="62" t="s">
        <v>14</v>
      </c>
      <c r="G22" s="48"/>
      <c r="H22" s="49"/>
      <c r="I22" s="50">
        <f t="shared" si="0"/>
        <v>0</v>
      </c>
      <c r="J22" s="49"/>
      <c r="K22" s="50">
        <f t="shared" si="1"/>
        <v>0</v>
      </c>
      <c r="L22" s="50">
        <f t="shared" si="2"/>
        <v>0</v>
      </c>
      <c r="M22" s="80"/>
    </row>
    <row r="23" spans="1:13" ht="15" customHeight="1">
      <c r="A23" s="17"/>
      <c r="B23" s="103" t="s">
        <v>26</v>
      </c>
      <c r="C23" s="103"/>
      <c r="D23" s="103"/>
      <c r="E23" s="103"/>
      <c r="F23" s="51"/>
      <c r="G23" s="84"/>
      <c r="H23" s="84"/>
      <c r="I23" s="52"/>
      <c r="J23" s="84"/>
      <c r="K23" s="52"/>
      <c r="L23" s="52"/>
      <c r="M23" s="76"/>
    </row>
    <row r="24" spans="1:13" ht="26.25" customHeight="1">
      <c r="A24" s="17"/>
      <c r="B24" s="53">
        <v>18</v>
      </c>
      <c r="C24" s="102" t="s">
        <v>93</v>
      </c>
      <c r="D24" s="102"/>
      <c r="E24" s="102"/>
      <c r="F24" s="85" t="s">
        <v>18</v>
      </c>
      <c r="G24" s="48"/>
      <c r="H24" s="49"/>
      <c r="I24" s="50">
        <f t="shared" si="0"/>
        <v>0</v>
      </c>
      <c r="J24" s="49"/>
      <c r="K24" s="50">
        <f t="shared" si="1"/>
        <v>0</v>
      </c>
      <c r="L24" s="50">
        <f t="shared" si="2"/>
        <v>0</v>
      </c>
      <c r="M24" s="78"/>
    </row>
    <row r="25" spans="1:13" ht="22.5" customHeight="1">
      <c r="A25" s="17"/>
      <c r="B25" s="53">
        <v>19</v>
      </c>
      <c r="C25" s="102" t="s">
        <v>94</v>
      </c>
      <c r="D25" s="102"/>
      <c r="E25" s="102"/>
      <c r="F25" s="85" t="s">
        <v>18</v>
      </c>
      <c r="G25" s="48"/>
      <c r="H25" s="49"/>
      <c r="I25" s="50">
        <f t="shared" si="0"/>
        <v>0</v>
      </c>
      <c r="J25" s="49"/>
      <c r="K25" s="50">
        <f t="shared" si="1"/>
        <v>0</v>
      </c>
      <c r="L25" s="50">
        <f t="shared" si="2"/>
        <v>0</v>
      </c>
      <c r="M25" s="78"/>
    </row>
    <row r="26" spans="1:13" ht="15" customHeight="1">
      <c r="A26" s="17"/>
      <c r="B26" s="103" t="s">
        <v>27</v>
      </c>
      <c r="C26" s="103"/>
      <c r="D26" s="103"/>
      <c r="E26" s="103"/>
      <c r="F26" s="51"/>
      <c r="G26" s="84"/>
      <c r="H26" s="84"/>
      <c r="I26" s="52"/>
      <c r="J26" s="84"/>
      <c r="K26" s="52"/>
      <c r="L26" s="52"/>
      <c r="M26" s="76"/>
    </row>
    <row r="27" spans="1:13" ht="15.75" customHeight="1">
      <c r="A27" s="17"/>
      <c r="B27" s="53">
        <v>21</v>
      </c>
      <c r="C27" s="116" t="s">
        <v>9</v>
      </c>
      <c r="D27" s="116"/>
      <c r="E27" s="116"/>
      <c r="F27" s="85" t="s">
        <v>16</v>
      </c>
      <c r="G27" s="48"/>
      <c r="H27" s="49"/>
      <c r="I27" s="50">
        <f t="shared" si="0"/>
        <v>0</v>
      </c>
      <c r="J27" s="49"/>
      <c r="K27" s="50">
        <f t="shared" si="1"/>
        <v>0</v>
      </c>
      <c r="L27" s="50">
        <f t="shared" si="2"/>
        <v>0</v>
      </c>
      <c r="M27" s="78"/>
    </row>
    <row r="28" spans="1:13">
      <c r="A28" s="17"/>
      <c r="B28" s="53">
        <v>22</v>
      </c>
      <c r="C28" s="116"/>
      <c r="D28" s="116"/>
      <c r="E28" s="116"/>
      <c r="F28" s="85" t="s">
        <v>15</v>
      </c>
      <c r="G28" s="48"/>
      <c r="H28" s="49"/>
      <c r="I28" s="50">
        <f t="shared" si="0"/>
        <v>0</v>
      </c>
      <c r="J28" s="49"/>
      <c r="K28" s="50">
        <f t="shared" si="1"/>
        <v>0</v>
      </c>
      <c r="L28" s="50">
        <f t="shared" si="2"/>
        <v>0</v>
      </c>
      <c r="M28" s="78"/>
    </row>
    <row r="29" spans="1:13">
      <c r="A29" s="17"/>
      <c r="B29" s="53">
        <v>23</v>
      </c>
      <c r="C29" s="102" t="s">
        <v>99</v>
      </c>
      <c r="D29" s="102"/>
      <c r="E29" s="102"/>
      <c r="F29" s="85" t="s">
        <v>16</v>
      </c>
      <c r="G29" s="48"/>
      <c r="H29" s="49"/>
      <c r="I29" s="50">
        <f t="shared" si="0"/>
        <v>0</v>
      </c>
      <c r="J29" s="49"/>
      <c r="K29" s="50">
        <f t="shared" si="1"/>
        <v>0</v>
      </c>
      <c r="L29" s="50">
        <f t="shared" si="2"/>
        <v>0</v>
      </c>
      <c r="M29" s="78"/>
    </row>
    <row r="30" spans="1:13">
      <c r="A30" s="17"/>
      <c r="B30" s="53">
        <v>24</v>
      </c>
      <c r="C30" s="102"/>
      <c r="D30" s="102"/>
      <c r="E30" s="102"/>
      <c r="F30" s="85" t="s">
        <v>15</v>
      </c>
      <c r="G30" s="48"/>
      <c r="H30" s="49"/>
      <c r="I30" s="50">
        <f t="shared" si="0"/>
        <v>0</v>
      </c>
      <c r="J30" s="49"/>
      <c r="K30" s="50">
        <f t="shared" si="1"/>
        <v>0</v>
      </c>
      <c r="L30" s="50">
        <f t="shared" si="2"/>
        <v>0</v>
      </c>
      <c r="M30" s="78"/>
    </row>
    <row r="31" spans="1:13">
      <c r="A31" s="17"/>
      <c r="B31" s="53">
        <v>27</v>
      </c>
      <c r="C31" s="102" t="s">
        <v>23</v>
      </c>
      <c r="D31" s="102"/>
      <c r="E31" s="102"/>
      <c r="F31" s="85" t="s">
        <v>10</v>
      </c>
      <c r="G31" s="48"/>
      <c r="H31" s="49"/>
      <c r="I31" s="50">
        <f t="shared" si="0"/>
        <v>0</v>
      </c>
      <c r="J31" s="49"/>
      <c r="K31" s="50">
        <f t="shared" si="1"/>
        <v>0</v>
      </c>
      <c r="L31" s="50">
        <f t="shared" si="2"/>
        <v>0</v>
      </c>
      <c r="M31" s="78"/>
    </row>
    <row r="32" spans="1:13">
      <c r="A32" s="17"/>
      <c r="B32" s="53">
        <v>28</v>
      </c>
      <c r="C32" s="102" t="s">
        <v>11</v>
      </c>
      <c r="D32" s="102"/>
      <c r="E32" s="102"/>
      <c r="F32" s="85" t="s">
        <v>17</v>
      </c>
      <c r="G32" s="48"/>
      <c r="H32" s="49"/>
      <c r="I32" s="50">
        <f t="shared" si="0"/>
        <v>0</v>
      </c>
      <c r="J32" s="49"/>
      <c r="K32" s="50">
        <f t="shared" si="1"/>
        <v>0</v>
      </c>
      <c r="L32" s="50">
        <f t="shared" si="2"/>
        <v>0</v>
      </c>
      <c r="M32" s="78"/>
    </row>
    <row r="33" spans="1:13">
      <c r="A33" s="17"/>
      <c r="B33" s="53">
        <v>29</v>
      </c>
      <c r="C33" s="102"/>
      <c r="D33" s="102"/>
      <c r="E33" s="102"/>
      <c r="F33" s="85" t="s">
        <v>15</v>
      </c>
      <c r="G33" s="48"/>
      <c r="H33" s="49"/>
      <c r="I33" s="50">
        <f t="shared" si="0"/>
        <v>0</v>
      </c>
      <c r="J33" s="49"/>
      <c r="K33" s="50">
        <f t="shared" si="1"/>
        <v>0</v>
      </c>
      <c r="L33" s="50">
        <f t="shared" si="2"/>
        <v>0</v>
      </c>
      <c r="M33" s="78"/>
    </row>
    <row r="34" spans="1:13">
      <c r="A34" s="17"/>
      <c r="B34" s="53">
        <v>30</v>
      </c>
      <c r="C34" s="102" t="s">
        <v>12</v>
      </c>
      <c r="D34" s="102"/>
      <c r="E34" s="102"/>
      <c r="F34" s="85" t="s">
        <v>17</v>
      </c>
      <c r="G34" s="48"/>
      <c r="H34" s="49"/>
      <c r="I34" s="50">
        <f t="shared" si="0"/>
        <v>0</v>
      </c>
      <c r="J34" s="49"/>
      <c r="K34" s="50">
        <f t="shared" si="1"/>
        <v>0</v>
      </c>
      <c r="L34" s="50">
        <f t="shared" si="2"/>
        <v>0</v>
      </c>
      <c r="M34" s="78"/>
    </row>
    <row r="35" spans="1:13">
      <c r="A35" s="17"/>
      <c r="B35" s="53">
        <v>31</v>
      </c>
      <c r="C35" s="102"/>
      <c r="D35" s="102"/>
      <c r="E35" s="102"/>
      <c r="F35" s="85" t="s">
        <v>15</v>
      </c>
      <c r="G35" s="48"/>
      <c r="H35" s="49"/>
      <c r="I35" s="50">
        <f t="shared" si="0"/>
        <v>0</v>
      </c>
      <c r="J35" s="49"/>
      <c r="K35" s="50">
        <f t="shared" si="1"/>
        <v>0</v>
      </c>
      <c r="L35" s="50">
        <f t="shared" si="2"/>
        <v>0</v>
      </c>
      <c r="M35" s="78"/>
    </row>
    <row r="36" spans="1:13">
      <c r="A36" s="17"/>
      <c r="B36" s="53">
        <v>32</v>
      </c>
      <c r="C36" s="102" t="s">
        <v>13</v>
      </c>
      <c r="D36" s="102"/>
      <c r="E36" s="102"/>
      <c r="F36" s="85" t="s">
        <v>16</v>
      </c>
      <c r="G36" s="48"/>
      <c r="H36" s="49"/>
      <c r="I36" s="50">
        <f t="shared" si="0"/>
        <v>0</v>
      </c>
      <c r="J36" s="49"/>
      <c r="K36" s="50">
        <f t="shared" si="1"/>
        <v>0</v>
      </c>
      <c r="L36" s="50">
        <f t="shared" si="2"/>
        <v>0</v>
      </c>
      <c r="M36" s="78"/>
    </row>
    <row r="37" spans="1:13">
      <c r="A37" s="17"/>
      <c r="B37" s="53">
        <v>33</v>
      </c>
      <c r="C37" s="102"/>
      <c r="D37" s="102"/>
      <c r="E37" s="102"/>
      <c r="F37" s="85" t="s">
        <v>15</v>
      </c>
      <c r="G37" s="48"/>
      <c r="H37" s="49"/>
      <c r="I37" s="50">
        <f t="shared" si="0"/>
        <v>0</v>
      </c>
      <c r="J37" s="49"/>
      <c r="K37" s="50">
        <f t="shared" si="1"/>
        <v>0</v>
      </c>
      <c r="L37" s="50">
        <f t="shared" si="2"/>
        <v>0</v>
      </c>
      <c r="M37" s="78"/>
    </row>
    <row r="38" spans="1:13">
      <c r="A38" s="17"/>
      <c r="B38" s="53">
        <v>34</v>
      </c>
      <c r="C38" s="102" t="s">
        <v>82</v>
      </c>
      <c r="D38" s="102"/>
      <c r="E38" s="102"/>
      <c r="F38" s="85" t="s">
        <v>16</v>
      </c>
      <c r="G38" s="48"/>
      <c r="H38" s="49"/>
      <c r="I38" s="50">
        <f t="shared" si="0"/>
        <v>0</v>
      </c>
      <c r="J38" s="49"/>
      <c r="K38" s="50">
        <f t="shared" si="1"/>
        <v>0</v>
      </c>
      <c r="L38" s="50">
        <f t="shared" si="2"/>
        <v>0</v>
      </c>
      <c r="M38" s="78"/>
    </row>
    <row r="39" spans="1:13">
      <c r="A39" s="17"/>
      <c r="B39" s="53">
        <v>35</v>
      </c>
      <c r="C39" s="102"/>
      <c r="D39" s="102"/>
      <c r="E39" s="102"/>
      <c r="F39" s="85" t="s">
        <v>15</v>
      </c>
      <c r="G39" s="48"/>
      <c r="H39" s="49"/>
      <c r="I39" s="50">
        <f t="shared" si="0"/>
        <v>0</v>
      </c>
      <c r="J39" s="49"/>
      <c r="K39" s="50">
        <f t="shared" si="1"/>
        <v>0</v>
      </c>
      <c r="L39" s="50">
        <f t="shared" si="2"/>
        <v>0</v>
      </c>
      <c r="M39" s="78"/>
    </row>
    <row r="40" spans="1:13" ht="28.5" customHeight="1">
      <c r="A40" s="17"/>
      <c r="B40" s="53">
        <v>36</v>
      </c>
      <c r="C40" s="102" t="s">
        <v>20</v>
      </c>
      <c r="D40" s="102"/>
      <c r="E40" s="102"/>
      <c r="F40" s="85" t="s">
        <v>14</v>
      </c>
      <c r="G40" s="48"/>
      <c r="H40" s="49"/>
      <c r="I40" s="50">
        <f t="shared" si="0"/>
        <v>0</v>
      </c>
      <c r="J40" s="49"/>
      <c r="K40" s="50">
        <f t="shared" si="1"/>
        <v>0</v>
      </c>
      <c r="L40" s="50">
        <f t="shared" si="2"/>
        <v>0</v>
      </c>
      <c r="M40" s="78"/>
    </row>
    <row r="41" spans="1:13" ht="27.75" customHeight="1">
      <c r="A41" s="17"/>
      <c r="B41" s="53">
        <v>37</v>
      </c>
      <c r="C41" s="102" t="s">
        <v>21</v>
      </c>
      <c r="D41" s="102"/>
      <c r="E41" s="102"/>
      <c r="F41" s="85" t="s">
        <v>14</v>
      </c>
      <c r="G41" s="48"/>
      <c r="H41" s="49"/>
      <c r="I41" s="50">
        <f t="shared" si="0"/>
        <v>0</v>
      </c>
      <c r="J41" s="49"/>
      <c r="K41" s="50">
        <f t="shared" si="1"/>
        <v>0</v>
      </c>
      <c r="L41" s="50">
        <f t="shared" si="2"/>
        <v>0</v>
      </c>
      <c r="M41" s="78"/>
    </row>
    <row r="42" spans="1:13" ht="26.25" customHeight="1">
      <c r="A42" s="17"/>
      <c r="B42" s="53">
        <v>38</v>
      </c>
      <c r="C42" s="102" t="s">
        <v>22</v>
      </c>
      <c r="D42" s="102"/>
      <c r="E42" s="102"/>
      <c r="F42" s="85" t="s">
        <v>14</v>
      </c>
      <c r="G42" s="48"/>
      <c r="H42" s="49"/>
      <c r="I42" s="50">
        <f t="shared" si="0"/>
        <v>0</v>
      </c>
      <c r="J42" s="49"/>
      <c r="K42" s="50">
        <f t="shared" si="1"/>
        <v>0</v>
      </c>
      <c r="L42" s="50">
        <f t="shared" si="2"/>
        <v>0</v>
      </c>
      <c r="M42" s="80"/>
    </row>
    <row r="43" spans="1:13" ht="30.75" customHeight="1">
      <c r="A43" s="17"/>
      <c r="B43" s="103" t="s">
        <v>78</v>
      </c>
      <c r="C43" s="103"/>
      <c r="D43" s="103"/>
      <c r="E43" s="103"/>
      <c r="F43" s="51"/>
      <c r="G43" s="84"/>
      <c r="H43" s="84"/>
      <c r="I43" s="52"/>
      <c r="J43" s="84"/>
      <c r="K43" s="52"/>
      <c r="L43" s="52"/>
      <c r="M43" s="76"/>
    </row>
    <row r="44" spans="1:13" ht="36" customHeight="1">
      <c r="A44" s="17"/>
      <c r="B44" s="53">
        <v>39</v>
      </c>
      <c r="C44" s="102" t="s">
        <v>102</v>
      </c>
      <c r="D44" s="102"/>
      <c r="E44" s="102"/>
      <c r="F44" s="85" t="s">
        <v>43</v>
      </c>
      <c r="G44" s="48"/>
      <c r="H44" s="49"/>
      <c r="I44" s="50">
        <f t="shared" si="0"/>
        <v>0</v>
      </c>
      <c r="J44" s="49"/>
      <c r="K44" s="50">
        <f t="shared" si="1"/>
        <v>0</v>
      </c>
      <c r="L44" s="50">
        <f t="shared" si="2"/>
        <v>0</v>
      </c>
      <c r="M44" s="78"/>
    </row>
    <row r="45" spans="1:13" ht="35.25" customHeight="1">
      <c r="A45" s="17"/>
      <c r="B45" s="53">
        <v>40</v>
      </c>
      <c r="C45" s="102" t="s">
        <v>105</v>
      </c>
      <c r="D45" s="102"/>
      <c r="E45" s="102"/>
      <c r="F45" s="85" t="s">
        <v>43</v>
      </c>
      <c r="G45" s="48"/>
      <c r="H45" s="49"/>
      <c r="I45" s="50">
        <f t="shared" si="0"/>
        <v>0</v>
      </c>
      <c r="J45" s="49"/>
      <c r="K45" s="50">
        <f t="shared" si="1"/>
        <v>0</v>
      </c>
      <c r="L45" s="50">
        <f t="shared" si="2"/>
        <v>0</v>
      </c>
      <c r="M45" s="78"/>
    </row>
    <row r="46" spans="1:13" ht="25.5" customHeight="1">
      <c r="A46" s="17"/>
      <c r="B46" s="53">
        <v>41</v>
      </c>
      <c r="C46" s="102" t="s">
        <v>101</v>
      </c>
      <c r="D46" s="102"/>
      <c r="E46" s="102"/>
      <c r="F46" s="85" t="s">
        <v>43</v>
      </c>
      <c r="G46" s="48"/>
      <c r="H46" s="49"/>
      <c r="I46" s="50">
        <f t="shared" si="0"/>
        <v>0</v>
      </c>
      <c r="J46" s="49"/>
      <c r="K46" s="50">
        <f t="shared" si="1"/>
        <v>0</v>
      </c>
      <c r="L46" s="50">
        <f t="shared" si="2"/>
        <v>0</v>
      </c>
      <c r="M46" s="78"/>
    </row>
    <row r="47" spans="1:13" ht="36.75" customHeight="1">
      <c r="A47" s="17"/>
      <c r="B47" s="53">
        <v>42</v>
      </c>
      <c r="C47" s="102" t="s">
        <v>100</v>
      </c>
      <c r="D47" s="102"/>
      <c r="E47" s="102"/>
      <c r="F47" s="85" t="s">
        <v>43</v>
      </c>
      <c r="G47" s="48"/>
      <c r="H47" s="49"/>
      <c r="I47" s="50">
        <f t="shared" si="0"/>
        <v>0</v>
      </c>
      <c r="J47" s="49"/>
      <c r="K47" s="50">
        <f t="shared" si="1"/>
        <v>0</v>
      </c>
      <c r="L47" s="50">
        <f t="shared" si="2"/>
        <v>0</v>
      </c>
      <c r="M47" s="81"/>
    </row>
    <row r="48" spans="1:13" ht="45" customHeight="1">
      <c r="A48" s="17"/>
      <c r="B48" s="53">
        <v>43</v>
      </c>
      <c r="C48" s="102" t="s">
        <v>103</v>
      </c>
      <c r="D48" s="102"/>
      <c r="E48" s="102"/>
      <c r="F48" s="85" t="s">
        <v>42</v>
      </c>
      <c r="G48" s="48"/>
      <c r="H48" s="49"/>
      <c r="I48" s="50">
        <f t="shared" si="0"/>
        <v>0</v>
      </c>
      <c r="J48" s="49"/>
      <c r="K48" s="50">
        <f t="shared" si="1"/>
        <v>0</v>
      </c>
      <c r="L48" s="50">
        <f t="shared" si="2"/>
        <v>0</v>
      </c>
      <c r="M48" s="77"/>
    </row>
    <row r="49" spans="1:13" ht="41.25" customHeight="1">
      <c r="A49" s="17"/>
      <c r="B49" s="53">
        <v>46</v>
      </c>
      <c r="C49" s="102" t="s">
        <v>104</v>
      </c>
      <c r="D49" s="102"/>
      <c r="E49" s="102"/>
      <c r="F49" s="85" t="s">
        <v>42</v>
      </c>
      <c r="G49" s="48"/>
      <c r="H49" s="49"/>
      <c r="I49" s="50">
        <f t="shared" si="0"/>
        <v>0</v>
      </c>
      <c r="J49" s="49"/>
      <c r="K49" s="50">
        <f t="shared" si="1"/>
        <v>0</v>
      </c>
      <c r="L49" s="50">
        <f t="shared" si="2"/>
        <v>0</v>
      </c>
      <c r="M49" s="55"/>
    </row>
    <row r="50" spans="1:13" ht="21" customHeight="1">
      <c r="A50" s="17"/>
      <c r="B50" s="53">
        <v>49</v>
      </c>
      <c r="C50" s="102" t="s">
        <v>32</v>
      </c>
      <c r="D50" s="102"/>
      <c r="E50" s="102"/>
      <c r="F50" s="85" t="s">
        <v>34</v>
      </c>
      <c r="G50" s="48"/>
      <c r="H50" s="49"/>
      <c r="I50" s="50">
        <f t="shared" si="0"/>
        <v>0</v>
      </c>
      <c r="J50" s="49"/>
      <c r="K50" s="50">
        <f t="shared" si="1"/>
        <v>0</v>
      </c>
      <c r="L50" s="50">
        <f t="shared" si="2"/>
        <v>0</v>
      </c>
      <c r="M50" s="78"/>
    </row>
    <row r="51" spans="1:13" ht="21.75" customHeight="1">
      <c r="A51" s="17"/>
      <c r="B51" s="53">
        <v>50</v>
      </c>
      <c r="C51" s="102" t="s">
        <v>33</v>
      </c>
      <c r="D51" s="102"/>
      <c r="E51" s="102"/>
      <c r="F51" s="85" t="s">
        <v>34</v>
      </c>
      <c r="G51" s="48"/>
      <c r="H51" s="49"/>
      <c r="I51" s="50">
        <f t="shared" si="0"/>
        <v>0</v>
      </c>
      <c r="J51" s="49"/>
      <c r="K51" s="50">
        <f t="shared" si="1"/>
        <v>0</v>
      </c>
      <c r="L51" s="50">
        <f t="shared" si="2"/>
        <v>0</v>
      </c>
      <c r="M51" s="80"/>
    </row>
    <row r="52" spans="1:13" ht="15" customHeight="1">
      <c r="A52" s="17"/>
      <c r="B52" s="103" t="s">
        <v>35</v>
      </c>
      <c r="C52" s="103"/>
      <c r="D52" s="103"/>
      <c r="E52" s="103"/>
      <c r="F52" s="51"/>
      <c r="G52" s="84"/>
      <c r="H52" s="84"/>
      <c r="I52" s="52"/>
      <c r="J52" s="84"/>
      <c r="K52" s="52"/>
      <c r="L52" s="52"/>
      <c r="M52" s="76"/>
    </row>
    <row r="53" spans="1:13" ht="21" customHeight="1">
      <c r="A53" s="17"/>
      <c r="B53" s="53">
        <v>51</v>
      </c>
      <c r="C53" s="102" t="s">
        <v>36</v>
      </c>
      <c r="D53" s="102"/>
      <c r="E53" s="102"/>
      <c r="F53" s="85" t="s">
        <v>40</v>
      </c>
      <c r="G53" s="48"/>
      <c r="H53" s="49"/>
      <c r="I53" s="50">
        <f t="shared" si="0"/>
        <v>0</v>
      </c>
      <c r="J53" s="49"/>
      <c r="K53" s="50">
        <f t="shared" si="1"/>
        <v>0</v>
      </c>
      <c r="L53" s="50">
        <f t="shared" si="2"/>
        <v>0</v>
      </c>
      <c r="M53" s="78"/>
    </row>
    <row r="54" spans="1:13" ht="20.25" customHeight="1">
      <c r="A54" s="17"/>
      <c r="B54" s="53">
        <v>52</v>
      </c>
      <c r="C54" s="102" t="s">
        <v>41</v>
      </c>
      <c r="D54" s="102"/>
      <c r="E54" s="102"/>
      <c r="F54" s="85" t="s">
        <v>40</v>
      </c>
      <c r="G54" s="48"/>
      <c r="H54" s="49"/>
      <c r="I54" s="50">
        <f t="shared" si="0"/>
        <v>0</v>
      </c>
      <c r="J54" s="49"/>
      <c r="K54" s="50">
        <f t="shared" si="1"/>
        <v>0</v>
      </c>
      <c r="L54" s="50">
        <f t="shared" si="2"/>
        <v>0</v>
      </c>
      <c r="M54" s="78"/>
    </row>
    <row r="55" spans="1:13" ht="20.25" customHeight="1">
      <c r="A55" s="17"/>
      <c r="B55" s="53">
        <v>53</v>
      </c>
      <c r="C55" s="101" t="s">
        <v>37</v>
      </c>
      <c r="D55" s="106" t="s">
        <v>57</v>
      </c>
      <c r="E55" s="102"/>
      <c r="F55" s="85" t="s">
        <v>10</v>
      </c>
      <c r="G55" s="48"/>
      <c r="H55" s="49"/>
      <c r="I55" s="50">
        <f t="shared" si="0"/>
        <v>0</v>
      </c>
      <c r="J55" s="49"/>
      <c r="K55" s="50">
        <f t="shared" si="1"/>
        <v>0</v>
      </c>
      <c r="L55" s="50">
        <f t="shared" si="2"/>
        <v>0</v>
      </c>
      <c r="M55" s="78"/>
    </row>
    <row r="56" spans="1:13" ht="18" customHeight="1">
      <c r="A56" s="17"/>
      <c r="B56" s="53">
        <v>54</v>
      </c>
      <c r="C56" s="101"/>
      <c r="D56" s="106" t="s">
        <v>38</v>
      </c>
      <c r="E56" s="102"/>
      <c r="F56" s="85" t="s">
        <v>10</v>
      </c>
      <c r="G56" s="48"/>
      <c r="H56" s="49"/>
      <c r="I56" s="50">
        <f t="shared" si="0"/>
        <v>0</v>
      </c>
      <c r="J56" s="49"/>
      <c r="K56" s="50">
        <f t="shared" si="1"/>
        <v>0</v>
      </c>
      <c r="L56" s="50">
        <f t="shared" si="2"/>
        <v>0</v>
      </c>
      <c r="M56" s="78"/>
    </row>
    <row r="57" spans="1:13" ht="21.75" customHeight="1">
      <c r="A57" s="17"/>
      <c r="B57" s="53">
        <v>55</v>
      </c>
      <c r="C57" s="101"/>
      <c r="D57" s="106" t="s">
        <v>39</v>
      </c>
      <c r="E57" s="102"/>
      <c r="F57" s="85" t="s">
        <v>10</v>
      </c>
      <c r="G57" s="48"/>
      <c r="H57" s="49"/>
      <c r="I57" s="50">
        <f t="shared" si="0"/>
        <v>0</v>
      </c>
      <c r="J57" s="49"/>
      <c r="K57" s="50">
        <f t="shared" si="1"/>
        <v>0</v>
      </c>
      <c r="L57" s="50">
        <f t="shared" si="2"/>
        <v>0</v>
      </c>
      <c r="M57" s="78"/>
    </row>
    <row r="58" spans="1:13" ht="27" customHeight="1">
      <c r="A58" s="17"/>
      <c r="B58" s="53">
        <v>57</v>
      </c>
      <c r="C58" s="102" t="s">
        <v>45</v>
      </c>
      <c r="D58" s="102"/>
      <c r="E58" s="102"/>
      <c r="F58" s="87" t="s">
        <v>44</v>
      </c>
      <c r="G58" s="48"/>
      <c r="H58" s="49"/>
      <c r="I58" s="50">
        <f t="shared" si="0"/>
        <v>0</v>
      </c>
      <c r="J58" s="49"/>
      <c r="K58" s="50">
        <f t="shared" si="1"/>
        <v>0</v>
      </c>
      <c r="L58" s="50">
        <f t="shared" si="2"/>
        <v>0</v>
      </c>
      <c r="M58" s="78"/>
    </row>
    <row r="59" spans="1:13" ht="29.25" customHeight="1">
      <c r="A59" s="17"/>
      <c r="B59" s="53">
        <v>58</v>
      </c>
      <c r="C59" s="102" t="s">
        <v>24</v>
      </c>
      <c r="D59" s="102"/>
      <c r="E59" s="102"/>
      <c r="F59" s="62" t="s">
        <v>46</v>
      </c>
      <c r="G59" s="48"/>
      <c r="H59" s="49"/>
      <c r="I59" s="50">
        <f t="shared" si="0"/>
        <v>0</v>
      </c>
      <c r="J59" s="49"/>
      <c r="K59" s="50">
        <f t="shared" si="1"/>
        <v>0</v>
      </c>
      <c r="L59" s="50">
        <f t="shared" si="2"/>
        <v>0</v>
      </c>
      <c r="M59" s="80"/>
    </row>
    <row r="60" spans="1:13" ht="15" customHeight="1">
      <c r="A60" s="17"/>
      <c r="B60" s="103" t="s">
        <v>60</v>
      </c>
      <c r="C60" s="103"/>
      <c r="D60" s="103"/>
      <c r="E60" s="103"/>
      <c r="F60" s="51"/>
      <c r="G60" s="84"/>
      <c r="H60" s="84"/>
      <c r="I60" s="52"/>
      <c r="J60" s="84"/>
      <c r="K60" s="52"/>
      <c r="L60" s="52"/>
      <c r="M60" s="76"/>
    </row>
    <row r="61" spans="1:13" ht="26.1" customHeight="1">
      <c r="A61" s="17"/>
      <c r="B61" s="53">
        <v>59</v>
      </c>
      <c r="C61" s="102" t="s">
        <v>61</v>
      </c>
      <c r="D61" s="102"/>
      <c r="E61" s="102"/>
      <c r="F61" s="85" t="s">
        <v>62</v>
      </c>
      <c r="G61" s="48"/>
      <c r="H61" s="160"/>
      <c r="I61" s="91"/>
      <c r="J61" s="91"/>
      <c r="K61" s="91"/>
      <c r="L61" s="50">
        <f t="shared" si="2"/>
        <v>0</v>
      </c>
      <c r="M61" s="78"/>
    </row>
    <row r="62" spans="1:13" ht="26.1" customHeight="1">
      <c r="A62" s="17"/>
      <c r="B62" s="53">
        <v>60</v>
      </c>
      <c r="C62" s="102" t="s">
        <v>64</v>
      </c>
      <c r="D62" s="102"/>
      <c r="E62" s="102"/>
      <c r="F62" s="85" t="s">
        <v>47</v>
      </c>
      <c r="G62" s="48"/>
      <c r="H62" s="49"/>
      <c r="I62" s="50">
        <f t="shared" si="0"/>
        <v>0</v>
      </c>
      <c r="J62" s="49"/>
      <c r="K62" s="50">
        <f t="shared" si="1"/>
        <v>0</v>
      </c>
      <c r="L62" s="50">
        <f t="shared" si="2"/>
        <v>0</v>
      </c>
      <c r="M62" s="78"/>
    </row>
    <row r="63" spans="1:13" ht="26.1" customHeight="1">
      <c r="A63" s="17"/>
      <c r="B63" s="53"/>
      <c r="C63" s="102"/>
      <c r="D63" s="102"/>
      <c r="E63" s="102"/>
      <c r="F63" s="87"/>
      <c r="G63" s="48"/>
      <c r="H63" s="49"/>
      <c r="I63" s="50">
        <f t="shared" si="0"/>
        <v>0</v>
      </c>
      <c r="J63" s="49"/>
      <c r="K63" s="50">
        <f t="shared" si="1"/>
        <v>0</v>
      </c>
      <c r="L63" s="50">
        <f t="shared" si="2"/>
        <v>0</v>
      </c>
      <c r="M63" s="78"/>
    </row>
    <row r="64" spans="1:13" ht="26.1" customHeight="1" thickBot="1">
      <c r="A64" s="17"/>
      <c r="B64" s="82"/>
      <c r="C64" s="110"/>
      <c r="D64" s="110"/>
      <c r="E64" s="110"/>
      <c r="F64" s="83"/>
      <c r="G64" s="56"/>
      <c r="H64" s="57"/>
      <c r="I64" s="50">
        <f t="shared" si="0"/>
        <v>0</v>
      </c>
      <c r="J64" s="57"/>
      <c r="K64" s="50">
        <f t="shared" si="1"/>
        <v>0</v>
      </c>
      <c r="L64" s="50">
        <f t="shared" si="2"/>
        <v>0</v>
      </c>
      <c r="M64" s="79"/>
    </row>
    <row r="65" spans="1:13" ht="15" customHeight="1" thickBot="1">
      <c r="A65" s="16"/>
      <c r="B65" s="107"/>
      <c r="C65" s="108"/>
      <c r="D65" s="108"/>
      <c r="E65" s="108"/>
      <c r="F65" s="108"/>
      <c r="G65" s="108"/>
      <c r="H65" s="108"/>
      <c r="I65" s="108"/>
      <c r="J65" s="108"/>
      <c r="K65" s="108"/>
      <c r="L65" s="109"/>
      <c r="M65" s="43"/>
    </row>
    <row r="66" spans="1:13" ht="15" customHeight="1">
      <c r="A66" s="17"/>
      <c r="B66" s="37"/>
      <c r="C66" s="38"/>
      <c r="D66" s="38"/>
      <c r="E66" s="38"/>
      <c r="F66" s="38"/>
      <c r="G66" s="38"/>
      <c r="H66" s="38"/>
      <c r="I66" s="38"/>
      <c r="J66" s="38"/>
      <c r="K66" s="38"/>
      <c r="L66" s="38"/>
      <c r="M66" s="38"/>
    </row>
    <row r="67" spans="1:13" ht="27.75" customHeight="1">
      <c r="A67" s="10"/>
      <c r="B67" s="137" t="s">
        <v>7</v>
      </c>
      <c r="C67" s="138"/>
      <c r="D67" s="138"/>
      <c r="E67" s="138"/>
      <c r="F67" s="138"/>
      <c r="G67" s="138"/>
      <c r="H67" s="138"/>
      <c r="I67" s="138"/>
      <c r="J67" s="138"/>
      <c r="K67" s="138"/>
      <c r="L67" s="138"/>
      <c r="M67" s="31"/>
    </row>
    <row r="68" spans="1:13" ht="48.75" customHeight="1">
      <c r="A68" s="10"/>
      <c r="B68" s="135"/>
      <c r="C68" s="136"/>
      <c r="D68" s="136"/>
      <c r="E68" s="136"/>
      <c r="F68" s="136"/>
      <c r="G68" s="136"/>
      <c r="H68" s="136"/>
      <c r="I68" s="136"/>
      <c r="J68" s="136"/>
      <c r="K68" s="136"/>
      <c r="L68" s="136"/>
      <c r="M68" s="18"/>
    </row>
    <row r="69" spans="1:13" ht="34.5" customHeight="1">
      <c r="A69" s="126" t="s">
        <v>98</v>
      </c>
      <c r="B69" s="127"/>
      <c r="C69" s="127"/>
      <c r="D69" s="127"/>
      <c r="E69" s="127"/>
      <c r="F69" s="127"/>
      <c r="G69" s="19"/>
      <c r="H69" s="90"/>
      <c r="I69" s="90"/>
      <c r="J69" s="11"/>
      <c r="K69" s="11"/>
      <c r="L69" s="11"/>
      <c r="M69" s="11"/>
    </row>
    <row r="70" spans="1:13">
      <c r="A70" s="10"/>
      <c r="B70" s="10"/>
      <c r="C70" s="10"/>
      <c r="D70" s="10"/>
      <c r="E70" s="10"/>
      <c r="F70" s="10"/>
      <c r="G70" s="10"/>
      <c r="H70" s="11"/>
      <c r="I70" s="128" t="s">
        <v>54</v>
      </c>
      <c r="J70" s="128"/>
      <c r="K70" s="128" t="s">
        <v>55</v>
      </c>
      <c r="L70" s="128"/>
      <c r="M70" s="11"/>
    </row>
    <row r="71" spans="1:13" ht="67.5" customHeight="1">
      <c r="H71" s="11"/>
      <c r="I71" s="125" t="s">
        <v>51</v>
      </c>
      <c r="J71" s="125"/>
      <c r="K71" s="125"/>
      <c r="L71" s="11"/>
      <c r="M71" s="11"/>
    </row>
    <row r="72" spans="1:13">
      <c r="H72" s="11"/>
      <c r="I72" s="11"/>
      <c r="J72" s="11"/>
      <c r="K72" s="11"/>
      <c r="L72" s="11"/>
      <c r="M72" s="11"/>
    </row>
    <row r="73" spans="1:13">
      <c r="H73" s="11"/>
      <c r="I73" s="11"/>
      <c r="J73" s="11"/>
      <c r="K73" s="11"/>
      <c r="L73" s="11"/>
      <c r="M73" s="11"/>
    </row>
    <row r="74" spans="1:13">
      <c r="H74" s="11"/>
      <c r="I74" s="11"/>
      <c r="J74" s="11"/>
      <c r="K74" s="11"/>
      <c r="L74" s="11"/>
      <c r="M74" s="11"/>
    </row>
    <row r="75" spans="1:13">
      <c r="H75" s="11"/>
      <c r="I75" s="11"/>
      <c r="J75" s="11"/>
      <c r="K75" s="11"/>
      <c r="L75" s="11"/>
    </row>
    <row r="76" spans="1:13">
      <c r="H76" s="11"/>
      <c r="I76" s="11"/>
      <c r="J76" s="11"/>
      <c r="K76" s="11"/>
      <c r="L76" s="11"/>
    </row>
    <row r="77" spans="1:13">
      <c r="I77" s="11"/>
      <c r="J77" s="11"/>
      <c r="K77" s="11"/>
      <c r="L77" s="11"/>
    </row>
    <row r="78" spans="1:13">
      <c r="I78" s="11"/>
      <c r="J78" s="11"/>
      <c r="K78" s="11"/>
      <c r="L78" s="11"/>
    </row>
    <row r="79" spans="1:13">
      <c r="I79" s="11"/>
      <c r="J79" s="11"/>
      <c r="K79" s="11"/>
      <c r="L79" s="11"/>
    </row>
  </sheetData>
  <sheetProtection algorithmName="SHA-512" hashValue="qaD4IMPewqDPaq1z2HHbWizIN6a+BBtm2reynXY0FKH9U2gnb1DgtPEbV4Ub8/kV4q2SeqDgw5VLHqsp94nT7g==" saltValue="7RVKO8z/VQeLvfbceBH5Og==" spinCount="100000" sheet="1" objects="1" scenarios="1"/>
  <mergeCells count="67">
    <mergeCell ref="I71:K71"/>
    <mergeCell ref="A69:F69"/>
    <mergeCell ref="I70:J70"/>
    <mergeCell ref="K70:L70"/>
    <mergeCell ref="B8:L8"/>
    <mergeCell ref="C14:E14"/>
    <mergeCell ref="G10:L10"/>
    <mergeCell ref="C54:E54"/>
    <mergeCell ref="B9:L9"/>
    <mergeCell ref="C44:E44"/>
    <mergeCell ref="C46:E46"/>
    <mergeCell ref="C50:E50"/>
    <mergeCell ref="C40:E40"/>
    <mergeCell ref="B68:L68"/>
    <mergeCell ref="C49:E49"/>
    <mergeCell ref="B67:L67"/>
    <mergeCell ref="H4:L4"/>
    <mergeCell ref="A1:BX1"/>
    <mergeCell ref="A2:AD2"/>
    <mergeCell ref="B5:L5"/>
    <mergeCell ref="H3:L3"/>
    <mergeCell ref="B6:E6"/>
    <mergeCell ref="F6:L6"/>
    <mergeCell ref="C41:E41"/>
    <mergeCell ref="N6:O6"/>
    <mergeCell ref="B7:L7"/>
    <mergeCell ref="C29:E30"/>
    <mergeCell ref="C34:E35"/>
    <mergeCell ref="C36:E37"/>
    <mergeCell ref="C31:E31"/>
    <mergeCell ref="C20:E20"/>
    <mergeCell ref="C27:E28"/>
    <mergeCell ref="C12:E12"/>
    <mergeCell ref="B13:E13"/>
    <mergeCell ref="B15:E15"/>
    <mergeCell ref="B23:E23"/>
    <mergeCell ref="B65:L65"/>
    <mergeCell ref="C16:E16"/>
    <mergeCell ref="C19:E19"/>
    <mergeCell ref="C51:E51"/>
    <mergeCell ref="C53:E53"/>
    <mergeCell ref="D55:E55"/>
    <mergeCell ref="B60:E60"/>
    <mergeCell ref="C42:E42"/>
    <mergeCell ref="C61:E61"/>
    <mergeCell ref="C62:E62"/>
    <mergeCell ref="C64:E64"/>
    <mergeCell ref="D56:E56"/>
    <mergeCell ref="D57:E57"/>
    <mergeCell ref="C63:E63"/>
    <mergeCell ref="C58:E58"/>
    <mergeCell ref="C59:E59"/>
    <mergeCell ref="C55:C57"/>
    <mergeCell ref="C17:E17"/>
    <mergeCell ref="B52:E52"/>
    <mergeCell ref="B43:E43"/>
    <mergeCell ref="C48:E48"/>
    <mergeCell ref="C32:E33"/>
    <mergeCell ref="C38:E39"/>
    <mergeCell ref="C45:E45"/>
    <mergeCell ref="C47:E47"/>
    <mergeCell ref="C18:E18"/>
    <mergeCell ref="B26:E26"/>
    <mergeCell ref="C24:E24"/>
    <mergeCell ref="C25:E25"/>
    <mergeCell ref="C21:E21"/>
    <mergeCell ref="C22:E22"/>
  </mergeCells>
  <printOptions horizontalCentered="1" verticalCentered="1"/>
  <pageMargins left="0.70866141732283472" right="0.70866141732283472" top="0.74803149606299213" bottom="0.74803149606299213" header="0.31496062992125984" footer="0.31496062992125984"/>
  <pageSetup paperSize="8" scale="54" fitToHeight="3" orientation="portrait" r:id="rId1"/>
  <headerFooter>
    <oddFooter>&amp;A&amp;RPage &amp;P</oddFooter>
  </headerFooter>
  <colBreaks count="1" manualBreakCount="1">
    <brk id="13" max="9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Z79"/>
  <sheetViews>
    <sheetView topLeftCell="A49" zoomScale="90" zoomScaleNormal="90" workbookViewId="0">
      <selection activeCell="H81" sqref="H81"/>
    </sheetView>
  </sheetViews>
  <sheetFormatPr baseColWidth="10" defaultColWidth="11.42578125" defaultRowHeight="15"/>
  <cols>
    <col min="1" max="1" width="3.7109375" style="1" customWidth="1"/>
    <col min="2" max="2" width="9.42578125" style="1" customWidth="1"/>
    <col min="3" max="4" width="18.85546875" style="1" customWidth="1"/>
    <col min="5" max="5" width="11.5703125" style="1" customWidth="1"/>
    <col min="6" max="7" width="17" style="1" customWidth="1"/>
    <col min="8" max="8" width="13.140625" style="1" customWidth="1"/>
    <col min="9" max="9" width="22.7109375" style="1" customWidth="1"/>
    <col min="10" max="10" width="18.85546875" style="1" customWidth="1"/>
    <col min="11" max="11" width="10.7109375" style="1" customWidth="1"/>
    <col min="12" max="14" width="11.140625" style="1" customWidth="1"/>
    <col min="15" max="15" width="17.5703125" style="1" customWidth="1"/>
    <col min="16" max="16384" width="11.42578125" style="1"/>
  </cols>
  <sheetData>
    <row r="1" spans="1:78" s="22" customFormat="1" ht="16.5" customHeight="1">
      <c r="A1" s="121"/>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3"/>
      <c r="AZ1" s="113"/>
      <c r="BA1" s="113"/>
      <c r="BB1" s="113"/>
      <c r="BC1" s="113"/>
      <c r="BD1" s="113"/>
      <c r="BE1" s="113"/>
      <c r="BF1" s="113"/>
      <c r="BG1" s="113"/>
      <c r="BH1" s="113"/>
      <c r="BI1" s="113"/>
      <c r="BJ1" s="113"/>
      <c r="BK1" s="113"/>
      <c r="BL1" s="113"/>
      <c r="BM1" s="113"/>
      <c r="BN1" s="113"/>
      <c r="BO1" s="113"/>
      <c r="BP1" s="113"/>
      <c r="BQ1" s="113"/>
      <c r="BR1" s="113"/>
      <c r="BS1" s="113"/>
      <c r="BT1" s="113"/>
      <c r="BU1" s="113"/>
      <c r="BV1" s="113"/>
      <c r="BW1" s="113"/>
      <c r="BX1" s="113"/>
      <c r="BY1" s="113"/>
      <c r="BZ1" s="113"/>
    </row>
    <row r="2" spans="1:78" s="21" customFormat="1" ht="73.5" customHeight="1">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row>
    <row r="3" spans="1:78" ht="16.5" customHeight="1">
      <c r="B3" s="10"/>
      <c r="C3" s="10"/>
      <c r="D3" s="10"/>
      <c r="E3" s="10"/>
      <c r="F3" s="10"/>
      <c r="G3" s="10"/>
      <c r="H3" s="10"/>
      <c r="I3" s="10"/>
      <c r="J3" s="151" t="s">
        <v>73</v>
      </c>
      <c r="K3" s="151"/>
      <c r="L3" s="151"/>
      <c r="M3" s="151"/>
      <c r="N3" s="151"/>
      <c r="O3" s="30"/>
    </row>
    <row r="4" spans="1:78" ht="63" customHeight="1">
      <c r="A4" s="10"/>
      <c r="B4" s="7"/>
      <c r="C4" s="8"/>
      <c r="D4" s="8"/>
      <c r="E4" s="8"/>
      <c r="F4" s="8"/>
      <c r="G4" s="8"/>
      <c r="H4" s="8"/>
      <c r="I4" s="8"/>
      <c r="J4" s="152">
        <f>'BPU__DevRH-INRAE-mars25'!H4</f>
        <v>0</v>
      </c>
      <c r="K4" s="153"/>
      <c r="L4" s="153"/>
      <c r="M4" s="153"/>
      <c r="N4" s="154"/>
      <c r="O4" s="9"/>
    </row>
    <row r="5" spans="1:78" ht="39.75" customHeight="1">
      <c r="A5" s="10"/>
      <c r="B5" s="155" t="s">
        <v>85</v>
      </c>
      <c r="C5" s="155"/>
      <c r="D5" s="156"/>
      <c r="E5" s="156"/>
      <c r="F5" s="156"/>
      <c r="G5" s="156"/>
      <c r="H5" s="156"/>
      <c r="I5" s="156"/>
      <c r="J5" s="156"/>
      <c r="K5" s="156"/>
      <c r="L5" s="156"/>
      <c r="M5" s="156"/>
      <c r="N5" s="156"/>
      <c r="O5" s="156"/>
    </row>
    <row r="6" spans="1:78" ht="39.75" customHeight="1" thickBot="1">
      <c r="A6" s="10"/>
      <c r="B6" s="98"/>
      <c r="C6" s="98"/>
      <c r="D6" s="99"/>
      <c r="E6" s="99"/>
      <c r="F6" s="100" t="s">
        <v>108</v>
      </c>
      <c r="G6" s="99"/>
      <c r="H6" s="99"/>
      <c r="I6" s="99"/>
      <c r="J6" s="99"/>
      <c r="K6" s="99"/>
      <c r="L6" s="99"/>
      <c r="M6" s="99"/>
      <c r="N6" s="99"/>
      <c r="O6" s="99"/>
    </row>
    <row r="7" spans="1:78" ht="41.25" customHeight="1" thickBot="1">
      <c r="A7" s="10"/>
      <c r="B7" s="146" t="s">
        <v>76</v>
      </c>
      <c r="C7" s="147"/>
      <c r="D7" s="147"/>
      <c r="E7" s="147"/>
      <c r="F7" s="148" t="str">
        <f>'BPU__DevRH-INRAE-mars25'!F6</f>
        <v>Séminaire Département DevRH INRAE du 19 mars (19h00) au 21 mars 2025 (13h00)</v>
      </c>
      <c r="G7" s="149"/>
      <c r="H7" s="149"/>
      <c r="I7" s="149"/>
      <c r="J7" s="149"/>
      <c r="K7" s="149"/>
      <c r="L7" s="149"/>
      <c r="M7" s="149"/>
      <c r="N7" s="150"/>
      <c r="O7" s="20"/>
      <c r="P7" s="112"/>
      <c r="Q7" s="113"/>
    </row>
    <row r="8" spans="1:78" s="6" customFormat="1" ht="32.25" customHeight="1">
      <c r="A8" s="36"/>
      <c r="B8" s="140" t="s">
        <v>97</v>
      </c>
      <c r="C8" s="141"/>
      <c r="D8" s="141"/>
      <c r="E8" s="141"/>
      <c r="F8" s="141"/>
      <c r="G8" s="141"/>
      <c r="H8" s="141"/>
      <c r="I8" s="141"/>
      <c r="J8" s="141"/>
      <c r="K8" s="141"/>
      <c r="L8" s="141"/>
      <c r="M8" s="141"/>
      <c r="N8" s="141"/>
      <c r="O8" s="141"/>
    </row>
    <row r="9" spans="1:78" ht="1.5" hidden="1" customHeight="1">
      <c r="A9" s="10"/>
      <c r="B9" s="129"/>
      <c r="C9" s="130"/>
      <c r="D9" s="130"/>
      <c r="E9" s="130"/>
      <c r="F9" s="130"/>
      <c r="G9" s="130"/>
      <c r="H9" s="130"/>
      <c r="I9" s="130"/>
      <c r="J9" s="130"/>
      <c r="K9" s="130"/>
      <c r="L9" s="130"/>
      <c r="M9" s="130"/>
      <c r="N9" s="130"/>
      <c r="O9" s="130"/>
    </row>
    <row r="10" spans="1:78" ht="12" customHeight="1">
      <c r="A10" s="10"/>
      <c r="B10" s="131" t="s">
        <v>72</v>
      </c>
      <c r="C10" s="131"/>
      <c r="D10" s="131"/>
      <c r="E10" s="131"/>
      <c r="F10" s="131"/>
      <c r="G10" s="132"/>
      <c r="H10" s="142" t="s">
        <v>95</v>
      </c>
      <c r="I10" s="143"/>
      <c r="J10" s="131" t="s">
        <v>72</v>
      </c>
      <c r="K10" s="131"/>
      <c r="L10" s="131"/>
      <c r="M10" s="131"/>
      <c r="N10" s="131"/>
      <c r="O10" s="132"/>
      <c r="P10" s="4"/>
      <c r="Q10" s="5"/>
    </row>
    <row r="11" spans="1:78" ht="15.75" thickBot="1">
      <c r="A11" s="10"/>
      <c r="B11" s="145"/>
      <c r="C11" s="145"/>
      <c r="D11" s="145"/>
      <c r="E11" s="145"/>
      <c r="F11" s="145"/>
      <c r="G11" s="145"/>
      <c r="H11" s="144"/>
      <c r="I11" s="144"/>
      <c r="J11" s="10"/>
      <c r="K11" s="10"/>
      <c r="L11" s="95"/>
      <c r="M11" s="95"/>
      <c r="N11" s="95"/>
      <c r="O11" s="95"/>
    </row>
    <row r="12" spans="1:78" ht="49.5" customHeight="1">
      <c r="A12" s="17"/>
      <c r="B12" s="96" t="s">
        <v>4</v>
      </c>
      <c r="C12" s="117" t="s">
        <v>0</v>
      </c>
      <c r="D12" s="117"/>
      <c r="E12" s="117"/>
      <c r="F12" s="45" t="s">
        <v>5</v>
      </c>
      <c r="G12" s="45" t="s">
        <v>66</v>
      </c>
      <c r="H12" s="96" t="s">
        <v>59</v>
      </c>
      <c r="I12" s="45" t="s">
        <v>77</v>
      </c>
      <c r="J12" s="45" t="s">
        <v>65</v>
      </c>
      <c r="K12" s="45" t="s">
        <v>67</v>
      </c>
      <c r="L12" s="45" t="s">
        <v>68</v>
      </c>
      <c r="M12" s="45" t="s">
        <v>69</v>
      </c>
      <c r="N12" s="45" t="s">
        <v>70</v>
      </c>
      <c r="O12" s="45" t="s">
        <v>71</v>
      </c>
    </row>
    <row r="13" spans="1:78" ht="21.75" customHeight="1">
      <c r="A13" s="17"/>
      <c r="B13" s="103" t="s">
        <v>58</v>
      </c>
      <c r="C13" s="103"/>
      <c r="D13" s="103"/>
      <c r="E13" s="103"/>
      <c r="F13" s="103"/>
      <c r="G13" s="103"/>
      <c r="H13" s="103"/>
      <c r="I13" s="97"/>
      <c r="J13" s="58"/>
      <c r="K13" s="59"/>
      <c r="L13" s="59"/>
      <c r="M13" s="59"/>
      <c r="N13" s="59"/>
      <c r="O13" s="58"/>
    </row>
    <row r="14" spans="1:78" ht="30.75" customHeight="1">
      <c r="A14" s="17"/>
      <c r="B14" s="47" t="s">
        <v>83</v>
      </c>
      <c r="C14" s="102" t="s">
        <v>92</v>
      </c>
      <c r="D14" s="102"/>
      <c r="E14" s="102"/>
      <c r="F14" s="94" t="s">
        <v>19</v>
      </c>
      <c r="G14" s="60">
        <f>'BPU__DevRH-INRAE-mars25'!G14</f>
        <v>0</v>
      </c>
      <c r="H14" s="93">
        <v>2</v>
      </c>
      <c r="I14" s="93">
        <v>30</v>
      </c>
      <c r="J14" s="61">
        <f>I14*H14*'BPU__DevRH-INRAE-mars25'!G14</f>
        <v>0</v>
      </c>
      <c r="K14" s="61">
        <f>I14*H14*'BPU__DevRH-INRAE-mars25'!H14</f>
        <v>0</v>
      </c>
      <c r="L14" s="61">
        <f>I14*H14*'BPU__DevRH-INRAE-mars25'!I14</f>
        <v>0</v>
      </c>
      <c r="M14" s="61">
        <f>I14*H14*'BPU__DevRH-INRAE-mars25'!J14</f>
        <v>0</v>
      </c>
      <c r="N14" s="61">
        <f>I14*H14*'BPU__DevRH-INRAE-mars25'!K14</f>
        <v>0</v>
      </c>
      <c r="O14" s="61">
        <f>J14+L14+N14</f>
        <v>0</v>
      </c>
    </row>
    <row r="15" spans="1:78" ht="16.5" customHeight="1">
      <c r="A15" s="17"/>
      <c r="B15" s="103" t="s">
        <v>25</v>
      </c>
      <c r="C15" s="103"/>
      <c r="D15" s="103"/>
      <c r="E15" s="103"/>
      <c r="F15" s="103"/>
      <c r="G15" s="103"/>
      <c r="H15" s="103"/>
      <c r="I15" s="97"/>
      <c r="J15" s="97"/>
      <c r="K15" s="97"/>
      <c r="L15" s="97"/>
      <c r="M15" s="97"/>
      <c r="N15" s="97"/>
      <c r="O15" s="97"/>
    </row>
    <row r="16" spans="1:78" ht="39" customHeight="1">
      <c r="A16" s="17"/>
      <c r="B16" s="53">
        <v>4</v>
      </c>
      <c r="C16" s="102" t="s">
        <v>90</v>
      </c>
      <c r="D16" s="102"/>
      <c r="E16" s="102"/>
      <c r="F16" s="62" t="s">
        <v>18</v>
      </c>
      <c r="G16" s="60">
        <f>'BPU__DevRH-INRAE-mars25'!G16</f>
        <v>0</v>
      </c>
      <c r="H16" s="93"/>
      <c r="I16" s="93"/>
      <c r="J16" s="61">
        <f>I16*H16*'BPU__DevRH-INRAE-mars25'!G16</f>
        <v>0</v>
      </c>
      <c r="K16" s="61">
        <f>I16*H16*'BPU__DevRH-INRAE-mars25'!H16</f>
        <v>0</v>
      </c>
      <c r="L16" s="61">
        <f>I16*H16*'BPU__DevRH-INRAE-mars25'!I16</f>
        <v>0</v>
      </c>
      <c r="M16" s="61">
        <f>I16*H16*'BPU__DevRH-INRAE-mars25'!J16</f>
        <v>0</v>
      </c>
      <c r="N16" s="61">
        <f>I16*H16*'BPU__DevRH-INRAE-mars25'!K16</f>
        <v>0</v>
      </c>
      <c r="O16" s="61">
        <f t="shared" ref="O16:O62" si="0">J16+L16+N16</f>
        <v>0</v>
      </c>
    </row>
    <row r="17" spans="1:15" ht="27.6" customHeight="1">
      <c r="A17" s="17"/>
      <c r="B17" s="47" t="s">
        <v>84</v>
      </c>
      <c r="C17" s="102" t="s">
        <v>91</v>
      </c>
      <c r="D17" s="102"/>
      <c r="E17" s="102"/>
      <c r="F17" s="62" t="s">
        <v>18</v>
      </c>
      <c r="G17" s="60">
        <f>'BPU__DevRH-INRAE-mars25'!G17</f>
        <v>0</v>
      </c>
      <c r="H17" s="93"/>
      <c r="I17" s="93"/>
      <c r="J17" s="61">
        <f>I17*H17*'BPU__DevRH-INRAE-mars25'!G17</f>
        <v>0</v>
      </c>
      <c r="K17" s="61">
        <f>I17*H17*'BPU__DevRH-INRAE-mars25'!H17</f>
        <v>0</v>
      </c>
      <c r="L17" s="61">
        <f>I17*H17*'BPU__DevRH-INRAE-mars25'!I17</f>
        <v>0</v>
      </c>
      <c r="M17" s="61">
        <f>I17*H17*'BPU__DevRH-INRAE-mars25'!J17</f>
        <v>0</v>
      </c>
      <c r="N17" s="61">
        <f>I17*H17*'BPU__DevRH-INRAE-mars25'!K17</f>
        <v>0</v>
      </c>
      <c r="O17" s="61">
        <f t="shared" si="0"/>
        <v>0</v>
      </c>
    </row>
    <row r="18" spans="1:15" ht="33.75" customHeight="1">
      <c r="A18" s="17"/>
      <c r="B18" s="53">
        <v>6</v>
      </c>
      <c r="C18" s="102" t="str">
        <f>'BPU__DevRH-INRAE-mars25'!C18</f>
        <v>Panier repas</v>
      </c>
      <c r="D18" s="102"/>
      <c r="E18" s="102"/>
      <c r="F18" s="62" t="s">
        <v>18</v>
      </c>
      <c r="G18" s="60">
        <f>'BPU__DevRH-INRAE-mars25'!G18</f>
        <v>0</v>
      </c>
      <c r="H18" s="93">
        <v>1</v>
      </c>
      <c r="I18" s="93">
        <v>30</v>
      </c>
      <c r="J18" s="61">
        <f>I18*H18*'BPU__DevRH-INRAE-mars25'!G18</f>
        <v>0</v>
      </c>
      <c r="K18" s="61">
        <f>I18*H18*'BPU__DevRH-INRAE-mars25'!H18</f>
        <v>0</v>
      </c>
      <c r="L18" s="61">
        <f>I18*H18*'BPU__DevRH-INRAE-mars25'!I18</f>
        <v>0</v>
      </c>
      <c r="M18" s="61">
        <f>I18*H18*'BPU__DevRH-INRAE-mars25'!J18</f>
        <v>0</v>
      </c>
      <c r="N18" s="61">
        <f>I18*H18*'BPU__DevRH-INRAE-mars25'!K18</f>
        <v>0</v>
      </c>
      <c r="O18" s="61">
        <f t="shared" si="0"/>
        <v>0</v>
      </c>
    </row>
    <row r="19" spans="1:15" ht="36.75" customHeight="1">
      <c r="A19" s="17"/>
      <c r="B19" s="47" t="s">
        <v>106</v>
      </c>
      <c r="C19" s="102" t="s">
        <v>89</v>
      </c>
      <c r="D19" s="102"/>
      <c r="E19" s="102"/>
      <c r="F19" s="62" t="s">
        <v>18</v>
      </c>
      <c r="G19" s="60">
        <f>'BPU__DevRH-INRAE-mars25'!G19</f>
        <v>0</v>
      </c>
      <c r="H19" s="93">
        <v>1</v>
      </c>
      <c r="I19" s="93">
        <v>30</v>
      </c>
      <c r="J19" s="61">
        <f>I19*H19*'BPU__DevRH-INRAE-mars25'!G19</f>
        <v>0</v>
      </c>
      <c r="K19" s="61">
        <f>I19*H19*'BPU__DevRH-INRAE-mars25'!H19</f>
        <v>0</v>
      </c>
      <c r="L19" s="61">
        <f>I19*H19*'BPU__DevRH-INRAE-mars25'!I19</f>
        <v>0</v>
      </c>
      <c r="M19" s="61">
        <f>I19*H19*'BPU__DevRH-INRAE-mars25'!J19</f>
        <v>0</v>
      </c>
      <c r="N19" s="61">
        <f>I19*H19*'BPU__DevRH-INRAE-mars25'!K19</f>
        <v>0</v>
      </c>
      <c r="O19" s="61">
        <f t="shared" si="0"/>
        <v>0</v>
      </c>
    </row>
    <row r="20" spans="1:15" ht="25.5" customHeight="1">
      <c r="A20" s="17"/>
      <c r="B20" s="53">
        <v>9</v>
      </c>
      <c r="C20" s="102" t="str">
        <f>'BPU__DevRH-INRAE-mars25'!C20</f>
        <v>Apéritif type Kir vin blanc/cidre + biscuits salés</v>
      </c>
      <c r="D20" s="102"/>
      <c r="E20" s="102"/>
      <c r="F20" s="62" t="s">
        <v>18</v>
      </c>
      <c r="G20" s="60">
        <f>'BPU__DevRH-INRAE-mars25'!G20</f>
        <v>0</v>
      </c>
      <c r="H20" s="93"/>
      <c r="I20" s="93"/>
      <c r="J20" s="61">
        <f>I20*H20*'BPU__DevRH-INRAE-mars25'!G20</f>
        <v>0</v>
      </c>
      <c r="K20" s="61">
        <f>I20*H20*'BPU__DevRH-INRAE-mars25'!H20</f>
        <v>0</v>
      </c>
      <c r="L20" s="61">
        <f>I20*H20*'BPU__DevRH-INRAE-mars25'!I20</f>
        <v>0</v>
      </c>
      <c r="M20" s="61">
        <f>I20*H20*'BPU__DevRH-INRAE-mars25'!J20</f>
        <v>0</v>
      </c>
      <c r="N20" s="61">
        <f>I20*H20*'BPU__DevRH-INRAE-mars25'!K20</f>
        <v>0</v>
      </c>
      <c r="O20" s="61">
        <f t="shared" si="0"/>
        <v>0</v>
      </c>
    </row>
    <row r="21" spans="1:15" ht="21.75" customHeight="1">
      <c r="A21" s="17"/>
      <c r="B21" s="53">
        <v>12</v>
      </c>
      <c r="C21" s="102" t="s">
        <v>87</v>
      </c>
      <c r="D21" s="102"/>
      <c r="E21" s="102"/>
      <c r="F21" s="62" t="s">
        <v>14</v>
      </c>
      <c r="G21" s="60">
        <f>'BPU__DevRH-INRAE-mars25'!G21</f>
        <v>0</v>
      </c>
      <c r="H21" s="93"/>
      <c r="I21" s="93"/>
      <c r="J21" s="61">
        <f>I21*H21*'BPU__DevRH-INRAE-mars25'!G21</f>
        <v>0</v>
      </c>
      <c r="K21" s="61">
        <f>I21*H21*'BPU__DevRH-INRAE-mars25'!H21</f>
        <v>0</v>
      </c>
      <c r="L21" s="61">
        <f>I21*H21*'BPU__DevRH-INRAE-mars25'!I21</f>
        <v>0</v>
      </c>
      <c r="M21" s="61">
        <f>I21*H21*'BPU__DevRH-INRAE-mars25'!J21</f>
        <v>0</v>
      </c>
      <c r="N21" s="61">
        <f>I21*H21*'BPU__DevRH-INRAE-mars25'!K21</f>
        <v>0</v>
      </c>
      <c r="O21" s="61">
        <f t="shared" si="0"/>
        <v>0</v>
      </c>
    </row>
    <row r="22" spans="1:15" ht="30.75" customHeight="1">
      <c r="A22" s="17"/>
      <c r="B22" s="53">
        <v>13</v>
      </c>
      <c r="C22" s="102" t="s">
        <v>88</v>
      </c>
      <c r="D22" s="102"/>
      <c r="E22" s="102"/>
      <c r="F22" s="62" t="s">
        <v>14</v>
      </c>
      <c r="G22" s="60">
        <f>'BPU__DevRH-INRAE-mars25'!G22</f>
        <v>0</v>
      </c>
      <c r="H22" s="93"/>
      <c r="I22" s="93"/>
      <c r="J22" s="61">
        <f>I22*H22*'BPU__DevRH-INRAE-mars25'!G22</f>
        <v>0</v>
      </c>
      <c r="K22" s="61">
        <f>I22*H22*'BPU__DevRH-INRAE-mars25'!H22</f>
        <v>0</v>
      </c>
      <c r="L22" s="61">
        <f>I22*H22*'BPU__DevRH-INRAE-mars25'!I22</f>
        <v>0</v>
      </c>
      <c r="M22" s="61">
        <f>I22*H22*'BPU__DevRH-INRAE-mars25'!J22</f>
        <v>0</v>
      </c>
      <c r="N22" s="61">
        <f>I22*H22*'BPU__DevRH-INRAE-mars25'!K22</f>
        <v>0</v>
      </c>
      <c r="O22" s="61">
        <f t="shared" si="0"/>
        <v>0</v>
      </c>
    </row>
    <row r="23" spans="1:15">
      <c r="A23" s="17"/>
      <c r="B23" s="103" t="s">
        <v>26</v>
      </c>
      <c r="C23" s="103"/>
      <c r="D23" s="103"/>
      <c r="E23" s="103"/>
      <c r="F23" s="103"/>
      <c r="G23" s="103"/>
      <c r="H23" s="103"/>
      <c r="I23" s="97"/>
      <c r="J23" s="97"/>
      <c r="K23" s="97"/>
      <c r="L23" s="97"/>
      <c r="M23" s="97"/>
      <c r="N23" s="97"/>
      <c r="O23" s="97"/>
    </row>
    <row r="24" spans="1:15" ht="26.25" customHeight="1">
      <c r="A24" s="17"/>
      <c r="B24" s="53">
        <v>18</v>
      </c>
      <c r="C24" s="102" t="s">
        <v>93</v>
      </c>
      <c r="D24" s="102"/>
      <c r="E24" s="102"/>
      <c r="F24" s="94" t="s">
        <v>18</v>
      </c>
      <c r="G24" s="60">
        <f>'BPU__DevRH-INRAE-mars25'!G24</f>
        <v>0</v>
      </c>
      <c r="H24" s="93">
        <v>1</v>
      </c>
      <c r="I24" s="93">
        <v>30</v>
      </c>
      <c r="J24" s="61">
        <f>I24*H24*'BPU__DevRH-INRAE-mars25'!G24</f>
        <v>0</v>
      </c>
      <c r="K24" s="61">
        <f>I24*H24*'BPU__DevRH-INRAE-mars25'!H24</f>
        <v>0</v>
      </c>
      <c r="L24" s="61">
        <f>I24*H24*'BPU__DevRH-INRAE-mars25'!I24</f>
        <v>0</v>
      </c>
      <c r="M24" s="61">
        <f>I24*H24*'BPU__DevRH-INRAE-mars25'!J24</f>
        <v>0</v>
      </c>
      <c r="N24" s="61">
        <f>I24*H24*'BPU__DevRH-INRAE-mars25'!K24</f>
        <v>0</v>
      </c>
      <c r="O24" s="61">
        <f t="shared" si="0"/>
        <v>0</v>
      </c>
    </row>
    <row r="25" spans="1:15" ht="22.5" customHeight="1">
      <c r="A25" s="17"/>
      <c r="B25" s="53">
        <v>19</v>
      </c>
      <c r="C25" s="102" t="s">
        <v>94</v>
      </c>
      <c r="D25" s="102"/>
      <c r="E25" s="102"/>
      <c r="F25" s="94" t="s">
        <v>18</v>
      </c>
      <c r="G25" s="60">
        <f>'BPU__DevRH-INRAE-mars25'!G25</f>
        <v>0</v>
      </c>
      <c r="H25" s="93"/>
      <c r="I25" s="93"/>
      <c r="J25" s="61">
        <f>I25*H25*'BPU__DevRH-INRAE-mars25'!G25</f>
        <v>0</v>
      </c>
      <c r="K25" s="61">
        <f>I25*H25*'BPU__DevRH-INRAE-mars25'!H25</f>
        <v>0</v>
      </c>
      <c r="L25" s="61">
        <f>I25*H25*'BPU__DevRH-INRAE-mars25'!I25</f>
        <v>0</v>
      </c>
      <c r="M25" s="61">
        <f>I25*H25*'BPU__DevRH-INRAE-mars25'!J25</f>
        <v>0</v>
      </c>
      <c r="N25" s="61">
        <f>I25*H25*'BPU__DevRH-INRAE-mars25'!K25</f>
        <v>0</v>
      </c>
      <c r="O25" s="61">
        <f t="shared" si="0"/>
        <v>0</v>
      </c>
    </row>
    <row r="26" spans="1:15" ht="16.5" customHeight="1">
      <c r="A26" s="17"/>
      <c r="B26" s="103" t="s">
        <v>27</v>
      </c>
      <c r="C26" s="103"/>
      <c r="D26" s="103"/>
      <c r="E26" s="103"/>
      <c r="F26" s="103"/>
      <c r="G26" s="103"/>
      <c r="H26" s="103"/>
      <c r="I26" s="97"/>
      <c r="J26" s="97"/>
      <c r="K26" s="97"/>
      <c r="L26" s="97"/>
      <c r="M26" s="97"/>
      <c r="N26" s="97"/>
      <c r="O26" s="97"/>
    </row>
    <row r="27" spans="1:15" ht="16.5" customHeight="1">
      <c r="A27" s="17"/>
      <c r="B27" s="53">
        <v>21</v>
      </c>
      <c r="C27" s="116" t="str">
        <f>'BPU__DevRH-INRAE-mars25'!C27</f>
        <v>Salle plénière selon descriptif du cahier des charges</v>
      </c>
      <c r="D27" s="116"/>
      <c r="E27" s="116"/>
      <c r="F27" s="94" t="s">
        <v>16</v>
      </c>
      <c r="G27" s="60">
        <f>'BPU__DevRH-INRAE-mars25'!G27</f>
        <v>0</v>
      </c>
      <c r="H27" s="93"/>
      <c r="I27" s="93"/>
      <c r="J27" s="61">
        <f>I27*H27*'BPU__DevRH-INRAE-mars25'!G27</f>
        <v>0</v>
      </c>
      <c r="K27" s="61">
        <f>I27*H27*'BPU__DevRH-INRAE-mars25'!H27</f>
        <v>0</v>
      </c>
      <c r="L27" s="61">
        <f>I27*H27*'BPU__DevRH-INRAE-mars25'!I27</f>
        <v>0</v>
      </c>
      <c r="M27" s="61">
        <f>I27*H27*'BPU__DevRH-INRAE-mars25'!J27</f>
        <v>0</v>
      </c>
      <c r="N27" s="61">
        <f>I27*H27*'BPU__DevRH-INRAE-mars25'!K27</f>
        <v>0</v>
      </c>
      <c r="O27" s="61">
        <f t="shared" si="0"/>
        <v>0</v>
      </c>
    </row>
    <row r="28" spans="1:15" ht="15.75">
      <c r="A28" s="17"/>
      <c r="B28" s="53">
        <v>22</v>
      </c>
      <c r="C28" s="116"/>
      <c r="D28" s="116"/>
      <c r="E28" s="116"/>
      <c r="F28" s="94" t="s">
        <v>15</v>
      </c>
      <c r="G28" s="60">
        <f>'BPU__DevRH-INRAE-mars25'!G28</f>
        <v>0</v>
      </c>
      <c r="H28" s="93">
        <v>1</v>
      </c>
      <c r="I28" s="93">
        <v>1</v>
      </c>
      <c r="J28" s="61">
        <f>I28*H28*'BPU__DevRH-INRAE-mars25'!G28</f>
        <v>0</v>
      </c>
      <c r="K28" s="61">
        <f>I28*H28*'BPU__DevRH-INRAE-mars25'!H28</f>
        <v>0</v>
      </c>
      <c r="L28" s="61">
        <f>I28*H28*'BPU__DevRH-INRAE-mars25'!I28</f>
        <v>0</v>
      </c>
      <c r="M28" s="61">
        <f>I28*H28*'BPU__DevRH-INRAE-mars25'!J28</f>
        <v>0</v>
      </c>
      <c r="N28" s="61">
        <f>I28*H28*'BPU__DevRH-INRAE-mars25'!K28</f>
        <v>0</v>
      </c>
      <c r="O28" s="61">
        <f t="shared" si="0"/>
        <v>0</v>
      </c>
    </row>
    <row r="29" spans="1:15" ht="16.5" customHeight="1">
      <c r="A29" s="17"/>
      <c r="B29" s="53">
        <v>23</v>
      </c>
      <c r="C29" s="116" t="s">
        <v>99</v>
      </c>
      <c r="D29" s="116"/>
      <c r="E29" s="116"/>
      <c r="F29" s="94" t="s">
        <v>16</v>
      </c>
      <c r="G29" s="60">
        <f>'BPU__DevRH-INRAE-mars25'!G29</f>
        <v>0</v>
      </c>
      <c r="H29" s="93"/>
      <c r="I29" s="93"/>
      <c r="J29" s="61">
        <f>I29*H29*'BPU__DevRH-INRAE-mars25'!G29</f>
        <v>0</v>
      </c>
      <c r="K29" s="61">
        <f>I29*H29*'BPU__DevRH-INRAE-mars25'!H29</f>
        <v>0</v>
      </c>
      <c r="L29" s="61">
        <f>I29*H29*'BPU__DevRH-INRAE-mars25'!I29</f>
        <v>0</v>
      </c>
      <c r="M29" s="61">
        <f>I29*H29*'BPU__DevRH-INRAE-mars25'!J29</f>
        <v>0</v>
      </c>
      <c r="N29" s="61">
        <f>I29*H29*'BPU__DevRH-INRAE-mars25'!K29</f>
        <v>0</v>
      </c>
      <c r="O29" s="61">
        <f t="shared" si="0"/>
        <v>0</v>
      </c>
    </row>
    <row r="30" spans="1:15" ht="15.75">
      <c r="A30" s="17"/>
      <c r="B30" s="53">
        <v>24</v>
      </c>
      <c r="C30" s="116"/>
      <c r="D30" s="116"/>
      <c r="E30" s="116"/>
      <c r="F30" s="94" t="s">
        <v>15</v>
      </c>
      <c r="G30" s="60">
        <f>'BPU__DevRH-INRAE-mars25'!G30</f>
        <v>0</v>
      </c>
      <c r="H30" s="93">
        <v>1</v>
      </c>
      <c r="I30" s="93">
        <v>3</v>
      </c>
      <c r="J30" s="61">
        <f>I30*H30*'BPU__DevRH-INRAE-mars25'!G30</f>
        <v>0</v>
      </c>
      <c r="K30" s="61">
        <f>I30*H30*'BPU__DevRH-INRAE-mars25'!H30</f>
        <v>0</v>
      </c>
      <c r="L30" s="61">
        <f>I30*H30*'BPU__DevRH-INRAE-mars25'!I30</f>
        <v>0</v>
      </c>
      <c r="M30" s="61">
        <f>I30*H30*'BPU__DevRH-INRAE-mars25'!J30</f>
        <v>0</v>
      </c>
      <c r="N30" s="61">
        <f>I30*H30*'BPU__DevRH-INRAE-mars25'!K30</f>
        <v>0</v>
      </c>
      <c r="O30" s="61">
        <f t="shared" si="0"/>
        <v>0</v>
      </c>
    </row>
    <row r="31" spans="1:15" ht="15.75">
      <c r="A31" s="17"/>
      <c r="B31" s="53">
        <v>27</v>
      </c>
      <c r="C31" s="102" t="str">
        <f>'BPU__DevRH-INRAE-mars25'!C31</f>
        <v>Frais de changement de disposition de salle</v>
      </c>
      <c r="D31" s="102"/>
      <c r="E31" s="102"/>
      <c r="F31" s="94" t="s">
        <v>47</v>
      </c>
      <c r="G31" s="60">
        <f>'BPU__DevRH-INRAE-mars25'!G31</f>
        <v>0</v>
      </c>
      <c r="H31" s="93"/>
      <c r="I31" s="93"/>
      <c r="J31" s="61">
        <f>I31*H31*'BPU__DevRH-INRAE-mars25'!G31</f>
        <v>0</v>
      </c>
      <c r="K31" s="61">
        <f>I31*H31*'BPU__DevRH-INRAE-mars25'!H31</f>
        <v>0</v>
      </c>
      <c r="L31" s="61">
        <f>I31*H31*'BPU__DevRH-INRAE-mars25'!I31</f>
        <v>0</v>
      </c>
      <c r="M31" s="61">
        <f>I31*H31*'BPU__DevRH-INRAE-mars25'!J31</f>
        <v>0</v>
      </c>
      <c r="N31" s="61">
        <f>I31*H31*'BPU__DevRH-INRAE-mars25'!K31</f>
        <v>0</v>
      </c>
      <c r="O31" s="61">
        <f t="shared" si="0"/>
        <v>0</v>
      </c>
    </row>
    <row r="32" spans="1:15" ht="16.5" customHeight="1">
      <c r="A32" s="17"/>
      <c r="B32" s="53">
        <v>28</v>
      </c>
      <c r="C32" s="102" t="str">
        <f>'BPU__DevRH-INRAE-mars25'!C32</f>
        <v>Vidéoprojecteur supplémentaire</v>
      </c>
      <c r="D32" s="102"/>
      <c r="E32" s="102"/>
      <c r="F32" s="94" t="s">
        <v>17</v>
      </c>
      <c r="G32" s="60">
        <f>'BPU__DevRH-INRAE-mars25'!G32</f>
        <v>0</v>
      </c>
      <c r="H32" s="93"/>
      <c r="I32" s="93"/>
      <c r="J32" s="61">
        <f>I32*H32*'BPU__DevRH-INRAE-mars25'!G32</f>
        <v>0</v>
      </c>
      <c r="K32" s="61">
        <f>I32*H32*'BPU__DevRH-INRAE-mars25'!H32</f>
        <v>0</v>
      </c>
      <c r="L32" s="61">
        <f>I32*H32*'BPU__DevRH-INRAE-mars25'!I32</f>
        <v>0</v>
      </c>
      <c r="M32" s="61">
        <f>I32*H32*'BPU__DevRH-INRAE-mars25'!J32</f>
        <v>0</v>
      </c>
      <c r="N32" s="61">
        <f>I32*H32*'BPU__DevRH-INRAE-mars25'!K32</f>
        <v>0</v>
      </c>
      <c r="O32" s="61">
        <f t="shared" si="0"/>
        <v>0</v>
      </c>
    </row>
    <row r="33" spans="1:15" ht="15.75">
      <c r="A33" s="17"/>
      <c r="B33" s="53">
        <v>29</v>
      </c>
      <c r="C33" s="102"/>
      <c r="D33" s="102"/>
      <c r="E33" s="102"/>
      <c r="F33" s="94" t="s">
        <v>15</v>
      </c>
      <c r="G33" s="60">
        <f>'BPU__DevRH-INRAE-mars25'!G33</f>
        <v>0</v>
      </c>
      <c r="H33" s="93"/>
      <c r="I33" s="93"/>
      <c r="J33" s="61">
        <f>I33*H33*'BPU__DevRH-INRAE-mars25'!G33</f>
        <v>0</v>
      </c>
      <c r="K33" s="61">
        <f>I33*H33*'BPU__DevRH-INRAE-mars25'!H33</f>
        <v>0</v>
      </c>
      <c r="L33" s="61">
        <f>I33*H33*'BPU__DevRH-INRAE-mars25'!I33</f>
        <v>0</v>
      </c>
      <c r="M33" s="61">
        <f>I33*H33*'BPU__DevRH-INRAE-mars25'!J33</f>
        <v>0</v>
      </c>
      <c r="N33" s="61">
        <f>I33*H33*'BPU__DevRH-INRAE-mars25'!K33</f>
        <v>0</v>
      </c>
      <c r="O33" s="61">
        <f t="shared" si="0"/>
        <v>0</v>
      </c>
    </row>
    <row r="34" spans="1:15" ht="15.75">
      <c r="A34" s="17"/>
      <c r="B34" s="53">
        <v>30</v>
      </c>
      <c r="C34" s="102" t="str">
        <f>'BPU__DevRH-INRAE-mars25'!C34</f>
        <v>Sonorisation</v>
      </c>
      <c r="D34" s="102"/>
      <c r="E34" s="102"/>
      <c r="F34" s="94" t="s">
        <v>17</v>
      </c>
      <c r="G34" s="60">
        <f>'BPU__DevRH-INRAE-mars25'!G34</f>
        <v>0</v>
      </c>
      <c r="H34" s="93"/>
      <c r="I34" s="93"/>
      <c r="J34" s="61">
        <f>I34*H34*'BPU__DevRH-INRAE-mars25'!G34</f>
        <v>0</v>
      </c>
      <c r="K34" s="61">
        <f>I34*H34*'BPU__DevRH-INRAE-mars25'!H34</f>
        <v>0</v>
      </c>
      <c r="L34" s="61">
        <f>I34*H34*'BPU__DevRH-INRAE-mars25'!I34</f>
        <v>0</v>
      </c>
      <c r="M34" s="61">
        <f>I34*H34*'BPU__DevRH-INRAE-mars25'!J34</f>
        <v>0</v>
      </c>
      <c r="N34" s="61">
        <f>I34*H34*'BPU__DevRH-INRAE-mars25'!K34</f>
        <v>0</v>
      </c>
      <c r="O34" s="61">
        <f t="shared" si="0"/>
        <v>0</v>
      </c>
    </row>
    <row r="35" spans="1:15" ht="15.75">
      <c r="A35" s="17"/>
      <c r="B35" s="53">
        <v>31</v>
      </c>
      <c r="C35" s="102"/>
      <c r="D35" s="102"/>
      <c r="E35" s="102"/>
      <c r="F35" s="94" t="s">
        <v>15</v>
      </c>
      <c r="G35" s="60">
        <f>'BPU__DevRH-INRAE-mars25'!G35</f>
        <v>0</v>
      </c>
      <c r="H35" s="93"/>
      <c r="I35" s="93"/>
      <c r="J35" s="61">
        <f>I35*H35*'BPU__DevRH-INRAE-mars25'!G35</f>
        <v>0</v>
      </c>
      <c r="K35" s="61">
        <f>I35*H35*'BPU__DevRH-INRAE-mars25'!H35</f>
        <v>0</v>
      </c>
      <c r="L35" s="61">
        <f>I35*H35*'BPU__DevRH-INRAE-mars25'!I35</f>
        <v>0</v>
      </c>
      <c r="M35" s="61">
        <f>I35*H35*'BPU__DevRH-INRAE-mars25'!J35</f>
        <v>0</v>
      </c>
      <c r="N35" s="61">
        <f>I35*H35*'BPU__DevRH-INRAE-mars25'!K35</f>
        <v>0</v>
      </c>
      <c r="O35" s="61">
        <f t="shared" si="0"/>
        <v>0</v>
      </c>
    </row>
    <row r="36" spans="1:15" ht="15.75">
      <c r="A36" s="17"/>
      <c r="B36" s="53">
        <v>32</v>
      </c>
      <c r="C36" s="102" t="str">
        <f>'BPU__DevRH-INRAE-mars25'!C36</f>
        <v>Micro supplémentaire</v>
      </c>
      <c r="D36" s="102"/>
      <c r="E36" s="102"/>
      <c r="F36" s="94" t="s">
        <v>17</v>
      </c>
      <c r="G36" s="60">
        <f>'BPU__DevRH-INRAE-mars25'!G36</f>
        <v>0</v>
      </c>
      <c r="H36" s="93"/>
      <c r="I36" s="93"/>
      <c r="J36" s="61">
        <f>I36*H36*'BPU__DevRH-INRAE-mars25'!G36</f>
        <v>0</v>
      </c>
      <c r="K36" s="61">
        <f>I36*H36*'BPU__DevRH-INRAE-mars25'!H36</f>
        <v>0</v>
      </c>
      <c r="L36" s="61">
        <f>I36*H36*'BPU__DevRH-INRAE-mars25'!I36</f>
        <v>0</v>
      </c>
      <c r="M36" s="61">
        <f>I36*H36*'BPU__DevRH-INRAE-mars25'!J36</f>
        <v>0</v>
      </c>
      <c r="N36" s="61">
        <f>I36*H36*'BPU__DevRH-INRAE-mars25'!K36</f>
        <v>0</v>
      </c>
      <c r="O36" s="61">
        <f t="shared" si="0"/>
        <v>0</v>
      </c>
    </row>
    <row r="37" spans="1:15" ht="15.75">
      <c r="A37" s="17"/>
      <c r="B37" s="53">
        <v>33</v>
      </c>
      <c r="C37" s="102"/>
      <c r="D37" s="102"/>
      <c r="E37" s="102"/>
      <c r="F37" s="94" t="s">
        <v>15</v>
      </c>
      <c r="G37" s="60">
        <f>'BPU__DevRH-INRAE-mars25'!G37</f>
        <v>0</v>
      </c>
      <c r="H37" s="93"/>
      <c r="I37" s="93"/>
      <c r="J37" s="61">
        <f>I37*H37*'BPU__DevRH-INRAE-mars25'!G37</f>
        <v>0</v>
      </c>
      <c r="K37" s="61">
        <f>I37*H37*'BPU__DevRH-INRAE-mars25'!H37</f>
        <v>0</v>
      </c>
      <c r="L37" s="61">
        <f>I37*H37*'BPU__DevRH-INRAE-mars25'!I37</f>
        <v>0</v>
      </c>
      <c r="M37" s="61">
        <f>I37*H37*'BPU__DevRH-INRAE-mars25'!J37</f>
        <v>0</v>
      </c>
      <c r="N37" s="61">
        <f>I37*H37*'BPU__DevRH-INRAE-mars25'!K37</f>
        <v>0</v>
      </c>
      <c r="O37" s="61">
        <f t="shared" si="0"/>
        <v>0</v>
      </c>
    </row>
    <row r="38" spans="1:15" ht="15.75">
      <c r="A38" s="17"/>
      <c r="B38" s="53">
        <v>34</v>
      </c>
      <c r="C38" s="102" t="str">
        <f>'BPU__DevRH-INRAE-mars25'!C38</f>
        <v>Ecran de projection</v>
      </c>
      <c r="D38" s="102"/>
      <c r="E38" s="102"/>
      <c r="F38" s="94" t="s">
        <v>16</v>
      </c>
      <c r="G38" s="60">
        <f>'BPU__DevRH-INRAE-mars25'!G38</f>
        <v>0</v>
      </c>
      <c r="H38" s="93"/>
      <c r="I38" s="93"/>
      <c r="J38" s="61">
        <f>I38*H38*'BPU__DevRH-INRAE-mars25'!G38</f>
        <v>0</v>
      </c>
      <c r="K38" s="61">
        <f>I38*H38*'BPU__DevRH-INRAE-mars25'!H38</f>
        <v>0</v>
      </c>
      <c r="L38" s="61">
        <f>I38*H38*'BPU__DevRH-INRAE-mars25'!I38</f>
        <v>0</v>
      </c>
      <c r="M38" s="61">
        <f>I38*H38*'BPU__DevRH-INRAE-mars25'!J38</f>
        <v>0</v>
      </c>
      <c r="N38" s="61">
        <f>I38*H38*'BPU__DevRH-INRAE-mars25'!K38</f>
        <v>0</v>
      </c>
      <c r="O38" s="61">
        <f t="shared" si="0"/>
        <v>0</v>
      </c>
    </row>
    <row r="39" spans="1:15" ht="15.75">
      <c r="A39" s="17"/>
      <c r="B39" s="53">
        <v>35</v>
      </c>
      <c r="C39" s="102"/>
      <c r="D39" s="102"/>
      <c r="E39" s="102"/>
      <c r="F39" s="94" t="s">
        <v>15</v>
      </c>
      <c r="G39" s="60">
        <f>'BPU__DevRH-INRAE-mars25'!G39</f>
        <v>0</v>
      </c>
      <c r="H39" s="93"/>
      <c r="I39" s="93"/>
      <c r="J39" s="61">
        <f>I39*H39*'BPU__DevRH-INRAE-mars25'!G39</f>
        <v>0</v>
      </c>
      <c r="K39" s="61">
        <f>I39*H39*'BPU__DevRH-INRAE-mars25'!H39</f>
        <v>0</v>
      </c>
      <c r="L39" s="61">
        <f>I39*H39*'BPU__DevRH-INRAE-mars25'!I39</f>
        <v>0</v>
      </c>
      <c r="M39" s="61">
        <f>I39*H39*'BPU__DevRH-INRAE-mars25'!J39</f>
        <v>0</v>
      </c>
      <c r="N39" s="61">
        <f>I39*H39*'BPU__DevRH-INRAE-mars25'!K39</f>
        <v>0</v>
      </c>
      <c r="O39" s="61">
        <f t="shared" si="0"/>
        <v>0</v>
      </c>
    </row>
    <row r="40" spans="1:15" ht="28.5" customHeight="1">
      <c r="A40" s="17"/>
      <c r="B40" s="53">
        <v>36</v>
      </c>
      <c r="C40" s="102" t="str">
        <f>'BPU__DevRH-INRAE-mars25'!C40</f>
        <v>Bouteille d'eau 0,50 l</v>
      </c>
      <c r="D40" s="102"/>
      <c r="E40" s="102"/>
      <c r="F40" s="94" t="s">
        <v>14</v>
      </c>
      <c r="G40" s="60">
        <f>'BPU__DevRH-INRAE-mars25'!G40</f>
        <v>0</v>
      </c>
      <c r="H40" s="93"/>
      <c r="I40" s="93"/>
      <c r="J40" s="61">
        <f>I40*H40*'BPU__DevRH-INRAE-mars25'!G40</f>
        <v>0</v>
      </c>
      <c r="K40" s="61">
        <f>I40*H40*'BPU__DevRH-INRAE-mars25'!H40</f>
        <v>0</v>
      </c>
      <c r="L40" s="61">
        <f>I40*H40*'BPU__DevRH-INRAE-mars25'!I40</f>
        <v>0</v>
      </c>
      <c r="M40" s="61">
        <f>I40*H40*'BPU__DevRH-INRAE-mars25'!J40</f>
        <v>0</v>
      </c>
      <c r="N40" s="61">
        <f>I40*H40*'BPU__DevRH-INRAE-mars25'!K40</f>
        <v>0</v>
      </c>
      <c r="O40" s="61">
        <f t="shared" si="0"/>
        <v>0</v>
      </c>
    </row>
    <row r="41" spans="1:15" ht="27.75" customHeight="1">
      <c r="A41" s="17"/>
      <c r="B41" s="53">
        <v>37</v>
      </c>
      <c r="C41" s="102" t="str">
        <f>'BPU__DevRH-INRAE-mars25'!C41</f>
        <v>Bouteille d'eau 0,75 l</v>
      </c>
      <c r="D41" s="102"/>
      <c r="E41" s="102"/>
      <c r="F41" s="94" t="s">
        <v>14</v>
      </c>
      <c r="G41" s="60">
        <f>'BPU__DevRH-INRAE-mars25'!G41</f>
        <v>0</v>
      </c>
      <c r="H41" s="93"/>
      <c r="I41" s="93"/>
      <c r="J41" s="61">
        <f>I41*H41*'BPU__DevRH-INRAE-mars25'!G41</f>
        <v>0</v>
      </c>
      <c r="K41" s="61">
        <f>I41*H41*'BPU__DevRH-INRAE-mars25'!H41</f>
        <v>0</v>
      </c>
      <c r="L41" s="61">
        <f>I41*H41*'BPU__DevRH-INRAE-mars25'!I41</f>
        <v>0</v>
      </c>
      <c r="M41" s="61">
        <f>I41*H41*'BPU__DevRH-INRAE-mars25'!J41</f>
        <v>0</v>
      </c>
      <c r="N41" s="61">
        <f>I41*H41*'BPU__DevRH-INRAE-mars25'!K41</f>
        <v>0</v>
      </c>
      <c r="O41" s="61">
        <f t="shared" si="0"/>
        <v>0</v>
      </c>
    </row>
    <row r="42" spans="1:15" ht="26.25" customHeight="1">
      <c r="A42" s="17"/>
      <c r="B42" s="53">
        <v>38</v>
      </c>
      <c r="C42" s="102" t="str">
        <f>'BPU__DevRH-INRAE-mars25'!C42</f>
        <v>Bouteille d'eau 1 l</v>
      </c>
      <c r="D42" s="102"/>
      <c r="E42" s="102"/>
      <c r="F42" s="94" t="s">
        <v>14</v>
      </c>
      <c r="G42" s="60">
        <f>'BPU__DevRH-INRAE-mars25'!G42</f>
        <v>0</v>
      </c>
      <c r="H42" s="93"/>
      <c r="I42" s="93"/>
      <c r="J42" s="61">
        <f>I42*H42*'BPU__DevRH-INRAE-mars25'!G42</f>
        <v>0</v>
      </c>
      <c r="K42" s="61">
        <f>I42*H42*'BPU__DevRH-INRAE-mars25'!H42</f>
        <v>0</v>
      </c>
      <c r="L42" s="61">
        <f>I42*H42*'BPU__DevRH-INRAE-mars25'!I42</f>
        <v>0</v>
      </c>
      <c r="M42" s="61">
        <f>I42*H42*'BPU__DevRH-INRAE-mars25'!J42</f>
        <v>0</v>
      </c>
      <c r="N42" s="61">
        <f>I42*H42*'BPU__DevRH-INRAE-mars25'!K42</f>
        <v>0</v>
      </c>
      <c r="O42" s="61">
        <f t="shared" si="0"/>
        <v>0</v>
      </c>
    </row>
    <row r="43" spans="1:15">
      <c r="A43" s="17"/>
      <c r="B43" s="103" t="s">
        <v>52</v>
      </c>
      <c r="C43" s="103"/>
      <c r="D43" s="103"/>
      <c r="E43" s="103"/>
      <c r="F43" s="103"/>
      <c r="G43" s="103"/>
      <c r="H43" s="103"/>
      <c r="I43" s="97"/>
      <c r="J43" s="97"/>
      <c r="K43" s="97"/>
      <c r="L43" s="97"/>
      <c r="M43" s="97"/>
      <c r="N43" s="97"/>
      <c r="O43" s="97"/>
    </row>
    <row r="44" spans="1:15" ht="29.25" customHeight="1">
      <c r="A44" s="17"/>
      <c r="B44" s="53">
        <v>39</v>
      </c>
      <c r="C44" s="102" t="s">
        <v>102</v>
      </c>
      <c r="D44" s="102"/>
      <c r="E44" s="102"/>
      <c r="F44" s="94" t="s">
        <v>43</v>
      </c>
      <c r="G44" s="60">
        <f>'BPU__DevRH-INRAE-mars25'!G44</f>
        <v>0</v>
      </c>
      <c r="H44" s="93"/>
      <c r="I44" s="93"/>
      <c r="J44" s="61">
        <f>I44*H44*'BPU__DevRH-INRAE-mars25'!G44</f>
        <v>0</v>
      </c>
      <c r="K44" s="61">
        <f>I44*H44*'BPU__DevRH-INRAE-mars25'!H44</f>
        <v>0</v>
      </c>
      <c r="L44" s="61">
        <f>I44*H44*'BPU__DevRH-INRAE-mars25'!I44</f>
        <v>0</v>
      </c>
      <c r="M44" s="61">
        <f>I44*H44*'BPU__DevRH-INRAE-mars25'!J44</f>
        <v>0</v>
      </c>
      <c r="N44" s="61">
        <f>I44*H44*'BPU__DevRH-INRAE-mars25'!K44</f>
        <v>0</v>
      </c>
      <c r="O44" s="61">
        <f t="shared" si="0"/>
        <v>0</v>
      </c>
    </row>
    <row r="45" spans="1:15" ht="33.75" customHeight="1">
      <c r="A45" s="17"/>
      <c r="B45" s="53">
        <v>40</v>
      </c>
      <c r="C45" s="102" t="str">
        <f>'BPU__DevRH-INRAE-mars25'!C45</f>
        <v>Demi-journée d'étude (salle plénière, 1 panier repas, 1 pause)</v>
      </c>
      <c r="D45" s="102"/>
      <c r="E45" s="102"/>
      <c r="F45" s="94" t="s">
        <v>43</v>
      </c>
      <c r="G45" s="60">
        <f>'BPU__DevRH-INRAE-mars25'!G45</f>
        <v>0</v>
      </c>
      <c r="H45" s="93"/>
      <c r="I45" s="93"/>
      <c r="J45" s="61">
        <f>I45*H45*'BPU__DevRH-INRAE-mars25'!G45</f>
        <v>0</v>
      </c>
      <c r="K45" s="61">
        <f>I45*H45*'BPU__DevRH-INRAE-mars25'!H45</f>
        <v>0</v>
      </c>
      <c r="L45" s="61">
        <f>I45*H45*'BPU__DevRH-INRAE-mars25'!I45</f>
        <v>0</v>
      </c>
      <c r="M45" s="61">
        <f>I45*H45*'BPU__DevRH-INRAE-mars25'!J45</f>
        <v>0</v>
      </c>
      <c r="N45" s="61">
        <f>I45*H45*'BPU__DevRH-INRAE-mars25'!K45</f>
        <v>0</v>
      </c>
      <c r="O45" s="61">
        <f t="shared" si="0"/>
        <v>0</v>
      </c>
    </row>
    <row r="46" spans="1:15" ht="35.25" customHeight="1">
      <c r="A46" s="17"/>
      <c r="B46" s="53">
        <v>41</v>
      </c>
      <c r="C46" s="102" t="s">
        <v>101</v>
      </c>
      <c r="D46" s="102"/>
      <c r="E46" s="102"/>
      <c r="F46" s="94" t="s">
        <v>43</v>
      </c>
      <c r="G46" s="60">
        <f>'BPU__DevRH-INRAE-mars25'!G46</f>
        <v>0</v>
      </c>
      <c r="H46" s="93"/>
      <c r="I46" s="93"/>
      <c r="J46" s="61">
        <f>I46*H46*'BPU__DevRH-INRAE-mars25'!G46</f>
        <v>0</v>
      </c>
      <c r="K46" s="61">
        <f>I46*H46*'BPU__DevRH-INRAE-mars25'!H46</f>
        <v>0</v>
      </c>
      <c r="L46" s="61">
        <f>I46*H46*'BPU__DevRH-INRAE-mars25'!I46</f>
        <v>0</v>
      </c>
      <c r="M46" s="61">
        <f>I46*H46*'BPU__DevRH-INRAE-mars25'!J46</f>
        <v>0</v>
      </c>
      <c r="N46" s="61">
        <f>I46*H46*'BPU__DevRH-INRAE-mars25'!K46</f>
        <v>0</v>
      </c>
      <c r="O46" s="61">
        <f t="shared" si="0"/>
        <v>0</v>
      </c>
    </row>
    <row r="47" spans="1:15" ht="36.75" customHeight="1">
      <c r="A47" s="17"/>
      <c r="B47" s="53">
        <v>42</v>
      </c>
      <c r="C47" s="102" t="s">
        <v>100</v>
      </c>
      <c r="D47" s="102"/>
      <c r="E47" s="102"/>
      <c r="F47" s="94" t="s">
        <v>43</v>
      </c>
      <c r="G47" s="60">
        <f>'BPU__DevRH-INRAE-mars25'!G47</f>
        <v>0</v>
      </c>
      <c r="H47" s="93"/>
      <c r="I47" s="93"/>
      <c r="J47" s="61">
        <f>I47*H47*'BPU__DevRH-INRAE-mars25'!G47</f>
        <v>0</v>
      </c>
      <c r="K47" s="61">
        <f>I47*H47*'BPU__DevRH-INRAE-mars25'!H47</f>
        <v>0</v>
      </c>
      <c r="L47" s="61">
        <f>I47*H47*'BPU__DevRH-INRAE-mars25'!I47</f>
        <v>0</v>
      </c>
      <c r="M47" s="61">
        <f>I47*H47*'BPU__DevRH-INRAE-mars25'!J47</f>
        <v>0</v>
      </c>
      <c r="N47" s="61">
        <f>I47*H47*'BPU__DevRH-INRAE-mars25'!K47</f>
        <v>0</v>
      </c>
      <c r="O47" s="61">
        <f t="shared" si="0"/>
        <v>0</v>
      </c>
    </row>
    <row r="48" spans="1:15" ht="41.45" customHeight="1">
      <c r="A48" s="17"/>
      <c r="B48" s="53">
        <v>43</v>
      </c>
      <c r="C48" s="102" t="s">
        <v>103</v>
      </c>
      <c r="D48" s="102"/>
      <c r="E48" s="102"/>
      <c r="F48" s="94" t="s">
        <v>42</v>
      </c>
      <c r="G48" s="60">
        <f>'BPU__DevRH-INRAE-mars25'!G48</f>
        <v>0</v>
      </c>
      <c r="H48" s="93"/>
      <c r="I48" s="93"/>
      <c r="J48" s="61">
        <f>I48*H48*'BPU__DevRH-INRAE-mars25'!G48</f>
        <v>0</v>
      </c>
      <c r="K48" s="61">
        <f>I48*H48*'BPU__DevRH-INRAE-mars25'!H48</f>
        <v>0</v>
      </c>
      <c r="L48" s="61">
        <f>I48*H48*'BPU__DevRH-INRAE-mars25'!I48</f>
        <v>0</v>
      </c>
      <c r="M48" s="61">
        <f>I48*H48*'BPU__DevRH-INRAE-mars25'!J48</f>
        <v>0</v>
      </c>
      <c r="N48" s="61">
        <f>I48*H48*'BPU__DevRH-INRAE-mars25'!K48</f>
        <v>0</v>
      </c>
      <c r="O48" s="61">
        <f t="shared" si="0"/>
        <v>0</v>
      </c>
    </row>
    <row r="49" spans="1:15" ht="42" customHeight="1">
      <c r="A49" s="17"/>
      <c r="B49" s="53">
        <v>46</v>
      </c>
      <c r="C49" s="102" t="s">
        <v>104</v>
      </c>
      <c r="D49" s="102"/>
      <c r="E49" s="102"/>
      <c r="F49" s="94" t="s">
        <v>42</v>
      </c>
      <c r="G49" s="60">
        <f>'BPU__DevRH-INRAE-mars25'!G49</f>
        <v>0</v>
      </c>
      <c r="H49" s="93"/>
      <c r="I49" s="93"/>
      <c r="J49" s="61">
        <f>I49*H49*'BPU__DevRH-INRAE-mars25'!G49</f>
        <v>0</v>
      </c>
      <c r="K49" s="61">
        <f>I49*H49*'BPU__DevRH-INRAE-mars25'!H49</f>
        <v>0</v>
      </c>
      <c r="L49" s="61">
        <f>I49*H49*'BPU__DevRH-INRAE-mars25'!I49</f>
        <v>0</v>
      </c>
      <c r="M49" s="61">
        <f>I49*H49*'BPU__DevRH-INRAE-mars25'!J49</f>
        <v>0</v>
      </c>
      <c r="N49" s="61">
        <f>I49*H49*'BPU__DevRH-INRAE-mars25'!K49</f>
        <v>0</v>
      </c>
      <c r="O49" s="61">
        <f t="shared" si="0"/>
        <v>0</v>
      </c>
    </row>
    <row r="50" spans="1:15" ht="34.5" customHeight="1">
      <c r="A50" s="17"/>
      <c r="B50" s="53">
        <v>49</v>
      </c>
      <c r="C50" s="102" t="str">
        <f>'BPU__DevRH-INRAE-mars25'!C50</f>
        <v>Déduction repas non pris au forfait résidentiel</v>
      </c>
      <c r="D50" s="102"/>
      <c r="E50" s="102"/>
      <c r="F50" s="94" t="s">
        <v>34</v>
      </c>
      <c r="G50" s="60">
        <f>'BPU__DevRH-INRAE-mars25'!G50</f>
        <v>0</v>
      </c>
      <c r="H50" s="93"/>
      <c r="I50" s="93"/>
      <c r="J50" s="61">
        <f>I50*H50*'BPU__DevRH-INRAE-mars25'!G50</f>
        <v>0</v>
      </c>
      <c r="K50" s="61">
        <f>I50*H50*'BPU__DevRH-INRAE-mars25'!H50</f>
        <v>0</v>
      </c>
      <c r="L50" s="61">
        <f>I50*H50*'BPU__DevRH-INRAE-mars25'!I50</f>
        <v>0</v>
      </c>
      <c r="M50" s="61">
        <f>I50*H50*'BPU__DevRH-INRAE-mars25'!J50</f>
        <v>0</v>
      </c>
      <c r="N50" s="61">
        <f>I50*H50*'BPU__DevRH-INRAE-mars25'!K50</f>
        <v>0</v>
      </c>
      <c r="O50" s="61">
        <f t="shared" si="0"/>
        <v>0</v>
      </c>
    </row>
    <row r="51" spans="1:15" ht="34.5" customHeight="1">
      <c r="A51" s="17"/>
      <c r="B51" s="53">
        <v>50</v>
      </c>
      <c r="C51" s="102" t="str">
        <f>'BPU__DevRH-INRAE-mars25'!C51</f>
        <v>Déduction repas non pris au forfait semi-résidentiel</v>
      </c>
      <c r="D51" s="102"/>
      <c r="E51" s="102"/>
      <c r="F51" s="94" t="s">
        <v>34</v>
      </c>
      <c r="G51" s="60">
        <f>'BPU__DevRH-INRAE-mars25'!G51</f>
        <v>0</v>
      </c>
      <c r="H51" s="93"/>
      <c r="I51" s="93"/>
      <c r="J51" s="61">
        <f>I51*H51*'BPU__DevRH-INRAE-mars25'!G51</f>
        <v>0</v>
      </c>
      <c r="K51" s="61">
        <f>I51*H51*'BPU__DevRH-INRAE-mars25'!H51</f>
        <v>0</v>
      </c>
      <c r="L51" s="61">
        <f>I51*H51*'BPU__DevRH-INRAE-mars25'!I51</f>
        <v>0</v>
      </c>
      <c r="M51" s="61">
        <f>I51*H51*'BPU__DevRH-INRAE-mars25'!J51</f>
        <v>0</v>
      </c>
      <c r="N51" s="61">
        <f>I51*H51*'BPU__DevRH-INRAE-mars25'!K51</f>
        <v>0</v>
      </c>
      <c r="O51" s="61">
        <f t="shared" si="0"/>
        <v>0</v>
      </c>
    </row>
    <row r="52" spans="1:15" ht="19.5" customHeight="1">
      <c r="A52" s="17"/>
      <c r="B52" s="103" t="s">
        <v>35</v>
      </c>
      <c r="C52" s="103"/>
      <c r="D52" s="103"/>
      <c r="E52" s="103"/>
      <c r="F52" s="103"/>
      <c r="G52" s="103"/>
      <c r="H52" s="103"/>
      <c r="I52" s="97"/>
      <c r="J52" s="97"/>
      <c r="K52" s="97"/>
      <c r="L52" s="97"/>
      <c r="M52" s="97"/>
      <c r="N52" s="97"/>
      <c r="O52" s="97"/>
    </row>
    <row r="53" spans="1:15" ht="19.5" customHeight="1">
      <c r="A53" s="17"/>
      <c r="B53" s="63">
        <v>51</v>
      </c>
      <c r="C53" s="102" t="str">
        <f>'BPU__DevRH-INRAE-mars25'!C53</f>
        <v>Photocopies</v>
      </c>
      <c r="D53" s="102"/>
      <c r="E53" s="102"/>
      <c r="F53" s="94" t="s">
        <v>40</v>
      </c>
      <c r="G53" s="60">
        <f>'BPU__DevRH-INRAE-mars25'!G53</f>
        <v>0</v>
      </c>
      <c r="H53" s="93"/>
      <c r="I53" s="93"/>
      <c r="J53" s="61">
        <f>I53*H53*'BPU__DevRH-INRAE-mars25'!G53</f>
        <v>0</v>
      </c>
      <c r="K53" s="61">
        <f>I53*H53*'BPU__DevRH-INRAE-mars25'!H53</f>
        <v>0</v>
      </c>
      <c r="L53" s="61">
        <f>I53*H53*'BPU__DevRH-INRAE-mars25'!I53</f>
        <v>0</v>
      </c>
      <c r="M53" s="61">
        <f>I53*H53*'BPU__DevRH-INRAE-mars25'!J53</f>
        <v>0</v>
      </c>
      <c r="N53" s="61">
        <f>I53*H53*'BPU__DevRH-INRAE-mars25'!K53</f>
        <v>0</v>
      </c>
      <c r="O53" s="61">
        <f t="shared" si="0"/>
        <v>0</v>
      </c>
    </row>
    <row r="54" spans="1:15" ht="19.5" customHeight="1">
      <c r="A54" s="17"/>
      <c r="B54" s="63">
        <v>52</v>
      </c>
      <c r="C54" s="102" t="str">
        <f>'BPU__DevRH-INRAE-mars25'!C54</f>
        <v>Fax (réception ou émission)</v>
      </c>
      <c r="D54" s="102"/>
      <c r="E54" s="102"/>
      <c r="F54" s="94" t="s">
        <v>40</v>
      </c>
      <c r="G54" s="60">
        <f>'BPU__DevRH-INRAE-mars25'!G54</f>
        <v>0</v>
      </c>
      <c r="H54" s="93"/>
      <c r="I54" s="93"/>
      <c r="J54" s="61">
        <f>I54*H54*'BPU__DevRH-INRAE-mars25'!G54</f>
        <v>0</v>
      </c>
      <c r="K54" s="61">
        <f>I54*H54*'BPU__DevRH-INRAE-mars25'!H54</f>
        <v>0</v>
      </c>
      <c r="L54" s="61">
        <f>I54*H54*'BPU__DevRH-INRAE-mars25'!I54</f>
        <v>0</v>
      </c>
      <c r="M54" s="61">
        <f>I54*H54*'BPU__DevRH-INRAE-mars25'!J54</f>
        <v>0</v>
      </c>
      <c r="N54" s="61">
        <f>I54*H54*'BPU__DevRH-INRAE-mars25'!K54</f>
        <v>0</v>
      </c>
      <c r="O54" s="61">
        <f t="shared" si="0"/>
        <v>0</v>
      </c>
    </row>
    <row r="55" spans="1:15" ht="19.5" customHeight="1">
      <c r="A55" s="17"/>
      <c r="B55" s="63">
        <v>53</v>
      </c>
      <c r="C55" s="139" t="str">
        <f>'BPU__DevRH-INRAE-mars25'!C55</f>
        <v>Connexion internet  (Wifi)</v>
      </c>
      <c r="D55" s="106" t="str">
        <f>'BPU__DevRH-INRAE-mars25'!D55</f>
        <v>Salles</v>
      </c>
      <c r="E55" s="102"/>
      <c r="F55" s="94" t="s">
        <v>10</v>
      </c>
      <c r="G55" s="60">
        <f>'BPU__DevRH-INRAE-mars25'!G55</f>
        <v>0</v>
      </c>
      <c r="H55" s="93"/>
      <c r="I55" s="93"/>
      <c r="J55" s="61">
        <f>I55*H55*'BPU__DevRH-INRAE-mars25'!G55</f>
        <v>0</v>
      </c>
      <c r="K55" s="61">
        <f>I55*H55*'BPU__DevRH-INRAE-mars25'!H55</f>
        <v>0</v>
      </c>
      <c r="L55" s="61">
        <f>I55*H55*'BPU__DevRH-INRAE-mars25'!I55</f>
        <v>0</v>
      </c>
      <c r="M55" s="61">
        <f>I55*H55*'BPU__DevRH-INRAE-mars25'!J55</f>
        <v>0</v>
      </c>
      <c r="N55" s="61">
        <f>I55*H55*'BPU__DevRH-INRAE-mars25'!K55</f>
        <v>0</v>
      </c>
      <c r="O55" s="61">
        <f t="shared" si="0"/>
        <v>0</v>
      </c>
    </row>
    <row r="56" spans="1:15" ht="18" customHeight="1">
      <c r="A56" s="17"/>
      <c r="B56" s="63">
        <v>54</v>
      </c>
      <c r="C56" s="139"/>
      <c r="D56" s="106" t="str">
        <f>'BPU__DevRH-INRAE-mars25'!D56</f>
        <v>Espaces communs</v>
      </c>
      <c r="E56" s="102"/>
      <c r="F56" s="94" t="s">
        <v>10</v>
      </c>
      <c r="G56" s="60">
        <f>'BPU__DevRH-INRAE-mars25'!G56</f>
        <v>0</v>
      </c>
      <c r="H56" s="93"/>
      <c r="I56" s="93"/>
      <c r="J56" s="61">
        <f>I56*H56*'BPU__DevRH-INRAE-mars25'!G56</f>
        <v>0</v>
      </c>
      <c r="K56" s="61">
        <f>I56*H56*'BPU__DevRH-INRAE-mars25'!H56</f>
        <v>0</v>
      </c>
      <c r="L56" s="61">
        <f>I56*H56*'BPU__DevRH-INRAE-mars25'!I56</f>
        <v>0</v>
      </c>
      <c r="M56" s="61">
        <f>I56*H56*'BPU__DevRH-INRAE-mars25'!J56</f>
        <v>0</v>
      </c>
      <c r="N56" s="61">
        <f>I56*H56*'BPU__DevRH-INRAE-mars25'!K56</f>
        <v>0</v>
      </c>
      <c r="O56" s="61">
        <f t="shared" si="0"/>
        <v>0</v>
      </c>
    </row>
    <row r="57" spans="1:15" ht="21.75" customHeight="1">
      <c r="A57" s="17"/>
      <c r="B57" s="63">
        <v>55</v>
      </c>
      <c r="C57" s="139"/>
      <c r="D57" s="106" t="str">
        <f>'BPU__DevRH-INRAE-mars25'!D57</f>
        <v>Chambres</v>
      </c>
      <c r="E57" s="102"/>
      <c r="F57" s="94" t="s">
        <v>10</v>
      </c>
      <c r="G57" s="60">
        <f>'BPU__DevRH-INRAE-mars25'!G57</f>
        <v>0</v>
      </c>
      <c r="H57" s="93"/>
      <c r="I57" s="93"/>
      <c r="J57" s="61">
        <f>I57*H57*'BPU__DevRH-INRAE-mars25'!G57</f>
        <v>0</v>
      </c>
      <c r="K57" s="61">
        <f>I57*H57*'BPU__DevRH-INRAE-mars25'!H57</f>
        <v>0</v>
      </c>
      <c r="L57" s="61">
        <f>I57*H57*'BPU__DevRH-INRAE-mars25'!I57</f>
        <v>0</v>
      </c>
      <c r="M57" s="61">
        <f>I57*H57*'BPU__DevRH-INRAE-mars25'!J57</f>
        <v>0</v>
      </c>
      <c r="N57" s="61">
        <f>I57*H57*'BPU__DevRH-INRAE-mars25'!K57</f>
        <v>0</v>
      </c>
      <c r="O57" s="61">
        <f t="shared" si="0"/>
        <v>0</v>
      </c>
    </row>
    <row r="58" spans="1:15" ht="26.1" customHeight="1">
      <c r="A58" s="17"/>
      <c r="B58" s="63">
        <v>57</v>
      </c>
      <c r="C58" s="102" t="str">
        <f>'BPU__DevRH-INRAE-mars25'!C58</f>
        <v>Ménage des chambres (sur toute la durée du séjour)</v>
      </c>
      <c r="D58" s="102"/>
      <c r="E58" s="102"/>
      <c r="F58" s="94" t="s">
        <v>48</v>
      </c>
      <c r="G58" s="60">
        <f>'BPU__DevRH-INRAE-mars25'!G58</f>
        <v>0</v>
      </c>
      <c r="H58" s="93"/>
      <c r="I58" s="93"/>
      <c r="J58" s="61">
        <f>I58*H58*'BPU__DevRH-INRAE-mars25'!G58</f>
        <v>0</v>
      </c>
      <c r="K58" s="61">
        <f>I58*H58*'BPU__DevRH-INRAE-mars25'!H58</f>
        <v>0</v>
      </c>
      <c r="L58" s="61">
        <f>I58*H58*'BPU__DevRH-INRAE-mars25'!I58</f>
        <v>0</v>
      </c>
      <c r="M58" s="61">
        <f>I58*H58*'BPU__DevRH-INRAE-mars25'!J58</f>
        <v>0</v>
      </c>
      <c r="N58" s="61">
        <f>I58*H58*'BPU__DevRH-INRAE-mars25'!K58</f>
        <v>0</v>
      </c>
      <c r="O58" s="61">
        <f t="shared" si="0"/>
        <v>0</v>
      </c>
    </row>
    <row r="59" spans="1:15" ht="26.1" customHeight="1">
      <c r="A59" s="17"/>
      <c r="B59" s="63">
        <v>58</v>
      </c>
      <c r="C59" s="102" t="str">
        <f>'BPU__DevRH-INRAE-mars25'!C59</f>
        <v>Heure  supplémentaire de service salle et restaurant (à partir de :  préciser l'heure)</v>
      </c>
      <c r="D59" s="102"/>
      <c r="E59" s="102"/>
      <c r="F59" s="62" t="s">
        <v>46</v>
      </c>
      <c r="G59" s="60">
        <f>'BPU__DevRH-INRAE-mars25'!G59</f>
        <v>0</v>
      </c>
      <c r="H59" s="93"/>
      <c r="I59" s="93"/>
      <c r="J59" s="61">
        <f>I59*H59*'BPU__DevRH-INRAE-mars25'!G59</f>
        <v>0</v>
      </c>
      <c r="K59" s="61">
        <f>I59*H59*'BPU__DevRH-INRAE-mars25'!H59</f>
        <v>0</v>
      </c>
      <c r="L59" s="61">
        <f>I59*H59*'BPU__DevRH-INRAE-mars25'!I59</f>
        <v>0</v>
      </c>
      <c r="M59" s="61">
        <f>I59*H59*'BPU__DevRH-INRAE-mars25'!J59</f>
        <v>0</v>
      </c>
      <c r="N59" s="61">
        <f>I59*H59*'BPU__DevRH-INRAE-mars25'!K59</f>
        <v>0</v>
      </c>
      <c r="O59" s="61">
        <f t="shared" si="0"/>
        <v>0</v>
      </c>
    </row>
    <row r="60" spans="1:15" ht="18" customHeight="1">
      <c r="A60" s="17"/>
      <c r="B60" s="103" t="s">
        <v>60</v>
      </c>
      <c r="C60" s="103"/>
      <c r="D60" s="103"/>
      <c r="E60" s="103"/>
      <c r="F60" s="103"/>
      <c r="G60" s="103"/>
      <c r="H60" s="103"/>
      <c r="I60" s="97"/>
      <c r="J60" s="97"/>
      <c r="K60" s="97"/>
      <c r="L60" s="97"/>
      <c r="M60" s="97"/>
      <c r="N60" s="97"/>
      <c r="O60" s="97"/>
    </row>
    <row r="61" spans="1:15" ht="26.1" customHeight="1">
      <c r="A61" s="17"/>
      <c r="B61" s="53">
        <v>59</v>
      </c>
      <c r="C61" s="102" t="str">
        <f>'BPU__DevRH-INRAE-mars25'!C61</f>
        <v>Taxe de séjour</v>
      </c>
      <c r="D61" s="102"/>
      <c r="E61" s="102"/>
      <c r="F61" s="94" t="s">
        <v>63</v>
      </c>
      <c r="G61" s="60">
        <f>'BPU__DevRH-INRAE-mars25'!G61</f>
        <v>0</v>
      </c>
      <c r="H61" s="93">
        <v>2</v>
      </c>
      <c r="I61" s="93">
        <v>30</v>
      </c>
      <c r="J61" s="61"/>
      <c r="K61" s="61"/>
      <c r="L61" s="61"/>
      <c r="M61" s="61"/>
      <c r="N61" s="61"/>
      <c r="O61" s="61">
        <f t="shared" si="0"/>
        <v>0</v>
      </c>
    </row>
    <row r="62" spans="1:15" ht="26.1" customHeight="1">
      <c r="A62" s="17"/>
      <c r="B62" s="53">
        <v>60</v>
      </c>
      <c r="C62" s="102" t="str">
        <f>'BPU__DevRH-INRAE-mars25'!C62</f>
        <v>Frais de dossier / Adhésion</v>
      </c>
      <c r="D62" s="102"/>
      <c r="E62" s="102"/>
      <c r="F62" s="94" t="s">
        <v>47</v>
      </c>
      <c r="G62" s="60">
        <f>'BPU__DevRH-INRAE-mars25'!G62</f>
        <v>0</v>
      </c>
      <c r="H62" s="93">
        <v>1</v>
      </c>
      <c r="I62" s="93">
        <v>1</v>
      </c>
      <c r="J62" s="61">
        <f>I62*H62*'BPU__DevRH-INRAE-mars25'!G62</f>
        <v>0</v>
      </c>
      <c r="K62" s="61">
        <f>I62*H62*'BPU__DevRH-INRAE-mars25'!H62</f>
        <v>0</v>
      </c>
      <c r="L62" s="61">
        <f>I62*H62*'BPU__DevRH-INRAE-mars25'!I62</f>
        <v>0</v>
      </c>
      <c r="M62" s="61">
        <f>I62*H62*'BPU__DevRH-INRAE-mars25'!J62</f>
        <v>0</v>
      </c>
      <c r="N62" s="61">
        <f>I62*H62*'BPU__DevRH-INRAE-mars25'!K62</f>
        <v>0</v>
      </c>
      <c r="O62" s="61">
        <f t="shared" si="0"/>
        <v>0</v>
      </c>
    </row>
    <row r="63" spans="1:15" ht="26.1" customHeight="1">
      <c r="A63" s="17"/>
      <c r="B63" s="75"/>
      <c r="C63" s="67"/>
      <c r="D63" s="67"/>
      <c r="E63" s="68"/>
      <c r="F63" s="157" t="s">
        <v>49</v>
      </c>
      <c r="G63" s="158"/>
      <c r="H63" s="158"/>
      <c r="I63" s="159"/>
      <c r="J63" s="65">
        <f>SUM(J14:J62)</f>
        <v>0</v>
      </c>
      <c r="K63" s="64">
        <f t="shared" ref="K63:O63" si="1">SUM(K14:K62)</f>
        <v>0</v>
      </c>
      <c r="L63" s="64">
        <f t="shared" si="1"/>
        <v>0</v>
      </c>
      <c r="M63" s="64">
        <f t="shared" si="1"/>
        <v>0</v>
      </c>
      <c r="N63" s="64">
        <f t="shared" si="1"/>
        <v>0</v>
      </c>
      <c r="O63" s="65">
        <f t="shared" si="1"/>
        <v>0</v>
      </c>
    </row>
    <row r="64" spans="1:15" ht="24.75" customHeight="1" thickBot="1">
      <c r="A64" s="17"/>
      <c r="B64" s="73"/>
      <c r="C64" s="74"/>
      <c r="D64" s="74"/>
      <c r="E64" s="74"/>
      <c r="F64" s="74"/>
      <c r="G64" s="74"/>
      <c r="H64" s="74"/>
      <c r="I64" s="74"/>
      <c r="J64" s="71" t="s">
        <v>79</v>
      </c>
      <c r="K64" s="74"/>
      <c r="L64" s="74"/>
      <c r="M64" s="74"/>
      <c r="N64" s="74"/>
      <c r="O64" s="71" t="s">
        <v>79</v>
      </c>
    </row>
    <row r="65" spans="1:15" ht="48.75" customHeight="1">
      <c r="A65" s="17"/>
      <c r="B65" s="39"/>
      <c r="C65" s="40"/>
      <c r="D65" s="40"/>
      <c r="E65" s="40"/>
      <c r="F65" s="40"/>
      <c r="G65" s="40"/>
      <c r="H65" s="40"/>
      <c r="I65" s="40"/>
      <c r="J65" s="41" t="s">
        <v>80</v>
      </c>
      <c r="K65" s="40"/>
      <c r="L65" s="40"/>
      <c r="M65" s="40"/>
      <c r="N65" s="40"/>
      <c r="O65" s="41" t="s">
        <v>81</v>
      </c>
    </row>
    <row r="66" spans="1:15">
      <c r="A66" s="10"/>
      <c r="B66" s="42"/>
      <c r="C66" s="42"/>
      <c r="D66" s="42"/>
      <c r="E66" s="42"/>
      <c r="F66" s="42"/>
      <c r="G66" s="42"/>
      <c r="H66" s="42"/>
      <c r="I66" s="42"/>
      <c r="J66" s="42"/>
      <c r="K66" s="42"/>
      <c r="L66" s="42"/>
      <c r="M66" s="42"/>
      <c r="N66" s="42"/>
      <c r="O66" s="42"/>
    </row>
    <row r="68" spans="1:15">
      <c r="I68" s="11"/>
      <c r="J68" s="11"/>
      <c r="K68" s="12" t="s">
        <v>50</v>
      </c>
      <c r="L68" s="12"/>
      <c r="M68" s="11"/>
      <c r="N68" s="11"/>
      <c r="O68" s="11"/>
    </row>
    <row r="69" spans="1:15">
      <c r="I69" s="11"/>
      <c r="J69" s="29" t="s">
        <v>51</v>
      </c>
      <c r="K69" s="29"/>
      <c r="L69" s="29"/>
      <c r="M69" s="29"/>
      <c r="N69" s="29"/>
      <c r="O69" s="11"/>
    </row>
    <row r="70" spans="1:15">
      <c r="I70" s="11"/>
      <c r="J70" s="11"/>
      <c r="K70" s="11"/>
      <c r="L70" s="11"/>
      <c r="M70" s="11"/>
      <c r="N70" s="11"/>
      <c r="O70" s="11"/>
    </row>
    <row r="71" spans="1:15">
      <c r="I71" s="11"/>
      <c r="J71" s="11"/>
      <c r="K71" s="11"/>
      <c r="L71" s="11"/>
      <c r="M71" s="11"/>
      <c r="N71" s="11"/>
      <c r="O71" s="11"/>
    </row>
    <row r="72" spans="1:15">
      <c r="I72" s="11"/>
      <c r="J72" s="11"/>
      <c r="K72" s="11"/>
      <c r="L72" s="11"/>
      <c r="M72" s="11"/>
      <c r="N72" s="11"/>
      <c r="O72" s="11"/>
    </row>
    <row r="73" spans="1:15">
      <c r="I73" s="11"/>
      <c r="J73" s="11"/>
      <c r="K73" s="11"/>
      <c r="L73" s="11"/>
      <c r="M73" s="11"/>
      <c r="N73" s="11"/>
      <c r="O73" s="11"/>
    </row>
    <row r="74" spans="1:15">
      <c r="I74" s="11"/>
      <c r="J74" s="11"/>
      <c r="K74" s="11"/>
      <c r="L74" s="11"/>
      <c r="M74" s="11"/>
      <c r="N74" s="11"/>
      <c r="O74" s="11"/>
    </row>
    <row r="75" spans="1:15">
      <c r="I75" s="11"/>
      <c r="J75" s="11"/>
      <c r="K75" s="11"/>
      <c r="L75" s="11"/>
      <c r="M75" s="11"/>
      <c r="N75" s="11"/>
      <c r="O75" s="11"/>
    </row>
    <row r="76" spans="1:15">
      <c r="I76" s="11"/>
      <c r="J76" s="11"/>
      <c r="K76" s="11"/>
      <c r="L76" s="11"/>
      <c r="M76" s="11"/>
      <c r="N76" s="11"/>
      <c r="O76" s="11"/>
    </row>
    <row r="77" spans="1:15">
      <c r="I77" s="11"/>
      <c r="J77" s="11"/>
      <c r="K77" s="11"/>
      <c r="L77" s="11"/>
      <c r="M77" s="11"/>
      <c r="N77" s="11"/>
      <c r="O77" s="11"/>
    </row>
    <row r="78" spans="1:15">
      <c r="I78" s="11"/>
      <c r="J78" s="11"/>
      <c r="K78" s="11"/>
      <c r="L78" s="11"/>
      <c r="M78" s="11"/>
      <c r="N78" s="11"/>
      <c r="O78" s="11"/>
    </row>
    <row r="79" spans="1:15">
      <c r="J79" s="11"/>
      <c r="K79" s="11"/>
      <c r="L79" s="11"/>
      <c r="M79" s="11"/>
      <c r="N79" s="11"/>
      <c r="O79" s="11"/>
    </row>
  </sheetData>
  <mergeCells count="62">
    <mergeCell ref="F63:I63"/>
    <mergeCell ref="B15:H15"/>
    <mergeCell ref="B23:H23"/>
    <mergeCell ref="C16:E16"/>
    <mergeCell ref="C19:E19"/>
    <mergeCell ref="C20:E20"/>
    <mergeCell ref="C32:E33"/>
    <mergeCell ref="C36:E37"/>
    <mergeCell ref="C17:E17"/>
    <mergeCell ref="C18:E18"/>
    <mergeCell ref="C21:E21"/>
    <mergeCell ref="C22:E22"/>
    <mergeCell ref="C24:E24"/>
    <mergeCell ref="C25:E25"/>
    <mergeCell ref="B26:H26"/>
    <mergeCell ref="C31:E31"/>
    <mergeCell ref="B7:E7"/>
    <mergeCell ref="F7:N7"/>
    <mergeCell ref="P7:Q7"/>
    <mergeCell ref="A1:BZ1"/>
    <mergeCell ref="A2:AF2"/>
    <mergeCell ref="J3:N3"/>
    <mergeCell ref="J4:N4"/>
    <mergeCell ref="B5:O5"/>
    <mergeCell ref="C27:E28"/>
    <mergeCell ref="C29:E30"/>
    <mergeCell ref="B8:O8"/>
    <mergeCell ref="B9:O9"/>
    <mergeCell ref="B10:G10"/>
    <mergeCell ref="H10:I10"/>
    <mergeCell ref="J10:O10"/>
    <mergeCell ref="H11:I11"/>
    <mergeCell ref="C12:E12"/>
    <mergeCell ref="B13:H13"/>
    <mergeCell ref="C14:E14"/>
    <mergeCell ref="B11:G11"/>
    <mergeCell ref="C46:E46"/>
    <mergeCell ref="C48:E48"/>
    <mergeCell ref="C45:E45"/>
    <mergeCell ref="C47:E47"/>
    <mergeCell ref="C34:E35"/>
    <mergeCell ref="C38:E39"/>
    <mergeCell ref="C40:E40"/>
    <mergeCell ref="C41:E41"/>
    <mergeCell ref="C42:E42"/>
    <mergeCell ref="B43:H43"/>
    <mergeCell ref="C44:E44"/>
    <mergeCell ref="C61:E61"/>
    <mergeCell ref="C62:E62"/>
    <mergeCell ref="B60:H60"/>
    <mergeCell ref="C49:E49"/>
    <mergeCell ref="C50:E50"/>
    <mergeCell ref="C59:E59"/>
    <mergeCell ref="C55:C57"/>
    <mergeCell ref="D55:E55"/>
    <mergeCell ref="D56:E56"/>
    <mergeCell ref="D57:E57"/>
    <mergeCell ref="C51:E51"/>
    <mergeCell ref="B52:H52"/>
    <mergeCell ref="C58:E58"/>
    <mergeCell ref="C53:E53"/>
    <mergeCell ref="C54:E54"/>
  </mergeCells>
  <printOptions horizontalCentered="1" verticalCentered="1"/>
  <pageMargins left="0.70866141732283472" right="0.70866141732283472" top="0.74803149606299213" bottom="0.74803149606299213" header="0.31496062992125984" footer="0.31496062992125984"/>
  <pageSetup paperSize="8" scale="49" fitToHeight="2" orientation="portrait" r:id="rId1"/>
  <headerFooter>
    <oddFooter>&amp;A</oddFooter>
  </headerFooter>
  <colBreaks count="1" manualBreakCount="1">
    <brk id="15" max="9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Z81"/>
  <sheetViews>
    <sheetView tabSelected="1" topLeftCell="A55" zoomScale="90" zoomScaleNormal="90" workbookViewId="0">
      <selection activeCell="G74" sqref="G74"/>
    </sheetView>
  </sheetViews>
  <sheetFormatPr baseColWidth="10" defaultColWidth="11.42578125" defaultRowHeight="15"/>
  <cols>
    <col min="1" max="1" width="3.7109375" style="1" customWidth="1"/>
    <col min="2" max="2" width="9.42578125" style="1" customWidth="1"/>
    <col min="3" max="4" width="18.85546875" style="1" customWidth="1"/>
    <col min="5" max="5" width="11.5703125" style="1" customWidth="1"/>
    <col min="6" max="7" width="17" style="1" customWidth="1"/>
    <col min="8" max="8" width="13.140625" style="1" customWidth="1"/>
    <col min="9" max="9" width="22.7109375" style="1" customWidth="1"/>
    <col min="10" max="10" width="18.85546875" style="1" customWidth="1"/>
    <col min="11" max="11" width="10.7109375" style="1" customWidth="1"/>
    <col min="12" max="14" width="11.140625" style="1" customWidth="1"/>
    <col min="15" max="15" width="17.5703125" style="1" customWidth="1"/>
    <col min="16" max="16384" width="11.42578125" style="1"/>
  </cols>
  <sheetData>
    <row r="1" spans="1:78" s="25" customFormat="1" ht="16.5" customHeight="1">
      <c r="A1" s="121"/>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3"/>
      <c r="AZ1" s="113"/>
      <c r="BA1" s="113"/>
      <c r="BB1" s="113"/>
      <c r="BC1" s="113"/>
      <c r="BD1" s="113"/>
      <c r="BE1" s="113"/>
      <c r="BF1" s="113"/>
      <c r="BG1" s="113"/>
      <c r="BH1" s="113"/>
      <c r="BI1" s="113"/>
      <c r="BJ1" s="113"/>
      <c r="BK1" s="113"/>
      <c r="BL1" s="113"/>
      <c r="BM1" s="113"/>
      <c r="BN1" s="113"/>
      <c r="BO1" s="113"/>
      <c r="BP1" s="113"/>
      <c r="BQ1" s="113"/>
      <c r="BR1" s="113"/>
      <c r="BS1" s="113"/>
      <c r="BT1" s="113"/>
      <c r="BU1" s="113"/>
      <c r="BV1" s="113"/>
      <c r="BW1" s="113"/>
      <c r="BX1" s="113"/>
      <c r="BY1" s="113"/>
      <c r="BZ1" s="113"/>
    </row>
    <row r="2" spans="1:78" s="26" customFormat="1" ht="73.5" customHeight="1">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row>
    <row r="3" spans="1:78" ht="16.5" customHeight="1">
      <c r="B3" s="10"/>
      <c r="C3" s="10"/>
      <c r="D3" s="10"/>
      <c r="E3" s="10"/>
      <c r="F3" s="10"/>
      <c r="G3" s="10"/>
      <c r="H3" s="10"/>
      <c r="I3" s="10"/>
      <c r="J3" s="151" t="s">
        <v>73</v>
      </c>
      <c r="K3" s="151"/>
      <c r="L3" s="151"/>
      <c r="M3" s="151"/>
      <c r="N3" s="151"/>
      <c r="O3" s="89"/>
    </row>
    <row r="4" spans="1:78" ht="63" customHeight="1">
      <c r="B4" s="7"/>
      <c r="C4" s="8"/>
      <c r="D4" s="8"/>
      <c r="E4" s="8"/>
      <c r="F4" s="8"/>
      <c r="G4" s="8"/>
      <c r="H4" s="8"/>
      <c r="I4" s="8"/>
      <c r="J4" s="152">
        <f>'BPU__DevRH-INRAE-mars25'!H4</f>
        <v>0</v>
      </c>
      <c r="K4" s="153"/>
      <c r="L4" s="153"/>
      <c r="M4" s="153"/>
      <c r="N4" s="154"/>
      <c r="O4" s="9"/>
    </row>
    <row r="5" spans="1:78" ht="39.75" customHeight="1">
      <c r="A5" s="10"/>
      <c r="B5" s="155" t="s">
        <v>86</v>
      </c>
      <c r="C5" s="155"/>
      <c r="D5" s="156"/>
      <c r="E5" s="156"/>
      <c r="F5" s="156"/>
      <c r="G5" s="156"/>
      <c r="H5" s="156"/>
      <c r="I5" s="156"/>
      <c r="J5" s="156"/>
      <c r="K5" s="156"/>
      <c r="L5" s="156"/>
      <c r="M5" s="156"/>
      <c r="N5" s="156"/>
      <c r="O5" s="156"/>
    </row>
    <row r="6" spans="1:78" ht="39.75" customHeight="1" thickBot="1">
      <c r="A6" s="10"/>
      <c r="B6" s="98"/>
      <c r="C6" s="98"/>
      <c r="D6" s="99"/>
      <c r="E6" s="99"/>
      <c r="F6" s="100" t="s">
        <v>108</v>
      </c>
      <c r="G6" s="99"/>
      <c r="H6" s="99"/>
      <c r="I6" s="99"/>
      <c r="J6" s="99"/>
      <c r="K6" s="99"/>
      <c r="L6" s="99"/>
      <c r="M6" s="99"/>
      <c r="N6" s="99"/>
      <c r="O6" s="99"/>
    </row>
    <row r="7" spans="1:78" ht="41.25" customHeight="1" thickBot="1">
      <c r="A7" s="10"/>
      <c r="B7" s="146" t="s">
        <v>76</v>
      </c>
      <c r="C7" s="147"/>
      <c r="D7" s="147"/>
      <c r="E7" s="147"/>
      <c r="F7" s="148" t="str">
        <f>'BPU__DevRH-INRAE-mars25'!F6:L6</f>
        <v>Séminaire Département DevRH INRAE du 19 mars (19h00) au 21 mars 2025 (13h00)</v>
      </c>
      <c r="G7" s="149"/>
      <c r="H7" s="149"/>
      <c r="I7" s="149"/>
      <c r="J7" s="149"/>
      <c r="K7" s="149"/>
      <c r="L7" s="149"/>
      <c r="M7" s="149"/>
      <c r="N7" s="150"/>
      <c r="O7" s="20"/>
      <c r="P7" s="112"/>
      <c r="Q7" s="113"/>
    </row>
    <row r="8" spans="1:78" s="6" customFormat="1" ht="32.25" customHeight="1">
      <c r="A8" s="36"/>
      <c r="B8" s="140" t="s">
        <v>97</v>
      </c>
      <c r="C8" s="141"/>
      <c r="D8" s="141"/>
      <c r="E8" s="141"/>
      <c r="F8" s="141"/>
      <c r="G8" s="141"/>
      <c r="H8" s="141"/>
      <c r="I8" s="141"/>
      <c r="J8" s="141"/>
      <c r="K8" s="141"/>
      <c r="L8" s="141"/>
      <c r="M8" s="141"/>
      <c r="N8" s="141"/>
      <c r="O8" s="141"/>
    </row>
    <row r="9" spans="1:78" ht="1.5" hidden="1" customHeight="1">
      <c r="A9" s="10"/>
      <c r="B9" s="129"/>
      <c r="C9" s="130"/>
      <c r="D9" s="130"/>
      <c r="E9" s="130"/>
      <c r="F9" s="130"/>
      <c r="G9" s="130"/>
      <c r="H9" s="130"/>
      <c r="I9" s="130"/>
      <c r="J9" s="130"/>
      <c r="K9" s="130"/>
      <c r="L9" s="130"/>
      <c r="M9" s="130"/>
      <c r="N9" s="130"/>
      <c r="O9" s="130"/>
    </row>
    <row r="10" spans="1:78" ht="12" customHeight="1">
      <c r="A10" s="10"/>
      <c r="B10" s="131" t="s">
        <v>72</v>
      </c>
      <c r="C10" s="131"/>
      <c r="D10" s="131"/>
      <c r="E10" s="131"/>
      <c r="F10" s="131"/>
      <c r="G10" s="132"/>
      <c r="H10" s="142" t="s">
        <v>95</v>
      </c>
      <c r="I10" s="143"/>
      <c r="J10" s="131" t="s">
        <v>72</v>
      </c>
      <c r="K10" s="131"/>
      <c r="L10" s="131"/>
      <c r="M10" s="131"/>
      <c r="N10" s="131"/>
      <c r="O10" s="132"/>
      <c r="P10" s="4"/>
      <c r="Q10" s="5"/>
    </row>
    <row r="11" spans="1:78" ht="15.75" thickBot="1">
      <c r="A11" s="10"/>
      <c r="B11" s="145"/>
      <c r="C11" s="145"/>
      <c r="D11" s="145"/>
      <c r="E11" s="145"/>
      <c r="F11" s="145"/>
      <c r="G11" s="145"/>
      <c r="H11" s="144"/>
      <c r="I11" s="144"/>
      <c r="J11" s="10"/>
      <c r="K11" s="10"/>
      <c r="L11" s="95"/>
      <c r="M11" s="95"/>
      <c r="N11" s="95"/>
      <c r="O11" s="95"/>
    </row>
    <row r="12" spans="1:78" ht="49.5" customHeight="1">
      <c r="A12" s="17"/>
      <c r="B12" s="96" t="s">
        <v>4</v>
      </c>
      <c r="C12" s="117" t="s">
        <v>0</v>
      </c>
      <c r="D12" s="117"/>
      <c r="E12" s="117"/>
      <c r="F12" s="45" t="s">
        <v>5</v>
      </c>
      <c r="G12" s="45" t="s">
        <v>66</v>
      </c>
      <c r="H12" s="96" t="s">
        <v>59</v>
      </c>
      <c r="I12" s="45" t="s">
        <v>77</v>
      </c>
      <c r="J12" s="45" t="s">
        <v>65</v>
      </c>
      <c r="K12" s="45" t="s">
        <v>67</v>
      </c>
      <c r="L12" s="45" t="s">
        <v>68</v>
      </c>
      <c r="M12" s="45" t="s">
        <v>69</v>
      </c>
      <c r="N12" s="45" t="s">
        <v>70</v>
      </c>
      <c r="O12" s="45" t="s">
        <v>71</v>
      </c>
    </row>
    <row r="13" spans="1:78" ht="21.75" customHeight="1">
      <c r="A13" s="17"/>
      <c r="B13" s="103" t="s">
        <v>58</v>
      </c>
      <c r="C13" s="103"/>
      <c r="D13" s="103"/>
      <c r="E13" s="103"/>
      <c r="F13" s="103"/>
      <c r="G13" s="103"/>
      <c r="H13" s="103"/>
      <c r="I13" s="97"/>
      <c r="J13" s="58"/>
      <c r="K13" s="59"/>
      <c r="L13" s="59"/>
      <c r="M13" s="59"/>
      <c r="N13" s="59"/>
      <c r="O13" s="58"/>
    </row>
    <row r="14" spans="1:78" ht="30.75" customHeight="1">
      <c r="A14" s="17"/>
      <c r="B14" s="47" t="s">
        <v>83</v>
      </c>
      <c r="C14" s="102" t="s">
        <v>92</v>
      </c>
      <c r="D14" s="102"/>
      <c r="E14" s="102"/>
      <c r="F14" s="94" t="s">
        <v>19</v>
      </c>
      <c r="G14" s="60">
        <f>'BPU__DevRH-INRAE-mars25'!G14</f>
        <v>0</v>
      </c>
      <c r="H14" s="93">
        <v>2</v>
      </c>
      <c r="I14" s="93">
        <v>30</v>
      </c>
      <c r="J14" s="61">
        <f>I14*H14*'BPU__DevRH-INRAE-mars25'!G14</f>
        <v>0</v>
      </c>
      <c r="K14" s="61">
        <f>I14*H14*'BPU__DevRH-INRAE-mars25'!H14</f>
        <v>0</v>
      </c>
      <c r="L14" s="61">
        <f>I14*H14*'BPU__DevRH-INRAE-mars25'!I14</f>
        <v>0</v>
      </c>
      <c r="M14" s="61">
        <f>I14*H14*'BPU__DevRH-INRAE-mars25'!J14</f>
        <v>0</v>
      </c>
      <c r="N14" s="61">
        <f>I14*H14*'BPU__DevRH-INRAE-mars25'!K14</f>
        <v>0</v>
      </c>
      <c r="O14" s="61">
        <f>J14+L14+N14</f>
        <v>0</v>
      </c>
    </row>
    <row r="15" spans="1:78" ht="16.5" customHeight="1">
      <c r="A15" s="17"/>
      <c r="B15" s="103" t="s">
        <v>25</v>
      </c>
      <c r="C15" s="103"/>
      <c r="D15" s="103"/>
      <c r="E15" s="103"/>
      <c r="F15" s="103"/>
      <c r="G15" s="103"/>
      <c r="H15" s="103"/>
      <c r="I15" s="97"/>
      <c r="J15" s="97"/>
      <c r="K15" s="97"/>
      <c r="L15" s="97"/>
      <c r="M15" s="97"/>
      <c r="N15" s="97"/>
      <c r="O15" s="97"/>
    </row>
    <row r="16" spans="1:78" ht="39" customHeight="1">
      <c r="A16" s="17"/>
      <c r="B16" s="53">
        <v>4</v>
      </c>
      <c r="C16" s="102" t="s">
        <v>90</v>
      </c>
      <c r="D16" s="102"/>
      <c r="E16" s="102"/>
      <c r="F16" s="62" t="s">
        <v>18</v>
      </c>
      <c r="G16" s="60">
        <f>'BPU__DevRH-INRAE-mars25'!G16</f>
        <v>0</v>
      </c>
      <c r="H16" s="93"/>
      <c r="I16" s="93"/>
      <c r="J16" s="61">
        <f>I16*H16*'BPU__DevRH-INRAE-mars25'!G16</f>
        <v>0</v>
      </c>
      <c r="K16" s="61">
        <f>I16*H16*'BPU__DevRH-INRAE-mars25'!H16</f>
        <v>0</v>
      </c>
      <c r="L16" s="61">
        <f>I16*H16*'BPU__DevRH-INRAE-mars25'!I16</f>
        <v>0</v>
      </c>
      <c r="M16" s="61">
        <f>I16*H16*'BPU__DevRH-INRAE-mars25'!J16</f>
        <v>0</v>
      </c>
      <c r="N16" s="61">
        <f>I16*H16*'BPU__DevRH-INRAE-mars25'!K16</f>
        <v>0</v>
      </c>
      <c r="O16" s="61">
        <f t="shared" ref="O16:O62" si="0">J16+L16+N16</f>
        <v>0</v>
      </c>
    </row>
    <row r="17" spans="1:15" ht="29.45" customHeight="1">
      <c r="A17" s="17"/>
      <c r="B17" s="47" t="s">
        <v>84</v>
      </c>
      <c r="C17" s="102" t="s">
        <v>91</v>
      </c>
      <c r="D17" s="102"/>
      <c r="E17" s="102"/>
      <c r="F17" s="62" t="s">
        <v>18</v>
      </c>
      <c r="G17" s="60">
        <f>'BPU__DevRH-INRAE-mars25'!G17</f>
        <v>0</v>
      </c>
      <c r="H17" s="93"/>
      <c r="I17" s="93"/>
      <c r="J17" s="61">
        <f>I17*H17*'BPU__DevRH-INRAE-mars25'!G17</f>
        <v>0</v>
      </c>
      <c r="K17" s="61">
        <f>I17*H17*'BPU__DevRH-INRAE-mars25'!H17</f>
        <v>0</v>
      </c>
      <c r="L17" s="61">
        <f>I17*H17*'BPU__DevRH-INRAE-mars25'!I17</f>
        <v>0</v>
      </c>
      <c r="M17" s="61">
        <f>I17*H17*'BPU__DevRH-INRAE-mars25'!J17</f>
        <v>0</v>
      </c>
      <c r="N17" s="61">
        <f>I17*H17*'BPU__DevRH-INRAE-mars25'!K17</f>
        <v>0</v>
      </c>
      <c r="O17" s="61">
        <f t="shared" si="0"/>
        <v>0</v>
      </c>
    </row>
    <row r="18" spans="1:15" ht="33.75" customHeight="1">
      <c r="A18" s="17"/>
      <c r="B18" s="53">
        <v>6</v>
      </c>
      <c r="C18" s="102" t="str">
        <f>'BPU__DevRH-INRAE-mars25'!C18</f>
        <v>Panier repas</v>
      </c>
      <c r="D18" s="102"/>
      <c r="E18" s="102"/>
      <c r="F18" s="62" t="s">
        <v>18</v>
      </c>
      <c r="G18" s="60">
        <f>'BPU__DevRH-INRAE-mars25'!G18</f>
        <v>0</v>
      </c>
      <c r="H18" s="93"/>
      <c r="I18" s="93"/>
      <c r="J18" s="61">
        <f>I18*H18*'BPU__DevRH-INRAE-mars25'!G18</f>
        <v>0</v>
      </c>
      <c r="K18" s="61">
        <f>I18*H18*'BPU__DevRH-INRAE-mars25'!H18</f>
        <v>0</v>
      </c>
      <c r="L18" s="61">
        <f>I18*H18*'BPU__DevRH-INRAE-mars25'!I18</f>
        <v>0</v>
      </c>
      <c r="M18" s="61">
        <f>I18*H18*'BPU__DevRH-INRAE-mars25'!J18</f>
        <v>0</v>
      </c>
      <c r="N18" s="61">
        <f>I18*H18*'BPU__DevRH-INRAE-mars25'!K18</f>
        <v>0</v>
      </c>
      <c r="O18" s="61">
        <f t="shared" si="0"/>
        <v>0</v>
      </c>
    </row>
    <row r="19" spans="1:15" ht="36.75" customHeight="1">
      <c r="A19" s="17"/>
      <c r="B19" s="47" t="s">
        <v>106</v>
      </c>
      <c r="C19" s="102" t="s">
        <v>89</v>
      </c>
      <c r="D19" s="102"/>
      <c r="E19" s="102"/>
      <c r="F19" s="62" t="s">
        <v>18</v>
      </c>
      <c r="G19" s="60">
        <f>'BPU__DevRH-INRAE-mars25'!G19</f>
        <v>0</v>
      </c>
      <c r="H19" s="93">
        <v>1</v>
      </c>
      <c r="I19" s="93">
        <v>30</v>
      </c>
      <c r="J19" s="61">
        <f>I19*H19*'BPU__DevRH-INRAE-mars25'!G19</f>
        <v>0</v>
      </c>
      <c r="K19" s="61">
        <f>I19*H19*'BPU__DevRH-INRAE-mars25'!H19</f>
        <v>0</v>
      </c>
      <c r="L19" s="61">
        <f>I19*H19*'BPU__DevRH-INRAE-mars25'!I19</f>
        <v>0</v>
      </c>
      <c r="M19" s="61">
        <f>I19*H19*'BPU__DevRH-INRAE-mars25'!J19</f>
        <v>0</v>
      </c>
      <c r="N19" s="61">
        <f>I19*H19*'BPU__DevRH-INRAE-mars25'!K19</f>
        <v>0</v>
      </c>
      <c r="O19" s="61">
        <f t="shared" si="0"/>
        <v>0</v>
      </c>
    </row>
    <row r="20" spans="1:15" ht="25.5" customHeight="1">
      <c r="A20" s="17"/>
      <c r="B20" s="53">
        <v>9</v>
      </c>
      <c r="C20" s="102" t="str">
        <f>'BPU__DevRH-INRAE-mars25'!C20</f>
        <v>Apéritif type Kir vin blanc/cidre + biscuits salés</v>
      </c>
      <c r="D20" s="102"/>
      <c r="E20" s="102"/>
      <c r="F20" s="62" t="s">
        <v>18</v>
      </c>
      <c r="G20" s="60">
        <f>'BPU__DevRH-INRAE-mars25'!G20</f>
        <v>0</v>
      </c>
      <c r="H20" s="93">
        <v>1</v>
      </c>
      <c r="I20" s="93">
        <v>30</v>
      </c>
      <c r="J20" s="61">
        <f>I20*H20*'BPU__DevRH-INRAE-mars25'!G20</f>
        <v>0</v>
      </c>
      <c r="K20" s="61">
        <f>I20*H20*'BPU__DevRH-INRAE-mars25'!H20</f>
        <v>0</v>
      </c>
      <c r="L20" s="61">
        <f>I20*H20*'BPU__DevRH-INRAE-mars25'!I20</f>
        <v>0</v>
      </c>
      <c r="M20" s="61">
        <f>I20*H20*'BPU__DevRH-INRAE-mars25'!J20</f>
        <v>0</v>
      </c>
      <c r="N20" s="61">
        <f>I20*H20*'BPU__DevRH-INRAE-mars25'!K20</f>
        <v>0</v>
      </c>
      <c r="O20" s="61">
        <f t="shared" si="0"/>
        <v>0</v>
      </c>
    </row>
    <row r="21" spans="1:15" ht="21.75" customHeight="1">
      <c r="A21" s="17"/>
      <c r="B21" s="53">
        <v>12</v>
      </c>
      <c r="C21" s="102" t="s">
        <v>87</v>
      </c>
      <c r="D21" s="102"/>
      <c r="E21" s="102"/>
      <c r="F21" s="62" t="s">
        <v>14</v>
      </c>
      <c r="G21" s="60">
        <f>'BPU__DevRH-INRAE-mars25'!G21</f>
        <v>0</v>
      </c>
      <c r="H21" s="93"/>
      <c r="I21" s="93"/>
      <c r="J21" s="61">
        <f>I21*H21*'BPU__DevRH-INRAE-mars25'!G21</f>
        <v>0</v>
      </c>
      <c r="K21" s="61">
        <f>I21*H21*'BPU__DevRH-INRAE-mars25'!H21</f>
        <v>0</v>
      </c>
      <c r="L21" s="61">
        <f>I21*H21*'BPU__DevRH-INRAE-mars25'!I21</f>
        <v>0</v>
      </c>
      <c r="M21" s="61">
        <f>I21*H21*'BPU__DevRH-INRAE-mars25'!J21</f>
        <v>0</v>
      </c>
      <c r="N21" s="61">
        <f>I21*H21*'BPU__DevRH-INRAE-mars25'!K21</f>
        <v>0</v>
      </c>
      <c r="O21" s="61">
        <f t="shared" si="0"/>
        <v>0</v>
      </c>
    </row>
    <row r="22" spans="1:15" ht="30.75" customHeight="1">
      <c r="A22" s="17"/>
      <c r="B22" s="53">
        <v>13</v>
      </c>
      <c r="C22" s="102" t="s">
        <v>88</v>
      </c>
      <c r="D22" s="102"/>
      <c r="E22" s="102"/>
      <c r="F22" s="62" t="s">
        <v>14</v>
      </c>
      <c r="G22" s="60">
        <f>'BPU__DevRH-INRAE-mars25'!G22</f>
        <v>0</v>
      </c>
      <c r="H22" s="93"/>
      <c r="I22" s="93"/>
      <c r="J22" s="61">
        <f>I22*H22*'BPU__DevRH-INRAE-mars25'!G22</f>
        <v>0</v>
      </c>
      <c r="K22" s="61">
        <f>I22*H22*'BPU__DevRH-INRAE-mars25'!H22</f>
        <v>0</v>
      </c>
      <c r="L22" s="61">
        <f>I22*H22*'BPU__DevRH-INRAE-mars25'!I22</f>
        <v>0</v>
      </c>
      <c r="M22" s="61">
        <f>I22*H22*'BPU__DevRH-INRAE-mars25'!J22</f>
        <v>0</v>
      </c>
      <c r="N22" s="61">
        <f>I22*H22*'BPU__DevRH-INRAE-mars25'!K22</f>
        <v>0</v>
      </c>
      <c r="O22" s="61">
        <f t="shared" si="0"/>
        <v>0</v>
      </c>
    </row>
    <row r="23" spans="1:15">
      <c r="A23" s="17"/>
      <c r="B23" s="103" t="s">
        <v>26</v>
      </c>
      <c r="C23" s="103"/>
      <c r="D23" s="103"/>
      <c r="E23" s="103"/>
      <c r="F23" s="103"/>
      <c r="G23" s="103"/>
      <c r="H23" s="103"/>
      <c r="I23" s="97"/>
      <c r="J23" s="97"/>
      <c r="K23" s="97"/>
      <c r="L23" s="97"/>
      <c r="M23" s="97"/>
      <c r="N23" s="97"/>
      <c r="O23" s="97"/>
    </row>
    <row r="24" spans="1:15" ht="26.25" customHeight="1">
      <c r="A24" s="17"/>
      <c r="B24" s="53">
        <v>18</v>
      </c>
      <c r="C24" s="102" t="s">
        <v>93</v>
      </c>
      <c r="D24" s="102"/>
      <c r="E24" s="102"/>
      <c r="F24" s="94" t="s">
        <v>18</v>
      </c>
      <c r="G24" s="60">
        <f>'BPU__DevRH-INRAE-mars25'!G24</f>
        <v>0</v>
      </c>
      <c r="H24" s="93"/>
      <c r="I24" s="93"/>
      <c r="J24" s="61">
        <f>I24*H24*'BPU__DevRH-INRAE-mars25'!G24</f>
        <v>0</v>
      </c>
      <c r="K24" s="61">
        <f>I24*H24*'BPU__DevRH-INRAE-mars25'!H24</f>
        <v>0</v>
      </c>
      <c r="L24" s="61">
        <f>I24*H24*'BPU__DevRH-INRAE-mars25'!I24</f>
        <v>0</v>
      </c>
      <c r="M24" s="61">
        <f>I24*H24*'BPU__DevRH-INRAE-mars25'!J24</f>
        <v>0</v>
      </c>
      <c r="N24" s="61">
        <f>I24*H24*'BPU__DevRH-INRAE-mars25'!K24</f>
        <v>0</v>
      </c>
      <c r="O24" s="61">
        <f t="shared" si="0"/>
        <v>0</v>
      </c>
    </row>
    <row r="25" spans="1:15" ht="22.5" customHeight="1">
      <c r="A25" s="17"/>
      <c r="B25" s="53">
        <v>19</v>
      </c>
      <c r="C25" s="102" t="s">
        <v>94</v>
      </c>
      <c r="D25" s="102"/>
      <c r="E25" s="102"/>
      <c r="F25" s="94" t="s">
        <v>18</v>
      </c>
      <c r="G25" s="60">
        <f>'BPU__DevRH-INRAE-mars25'!G25</f>
        <v>0</v>
      </c>
      <c r="H25" s="92"/>
      <c r="I25" s="92"/>
      <c r="J25" s="61">
        <f>I25*H25*'BPU__DevRH-INRAE-mars25'!G25</f>
        <v>0</v>
      </c>
      <c r="K25" s="61">
        <f>I25*H25*'BPU__DevRH-INRAE-mars25'!H25</f>
        <v>0</v>
      </c>
      <c r="L25" s="61">
        <f>I25*H25*'BPU__DevRH-INRAE-mars25'!I25</f>
        <v>0</v>
      </c>
      <c r="M25" s="61">
        <f>I25*H25*'BPU__DevRH-INRAE-mars25'!J25</f>
        <v>0</v>
      </c>
      <c r="N25" s="61">
        <f>I25*H25*'BPU__DevRH-INRAE-mars25'!K25</f>
        <v>0</v>
      </c>
      <c r="O25" s="61">
        <f t="shared" si="0"/>
        <v>0</v>
      </c>
    </row>
    <row r="26" spans="1:15" ht="16.5" customHeight="1">
      <c r="A26" s="17"/>
      <c r="B26" s="103" t="s">
        <v>27</v>
      </c>
      <c r="C26" s="103"/>
      <c r="D26" s="103"/>
      <c r="E26" s="103"/>
      <c r="F26" s="103"/>
      <c r="G26" s="103"/>
      <c r="H26" s="103"/>
      <c r="I26" s="97"/>
      <c r="J26" s="97"/>
      <c r="K26" s="97"/>
      <c r="L26" s="97"/>
      <c r="M26" s="97"/>
      <c r="N26" s="97"/>
      <c r="O26" s="97"/>
    </row>
    <row r="27" spans="1:15" ht="16.5" customHeight="1">
      <c r="A27" s="17"/>
      <c r="B27" s="53">
        <v>21</v>
      </c>
      <c r="C27" s="102" t="str">
        <f>'BPU__DevRH-INRAE-mars25'!C27</f>
        <v>Salle plénière selon descriptif du cahier des charges</v>
      </c>
      <c r="D27" s="102"/>
      <c r="E27" s="102"/>
      <c r="F27" s="94" t="s">
        <v>16</v>
      </c>
      <c r="G27" s="60">
        <f>'BPU__DevRH-INRAE-mars25'!G27</f>
        <v>0</v>
      </c>
      <c r="H27" s="93"/>
      <c r="I27" s="93"/>
      <c r="J27" s="61">
        <f>I27*H27*'BPU__DevRH-INRAE-mars25'!G27</f>
        <v>0</v>
      </c>
      <c r="K27" s="61">
        <f>I27*H27*'BPU__DevRH-INRAE-mars25'!H27</f>
        <v>0</v>
      </c>
      <c r="L27" s="61">
        <f>I27*H27*'BPU__DevRH-INRAE-mars25'!I27</f>
        <v>0</v>
      </c>
      <c r="M27" s="61">
        <f>I27*H27*'BPU__DevRH-INRAE-mars25'!J27</f>
        <v>0</v>
      </c>
      <c r="N27" s="61">
        <f>I27*H27*'BPU__DevRH-INRAE-mars25'!K27</f>
        <v>0</v>
      </c>
      <c r="O27" s="61">
        <f t="shared" si="0"/>
        <v>0</v>
      </c>
    </row>
    <row r="28" spans="1:15" ht="15.75">
      <c r="A28" s="17"/>
      <c r="B28" s="53">
        <v>22</v>
      </c>
      <c r="C28" s="102"/>
      <c r="D28" s="102"/>
      <c r="E28" s="102"/>
      <c r="F28" s="94" t="s">
        <v>15</v>
      </c>
      <c r="G28" s="60">
        <f>'BPU__DevRH-INRAE-mars25'!G28</f>
        <v>0</v>
      </c>
      <c r="H28" s="93">
        <v>1</v>
      </c>
      <c r="I28" s="93">
        <v>1</v>
      </c>
      <c r="J28" s="61">
        <f>I28*H28*'BPU__DevRH-INRAE-mars25'!G28</f>
        <v>0</v>
      </c>
      <c r="K28" s="61">
        <f>I28*H28*'BPU__DevRH-INRAE-mars25'!H28</f>
        <v>0</v>
      </c>
      <c r="L28" s="61">
        <f>I28*H28*'BPU__DevRH-INRAE-mars25'!I28</f>
        <v>0</v>
      </c>
      <c r="M28" s="61">
        <f>I28*H28*'BPU__DevRH-INRAE-mars25'!J28</f>
        <v>0</v>
      </c>
      <c r="N28" s="61">
        <f>I28*H28*'BPU__DevRH-INRAE-mars25'!K28</f>
        <v>0</v>
      </c>
      <c r="O28" s="61">
        <f t="shared" si="0"/>
        <v>0</v>
      </c>
    </row>
    <row r="29" spans="1:15" ht="16.5" customHeight="1">
      <c r="A29" s="17"/>
      <c r="B29" s="53">
        <v>23</v>
      </c>
      <c r="C29" s="116" t="s">
        <v>99</v>
      </c>
      <c r="D29" s="116"/>
      <c r="E29" s="116"/>
      <c r="F29" s="94" t="s">
        <v>16</v>
      </c>
      <c r="G29" s="60">
        <f>'BPU__DevRH-INRAE-mars25'!G29</f>
        <v>0</v>
      </c>
      <c r="H29" s="93"/>
      <c r="I29" s="93"/>
      <c r="J29" s="61">
        <f>I29*H29*'BPU__DevRH-INRAE-mars25'!G29</f>
        <v>0</v>
      </c>
      <c r="K29" s="61">
        <f>I29*H29*'BPU__DevRH-INRAE-mars25'!H29</f>
        <v>0</v>
      </c>
      <c r="L29" s="61">
        <f>I29*H29*'BPU__DevRH-INRAE-mars25'!I29</f>
        <v>0</v>
      </c>
      <c r="M29" s="61">
        <f>I29*H29*'BPU__DevRH-INRAE-mars25'!J29</f>
        <v>0</v>
      </c>
      <c r="N29" s="61">
        <f>I29*H29*'BPU__DevRH-INRAE-mars25'!K29</f>
        <v>0</v>
      </c>
      <c r="O29" s="61">
        <f t="shared" si="0"/>
        <v>0</v>
      </c>
    </row>
    <row r="30" spans="1:15" ht="15.75">
      <c r="A30" s="17"/>
      <c r="B30" s="53">
        <v>24</v>
      </c>
      <c r="C30" s="116"/>
      <c r="D30" s="116"/>
      <c r="E30" s="116"/>
      <c r="F30" s="94" t="s">
        <v>15</v>
      </c>
      <c r="G30" s="60">
        <f>'BPU__DevRH-INRAE-mars25'!G30</f>
        <v>0</v>
      </c>
      <c r="H30" s="93">
        <v>1</v>
      </c>
      <c r="I30" s="93">
        <v>3</v>
      </c>
      <c r="J30" s="61">
        <f>I30*H30*'BPU__DevRH-INRAE-mars25'!G30</f>
        <v>0</v>
      </c>
      <c r="K30" s="61">
        <f>I30*H30*'BPU__DevRH-INRAE-mars25'!H30</f>
        <v>0</v>
      </c>
      <c r="L30" s="61">
        <f>I30*H30*'BPU__DevRH-INRAE-mars25'!I30</f>
        <v>0</v>
      </c>
      <c r="M30" s="61">
        <f>I30*H30*'BPU__DevRH-INRAE-mars25'!J30</f>
        <v>0</v>
      </c>
      <c r="N30" s="61">
        <f>I30*H30*'BPU__DevRH-INRAE-mars25'!K30</f>
        <v>0</v>
      </c>
      <c r="O30" s="61">
        <f t="shared" si="0"/>
        <v>0</v>
      </c>
    </row>
    <row r="31" spans="1:15" ht="15.75">
      <c r="A31" s="17"/>
      <c r="B31" s="53">
        <v>27</v>
      </c>
      <c r="C31" s="102" t="str">
        <f>'BPU__DevRH-INRAE-mars25'!C31</f>
        <v>Frais de changement de disposition de salle</v>
      </c>
      <c r="D31" s="102"/>
      <c r="E31" s="102"/>
      <c r="F31" s="94" t="s">
        <v>47</v>
      </c>
      <c r="G31" s="60">
        <f>'BPU__DevRH-INRAE-mars25'!G31</f>
        <v>0</v>
      </c>
      <c r="H31" s="93"/>
      <c r="I31" s="93"/>
      <c r="J31" s="61">
        <f>I31*H31*'BPU__DevRH-INRAE-mars25'!G31</f>
        <v>0</v>
      </c>
      <c r="K31" s="61">
        <f>I31*H31*'BPU__DevRH-INRAE-mars25'!H31</f>
        <v>0</v>
      </c>
      <c r="L31" s="61">
        <f>I31*H31*'BPU__DevRH-INRAE-mars25'!I31</f>
        <v>0</v>
      </c>
      <c r="M31" s="61">
        <f>I31*H31*'BPU__DevRH-INRAE-mars25'!J31</f>
        <v>0</v>
      </c>
      <c r="N31" s="61">
        <f>I31*H31*'BPU__DevRH-INRAE-mars25'!K31</f>
        <v>0</v>
      </c>
      <c r="O31" s="61">
        <f t="shared" si="0"/>
        <v>0</v>
      </c>
    </row>
    <row r="32" spans="1:15" ht="16.5" customHeight="1">
      <c r="A32" s="17"/>
      <c r="B32" s="53">
        <v>28</v>
      </c>
      <c r="C32" s="102" t="str">
        <f>'BPU__DevRH-INRAE-mars25'!C32</f>
        <v>Vidéoprojecteur supplémentaire</v>
      </c>
      <c r="D32" s="102"/>
      <c r="E32" s="102"/>
      <c r="F32" s="94" t="s">
        <v>17</v>
      </c>
      <c r="G32" s="60">
        <f>'BPU__DevRH-INRAE-mars25'!G32</f>
        <v>0</v>
      </c>
      <c r="H32" s="93"/>
      <c r="I32" s="93"/>
      <c r="J32" s="61">
        <f>I32*H32*'BPU__DevRH-INRAE-mars25'!G32</f>
        <v>0</v>
      </c>
      <c r="K32" s="61">
        <f>I32*H32*'BPU__DevRH-INRAE-mars25'!H32</f>
        <v>0</v>
      </c>
      <c r="L32" s="61">
        <f>I32*H32*'BPU__DevRH-INRAE-mars25'!I32</f>
        <v>0</v>
      </c>
      <c r="M32" s="61">
        <f>I32*H32*'BPU__DevRH-INRAE-mars25'!J32</f>
        <v>0</v>
      </c>
      <c r="N32" s="61">
        <f>I32*H32*'BPU__DevRH-INRAE-mars25'!K32</f>
        <v>0</v>
      </c>
      <c r="O32" s="61">
        <f t="shared" si="0"/>
        <v>0</v>
      </c>
    </row>
    <row r="33" spans="1:15" ht="15.75">
      <c r="A33" s="17"/>
      <c r="B33" s="53">
        <v>29</v>
      </c>
      <c r="C33" s="102"/>
      <c r="D33" s="102"/>
      <c r="E33" s="102"/>
      <c r="F33" s="94" t="s">
        <v>15</v>
      </c>
      <c r="G33" s="60">
        <f>'BPU__DevRH-INRAE-mars25'!G33</f>
        <v>0</v>
      </c>
      <c r="H33" s="93"/>
      <c r="I33" s="93"/>
      <c r="J33" s="61">
        <f>I33*H33*'BPU__DevRH-INRAE-mars25'!G33</f>
        <v>0</v>
      </c>
      <c r="K33" s="61">
        <f>I33*H33*'BPU__DevRH-INRAE-mars25'!H33</f>
        <v>0</v>
      </c>
      <c r="L33" s="61">
        <f>I33*H33*'BPU__DevRH-INRAE-mars25'!I33</f>
        <v>0</v>
      </c>
      <c r="M33" s="61">
        <f>I33*H33*'BPU__DevRH-INRAE-mars25'!J33</f>
        <v>0</v>
      </c>
      <c r="N33" s="61">
        <f>I33*H33*'BPU__DevRH-INRAE-mars25'!K33</f>
        <v>0</v>
      </c>
      <c r="O33" s="61">
        <f t="shared" si="0"/>
        <v>0</v>
      </c>
    </row>
    <row r="34" spans="1:15" ht="15.75">
      <c r="A34" s="17"/>
      <c r="B34" s="53">
        <v>30</v>
      </c>
      <c r="C34" s="102" t="str">
        <f>'BPU__DevRH-INRAE-mars25'!C34</f>
        <v>Sonorisation</v>
      </c>
      <c r="D34" s="102"/>
      <c r="E34" s="102"/>
      <c r="F34" s="94" t="s">
        <v>17</v>
      </c>
      <c r="G34" s="60">
        <f>'BPU__DevRH-INRAE-mars25'!G34</f>
        <v>0</v>
      </c>
      <c r="H34" s="93"/>
      <c r="I34" s="93"/>
      <c r="J34" s="61">
        <f>I34*H34*'BPU__DevRH-INRAE-mars25'!G34</f>
        <v>0</v>
      </c>
      <c r="K34" s="61">
        <f>I34*H34*'BPU__DevRH-INRAE-mars25'!H34</f>
        <v>0</v>
      </c>
      <c r="L34" s="61">
        <f>I34*H34*'BPU__DevRH-INRAE-mars25'!I34</f>
        <v>0</v>
      </c>
      <c r="M34" s="61">
        <f>I34*H34*'BPU__DevRH-INRAE-mars25'!J34</f>
        <v>0</v>
      </c>
      <c r="N34" s="61">
        <f>I34*H34*'BPU__DevRH-INRAE-mars25'!K34</f>
        <v>0</v>
      </c>
      <c r="O34" s="61">
        <f t="shared" si="0"/>
        <v>0</v>
      </c>
    </row>
    <row r="35" spans="1:15" ht="15.75">
      <c r="A35" s="17"/>
      <c r="B35" s="53">
        <v>31</v>
      </c>
      <c r="C35" s="102"/>
      <c r="D35" s="102"/>
      <c r="E35" s="102"/>
      <c r="F35" s="94" t="s">
        <v>15</v>
      </c>
      <c r="G35" s="60">
        <f>'BPU__DevRH-INRAE-mars25'!G35</f>
        <v>0</v>
      </c>
      <c r="H35" s="93"/>
      <c r="I35" s="93"/>
      <c r="J35" s="61">
        <f>I35*H35*'BPU__DevRH-INRAE-mars25'!G35</f>
        <v>0</v>
      </c>
      <c r="K35" s="61">
        <f>I35*H35*'BPU__DevRH-INRAE-mars25'!H35</f>
        <v>0</v>
      </c>
      <c r="L35" s="61">
        <f>I35*H35*'BPU__DevRH-INRAE-mars25'!I35</f>
        <v>0</v>
      </c>
      <c r="M35" s="61">
        <f>I35*H35*'BPU__DevRH-INRAE-mars25'!J35</f>
        <v>0</v>
      </c>
      <c r="N35" s="61">
        <f>I35*H35*'BPU__DevRH-INRAE-mars25'!K35</f>
        <v>0</v>
      </c>
      <c r="O35" s="61">
        <f t="shared" si="0"/>
        <v>0</v>
      </c>
    </row>
    <row r="36" spans="1:15" ht="15.75">
      <c r="A36" s="17"/>
      <c r="B36" s="53">
        <v>32</v>
      </c>
      <c r="C36" s="102" t="str">
        <f>'BPU__DevRH-INRAE-mars25'!C36</f>
        <v>Micro supplémentaire</v>
      </c>
      <c r="D36" s="102"/>
      <c r="E36" s="102"/>
      <c r="F36" s="94" t="s">
        <v>17</v>
      </c>
      <c r="G36" s="60">
        <f>'BPU__DevRH-INRAE-mars25'!G36</f>
        <v>0</v>
      </c>
      <c r="H36" s="93"/>
      <c r="I36" s="93"/>
      <c r="J36" s="61">
        <f>I36*H36*'BPU__DevRH-INRAE-mars25'!G36</f>
        <v>0</v>
      </c>
      <c r="K36" s="61">
        <f>I36*H36*'BPU__DevRH-INRAE-mars25'!H36</f>
        <v>0</v>
      </c>
      <c r="L36" s="61">
        <f>I36*H36*'BPU__DevRH-INRAE-mars25'!I36</f>
        <v>0</v>
      </c>
      <c r="M36" s="61">
        <f>I36*H36*'BPU__DevRH-INRAE-mars25'!J36</f>
        <v>0</v>
      </c>
      <c r="N36" s="61">
        <f>I36*H36*'BPU__DevRH-INRAE-mars25'!K36</f>
        <v>0</v>
      </c>
      <c r="O36" s="61">
        <f t="shared" si="0"/>
        <v>0</v>
      </c>
    </row>
    <row r="37" spans="1:15" ht="15.75">
      <c r="A37" s="17"/>
      <c r="B37" s="53">
        <v>33</v>
      </c>
      <c r="C37" s="102"/>
      <c r="D37" s="102"/>
      <c r="E37" s="102"/>
      <c r="F37" s="94" t="s">
        <v>15</v>
      </c>
      <c r="G37" s="60">
        <f>'BPU__DevRH-INRAE-mars25'!G37</f>
        <v>0</v>
      </c>
      <c r="H37" s="93"/>
      <c r="I37" s="93"/>
      <c r="J37" s="61">
        <f>I37*H37*'BPU__DevRH-INRAE-mars25'!G37</f>
        <v>0</v>
      </c>
      <c r="K37" s="61">
        <f>I37*H37*'BPU__DevRH-INRAE-mars25'!H37</f>
        <v>0</v>
      </c>
      <c r="L37" s="61">
        <f>I37*H37*'BPU__DevRH-INRAE-mars25'!I37</f>
        <v>0</v>
      </c>
      <c r="M37" s="61">
        <f>I37*H37*'BPU__DevRH-INRAE-mars25'!J37</f>
        <v>0</v>
      </c>
      <c r="N37" s="61">
        <f>I37*H37*'BPU__DevRH-INRAE-mars25'!K37</f>
        <v>0</v>
      </c>
      <c r="O37" s="61">
        <f t="shared" si="0"/>
        <v>0</v>
      </c>
    </row>
    <row r="38" spans="1:15" ht="15.75">
      <c r="A38" s="17"/>
      <c r="B38" s="53">
        <v>34</v>
      </c>
      <c r="C38" s="102" t="str">
        <f>'BPU__DevRH-INRAE-mars25'!C38</f>
        <v>Ecran de projection</v>
      </c>
      <c r="D38" s="102"/>
      <c r="E38" s="102"/>
      <c r="F38" s="94" t="s">
        <v>16</v>
      </c>
      <c r="G38" s="60">
        <f>'BPU__DevRH-INRAE-mars25'!G38</f>
        <v>0</v>
      </c>
      <c r="H38" s="93"/>
      <c r="I38" s="93"/>
      <c r="J38" s="61">
        <f>I38*H38*'BPU__DevRH-INRAE-mars25'!G38</f>
        <v>0</v>
      </c>
      <c r="K38" s="61">
        <f>I38*H38*'BPU__DevRH-INRAE-mars25'!H38</f>
        <v>0</v>
      </c>
      <c r="L38" s="61">
        <f>I38*H38*'BPU__DevRH-INRAE-mars25'!I38</f>
        <v>0</v>
      </c>
      <c r="M38" s="61">
        <f>I38*H38*'BPU__DevRH-INRAE-mars25'!J38</f>
        <v>0</v>
      </c>
      <c r="N38" s="61">
        <f>I38*H38*'BPU__DevRH-INRAE-mars25'!K38</f>
        <v>0</v>
      </c>
      <c r="O38" s="61">
        <f t="shared" si="0"/>
        <v>0</v>
      </c>
    </row>
    <row r="39" spans="1:15" ht="15.75">
      <c r="A39" s="17"/>
      <c r="B39" s="53">
        <v>35</v>
      </c>
      <c r="C39" s="102"/>
      <c r="D39" s="102"/>
      <c r="E39" s="102"/>
      <c r="F39" s="94" t="s">
        <v>15</v>
      </c>
      <c r="G39" s="60">
        <f>'BPU__DevRH-INRAE-mars25'!G39</f>
        <v>0</v>
      </c>
      <c r="H39" s="93"/>
      <c r="I39" s="93"/>
      <c r="J39" s="61">
        <f>I39*H39*'BPU__DevRH-INRAE-mars25'!G39</f>
        <v>0</v>
      </c>
      <c r="K39" s="61">
        <f>I39*H39*'BPU__DevRH-INRAE-mars25'!H39</f>
        <v>0</v>
      </c>
      <c r="L39" s="61">
        <f>I39*H39*'BPU__DevRH-INRAE-mars25'!I39</f>
        <v>0</v>
      </c>
      <c r="M39" s="61">
        <f>I39*H39*'BPU__DevRH-INRAE-mars25'!J39</f>
        <v>0</v>
      </c>
      <c r="N39" s="61">
        <f>I39*H39*'BPU__DevRH-INRAE-mars25'!K39</f>
        <v>0</v>
      </c>
      <c r="O39" s="61">
        <f t="shared" si="0"/>
        <v>0</v>
      </c>
    </row>
    <row r="40" spans="1:15" ht="28.5" customHeight="1">
      <c r="A40" s="17"/>
      <c r="B40" s="53">
        <v>36</v>
      </c>
      <c r="C40" s="102" t="str">
        <f>'BPU__DevRH-INRAE-mars25'!C40</f>
        <v>Bouteille d'eau 0,50 l</v>
      </c>
      <c r="D40" s="102"/>
      <c r="E40" s="102"/>
      <c r="F40" s="94" t="s">
        <v>14</v>
      </c>
      <c r="G40" s="60">
        <f>'BPU__DevRH-INRAE-mars25'!G40</f>
        <v>0</v>
      </c>
      <c r="H40" s="93"/>
      <c r="I40" s="93"/>
      <c r="J40" s="61">
        <f>I40*H40*'BPU__DevRH-INRAE-mars25'!G40</f>
        <v>0</v>
      </c>
      <c r="K40" s="61">
        <f>I40*H40*'BPU__DevRH-INRAE-mars25'!H40</f>
        <v>0</v>
      </c>
      <c r="L40" s="61">
        <f>I40*H40*'BPU__DevRH-INRAE-mars25'!I40</f>
        <v>0</v>
      </c>
      <c r="M40" s="61">
        <f>I40*H40*'BPU__DevRH-INRAE-mars25'!J40</f>
        <v>0</v>
      </c>
      <c r="N40" s="61">
        <f>I40*H40*'BPU__DevRH-INRAE-mars25'!K40</f>
        <v>0</v>
      </c>
      <c r="O40" s="61">
        <f t="shared" si="0"/>
        <v>0</v>
      </c>
    </row>
    <row r="41" spans="1:15" ht="27.75" customHeight="1">
      <c r="A41" s="17"/>
      <c r="B41" s="53">
        <v>37</v>
      </c>
      <c r="C41" s="102" t="str">
        <f>'BPU__DevRH-INRAE-mars25'!C41</f>
        <v>Bouteille d'eau 0,75 l</v>
      </c>
      <c r="D41" s="102"/>
      <c r="E41" s="102"/>
      <c r="F41" s="94" t="s">
        <v>14</v>
      </c>
      <c r="G41" s="60">
        <f>'BPU__DevRH-INRAE-mars25'!G41</f>
        <v>0</v>
      </c>
      <c r="H41" s="93"/>
      <c r="I41" s="93"/>
      <c r="J41" s="61">
        <f>I41*H41*'BPU__DevRH-INRAE-mars25'!G41</f>
        <v>0</v>
      </c>
      <c r="K41" s="61">
        <f>I41*H41*'BPU__DevRH-INRAE-mars25'!H41</f>
        <v>0</v>
      </c>
      <c r="L41" s="61">
        <f>I41*H41*'BPU__DevRH-INRAE-mars25'!I41</f>
        <v>0</v>
      </c>
      <c r="M41" s="61">
        <f>I41*H41*'BPU__DevRH-INRAE-mars25'!J41</f>
        <v>0</v>
      </c>
      <c r="N41" s="61">
        <f>I41*H41*'BPU__DevRH-INRAE-mars25'!K41</f>
        <v>0</v>
      </c>
      <c r="O41" s="61">
        <f t="shared" si="0"/>
        <v>0</v>
      </c>
    </row>
    <row r="42" spans="1:15" ht="26.25" customHeight="1">
      <c r="A42" s="17"/>
      <c r="B42" s="53">
        <v>38</v>
      </c>
      <c r="C42" s="102" t="str">
        <f>'BPU__DevRH-INRAE-mars25'!C42</f>
        <v>Bouteille d'eau 1 l</v>
      </c>
      <c r="D42" s="102"/>
      <c r="E42" s="102"/>
      <c r="F42" s="94" t="s">
        <v>14</v>
      </c>
      <c r="G42" s="60">
        <f>'BPU__DevRH-INRAE-mars25'!G42</f>
        <v>0</v>
      </c>
      <c r="H42" s="93"/>
      <c r="I42" s="93"/>
      <c r="J42" s="61">
        <f>I42*H42*'BPU__DevRH-INRAE-mars25'!G42</f>
        <v>0</v>
      </c>
      <c r="K42" s="61">
        <f>I42*H42*'BPU__DevRH-INRAE-mars25'!H42</f>
        <v>0</v>
      </c>
      <c r="L42" s="61">
        <f>I42*H42*'BPU__DevRH-INRAE-mars25'!I42</f>
        <v>0</v>
      </c>
      <c r="M42" s="61">
        <f>I42*H42*'BPU__DevRH-INRAE-mars25'!J42</f>
        <v>0</v>
      </c>
      <c r="N42" s="61">
        <f>I42*H42*'BPU__DevRH-INRAE-mars25'!K42</f>
        <v>0</v>
      </c>
      <c r="O42" s="61">
        <f t="shared" si="0"/>
        <v>0</v>
      </c>
    </row>
    <row r="43" spans="1:15">
      <c r="A43" s="17"/>
      <c r="B43" s="103" t="s">
        <v>52</v>
      </c>
      <c r="C43" s="103"/>
      <c r="D43" s="103"/>
      <c r="E43" s="103"/>
      <c r="F43" s="103"/>
      <c r="G43" s="103"/>
      <c r="H43" s="103"/>
      <c r="I43" s="97"/>
      <c r="J43" s="97"/>
      <c r="K43" s="97"/>
      <c r="L43" s="97"/>
      <c r="M43" s="97"/>
      <c r="N43" s="97"/>
      <c r="O43" s="97"/>
    </row>
    <row r="44" spans="1:15" ht="28.5" customHeight="1">
      <c r="A44" s="17"/>
      <c r="B44" s="53">
        <v>39</v>
      </c>
      <c r="C44" s="102" t="s">
        <v>102</v>
      </c>
      <c r="D44" s="102"/>
      <c r="E44" s="102"/>
      <c r="F44" s="94" t="s">
        <v>43</v>
      </c>
      <c r="G44" s="60">
        <f>'BPU__DevRH-INRAE-mars25'!G44</f>
        <v>0</v>
      </c>
      <c r="H44" s="93"/>
      <c r="I44" s="93"/>
      <c r="J44" s="61">
        <f>I44*H44*'BPU__DevRH-INRAE-mars25'!G44</f>
        <v>0</v>
      </c>
      <c r="K44" s="61">
        <f>I44*H44*'BPU__DevRH-INRAE-mars25'!H44</f>
        <v>0</v>
      </c>
      <c r="L44" s="61">
        <f>I44*H44*'BPU__DevRH-INRAE-mars25'!I44</f>
        <v>0</v>
      </c>
      <c r="M44" s="61">
        <f>I44*H44*'BPU__DevRH-INRAE-mars25'!J44</f>
        <v>0</v>
      </c>
      <c r="N44" s="61">
        <f>I44*H44*'BPU__DevRH-INRAE-mars25'!K44</f>
        <v>0</v>
      </c>
      <c r="O44" s="61">
        <f t="shared" si="0"/>
        <v>0</v>
      </c>
    </row>
    <row r="45" spans="1:15" ht="25.5" customHeight="1">
      <c r="A45" s="17"/>
      <c r="B45" s="53">
        <v>40</v>
      </c>
      <c r="C45" s="102" t="str">
        <f>'BPU__DevRH-INRAE-mars25'!C45</f>
        <v>Demi-journée d'étude (salle plénière, 1 panier repas, 1 pause)</v>
      </c>
      <c r="D45" s="102"/>
      <c r="E45" s="102"/>
      <c r="F45" s="94" t="s">
        <v>43</v>
      </c>
      <c r="G45" s="60">
        <f>'BPU__DevRH-INRAE-mars25'!G45</f>
        <v>0</v>
      </c>
      <c r="H45" s="93">
        <v>1</v>
      </c>
      <c r="I45" s="93">
        <v>30</v>
      </c>
      <c r="J45" s="61">
        <f>I45*H45*'BPU__DevRH-INRAE-mars25'!G45</f>
        <v>0</v>
      </c>
      <c r="K45" s="61">
        <f>I45*H45*'BPU__DevRH-INRAE-mars25'!H45</f>
        <v>0</v>
      </c>
      <c r="L45" s="61">
        <f>I45*H45*'BPU__DevRH-INRAE-mars25'!I45</f>
        <v>0</v>
      </c>
      <c r="M45" s="61">
        <f>I45*H45*'BPU__DevRH-INRAE-mars25'!J45</f>
        <v>0</v>
      </c>
      <c r="N45" s="61">
        <f>I45*H45*'BPU__DevRH-INRAE-mars25'!K45</f>
        <v>0</v>
      </c>
      <c r="O45" s="61">
        <f t="shared" si="0"/>
        <v>0</v>
      </c>
    </row>
    <row r="46" spans="1:15" ht="27.75" customHeight="1">
      <c r="A46" s="17"/>
      <c r="B46" s="53">
        <v>41</v>
      </c>
      <c r="C46" s="102" t="s">
        <v>101</v>
      </c>
      <c r="D46" s="102"/>
      <c r="E46" s="102"/>
      <c r="F46" s="94" t="s">
        <v>43</v>
      </c>
      <c r="G46" s="60">
        <f>'BPU__DevRH-INRAE-mars25'!G46</f>
        <v>0</v>
      </c>
      <c r="H46" s="92"/>
      <c r="I46" s="92"/>
      <c r="J46" s="61">
        <f>I46*H46*'BPU__DevRH-INRAE-mars25'!G46</f>
        <v>0</v>
      </c>
      <c r="K46" s="61">
        <f>I46*H46*'BPU__DevRH-INRAE-mars25'!H46</f>
        <v>0</v>
      </c>
      <c r="L46" s="61">
        <f>I46*H46*'BPU__DevRH-INRAE-mars25'!I46</f>
        <v>0</v>
      </c>
      <c r="M46" s="61">
        <f>I46*H46*'BPU__DevRH-INRAE-mars25'!J46</f>
        <v>0</v>
      </c>
      <c r="N46" s="61">
        <f>I46*H46*'BPU__DevRH-INRAE-mars25'!K46</f>
        <v>0</v>
      </c>
      <c r="O46" s="61">
        <f t="shared" si="0"/>
        <v>0</v>
      </c>
    </row>
    <row r="47" spans="1:15" ht="27" customHeight="1">
      <c r="A47" s="17"/>
      <c r="B47" s="53">
        <v>42</v>
      </c>
      <c r="C47" s="102" t="s">
        <v>100</v>
      </c>
      <c r="D47" s="102"/>
      <c r="E47" s="102"/>
      <c r="F47" s="94" t="s">
        <v>43</v>
      </c>
      <c r="G47" s="60">
        <f>'BPU__DevRH-INRAE-mars25'!G47</f>
        <v>0</v>
      </c>
      <c r="H47" s="92"/>
      <c r="I47" s="92"/>
      <c r="J47" s="61">
        <f>I47*H47*'BPU__DevRH-INRAE-mars25'!G47</f>
        <v>0</v>
      </c>
      <c r="K47" s="61">
        <f>I47*H47*'BPU__DevRH-INRAE-mars25'!H47</f>
        <v>0</v>
      </c>
      <c r="L47" s="61">
        <f>I47*H47*'BPU__DevRH-INRAE-mars25'!I47</f>
        <v>0</v>
      </c>
      <c r="M47" s="61">
        <f>I47*H47*'BPU__DevRH-INRAE-mars25'!J47</f>
        <v>0</v>
      </c>
      <c r="N47" s="61">
        <f>I47*H47*'BPU__DevRH-INRAE-mars25'!K47</f>
        <v>0</v>
      </c>
      <c r="O47" s="61">
        <f t="shared" si="0"/>
        <v>0</v>
      </c>
    </row>
    <row r="48" spans="1:15" ht="42.6" customHeight="1">
      <c r="A48" s="17"/>
      <c r="B48" s="53">
        <v>43</v>
      </c>
      <c r="C48" s="102" t="s">
        <v>103</v>
      </c>
      <c r="D48" s="102"/>
      <c r="E48" s="102"/>
      <c r="F48" s="94" t="s">
        <v>42</v>
      </c>
      <c r="G48" s="60">
        <f>'BPU__DevRH-INRAE-mars25'!G48</f>
        <v>0</v>
      </c>
      <c r="H48" s="93"/>
      <c r="I48" s="93"/>
      <c r="J48" s="61">
        <f>I48*H48*'BPU__DevRH-INRAE-mars25'!G48</f>
        <v>0</v>
      </c>
      <c r="K48" s="61">
        <f>I48*H48*'BPU__DevRH-INRAE-mars25'!H48</f>
        <v>0</v>
      </c>
      <c r="L48" s="61">
        <f>I48*H48*'BPU__DevRH-INRAE-mars25'!I48</f>
        <v>0</v>
      </c>
      <c r="M48" s="61">
        <f>I48*H48*'BPU__DevRH-INRAE-mars25'!J48</f>
        <v>0</v>
      </c>
      <c r="N48" s="61">
        <f>I48*H48*'BPU__DevRH-INRAE-mars25'!K48</f>
        <v>0</v>
      </c>
      <c r="O48" s="61">
        <f t="shared" si="0"/>
        <v>0</v>
      </c>
    </row>
    <row r="49" spans="1:15" ht="43.15" customHeight="1">
      <c r="A49" s="17"/>
      <c r="B49" s="53">
        <v>46</v>
      </c>
      <c r="C49" s="102" t="s">
        <v>104</v>
      </c>
      <c r="D49" s="102"/>
      <c r="E49" s="102"/>
      <c r="F49" s="94" t="s">
        <v>42</v>
      </c>
      <c r="G49" s="60">
        <f>'BPU__DevRH-INRAE-mars25'!G49</f>
        <v>0</v>
      </c>
      <c r="H49" s="92"/>
      <c r="I49" s="92"/>
      <c r="J49" s="61">
        <f>I49*H49*'BPU__DevRH-INRAE-mars25'!G49</f>
        <v>0</v>
      </c>
      <c r="K49" s="61">
        <f>I49*H49*'BPU__DevRH-INRAE-mars25'!H49</f>
        <v>0</v>
      </c>
      <c r="L49" s="61">
        <f>I49*H49*'BPU__DevRH-INRAE-mars25'!I49</f>
        <v>0</v>
      </c>
      <c r="M49" s="61">
        <f>I49*H49*'BPU__DevRH-INRAE-mars25'!J49</f>
        <v>0</v>
      </c>
      <c r="N49" s="61">
        <f>I49*H49*'BPU__DevRH-INRAE-mars25'!K49</f>
        <v>0</v>
      </c>
      <c r="O49" s="61">
        <f t="shared" si="0"/>
        <v>0</v>
      </c>
    </row>
    <row r="50" spans="1:15" ht="26.25" customHeight="1">
      <c r="A50" s="17"/>
      <c r="B50" s="53">
        <v>49</v>
      </c>
      <c r="C50" s="102" t="str">
        <f>'BPU__DevRH-INRAE-mars25'!C50</f>
        <v>Déduction repas non pris au forfait résidentiel</v>
      </c>
      <c r="D50" s="102"/>
      <c r="E50" s="102"/>
      <c r="F50" s="94" t="s">
        <v>34</v>
      </c>
      <c r="G50" s="60">
        <f>'BPU__DevRH-INRAE-mars25'!G50</f>
        <v>0</v>
      </c>
      <c r="H50" s="93"/>
      <c r="I50" s="93"/>
      <c r="J50" s="61">
        <f>I50*H50*'BPU__DevRH-INRAE-mars25'!G50</f>
        <v>0</v>
      </c>
      <c r="K50" s="61">
        <f>I50*H50*'BPU__DevRH-INRAE-mars25'!H50</f>
        <v>0</v>
      </c>
      <c r="L50" s="61">
        <f>I50*H50*'BPU__DevRH-INRAE-mars25'!I50</f>
        <v>0</v>
      </c>
      <c r="M50" s="61">
        <f>I50*H50*'BPU__DevRH-INRAE-mars25'!J50</f>
        <v>0</v>
      </c>
      <c r="N50" s="61">
        <f>I50*H50*'BPU__DevRH-INRAE-mars25'!K50</f>
        <v>0</v>
      </c>
      <c r="O50" s="61">
        <f t="shared" si="0"/>
        <v>0</v>
      </c>
    </row>
    <row r="51" spans="1:15" ht="26.25" customHeight="1">
      <c r="A51" s="17"/>
      <c r="B51" s="53">
        <v>50</v>
      </c>
      <c r="C51" s="102" t="str">
        <f>'BPU__DevRH-INRAE-mars25'!C51</f>
        <v>Déduction repas non pris au forfait semi-résidentiel</v>
      </c>
      <c r="D51" s="102"/>
      <c r="E51" s="102"/>
      <c r="F51" s="94" t="s">
        <v>34</v>
      </c>
      <c r="G51" s="60">
        <f>'BPU__DevRH-INRAE-mars25'!G51</f>
        <v>0</v>
      </c>
      <c r="H51" s="93"/>
      <c r="I51" s="93"/>
      <c r="J51" s="61">
        <f>I51*H51*'BPU__DevRH-INRAE-mars25'!G51</f>
        <v>0</v>
      </c>
      <c r="K51" s="61">
        <f>I51*H51*'BPU__DevRH-INRAE-mars25'!H51</f>
        <v>0</v>
      </c>
      <c r="L51" s="61">
        <f>I51*H51*'BPU__DevRH-INRAE-mars25'!I51</f>
        <v>0</v>
      </c>
      <c r="M51" s="61">
        <f>I51*H51*'BPU__DevRH-INRAE-mars25'!J51</f>
        <v>0</v>
      </c>
      <c r="N51" s="61">
        <f>I51*H51*'BPU__DevRH-INRAE-mars25'!K51</f>
        <v>0</v>
      </c>
      <c r="O51" s="61">
        <f t="shared" si="0"/>
        <v>0</v>
      </c>
    </row>
    <row r="52" spans="1:15" ht="19.5" customHeight="1">
      <c r="A52" s="17"/>
      <c r="B52" s="103" t="s">
        <v>35</v>
      </c>
      <c r="C52" s="103"/>
      <c r="D52" s="103"/>
      <c r="E52" s="103"/>
      <c r="F52" s="103"/>
      <c r="G52" s="103"/>
      <c r="H52" s="103"/>
      <c r="I52" s="97"/>
      <c r="J52" s="97"/>
      <c r="K52" s="97"/>
      <c r="L52" s="97"/>
      <c r="M52" s="97"/>
      <c r="N52" s="97"/>
      <c r="O52" s="97"/>
    </row>
    <row r="53" spans="1:15" ht="19.5" customHeight="1">
      <c r="A53" s="17"/>
      <c r="B53" s="63">
        <v>51</v>
      </c>
      <c r="C53" s="102" t="str">
        <f>'BPU__DevRH-INRAE-mars25'!C53</f>
        <v>Photocopies</v>
      </c>
      <c r="D53" s="102"/>
      <c r="E53" s="102"/>
      <c r="F53" s="94" t="s">
        <v>40</v>
      </c>
      <c r="G53" s="60">
        <f>'BPU__DevRH-INRAE-mars25'!G53</f>
        <v>0</v>
      </c>
      <c r="H53" s="93"/>
      <c r="I53" s="93"/>
      <c r="J53" s="61">
        <f>I53*H53*'BPU__DevRH-INRAE-mars25'!G53</f>
        <v>0</v>
      </c>
      <c r="K53" s="61">
        <f>I53*H53*'BPU__DevRH-INRAE-mars25'!H53</f>
        <v>0</v>
      </c>
      <c r="L53" s="61">
        <f>I53*H53*'BPU__DevRH-INRAE-mars25'!I53</f>
        <v>0</v>
      </c>
      <c r="M53" s="61">
        <f>I53*H53*'BPU__DevRH-INRAE-mars25'!J53</f>
        <v>0</v>
      </c>
      <c r="N53" s="61">
        <f>I53*H53*'BPU__DevRH-INRAE-mars25'!K53</f>
        <v>0</v>
      </c>
      <c r="O53" s="61">
        <f t="shared" si="0"/>
        <v>0</v>
      </c>
    </row>
    <row r="54" spans="1:15" ht="19.5" customHeight="1">
      <c r="A54" s="17"/>
      <c r="B54" s="63">
        <v>52</v>
      </c>
      <c r="C54" s="102" t="str">
        <f>'BPU__DevRH-INRAE-mars25'!C54</f>
        <v>Fax (réception ou émission)</v>
      </c>
      <c r="D54" s="102"/>
      <c r="E54" s="102"/>
      <c r="F54" s="94" t="s">
        <v>40</v>
      </c>
      <c r="G54" s="60">
        <f>'BPU__DevRH-INRAE-mars25'!G54</f>
        <v>0</v>
      </c>
      <c r="H54" s="93"/>
      <c r="I54" s="93"/>
      <c r="J54" s="61">
        <f>I54*H54*'BPU__DevRH-INRAE-mars25'!G54</f>
        <v>0</v>
      </c>
      <c r="K54" s="61">
        <f>I54*H54*'BPU__DevRH-INRAE-mars25'!H54</f>
        <v>0</v>
      </c>
      <c r="L54" s="61">
        <f>I54*H54*'BPU__DevRH-INRAE-mars25'!I54</f>
        <v>0</v>
      </c>
      <c r="M54" s="61">
        <f>I54*H54*'BPU__DevRH-INRAE-mars25'!J54</f>
        <v>0</v>
      </c>
      <c r="N54" s="61">
        <f>I54*H54*'BPU__DevRH-INRAE-mars25'!K54</f>
        <v>0</v>
      </c>
      <c r="O54" s="61">
        <f t="shared" si="0"/>
        <v>0</v>
      </c>
    </row>
    <row r="55" spans="1:15" ht="19.5" customHeight="1">
      <c r="A55" s="17"/>
      <c r="B55" s="63">
        <v>53</v>
      </c>
      <c r="C55" s="139" t="str">
        <f>'BPU__DevRH-INRAE-mars25'!C55</f>
        <v>Connexion internet  (Wifi)</v>
      </c>
      <c r="D55" s="106" t="str">
        <f>'BPU__DevRH-INRAE-mars25'!D55</f>
        <v>Salles</v>
      </c>
      <c r="E55" s="102"/>
      <c r="F55" s="94" t="s">
        <v>10</v>
      </c>
      <c r="G55" s="60">
        <f>'BPU__DevRH-INRAE-mars25'!G55</f>
        <v>0</v>
      </c>
      <c r="H55" s="93"/>
      <c r="I55" s="93"/>
      <c r="J55" s="61">
        <f>I55*H55*'BPU__DevRH-INRAE-mars25'!G55</f>
        <v>0</v>
      </c>
      <c r="K55" s="61">
        <f>I55*H55*'BPU__DevRH-INRAE-mars25'!H55</f>
        <v>0</v>
      </c>
      <c r="L55" s="61">
        <f>I55*H55*'BPU__DevRH-INRAE-mars25'!I55</f>
        <v>0</v>
      </c>
      <c r="M55" s="61">
        <f>I55*H55*'BPU__DevRH-INRAE-mars25'!J55</f>
        <v>0</v>
      </c>
      <c r="N55" s="61">
        <f>I55*H55*'BPU__DevRH-INRAE-mars25'!K55</f>
        <v>0</v>
      </c>
      <c r="O55" s="61">
        <f t="shared" si="0"/>
        <v>0</v>
      </c>
    </row>
    <row r="56" spans="1:15" ht="18" customHeight="1">
      <c r="A56" s="17"/>
      <c r="B56" s="63">
        <v>54</v>
      </c>
      <c r="C56" s="139"/>
      <c r="D56" s="106" t="str">
        <f>'BPU__DevRH-INRAE-mars25'!D56</f>
        <v>Espaces communs</v>
      </c>
      <c r="E56" s="102"/>
      <c r="F56" s="94" t="s">
        <v>10</v>
      </c>
      <c r="G56" s="60">
        <f>'BPU__DevRH-INRAE-mars25'!G56</f>
        <v>0</v>
      </c>
      <c r="H56" s="93"/>
      <c r="I56" s="93"/>
      <c r="J56" s="61">
        <f>I56*H56*'BPU__DevRH-INRAE-mars25'!G56</f>
        <v>0</v>
      </c>
      <c r="K56" s="61">
        <f>I56*H56*'BPU__DevRH-INRAE-mars25'!H56</f>
        <v>0</v>
      </c>
      <c r="L56" s="61">
        <f>I56*H56*'BPU__DevRH-INRAE-mars25'!I56</f>
        <v>0</v>
      </c>
      <c r="M56" s="61">
        <f>I56*H56*'BPU__DevRH-INRAE-mars25'!J56</f>
        <v>0</v>
      </c>
      <c r="N56" s="61">
        <f>I56*H56*'BPU__DevRH-INRAE-mars25'!K56</f>
        <v>0</v>
      </c>
      <c r="O56" s="61">
        <f t="shared" si="0"/>
        <v>0</v>
      </c>
    </row>
    <row r="57" spans="1:15" ht="21.75" customHeight="1">
      <c r="A57" s="17"/>
      <c r="B57" s="63">
        <v>55</v>
      </c>
      <c r="C57" s="139"/>
      <c r="D57" s="106" t="str">
        <f>'BPU__DevRH-INRAE-mars25'!D57</f>
        <v>Chambres</v>
      </c>
      <c r="E57" s="102"/>
      <c r="F57" s="94" t="s">
        <v>10</v>
      </c>
      <c r="G57" s="60">
        <f>'BPU__DevRH-INRAE-mars25'!G57</f>
        <v>0</v>
      </c>
      <c r="H57" s="93"/>
      <c r="I57" s="93"/>
      <c r="J57" s="61">
        <f>I57*H57*'BPU__DevRH-INRAE-mars25'!G57</f>
        <v>0</v>
      </c>
      <c r="K57" s="61">
        <f>I57*H57*'BPU__DevRH-INRAE-mars25'!H57</f>
        <v>0</v>
      </c>
      <c r="L57" s="61">
        <f>I57*H57*'BPU__DevRH-INRAE-mars25'!I57</f>
        <v>0</v>
      </c>
      <c r="M57" s="61">
        <f>I57*H57*'BPU__DevRH-INRAE-mars25'!J57</f>
        <v>0</v>
      </c>
      <c r="N57" s="61">
        <f>I57*H57*'BPU__DevRH-INRAE-mars25'!K57</f>
        <v>0</v>
      </c>
      <c r="O57" s="61">
        <f t="shared" si="0"/>
        <v>0</v>
      </c>
    </row>
    <row r="58" spans="1:15" ht="26.1" customHeight="1">
      <c r="A58" s="17"/>
      <c r="B58" s="63">
        <v>57</v>
      </c>
      <c r="C58" s="102" t="str">
        <f>'BPU__DevRH-INRAE-mars25'!C58</f>
        <v>Ménage des chambres (sur toute la durée du séjour)</v>
      </c>
      <c r="D58" s="102"/>
      <c r="E58" s="102"/>
      <c r="F58" s="94" t="s">
        <v>48</v>
      </c>
      <c r="G58" s="60">
        <f>'BPU__DevRH-INRAE-mars25'!G58</f>
        <v>0</v>
      </c>
      <c r="H58" s="93"/>
      <c r="I58" s="93"/>
      <c r="J58" s="61">
        <f>I58*H58*'BPU__DevRH-INRAE-mars25'!G58</f>
        <v>0</v>
      </c>
      <c r="K58" s="61">
        <f>I58*H58*'BPU__DevRH-INRAE-mars25'!H58</f>
        <v>0</v>
      </c>
      <c r="L58" s="61">
        <f>I58*H58*'BPU__DevRH-INRAE-mars25'!I58</f>
        <v>0</v>
      </c>
      <c r="M58" s="61">
        <f>I58*H58*'BPU__DevRH-INRAE-mars25'!J58</f>
        <v>0</v>
      </c>
      <c r="N58" s="61">
        <f>I58*H58*'BPU__DevRH-INRAE-mars25'!K58</f>
        <v>0</v>
      </c>
      <c r="O58" s="61">
        <f t="shared" si="0"/>
        <v>0</v>
      </c>
    </row>
    <row r="59" spans="1:15" ht="26.1" customHeight="1">
      <c r="A59" s="17"/>
      <c r="B59" s="63">
        <v>58</v>
      </c>
      <c r="C59" s="102" t="str">
        <f>'BPU__DevRH-INRAE-mars25'!C59</f>
        <v>Heure  supplémentaire de service salle et restaurant (à partir de :  préciser l'heure)</v>
      </c>
      <c r="D59" s="102"/>
      <c r="E59" s="102"/>
      <c r="F59" s="62" t="s">
        <v>46</v>
      </c>
      <c r="G59" s="60">
        <f>'BPU__DevRH-INRAE-mars25'!G59</f>
        <v>0</v>
      </c>
      <c r="H59" s="93"/>
      <c r="I59" s="93"/>
      <c r="J59" s="61">
        <f>I59*H59*'BPU__DevRH-INRAE-mars25'!G59</f>
        <v>0</v>
      </c>
      <c r="K59" s="61">
        <f>I59*H59*'BPU__DevRH-INRAE-mars25'!H59</f>
        <v>0</v>
      </c>
      <c r="L59" s="61">
        <f>I59*H59*'BPU__DevRH-INRAE-mars25'!I59</f>
        <v>0</v>
      </c>
      <c r="M59" s="61">
        <f>I59*H59*'BPU__DevRH-INRAE-mars25'!J59</f>
        <v>0</v>
      </c>
      <c r="N59" s="61">
        <f>I59*H59*'BPU__DevRH-INRAE-mars25'!K59</f>
        <v>0</v>
      </c>
      <c r="O59" s="61">
        <f t="shared" si="0"/>
        <v>0</v>
      </c>
    </row>
    <row r="60" spans="1:15" ht="18" customHeight="1">
      <c r="A60" s="17"/>
      <c r="B60" s="103" t="s">
        <v>60</v>
      </c>
      <c r="C60" s="103"/>
      <c r="D60" s="103"/>
      <c r="E60" s="103"/>
      <c r="F60" s="103"/>
      <c r="G60" s="103"/>
      <c r="H60" s="103"/>
      <c r="I60" s="97"/>
      <c r="J60" s="97"/>
      <c r="K60" s="97"/>
      <c r="L60" s="97"/>
      <c r="M60" s="97"/>
      <c r="N60" s="97"/>
      <c r="O60" s="97"/>
    </row>
    <row r="61" spans="1:15" ht="26.1" customHeight="1">
      <c r="A61" s="17"/>
      <c r="B61" s="53">
        <v>59</v>
      </c>
      <c r="C61" s="102" t="str">
        <f>'BPU__DevRH-INRAE-mars25'!C61</f>
        <v>Taxe de séjour</v>
      </c>
      <c r="D61" s="102"/>
      <c r="E61" s="102"/>
      <c r="F61" s="94" t="s">
        <v>63</v>
      </c>
      <c r="G61" s="60">
        <f>'BPU__DevRH-INRAE-mars25'!G61</f>
        <v>0</v>
      </c>
      <c r="H61" s="93">
        <v>2</v>
      </c>
      <c r="I61" s="93">
        <v>30</v>
      </c>
      <c r="J61" s="61">
        <f>I61*H61*'BPU__DevRH-INRAE-mars25'!G61</f>
        <v>0</v>
      </c>
      <c r="K61" s="61">
        <f>I61*H61*'BPU__DevRH-INRAE-mars25'!H61</f>
        <v>0</v>
      </c>
      <c r="L61" s="61">
        <f>I61*H61*'BPU__DevRH-INRAE-mars25'!I61</f>
        <v>0</v>
      </c>
      <c r="M61" s="61">
        <f>I61*H61*'BPU__DevRH-INRAE-mars25'!J61</f>
        <v>0</v>
      </c>
      <c r="N61" s="61">
        <f>I61*H61*'BPU__DevRH-INRAE-mars25'!K61</f>
        <v>0</v>
      </c>
      <c r="O61" s="61">
        <f t="shared" si="0"/>
        <v>0</v>
      </c>
    </row>
    <row r="62" spans="1:15" ht="26.1" customHeight="1">
      <c r="A62" s="17"/>
      <c r="B62" s="53">
        <v>60</v>
      </c>
      <c r="C62" s="102" t="str">
        <f>'BPU__DevRH-INRAE-mars25'!C62</f>
        <v>Frais de dossier / Adhésion</v>
      </c>
      <c r="D62" s="102"/>
      <c r="E62" s="102"/>
      <c r="F62" s="94" t="s">
        <v>47</v>
      </c>
      <c r="G62" s="60">
        <f>'BPU__DevRH-INRAE-mars25'!G62</f>
        <v>0</v>
      </c>
      <c r="H62" s="93">
        <v>1</v>
      </c>
      <c r="I62" s="93">
        <v>1</v>
      </c>
      <c r="J62" s="61">
        <f>I62*H62*'BPU__DevRH-INRAE-mars25'!G62</f>
        <v>0</v>
      </c>
      <c r="K62" s="61">
        <f>I62*H62*'BPU__DevRH-INRAE-mars25'!H62</f>
        <v>0</v>
      </c>
      <c r="L62" s="61">
        <f>I62*H62*'BPU__DevRH-INRAE-mars25'!I62</f>
        <v>0</v>
      </c>
      <c r="M62" s="61">
        <f>I62*H62*'BPU__DevRH-INRAE-mars25'!J62</f>
        <v>0</v>
      </c>
      <c r="N62" s="61">
        <f>I62*H62*'BPU__DevRH-INRAE-mars25'!K62</f>
        <v>0</v>
      </c>
      <c r="O62" s="61">
        <f t="shared" si="0"/>
        <v>0</v>
      </c>
    </row>
    <row r="63" spans="1:15" ht="26.1" customHeight="1">
      <c r="A63" s="17"/>
      <c r="B63" s="53"/>
      <c r="C63" s="66"/>
      <c r="D63" s="67"/>
      <c r="E63" s="68"/>
      <c r="F63" s="157" t="s">
        <v>49</v>
      </c>
      <c r="G63" s="158"/>
      <c r="H63" s="158"/>
      <c r="I63" s="159"/>
      <c r="J63" s="65">
        <f>SUM(J14:J62)</f>
        <v>0</v>
      </c>
      <c r="K63" s="64">
        <f t="shared" ref="K63:O63" si="1">SUM(K14:K62)</f>
        <v>0</v>
      </c>
      <c r="L63" s="64">
        <f t="shared" si="1"/>
        <v>0</v>
      </c>
      <c r="M63" s="64">
        <f t="shared" si="1"/>
        <v>0</v>
      </c>
      <c r="N63" s="64">
        <f t="shared" si="1"/>
        <v>0</v>
      </c>
      <c r="O63" s="65">
        <f t="shared" si="1"/>
        <v>0</v>
      </c>
    </row>
    <row r="64" spans="1:15" ht="24" customHeight="1" thickBot="1">
      <c r="A64" s="17"/>
      <c r="B64" s="69"/>
      <c r="C64" s="70"/>
      <c r="D64" s="70"/>
      <c r="E64" s="70"/>
      <c r="F64" s="70"/>
      <c r="G64" s="70"/>
      <c r="H64" s="70"/>
      <c r="I64" s="70"/>
      <c r="J64" s="71" t="s">
        <v>79</v>
      </c>
      <c r="K64" s="70"/>
      <c r="L64" s="70"/>
      <c r="M64" s="70"/>
      <c r="N64" s="70"/>
      <c r="O64" s="72" t="s">
        <v>79</v>
      </c>
    </row>
    <row r="65" spans="1:15" ht="54" customHeight="1">
      <c r="A65" s="17"/>
      <c r="B65" s="39"/>
      <c r="C65" s="40"/>
      <c r="D65" s="40"/>
      <c r="E65" s="40"/>
      <c r="F65" s="40"/>
      <c r="G65" s="40"/>
      <c r="H65" s="40"/>
      <c r="I65" s="40"/>
      <c r="J65" s="41" t="s">
        <v>80</v>
      </c>
      <c r="K65" s="40"/>
      <c r="L65" s="40"/>
      <c r="M65" s="40"/>
      <c r="N65" s="40"/>
      <c r="O65" s="41" t="s">
        <v>81</v>
      </c>
    </row>
    <row r="66" spans="1:15">
      <c r="A66" s="10"/>
      <c r="B66" s="42"/>
      <c r="C66" s="42"/>
      <c r="D66" s="42"/>
      <c r="E66" s="42"/>
      <c r="F66" s="42"/>
      <c r="G66" s="42"/>
      <c r="H66" s="42"/>
      <c r="I66" s="42"/>
      <c r="J66" s="42"/>
      <c r="K66" s="42"/>
      <c r="L66" s="42"/>
      <c r="M66" s="42"/>
      <c r="N66" s="42"/>
      <c r="O66" s="42"/>
    </row>
    <row r="67" spans="1:15">
      <c r="I67" s="11"/>
      <c r="J67" s="11"/>
      <c r="K67" s="11"/>
      <c r="L67" s="11"/>
      <c r="M67" s="11"/>
      <c r="N67" s="11"/>
      <c r="O67" s="11"/>
    </row>
    <row r="68" spans="1:15">
      <c r="I68" s="11"/>
      <c r="J68" s="11"/>
      <c r="K68" s="12" t="s">
        <v>50</v>
      </c>
      <c r="L68" s="12"/>
      <c r="M68" s="11"/>
      <c r="N68" s="11"/>
      <c r="O68" s="11"/>
    </row>
    <row r="69" spans="1:15">
      <c r="I69" s="11"/>
      <c r="J69" s="29" t="s">
        <v>51</v>
      </c>
      <c r="K69" s="29"/>
      <c r="L69" s="29"/>
      <c r="M69" s="29"/>
      <c r="N69" s="29"/>
      <c r="O69" s="11"/>
    </row>
    <row r="70" spans="1:15">
      <c r="I70" s="11"/>
      <c r="J70" s="11"/>
      <c r="K70" s="11"/>
      <c r="L70" s="11"/>
      <c r="M70" s="11"/>
      <c r="N70" s="11"/>
      <c r="O70" s="11"/>
    </row>
    <row r="71" spans="1:15">
      <c r="I71" s="11"/>
      <c r="J71" s="11"/>
      <c r="K71" s="11"/>
      <c r="L71" s="11"/>
      <c r="M71" s="11"/>
      <c r="N71" s="11"/>
      <c r="O71" s="11"/>
    </row>
    <row r="72" spans="1:15">
      <c r="I72" s="11"/>
      <c r="J72" s="11"/>
      <c r="K72" s="11"/>
      <c r="L72" s="11"/>
      <c r="M72" s="11"/>
      <c r="N72" s="11"/>
      <c r="O72" s="11"/>
    </row>
    <row r="73" spans="1:15">
      <c r="I73" s="11"/>
      <c r="J73" s="11"/>
      <c r="K73" s="11"/>
      <c r="L73" s="11"/>
      <c r="M73" s="11"/>
      <c r="N73" s="11"/>
      <c r="O73" s="11"/>
    </row>
    <row r="74" spans="1:15">
      <c r="I74" s="11"/>
      <c r="J74" s="11"/>
      <c r="K74" s="11"/>
      <c r="L74" s="11"/>
      <c r="M74" s="11"/>
      <c r="N74" s="11"/>
      <c r="O74" s="11"/>
    </row>
    <row r="75" spans="1:15">
      <c r="I75" s="11"/>
      <c r="J75" s="11"/>
      <c r="K75" s="11"/>
      <c r="L75" s="11"/>
      <c r="M75" s="11"/>
      <c r="N75" s="11"/>
      <c r="O75" s="11"/>
    </row>
    <row r="76" spans="1:15">
      <c r="I76" s="11"/>
      <c r="J76" s="11"/>
      <c r="K76" s="11"/>
      <c r="L76" s="11"/>
      <c r="M76" s="11"/>
      <c r="N76" s="11"/>
      <c r="O76" s="11"/>
    </row>
    <row r="77" spans="1:15">
      <c r="I77" s="11"/>
      <c r="J77" s="11"/>
      <c r="K77" s="11"/>
      <c r="L77" s="11"/>
      <c r="M77" s="11"/>
      <c r="N77" s="11"/>
      <c r="O77" s="11"/>
    </row>
    <row r="78" spans="1:15">
      <c r="I78" s="11"/>
      <c r="J78" s="11"/>
      <c r="K78" s="11"/>
      <c r="L78" s="11"/>
      <c r="M78" s="11"/>
      <c r="N78" s="11"/>
      <c r="O78" s="11"/>
    </row>
    <row r="79" spans="1:15">
      <c r="I79" s="11"/>
      <c r="J79" s="11"/>
      <c r="K79" s="11"/>
      <c r="L79" s="11"/>
      <c r="M79" s="11"/>
      <c r="N79" s="11"/>
      <c r="O79" s="11"/>
    </row>
    <row r="80" spans="1:15">
      <c r="I80" s="11"/>
      <c r="J80" s="11"/>
      <c r="K80" s="11"/>
      <c r="L80" s="11"/>
      <c r="M80" s="11"/>
      <c r="N80" s="11"/>
      <c r="O80" s="11"/>
    </row>
    <row r="81" spans="9:15">
      <c r="I81" s="11"/>
      <c r="J81" s="11"/>
      <c r="K81" s="11"/>
      <c r="L81" s="11"/>
      <c r="M81" s="11"/>
      <c r="N81" s="11"/>
      <c r="O81" s="11"/>
    </row>
  </sheetData>
  <sheetProtection algorithmName="SHA-512" hashValue="nyfKzVL4Q5L5ZAaE71wr9VXocjm8b1XK8Zo1TyiMtKUBdb9pIQm9o/rNFp1i0TQ/4o1iWBGta4Y0JTuSreHtPQ==" saltValue="uxW1t/dcdprpt68mYmMuPA==" spinCount="100000" sheet="1" objects="1" scenarios="1"/>
  <mergeCells count="62">
    <mergeCell ref="F63:I63"/>
    <mergeCell ref="C55:C57"/>
    <mergeCell ref="C53:E53"/>
    <mergeCell ref="C38:E39"/>
    <mergeCell ref="C45:E45"/>
    <mergeCell ref="C47:E47"/>
    <mergeCell ref="C40:E40"/>
    <mergeCell ref="C41:E41"/>
    <mergeCell ref="C42:E42"/>
    <mergeCell ref="B43:H43"/>
    <mergeCell ref="C44:E44"/>
    <mergeCell ref="C46:E46"/>
    <mergeCell ref="C48:E48"/>
    <mergeCell ref="D57:E57"/>
    <mergeCell ref="B60:H60"/>
    <mergeCell ref="C32:E33"/>
    <mergeCell ref="C61:E61"/>
    <mergeCell ref="C62:E62"/>
    <mergeCell ref="C49:E49"/>
    <mergeCell ref="C50:E50"/>
    <mergeCell ref="C51:E51"/>
    <mergeCell ref="B52:H52"/>
    <mergeCell ref="C58:E58"/>
    <mergeCell ref="C54:E54"/>
    <mergeCell ref="D55:E55"/>
    <mergeCell ref="D56:E56"/>
    <mergeCell ref="C59:E59"/>
    <mergeCell ref="C34:E35"/>
    <mergeCell ref="C36:E37"/>
    <mergeCell ref="C25:E25"/>
    <mergeCell ref="B26:H26"/>
    <mergeCell ref="C31:E31"/>
    <mergeCell ref="C27:E28"/>
    <mergeCell ref="C29:E30"/>
    <mergeCell ref="F7:N7"/>
    <mergeCell ref="P7:Q7"/>
    <mergeCell ref="A1:BZ1"/>
    <mergeCell ref="A2:AF2"/>
    <mergeCell ref="J3:N3"/>
    <mergeCell ref="J4:N4"/>
    <mergeCell ref="B5:O5"/>
    <mergeCell ref="B7:E7"/>
    <mergeCell ref="B11:G11"/>
    <mergeCell ref="H11:I11"/>
    <mergeCell ref="C12:E12"/>
    <mergeCell ref="B13:H13"/>
    <mergeCell ref="C14:E14"/>
    <mergeCell ref="B8:O8"/>
    <mergeCell ref="B9:O9"/>
    <mergeCell ref="B10:G10"/>
    <mergeCell ref="H10:I10"/>
    <mergeCell ref="J10:O10"/>
    <mergeCell ref="C17:E17"/>
    <mergeCell ref="C18:E18"/>
    <mergeCell ref="C16:E16"/>
    <mergeCell ref="C19:E19"/>
    <mergeCell ref="B15:H15"/>
    <mergeCell ref="B23:H23"/>
    <mergeCell ref="C21:E21"/>
    <mergeCell ref="C22:E22"/>
    <mergeCell ref="C24:E24"/>
    <mergeCell ref="C20:E20"/>
  </mergeCells>
  <printOptions horizontalCentered="1" verticalCentered="1"/>
  <pageMargins left="0.70866141732283472" right="0.70866141732283472" top="0.74803149606299213" bottom="0.74803149606299213" header="0.31496062992125984" footer="0.31496062992125984"/>
  <pageSetup paperSize="8" scale="48" fitToHeight="2" orientation="portrait" r:id="rId1"/>
  <headerFooter>
    <oddFooter>&amp;A</oddFooter>
  </headerFooter>
  <colBreaks count="1" manualBreakCount="1">
    <brk id="15" max="9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BPU__DevRH-INRAE-mars25</vt:lpstr>
      <vt:lpstr>DQE_Unitaire_DevRH-INRAE-mars25</vt:lpstr>
      <vt:lpstr>DQE_Forfait_DevRH-INRAE-mars25</vt:lpstr>
      <vt:lpstr>'BPU__DevRH-INRAE-mars25'!Impression_des_titres</vt:lpstr>
      <vt:lpstr>'DQE_Forfait_DevRH-INRAE-mars25'!Impression_des_titres</vt:lpstr>
      <vt:lpstr>'DQE_Unitaire_DevRH-INRAE-mars25'!Impression_des_titres</vt:lpstr>
      <vt:lpstr>'BPU__DevRH-INRAE-mars25'!Zone_d_impression</vt:lpstr>
      <vt:lpstr>'DQE_Forfait_DevRH-INRAE-mars25'!Zone_d_impression</vt:lpstr>
      <vt:lpstr>'DQE_Unitaire_DevRH-INRAE-mars25'!Zone_d_impression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dc:creator>
  <cp:lastModifiedBy>Dominique BELLON</cp:lastModifiedBy>
  <cp:lastPrinted>2018-05-15T14:21:55Z</cp:lastPrinted>
  <dcterms:created xsi:type="dcterms:W3CDTF">2013-07-19T14:14:11Z</dcterms:created>
  <dcterms:modified xsi:type="dcterms:W3CDTF">2024-11-26T15:51:06Z</dcterms:modified>
</cp:coreProperties>
</file>