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69-RHONE\1-LYON SAINT EXUPERY\BT et TWR\opérations en cours\2023-BT-Securisation acces SNA CE\Amenagement exterieur\3-DCE\DPGF\"/>
    </mc:Choice>
  </mc:AlternateContent>
  <xr:revisionPtr revIDLastSave="0" documentId="13_ncr:1_{16C3C0C2-0A23-49FE-89C8-8DFA88B5E8D7}" xr6:coauthVersionLast="47" xr6:coauthVersionMax="47" xr10:uidLastSave="{00000000-0000-0000-0000-000000000000}"/>
  <bookViews>
    <workbookView xWindow="0" yWindow="0" windowWidth="25800" windowHeight="21000" tabRatio="500" xr2:uid="{00000000-000D-0000-FFFF-FFFF00000000}"/>
  </bookViews>
  <sheets>
    <sheet name="lo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4" i="1" l="1"/>
  <c r="I13" i="1"/>
  <c r="I14" i="1"/>
  <c r="I10" i="1"/>
  <c r="I11" i="1"/>
  <c r="I12" i="1"/>
  <c r="I15" i="1"/>
  <c r="I16" i="1"/>
  <c r="I17" i="1"/>
  <c r="I18" i="1"/>
  <c r="I19" i="1"/>
  <c r="I20" i="1"/>
  <c r="I21" i="1"/>
  <c r="I22" i="1"/>
  <c r="I23" i="1"/>
  <c r="I25" i="1"/>
  <c r="I26" i="1"/>
  <c r="I27" i="1"/>
  <c r="I9" i="1"/>
  <c r="I8" i="1"/>
  <c r="I7" i="1"/>
  <c r="I6" i="1"/>
  <c r="A6" i="1"/>
  <c r="A7" i="1" s="1"/>
  <c r="A17" i="1" s="1"/>
  <c r="I5" i="1"/>
  <c r="A8" i="1" l="1"/>
  <c r="A9" i="1" s="1"/>
  <c r="A10" i="1" s="1"/>
  <c r="A11" i="1" s="1"/>
  <c r="A12" i="1" s="1"/>
  <c r="A13" i="1" s="1"/>
  <c r="A14" i="1" s="1"/>
  <c r="A15" i="1" s="1"/>
  <c r="I28" i="1"/>
  <c r="I29" i="1" s="1"/>
  <c r="I3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Jean-Francois Cognet</author>
  </authors>
  <commentList>
    <comment ref="B9" authorId="0" shapeId="0" xr:uid="{2C75AE61-B3C3-4F56-BA62-AD8C7066B886}">
      <text>
        <r>
          <rPr>
            <b/>
            <sz val="9"/>
            <color indexed="81"/>
            <rFont val="Tahoma"/>
            <charset val="1"/>
          </rPr>
          <t>Jean-Francois Cognet:</t>
        </r>
        <r>
          <rPr>
            <sz val="9"/>
            <color indexed="81"/>
            <rFont val="Tahoma"/>
            <charset val="1"/>
          </rPr>
          <t xml:space="preserve">
E 2</t>
        </r>
      </text>
    </comment>
  </commentList>
</comments>
</file>

<file path=xl/sharedStrings.xml><?xml version="1.0" encoding="utf-8"?>
<sst xmlns="http://schemas.openxmlformats.org/spreadsheetml/2006/main" count="89" uniqueCount="57">
  <si>
    <t xml:space="preserve">          DPGF</t>
  </si>
  <si>
    <t>Préambule :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 Les quantitées sont données à titre indicatif et doivent être vérifiées par le soumissionnaire,</t>
  </si>
  <si>
    <t>Poste</t>
  </si>
  <si>
    <t>CCTP</t>
  </si>
  <si>
    <t>Designation</t>
  </si>
  <si>
    <t>U</t>
  </si>
  <si>
    <t>Quantités</t>
  </si>
  <si>
    <t>Quantités Entreprise</t>
  </si>
  <si>
    <t>PU HT €</t>
  </si>
  <si>
    <t>Montant HT €</t>
  </si>
  <si>
    <t>f</t>
  </si>
  <si>
    <t>DOE</t>
  </si>
  <si>
    <t>Total HT</t>
  </si>
  <si>
    <t>TVA</t>
  </si>
  <si>
    <t>TOTAL TTC</t>
  </si>
  <si>
    <t>2.2</t>
  </si>
  <si>
    <t>1.5</t>
  </si>
  <si>
    <t xml:space="preserve"> PREPARATION</t>
  </si>
  <si>
    <t>m2</t>
  </si>
  <si>
    <t>Aéroport de Lyon-Saint-Exupéry
Sécurisation et réduction des points d'accès au site du SNA-CE Lyon                                                                                                              Lot 1: portails d'accès et clotures</t>
  </si>
  <si>
    <t>ZONE 1</t>
  </si>
  <si>
    <t>ZONE 3</t>
  </si>
  <si>
    <t>ml</t>
  </si>
  <si>
    <t>ZONE 2</t>
  </si>
  <si>
    <t>Fourniture et pose de clôture en panneaux de treillis soudés indéformable et tous accessoires nécessaires (poteaux, platines, visseries...)</t>
  </si>
  <si>
    <t>Tranchées et longrine béton préfabriquée</t>
  </si>
  <si>
    <t>Fourniture et pose Portillon avec système de fermeture électrique  piloté par lecteur de badge et bouton poussoir en sortie</t>
  </si>
  <si>
    <t>clôture en grillage renforcé innoxidable (identique actuel)</t>
  </si>
  <si>
    <t>Fourniture et pose d'un système de fermeture électrique  piloté par lecteur de badge pour le portail</t>
  </si>
  <si>
    <t>démolition ilot bordures béton</t>
  </si>
  <si>
    <t>reprise de chaussée lourde</t>
  </si>
  <si>
    <t>ZONE 4</t>
  </si>
  <si>
    <t>2.1</t>
  </si>
  <si>
    <t>Fermeture passage : Fourniture et pose de clôture en panneaux de treillis soudés indéformable et tous accessoires nécessaires (poteaux, platines, visseries...)</t>
  </si>
  <si>
    <t>2.3.1</t>
  </si>
  <si>
    <t>Installation de chantier</t>
  </si>
  <si>
    <t>Études exécutions</t>
  </si>
  <si>
    <t>Remise en état, nettoyage de fin de chantier</t>
  </si>
  <si>
    <t>2.3.2</t>
  </si>
  <si>
    <t>fourniture et pose barrière motorisée avec pilotage par badge et boucle au sol</t>
  </si>
  <si>
    <t>2.3.3</t>
  </si>
  <si>
    <t>2.3.4</t>
  </si>
  <si>
    <t xml:space="preserve">Création d’un passage "bateau" </t>
  </si>
  <si>
    <t>Tranchée et passage de gaine</t>
  </si>
  <si>
    <t>2.3.5</t>
  </si>
  <si>
    <t>2.4.1</t>
  </si>
  <si>
    <t>2.4.2</t>
  </si>
  <si>
    <t>2.4.3</t>
  </si>
  <si>
    <t>Longrine béton</t>
  </si>
  <si>
    <t xml:space="preserve">fourniture et pose d'un portail coulissant 5m </t>
  </si>
  <si>
    <t>Tranchée et passage de gaine CFA</t>
  </si>
  <si>
    <t>Parafoudrage</t>
  </si>
  <si>
    <t>2.4.5</t>
  </si>
  <si>
    <t>Mise en place du grillage avec concertina coté piste</t>
  </si>
  <si>
    <t xml:space="preserve">Démontage grillage </t>
  </si>
  <si>
    <t>2.5</t>
  </si>
  <si>
    <t>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</si>
</sst>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40C];[Red]\-#,##0.00\ [$€-40C]"/>
    <numFmt numFmtId="165" formatCode="#,##0.00&quot; €&quot;"/>
  </numFmts>
  <fonts count="26" x14ac:knownFonts="1">
    <font>
      <sz val="11"/>
      <color rgb="FF000000"/>
      <name val="Calibri"/>
      <family val="2"/>
      <charset val="1"/>
    </font>
    <font>
      <sz val="10"/>
      <color rgb="FFFFFFFF"/>
      <name val="Calibri"/>
      <family val="2"/>
      <charset val="1"/>
    </font>
    <font>
      <b/>
      <sz val="10"/>
      <color rgb="FF000000"/>
      <name val="Calibri"/>
      <family val="2"/>
      <charset val="1"/>
    </font>
    <font>
      <sz val="10"/>
      <color rgb="FFCC0000"/>
      <name val="Calibri"/>
      <family val="2"/>
      <charset val="1"/>
    </font>
    <font>
      <b/>
      <sz val="10"/>
      <color rgb="FFFFFFFF"/>
      <name val="Calibri"/>
      <family val="2"/>
      <charset val="1"/>
    </font>
    <font>
      <i/>
      <sz val="10"/>
      <color rgb="FF808080"/>
      <name val="Calibri"/>
      <family val="2"/>
      <charset val="1"/>
    </font>
    <font>
      <sz val="10"/>
      <color rgb="FF006600"/>
      <name val="Calibri"/>
      <family val="2"/>
      <charset val="1"/>
    </font>
    <font>
      <b/>
      <sz val="24"/>
      <color rgb="FF000000"/>
      <name val="Calibri"/>
      <family val="2"/>
      <charset val="1"/>
    </font>
    <font>
      <sz val="18"/>
      <color rgb="FF000000"/>
      <name val="Calibri"/>
      <family val="2"/>
      <charset val="1"/>
    </font>
    <font>
      <sz val="12"/>
      <color rgb="FF000000"/>
      <name val="Calibri"/>
      <family val="2"/>
      <charset val="1"/>
    </font>
    <font>
      <u/>
      <sz val="10"/>
      <color rgb="FF0000EE"/>
      <name val="Calibri"/>
      <family val="2"/>
      <charset val="1"/>
    </font>
    <font>
      <sz val="10"/>
      <color rgb="FF996600"/>
      <name val="Calibri"/>
      <family val="2"/>
      <charset val="1"/>
    </font>
    <font>
      <sz val="10"/>
      <color rgb="FF000000"/>
      <name val="Calibri"/>
      <family val="2"/>
      <charset val="1"/>
    </font>
    <font>
      <b/>
      <sz val="18"/>
      <color rgb="FF000000"/>
      <name val="Century Gothic"/>
      <family val="2"/>
      <charset val="1"/>
    </font>
    <font>
      <sz val="18"/>
      <color rgb="FF000000"/>
      <name val="Century Gothic"/>
      <family val="2"/>
      <charset val="1"/>
    </font>
    <font>
      <sz val="10"/>
      <color rgb="FF000000"/>
      <name val="Century Gothic"/>
      <family val="2"/>
      <charset val="1"/>
    </font>
    <font>
      <b/>
      <sz val="11"/>
      <color rgb="FF000000"/>
      <name val="Calibri"/>
      <family val="2"/>
      <charset val="1"/>
    </font>
    <font>
      <b/>
      <sz val="12"/>
      <color rgb="FF000000"/>
      <name val="Calibri"/>
      <family val="2"/>
      <charset val="1"/>
    </font>
    <font>
      <sz val="11"/>
      <color rgb="FF000000"/>
      <name val="Calibri"/>
      <family val="2"/>
      <charset val="1"/>
    </font>
    <font>
      <b/>
      <sz val="16"/>
      <color rgb="FF000000"/>
      <name val="Calibri"/>
      <family val="2"/>
      <charset val="1"/>
    </font>
    <font>
      <b/>
      <sz val="18"/>
      <color rgb="FF000000"/>
      <name val="Century Gothic"/>
      <family val="2"/>
    </font>
    <font>
      <sz val="9"/>
      <color indexed="81"/>
      <name val="Tahoma"/>
      <charset val="1"/>
    </font>
    <font>
      <b/>
      <sz val="9"/>
      <color indexed="81"/>
      <name val="Tahoma"/>
      <charset val="1"/>
    </font>
    <font>
      <sz val="10"/>
      <color indexed="8"/>
      <name val="Calibri"/>
      <family val="2"/>
    </font>
    <font>
      <sz val="11"/>
      <name val="Calibri"/>
      <family val="2"/>
      <scheme val="minor"/>
    </font>
    <font>
      <sz val="8"/>
      <name val="Calibri"/>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D9D9D9"/>
        <bgColor rgb="FFDDDDDD"/>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9">
    <xf numFmtId="0" fontId="0" fillId="0" borderId="0"/>
    <xf numFmtId="0" fontId="1" fillId="2" borderId="0"/>
    <xf numFmtId="0" fontId="1" fillId="3" borderId="0"/>
    <xf numFmtId="0" fontId="2" fillId="4" borderId="0"/>
    <xf numFmtId="0" fontId="2" fillId="0" borderId="0"/>
    <xf numFmtId="0" fontId="3" fillId="5" borderId="0"/>
    <xf numFmtId="0" fontId="4" fillId="6" borderId="0"/>
    <xf numFmtId="0" fontId="5" fillId="0" borderId="0"/>
    <xf numFmtId="0" fontId="6" fillId="7" borderId="0"/>
    <xf numFmtId="0" fontId="7" fillId="0" borderId="0"/>
    <xf numFmtId="0" fontId="8" fillId="0" borderId="0"/>
    <xf numFmtId="0" fontId="9" fillId="0" borderId="0"/>
    <xf numFmtId="0" fontId="10" fillId="0" borderId="0"/>
    <xf numFmtId="0" fontId="11" fillId="8" borderId="0"/>
    <xf numFmtId="0" fontId="12" fillId="0" borderId="0"/>
    <xf numFmtId="0" fontId="18" fillId="0" borderId="0"/>
    <xf numFmtId="0" fontId="18" fillId="0" borderId="0"/>
    <xf numFmtId="0" fontId="3" fillId="0" borderId="0"/>
    <xf numFmtId="0" fontId="23" fillId="0" borderId="0" applyBorder="0" applyProtection="0"/>
  </cellStyleXfs>
  <cellXfs count="49">
    <xf numFmtId="0" fontId="0" fillId="0" borderId="0" xfId="0"/>
    <xf numFmtId="0" fontId="0" fillId="0" borderId="0" xfId="0" applyAlignment="1">
      <alignment horizontal="center" vertical="center"/>
    </xf>
    <xf numFmtId="0" fontId="12" fillId="0" borderId="0" xfId="0" applyFont="1" applyAlignment="1">
      <alignment horizontal="center" vertical="center"/>
    </xf>
    <xf numFmtId="0" fontId="0" fillId="0" borderId="0" xfId="0" applyAlignment="1">
      <alignment vertical="center"/>
    </xf>
    <xf numFmtId="165" fontId="0" fillId="0" borderId="0" xfId="0" applyNumberFormat="1" applyAlignment="1">
      <alignment vertical="center"/>
    </xf>
    <xf numFmtId="0" fontId="13" fillId="0" borderId="0" xfId="14" applyFont="1" applyAlignment="1">
      <alignment horizontal="center" vertical="center" wrapText="1"/>
    </xf>
    <xf numFmtId="0" fontId="14" fillId="0" borderId="0" xfId="0" applyFont="1" applyAlignment="1">
      <alignment vertical="center"/>
    </xf>
    <xf numFmtId="0" fontId="16" fillId="0" borderId="0" xfId="0" applyFont="1" applyAlignment="1">
      <alignment vertical="center"/>
    </xf>
    <xf numFmtId="44" fontId="0" fillId="0" borderId="0" xfId="0" applyNumberFormat="1" applyAlignment="1">
      <alignment vertical="center"/>
    </xf>
    <xf numFmtId="2" fontId="0" fillId="0" borderId="0" xfId="0" applyNumberFormat="1" applyAlignment="1">
      <alignment horizontal="center" vertical="center"/>
    </xf>
    <xf numFmtId="0" fontId="16" fillId="9" borderId="5" xfId="0" applyFont="1" applyFill="1" applyBorder="1" applyAlignment="1">
      <alignment horizontal="center" vertical="center"/>
    </xf>
    <xf numFmtId="0" fontId="2" fillId="9" borderId="1" xfId="0" applyFont="1" applyFill="1" applyBorder="1" applyAlignment="1">
      <alignment horizontal="center" vertical="center"/>
    </xf>
    <xf numFmtId="0" fontId="16" fillId="9" borderId="1" xfId="0" applyFont="1" applyFill="1" applyBorder="1" applyAlignment="1">
      <alignment vertical="center"/>
    </xf>
    <xf numFmtId="0" fontId="16" fillId="9" borderId="1" xfId="0" applyFont="1" applyFill="1" applyBorder="1" applyAlignment="1">
      <alignment horizontal="center" vertical="center"/>
    </xf>
    <xf numFmtId="2" fontId="16" fillId="9" borderId="1" xfId="0" applyNumberFormat="1" applyFont="1" applyFill="1" applyBorder="1" applyAlignment="1">
      <alignment horizontal="center" vertical="center" wrapText="1"/>
    </xf>
    <xf numFmtId="44" fontId="16" fillId="9" borderId="1" xfId="0" applyNumberFormat="1" applyFont="1" applyFill="1" applyBorder="1" applyAlignment="1">
      <alignment horizontal="center" vertical="center"/>
    </xf>
    <xf numFmtId="165" fontId="16" fillId="9" borderId="6" xfId="0" applyNumberFormat="1" applyFont="1" applyFill="1" applyBorder="1" applyAlignment="1">
      <alignment horizontal="center" vertical="center"/>
    </xf>
    <xf numFmtId="0" fontId="0" fillId="0" borderId="5"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44" fontId="0" fillId="0" borderId="1" xfId="0" applyNumberFormat="1" applyBorder="1" applyAlignment="1">
      <alignment vertical="center"/>
    </xf>
    <xf numFmtId="165" fontId="0" fillId="0" borderId="6" xfId="0" applyNumberFormat="1" applyBorder="1" applyAlignment="1">
      <alignment vertical="center"/>
    </xf>
    <xf numFmtId="0" fontId="19" fillId="0" borderId="1" xfId="0" applyFont="1" applyBorder="1" applyAlignment="1">
      <alignment horizontal="center" vertical="center" textRotation="90"/>
    </xf>
    <xf numFmtId="0" fontId="0" fillId="0" borderId="5" xfId="0" applyBorder="1" applyAlignment="1">
      <alignment horizontal="center" vertical="center"/>
    </xf>
    <xf numFmtId="0" fontId="0" fillId="0" borderId="1" xfId="0" applyBorder="1" applyAlignment="1">
      <alignment horizontal="center" vertical="center"/>
    </xf>
    <xf numFmtId="165" fontId="9" fillId="0" borderId="6" xfId="0" applyNumberFormat="1" applyFont="1" applyBorder="1" applyAlignment="1">
      <alignment vertical="center"/>
    </xf>
    <xf numFmtId="165" fontId="17" fillId="0" borderId="9" xfId="0" applyNumberFormat="1" applyFont="1" applyBorder="1" applyAlignment="1">
      <alignment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1" fontId="20" fillId="0" borderId="5" xfId="0" applyNumberFormat="1" applyFont="1" applyBorder="1" applyAlignment="1">
      <alignment horizontal="center" vertical="center" wrapText="1"/>
    </xf>
    <xf numFmtId="1" fontId="20" fillId="0" borderId="1" xfId="0" applyNumberFormat="1" applyFont="1" applyBorder="1" applyAlignment="1">
      <alignment horizontal="center" vertical="center" wrapText="1"/>
    </xf>
    <xf numFmtId="1" fontId="20" fillId="0" borderId="6" xfId="0" applyNumberFormat="1" applyFont="1" applyBorder="1" applyAlignment="1">
      <alignment horizontal="center" vertical="center" wrapText="1"/>
    </xf>
    <xf numFmtId="0" fontId="15" fillId="0" borderId="5" xfId="14" applyFont="1" applyBorder="1" applyAlignment="1">
      <alignment horizontal="center" vertical="center" wrapText="1"/>
    </xf>
    <xf numFmtId="0" fontId="15" fillId="0" borderId="1" xfId="14" applyFont="1" applyBorder="1" applyAlignment="1">
      <alignment horizontal="center" vertical="center" wrapText="1"/>
    </xf>
    <xf numFmtId="0" fontId="15" fillId="0" borderId="6" xfId="14" applyFont="1" applyBorder="1" applyAlignment="1">
      <alignment horizontal="center" vertical="center" wrapText="1"/>
    </xf>
    <xf numFmtId="0" fontId="19" fillId="0" borderId="1" xfId="0" applyFont="1" applyBorder="1" applyAlignment="1">
      <alignment horizontal="center" textRotation="90"/>
    </xf>
    <xf numFmtId="164" fontId="0" fillId="10" borderId="1" xfId="0" applyNumberFormat="1" applyFill="1" applyBorder="1" applyAlignment="1">
      <alignment horizontal="center" vertical="center" wrapText="1"/>
    </xf>
    <xf numFmtId="164" fontId="0" fillId="10" borderId="1" xfId="0" applyNumberFormat="1" applyFill="1" applyBorder="1" applyAlignment="1">
      <alignment horizontal="center" vertical="center"/>
    </xf>
    <xf numFmtId="164" fontId="16" fillId="10" borderId="8" xfId="0" applyNumberFormat="1" applyFont="1" applyFill="1" applyBorder="1" applyAlignment="1">
      <alignment horizontal="center" vertical="center"/>
    </xf>
    <xf numFmtId="0" fontId="19" fillId="0" borderId="1" xfId="0" applyFont="1" applyBorder="1" applyAlignment="1">
      <alignment horizontal="center" vertical="center" textRotation="90"/>
    </xf>
    <xf numFmtId="0" fontId="0" fillId="0" borderId="1" xfId="0" applyBorder="1" applyAlignment="1">
      <alignment horizontal="left" vertical="center"/>
    </xf>
    <xf numFmtId="0" fontId="0" fillId="0" borderId="1" xfId="0" applyBorder="1" applyAlignment="1">
      <alignment horizontal="left" vertical="center" wrapText="1"/>
    </xf>
    <xf numFmtId="0" fontId="24" fillId="0" borderId="1" xfId="18" applyFont="1" applyBorder="1" applyAlignment="1">
      <alignment horizontal="left" vertical="center" wrapText="1"/>
    </xf>
  </cellXfs>
  <cellStyles count="19">
    <cellStyle name="Accent 1 5" xfId="1" xr:uid="{00000000-0005-0000-0000-000006000000}"/>
    <cellStyle name="Accent 2 6" xfId="2" xr:uid="{00000000-0005-0000-0000-000007000000}"/>
    <cellStyle name="Accent 3 7" xfId="3" xr:uid="{00000000-0005-0000-0000-000008000000}"/>
    <cellStyle name="Accent 4" xfId="4" xr:uid="{00000000-0005-0000-0000-000009000000}"/>
    <cellStyle name="Bad 8" xfId="5" xr:uid="{00000000-0005-0000-0000-00000A000000}"/>
    <cellStyle name="Error 9" xfId="6" xr:uid="{00000000-0005-0000-0000-00000B000000}"/>
    <cellStyle name="Footnote 10" xfId="7" xr:uid="{00000000-0005-0000-0000-00000C000000}"/>
    <cellStyle name="Good 11" xfId="8" xr:uid="{00000000-0005-0000-0000-00000D000000}"/>
    <cellStyle name="Heading (user) 12" xfId="9" xr:uid="{00000000-0005-0000-0000-00000E000000}"/>
    <cellStyle name="Heading 1 13" xfId="10" xr:uid="{00000000-0005-0000-0000-00000F000000}"/>
    <cellStyle name="Heading 2 14" xfId="11" xr:uid="{00000000-0005-0000-0000-000010000000}"/>
    <cellStyle name="Hyperlink 15" xfId="12" xr:uid="{00000000-0005-0000-0000-000011000000}"/>
    <cellStyle name="Neutral 16" xfId="13" xr:uid="{00000000-0005-0000-0000-000012000000}"/>
    <cellStyle name="Normal" xfId="0" builtinId="0"/>
    <cellStyle name="Normal 2" xfId="14" xr:uid="{00000000-0005-0000-0000-000013000000}"/>
    <cellStyle name="Normal 3" xfId="18" xr:uid="{E8D4E72F-9346-469D-9373-6B9F478EBCEF}"/>
    <cellStyle name="Status 17" xfId="15" xr:uid="{00000000-0005-0000-0000-000014000000}"/>
    <cellStyle name="Text 18" xfId="16" xr:uid="{00000000-0005-0000-0000-000015000000}"/>
    <cellStyle name="Warning 19" xfId="17" xr:uid="{00000000-0005-0000-0000-000016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DDDDD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30"/>
  <sheetViews>
    <sheetView tabSelected="1" zoomScale="120" zoomScaleNormal="120" workbookViewId="0">
      <selection activeCell="L4" sqref="L4"/>
    </sheetView>
  </sheetViews>
  <sheetFormatPr baseColWidth="10" defaultColWidth="9.140625" defaultRowHeight="15" x14ac:dyDescent="0.25"/>
  <cols>
    <col min="1" max="1" width="10.7109375" style="1" customWidth="1"/>
    <col min="2" max="2" width="8.28515625" style="2" customWidth="1"/>
    <col min="3" max="3" width="14.5703125" style="2" customWidth="1"/>
    <col min="4" max="4" width="50.7109375" style="3" customWidth="1"/>
    <col min="5" max="5" width="5.42578125" style="1" customWidth="1"/>
    <col min="6" max="6" width="10.5703125" style="1" customWidth="1"/>
    <col min="7" max="7" width="12.140625" style="9" customWidth="1"/>
    <col min="8" max="8" width="13.5703125" style="8" customWidth="1"/>
    <col min="9" max="9" width="14.85546875" style="4" customWidth="1"/>
    <col min="10" max="1025" width="11.42578125" style="3"/>
  </cols>
  <sheetData>
    <row r="1" spans="1:12" ht="87" customHeight="1" x14ac:dyDescent="0.25">
      <c r="A1" s="32" t="s">
        <v>19</v>
      </c>
      <c r="B1" s="33"/>
      <c r="C1" s="33"/>
      <c r="D1" s="33"/>
      <c r="E1" s="33"/>
      <c r="F1" s="33"/>
      <c r="G1" s="33"/>
      <c r="H1" s="33"/>
      <c r="I1" s="34"/>
      <c r="J1" s="5"/>
      <c r="K1" s="6"/>
      <c r="L1" s="6"/>
    </row>
    <row r="2" spans="1:12" ht="36.75" customHeight="1" x14ac:dyDescent="0.25">
      <c r="A2" s="35" t="s">
        <v>0</v>
      </c>
      <c r="B2" s="36"/>
      <c r="C2" s="36"/>
      <c r="D2" s="36"/>
      <c r="E2" s="36"/>
      <c r="F2" s="36"/>
      <c r="G2" s="36"/>
      <c r="H2" s="36"/>
      <c r="I2" s="37"/>
    </row>
    <row r="3" spans="1:12" ht="55.15" customHeight="1" x14ac:dyDescent="0.25">
      <c r="A3" s="38" t="s">
        <v>1</v>
      </c>
      <c r="B3" s="39"/>
      <c r="C3" s="39"/>
      <c r="D3" s="39"/>
      <c r="E3" s="39"/>
      <c r="F3" s="39"/>
      <c r="G3" s="39"/>
      <c r="H3" s="39"/>
      <c r="I3" s="40"/>
      <c r="J3" s="6"/>
      <c r="K3" s="6"/>
      <c r="L3" s="6"/>
    </row>
    <row r="4" spans="1:12" s="7" customFormat="1" ht="30" x14ac:dyDescent="0.25">
      <c r="A4" s="10" t="s">
        <v>2</v>
      </c>
      <c r="B4" s="11"/>
      <c r="C4" s="11" t="s">
        <v>3</v>
      </c>
      <c r="D4" s="12" t="s">
        <v>4</v>
      </c>
      <c r="E4" s="13" t="s">
        <v>5</v>
      </c>
      <c r="F4" s="13" t="s">
        <v>6</v>
      </c>
      <c r="G4" s="14" t="s">
        <v>7</v>
      </c>
      <c r="H4" s="15" t="s">
        <v>8</v>
      </c>
      <c r="I4" s="16" t="s">
        <v>9</v>
      </c>
    </row>
    <row r="5" spans="1:12" ht="39.950000000000003" customHeight="1" x14ac:dyDescent="0.25">
      <c r="A5" s="17">
        <v>1</v>
      </c>
      <c r="B5" s="41" t="s">
        <v>17</v>
      </c>
      <c r="C5" s="18" t="s">
        <v>16</v>
      </c>
      <c r="D5" s="47" t="s">
        <v>35</v>
      </c>
      <c r="E5" s="19" t="s">
        <v>10</v>
      </c>
      <c r="F5" s="19">
        <v>1</v>
      </c>
      <c r="G5" s="20"/>
      <c r="H5" s="21"/>
      <c r="I5" s="22">
        <f t="shared" ref="I5:I8" si="0">G5*H5</f>
        <v>0</v>
      </c>
    </row>
    <row r="6" spans="1:12" ht="39.950000000000003" customHeight="1" x14ac:dyDescent="0.25">
      <c r="A6" s="17">
        <f t="shared" ref="A6:A17" si="1">A5+1</f>
        <v>2</v>
      </c>
      <c r="B6" s="41"/>
      <c r="C6" s="18" t="s">
        <v>32</v>
      </c>
      <c r="D6" s="47" t="s">
        <v>36</v>
      </c>
      <c r="E6" s="19" t="s">
        <v>10</v>
      </c>
      <c r="F6" s="19">
        <v>1</v>
      </c>
      <c r="G6" s="20"/>
      <c r="H6" s="21"/>
      <c r="I6" s="22">
        <f t="shared" si="0"/>
        <v>0</v>
      </c>
    </row>
    <row r="7" spans="1:12" ht="39.950000000000003" customHeight="1" x14ac:dyDescent="0.25">
      <c r="A7" s="17">
        <f t="shared" si="1"/>
        <v>3</v>
      </c>
      <c r="B7" s="41"/>
      <c r="C7" s="18" t="s">
        <v>16</v>
      </c>
      <c r="D7" s="47" t="s">
        <v>37</v>
      </c>
      <c r="E7" s="19" t="s">
        <v>10</v>
      </c>
      <c r="F7" s="19">
        <v>1</v>
      </c>
      <c r="G7" s="20"/>
      <c r="H7" s="21"/>
      <c r="I7" s="22">
        <f t="shared" si="0"/>
        <v>0</v>
      </c>
    </row>
    <row r="8" spans="1:12" ht="56.25" customHeight="1" x14ac:dyDescent="0.25">
      <c r="A8" s="24">
        <f t="shared" si="1"/>
        <v>4</v>
      </c>
      <c r="B8" s="23" t="s">
        <v>20</v>
      </c>
      <c r="C8" s="18" t="s">
        <v>15</v>
      </c>
      <c r="D8" s="47" t="s">
        <v>33</v>
      </c>
      <c r="E8" s="19" t="s">
        <v>22</v>
      </c>
      <c r="F8" s="19">
        <v>2.5</v>
      </c>
      <c r="G8" s="20"/>
      <c r="H8" s="21"/>
      <c r="I8" s="22">
        <f t="shared" si="0"/>
        <v>0</v>
      </c>
    </row>
    <row r="9" spans="1:12" ht="46.5" customHeight="1" x14ac:dyDescent="0.25">
      <c r="A9" s="24">
        <f t="shared" si="1"/>
        <v>5</v>
      </c>
      <c r="B9" s="45" t="s">
        <v>23</v>
      </c>
      <c r="C9" s="18" t="s">
        <v>34</v>
      </c>
      <c r="D9" s="48" t="s">
        <v>24</v>
      </c>
      <c r="E9" s="19" t="s">
        <v>22</v>
      </c>
      <c r="F9" s="19">
        <v>12</v>
      </c>
      <c r="G9" s="20"/>
      <c r="H9" s="21"/>
      <c r="I9" s="22">
        <f>G9*H9</f>
        <v>0</v>
      </c>
    </row>
    <row r="10" spans="1:12" ht="30" customHeight="1" x14ac:dyDescent="0.25">
      <c r="A10" s="24">
        <f t="shared" si="1"/>
        <v>6</v>
      </c>
      <c r="B10" s="45"/>
      <c r="C10" s="18" t="s">
        <v>34</v>
      </c>
      <c r="D10" s="48" t="s">
        <v>25</v>
      </c>
      <c r="E10" s="19" t="s">
        <v>22</v>
      </c>
      <c r="F10" s="19">
        <v>12</v>
      </c>
      <c r="G10" s="20"/>
      <c r="H10" s="21"/>
      <c r="I10" s="22">
        <f t="shared" ref="I10:I27" si="2">G10*H10</f>
        <v>0</v>
      </c>
    </row>
    <row r="11" spans="1:12" ht="45.75" customHeight="1" x14ac:dyDescent="0.25">
      <c r="A11" s="24">
        <f t="shared" si="1"/>
        <v>7</v>
      </c>
      <c r="B11" s="45"/>
      <c r="C11" s="18" t="s">
        <v>38</v>
      </c>
      <c r="D11" s="47" t="s">
        <v>26</v>
      </c>
      <c r="E11" s="19" t="s">
        <v>10</v>
      </c>
      <c r="F11" s="19">
        <v>1</v>
      </c>
      <c r="G11" s="20"/>
      <c r="H11" s="21"/>
      <c r="I11" s="22">
        <f t="shared" si="2"/>
        <v>0</v>
      </c>
    </row>
    <row r="12" spans="1:12" ht="36.75" customHeight="1" x14ac:dyDescent="0.25">
      <c r="A12" s="24">
        <f t="shared" si="1"/>
        <v>8</v>
      </c>
      <c r="B12" s="45"/>
      <c r="C12" s="18" t="s">
        <v>40</v>
      </c>
      <c r="D12" s="47" t="s">
        <v>39</v>
      </c>
      <c r="E12" s="19" t="s">
        <v>10</v>
      </c>
      <c r="F12" s="19">
        <v>1</v>
      </c>
      <c r="G12" s="20"/>
      <c r="H12" s="21"/>
      <c r="I12" s="22">
        <f t="shared" si="2"/>
        <v>0</v>
      </c>
    </row>
    <row r="13" spans="1:12" ht="36.75" customHeight="1" x14ac:dyDescent="0.25">
      <c r="A13" s="24">
        <f t="shared" si="1"/>
        <v>9</v>
      </c>
      <c r="B13" s="45"/>
      <c r="C13" s="18" t="s">
        <v>41</v>
      </c>
      <c r="D13" s="47" t="s">
        <v>42</v>
      </c>
      <c r="E13" s="25" t="s">
        <v>10</v>
      </c>
      <c r="F13" s="25">
        <v>1</v>
      </c>
      <c r="G13" s="20"/>
      <c r="H13" s="21"/>
      <c r="I13" s="22">
        <f t="shared" si="2"/>
        <v>0</v>
      </c>
    </row>
    <row r="14" spans="1:12" ht="30" customHeight="1" x14ac:dyDescent="0.25">
      <c r="A14" s="24">
        <f t="shared" si="1"/>
        <v>10</v>
      </c>
      <c r="B14" s="45"/>
      <c r="C14" s="18" t="s">
        <v>41</v>
      </c>
      <c r="D14" s="47" t="s">
        <v>43</v>
      </c>
      <c r="E14" s="19" t="s">
        <v>22</v>
      </c>
      <c r="F14" s="19">
        <v>20</v>
      </c>
      <c r="G14" s="20"/>
      <c r="H14" s="21"/>
      <c r="I14" s="22">
        <f t="shared" si="2"/>
        <v>0</v>
      </c>
    </row>
    <row r="15" spans="1:12" ht="30" customHeight="1" x14ac:dyDescent="0.25">
      <c r="A15" s="24">
        <f t="shared" si="1"/>
        <v>11</v>
      </c>
      <c r="B15" s="45"/>
      <c r="C15" s="18" t="s">
        <v>44</v>
      </c>
      <c r="D15" s="47" t="s">
        <v>51</v>
      </c>
      <c r="E15" s="19" t="s">
        <v>10</v>
      </c>
      <c r="F15" s="19">
        <v>1</v>
      </c>
      <c r="G15" s="20"/>
      <c r="H15" s="21"/>
      <c r="I15" s="22">
        <f t="shared" si="2"/>
        <v>0</v>
      </c>
    </row>
    <row r="16" spans="1:12" ht="30" customHeight="1" x14ac:dyDescent="0.25">
      <c r="A16" s="17">
        <v>12</v>
      </c>
      <c r="B16" s="45" t="s">
        <v>21</v>
      </c>
      <c r="C16" s="18" t="s">
        <v>45</v>
      </c>
      <c r="D16" s="47" t="s">
        <v>27</v>
      </c>
      <c r="E16" s="19" t="s">
        <v>22</v>
      </c>
      <c r="F16" s="19">
        <v>30</v>
      </c>
      <c r="G16" s="20"/>
      <c r="H16" s="21"/>
      <c r="I16" s="22">
        <f t="shared" si="2"/>
        <v>0</v>
      </c>
    </row>
    <row r="17" spans="1:9" ht="30" customHeight="1" x14ac:dyDescent="0.25">
      <c r="A17" s="17">
        <f t="shared" si="1"/>
        <v>13</v>
      </c>
      <c r="B17" s="45"/>
      <c r="C17" s="18" t="s">
        <v>46</v>
      </c>
      <c r="D17" s="47" t="s">
        <v>49</v>
      </c>
      <c r="E17" s="19" t="s">
        <v>10</v>
      </c>
      <c r="F17" s="19">
        <v>1</v>
      </c>
      <c r="G17" s="20"/>
      <c r="H17" s="21"/>
      <c r="I17" s="22">
        <f t="shared" si="2"/>
        <v>0</v>
      </c>
    </row>
    <row r="18" spans="1:9" ht="30" customHeight="1" x14ac:dyDescent="0.25">
      <c r="A18" s="17">
        <v>14</v>
      </c>
      <c r="B18" s="45"/>
      <c r="C18" s="18" t="s">
        <v>46</v>
      </c>
      <c r="D18" s="47" t="s">
        <v>28</v>
      </c>
      <c r="E18" s="19" t="s">
        <v>10</v>
      </c>
      <c r="F18" s="19">
        <v>1</v>
      </c>
      <c r="G18" s="20"/>
      <c r="H18" s="21"/>
      <c r="I18" s="22">
        <f t="shared" si="2"/>
        <v>0</v>
      </c>
    </row>
    <row r="19" spans="1:9" ht="30" customHeight="1" x14ac:dyDescent="0.25">
      <c r="A19" s="17"/>
      <c r="B19" s="45"/>
      <c r="C19" s="18" t="s">
        <v>47</v>
      </c>
      <c r="D19" s="47" t="s">
        <v>29</v>
      </c>
      <c r="E19" s="19" t="s">
        <v>18</v>
      </c>
      <c r="F19" s="19">
        <v>10</v>
      </c>
      <c r="G19" s="20"/>
      <c r="H19" s="21"/>
      <c r="I19" s="22">
        <f t="shared" si="2"/>
        <v>0</v>
      </c>
    </row>
    <row r="20" spans="1:9" ht="30" customHeight="1" x14ac:dyDescent="0.25">
      <c r="A20" s="17">
        <v>15</v>
      </c>
      <c r="B20" s="45"/>
      <c r="C20" s="18" t="s">
        <v>47</v>
      </c>
      <c r="D20" s="47" t="s">
        <v>30</v>
      </c>
      <c r="E20" s="19" t="s">
        <v>18</v>
      </c>
      <c r="F20" s="19">
        <v>10</v>
      </c>
      <c r="G20" s="20"/>
      <c r="H20" s="21"/>
      <c r="I20" s="22">
        <f t="shared" si="2"/>
        <v>0</v>
      </c>
    </row>
    <row r="21" spans="1:9" ht="30" customHeight="1" x14ac:dyDescent="0.25">
      <c r="A21" s="17">
        <v>16</v>
      </c>
      <c r="B21" s="45"/>
      <c r="C21" s="18" t="s">
        <v>47</v>
      </c>
      <c r="D21" s="47" t="s">
        <v>48</v>
      </c>
      <c r="E21" s="19" t="s">
        <v>10</v>
      </c>
      <c r="F21" s="19">
        <v>1</v>
      </c>
      <c r="G21" s="20"/>
      <c r="H21" s="21"/>
      <c r="I21" s="22">
        <f t="shared" si="2"/>
        <v>0</v>
      </c>
    </row>
    <row r="22" spans="1:9" ht="30" customHeight="1" x14ac:dyDescent="0.25">
      <c r="A22" s="17">
        <v>17</v>
      </c>
      <c r="B22" s="45"/>
      <c r="C22" s="18" t="s">
        <v>47</v>
      </c>
      <c r="D22" s="47" t="s">
        <v>29</v>
      </c>
      <c r="E22" s="19" t="s">
        <v>10</v>
      </c>
      <c r="F22" s="19">
        <v>1</v>
      </c>
      <c r="G22" s="20"/>
      <c r="H22" s="21"/>
      <c r="I22" s="22">
        <f t="shared" si="2"/>
        <v>0</v>
      </c>
    </row>
    <row r="23" spans="1:9" ht="30" customHeight="1" x14ac:dyDescent="0.25">
      <c r="A23" s="17">
        <v>18</v>
      </c>
      <c r="B23" s="45"/>
      <c r="C23" s="18" t="s">
        <v>47</v>
      </c>
      <c r="D23" s="47" t="s">
        <v>50</v>
      </c>
      <c r="E23" s="19" t="s">
        <v>22</v>
      </c>
      <c r="F23" s="19">
        <v>20</v>
      </c>
      <c r="G23" s="20"/>
      <c r="H23" s="21"/>
      <c r="I23" s="22">
        <f t="shared" si="2"/>
        <v>0</v>
      </c>
    </row>
    <row r="24" spans="1:9" ht="30" customHeight="1" x14ac:dyDescent="0.25">
      <c r="A24" s="17"/>
      <c r="B24" s="45"/>
      <c r="C24" s="18" t="s">
        <v>52</v>
      </c>
      <c r="D24" s="47" t="s">
        <v>51</v>
      </c>
      <c r="E24" s="19" t="s">
        <v>10</v>
      </c>
      <c r="F24" s="19">
        <v>1</v>
      </c>
      <c r="G24" s="20"/>
      <c r="H24" s="21"/>
      <c r="I24" s="22">
        <f t="shared" si="2"/>
        <v>0</v>
      </c>
    </row>
    <row r="25" spans="1:9" ht="30" customHeight="1" x14ac:dyDescent="0.25">
      <c r="A25" s="17">
        <v>19</v>
      </c>
      <c r="B25" s="45" t="s">
        <v>31</v>
      </c>
      <c r="C25" s="18" t="s">
        <v>55</v>
      </c>
      <c r="D25" s="47" t="s">
        <v>53</v>
      </c>
      <c r="E25" s="19" t="s">
        <v>22</v>
      </c>
      <c r="F25" s="19">
        <v>3</v>
      </c>
      <c r="G25" s="20"/>
      <c r="H25" s="21"/>
      <c r="I25" s="22">
        <f t="shared" si="2"/>
        <v>0</v>
      </c>
    </row>
    <row r="26" spans="1:9" ht="30" customHeight="1" x14ac:dyDescent="0.25">
      <c r="A26" s="17">
        <v>20</v>
      </c>
      <c r="B26" s="45"/>
      <c r="C26" s="18" t="s">
        <v>55</v>
      </c>
      <c r="D26" s="47" t="s">
        <v>54</v>
      </c>
      <c r="E26" s="19" t="s">
        <v>10</v>
      </c>
      <c r="F26" s="19">
        <v>1</v>
      </c>
      <c r="G26" s="20"/>
      <c r="H26" s="21"/>
      <c r="I26" s="22">
        <f t="shared" si="2"/>
        <v>0</v>
      </c>
    </row>
    <row r="27" spans="1:9" ht="43.5" customHeight="1" x14ac:dyDescent="0.25">
      <c r="A27" s="17">
        <v>21</v>
      </c>
      <c r="B27" s="23" t="s">
        <v>11</v>
      </c>
      <c r="C27" s="18" t="s">
        <v>56</v>
      </c>
      <c r="D27" s="46" t="s">
        <v>11</v>
      </c>
      <c r="E27" s="19" t="s">
        <v>10</v>
      </c>
      <c r="F27" s="19">
        <v>1</v>
      </c>
      <c r="G27" s="20"/>
      <c r="H27" s="21"/>
      <c r="I27" s="22">
        <f t="shared" si="2"/>
        <v>0</v>
      </c>
    </row>
    <row r="28" spans="1:9" ht="15.75" x14ac:dyDescent="0.25">
      <c r="A28" s="28"/>
      <c r="B28" s="29"/>
      <c r="C28" s="29"/>
      <c r="D28" s="29"/>
      <c r="E28" s="29"/>
      <c r="F28" s="29"/>
      <c r="G28" s="42" t="s">
        <v>12</v>
      </c>
      <c r="H28" s="42"/>
      <c r="I28" s="26">
        <f>SUM(I5:I26)</f>
        <v>0</v>
      </c>
    </row>
    <row r="29" spans="1:9" ht="15.75" x14ac:dyDescent="0.25">
      <c r="A29" s="28"/>
      <c r="B29" s="29"/>
      <c r="C29" s="29"/>
      <c r="D29" s="29"/>
      <c r="E29" s="29"/>
      <c r="F29" s="29"/>
      <c r="G29" s="43" t="s">
        <v>13</v>
      </c>
      <c r="H29" s="43"/>
      <c r="I29" s="26">
        <f>I28*0.2</f>
        <v>0</v>
      </c>
    </row>
    <row r="30" spans="1:9" ht="16.5" thickBot="1" x14ac:dyDescent="0.3">
      <c r="A30" s="30"/>
      <c r="B30" s="31"/>
      <c r="C30" s="31"/>
      <c r="D30" s="31"/>
      <c r="E30" s="31"/>
      <c r="F30" s="31"/>
      <c r="G30" s="44" t="s">
        <v>14</v>
      </c>
      <c r="H30" s="44"/>
      <c r="I30" s="27">
        <f>I28+I29</f>
        <v>0</v>
      </c>
    </row>
  </sheetData>
  <mergeCells count="11">
    <mergeCell ref="A28:F30"/>
    <mergeCell ref="A1:I1"/>
    <mergeCell ref="A2:I2"/>
    <mergeCell ref="A3:I3"/>
    <mergeCell ref="B5:B7"/>
    <mergeCell ref="G28:H28"/>
    <mergeCell ref="G29:H29"/>
    <mergeCell ref="G30:H30"/>
    <mergeCell ref="B9:B15"/>
    <mergeCell ref="B16:B24"/>
    <mergeCell ref="B25:B26"/>
  </mergeCells>
  <phoneticPr fontId="25" type="noConversion"/>
  <pageMargins left="0.59027777777777801" right="0.59027777777777801" top="0.86597222222222203" bottom="0.905555555555556" header="0.51180555555555496" footer="0.47222222222222199"/>
  <pageSetup paperSize="8" scale="93" firstPageNumber="0" orientation="portrait" r:id="rId1"/>
  <headerFooter>
    <oddFooter>&amp;LSNIA_PAI-LYO_MAPA_23-024_DPGF_V1.0</oddFooter>
  </headerFooter>
  <legacyDrawing r:id="rId2"/>
</worksheet>
</file>

<file path=docProps/app.xml><?xml version="1.0" encoding="utf-8"?>
<Properties xmlns="http://schemas.openxmlformats.org/officeDocument/2006/extended-properties" xmlns:vt="http://schemas.openxmlformats.org/officeDocument/2006/docPropsVTypes">
  <Template/>
  <TotalTime>39</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Jean-Francois Cognet</dc:creator>
  <dc:description/>
  <cp:lastModifiedBy>Frederic Lours</cp:lastModifiedBy>
  <cp:revision>18</cp:revision>
  <cp:lastPrinted>2024-08-21T13:44:27Z</cp:lastPrinted>
  <dcterms:created xsi:type="dcterms:W3CDTF">2022-02-24T14:53:14Z</dcterms:created>
  <dcterms:modified xsi:type="dcterms:W3CDTF">2024-09-03T13:56:38Z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