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.bergez\Downloads\DAF_2024_000856-BOUTEILLES GAZ\3 - DCE-PUB\"/>
    </mc:Choice>
  </mc:AlternateContent>
  <bookViews>
    <workbookView xWindow="0" yWindow="0" windowWidth="28800" windowHeight="11400"/>
  </bookViews>
  <sheets>
    <sheet name="BPU (prestations à la demande)" sheetId="6" r:id="rId1"/>
    <sheet name="DQE (panier type)" sheetId="11" r:id="rId2"/>
    <sheet name="Synthèse" sheetId="9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1" l="1"/>
  <c r="F5" i="11" s="1"/>
  <c r="D6" i="11"/>
  <c r="F6" i="11" s="1"/>
  <c r="D7" i="11"/>
  <c r="D4" i="11"/>
  <c r="F4" i="11" s="1"/>
  <c r="H48" i="6"/>
  <c r="H49" i="6"/>
  <c r="H50" i="6"/>
  <c r="H51" i="6"/>
  <c r="H52" i="6"/>
  <c r="H53" i="6"/>
  <c r="H54" i="6"/>
  <c r="H56" i="6"/>
  <c r="H57" i="6"/>
  <c r="H58" i="6"/>
  <c r="H59" i="6"/>
  <c r="H60" i="6"/>
  <c r="H61" i="6"/>
  <c r="H62" i="6"/>
  <c r="H47" i="6"/>
  <c r="H39" i="6"/>
  <c r="H40" i="6"/>
  <c r="H41" i="6"/>
  <c r="H42" i="6"/>
  <c r="H43" i="6"/>
  <c r="H38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22" i="6"/>
  <c r="F8" i="9"/>
  <c r="D63" i="11"/>
  <c r="F63" i="11" s="1"/>
  <c r="D62" i="11"/>
  <c r="F62" i="11" s="1"/>
  <c r="G69" i="6"/>
  <c r="G68" i="6"/>
  <c r="G67" i="6"/>
  <c r="D53" i="11"/>
  <c r="F53" i="11" s="1"/>
  <c r="D54" i="11"/>
  <c r="F54" i="11" s="1"/>
  <c r="D55" i="11"/>
  <c r="F55" i="11" s="1"/>
  <c r="D56" i="11"/>
  <c r="F56" i="11" s="1"/>
  <c r="D57" i="11"/>
  <c r="F57" i="11" s="1"/>
  <c r="D58" i="11"/>
  <c r="F58" i="11" s="1"/>
  <c r="D52" i="11"/>
  <c r="F52" i="11" s="1"/>
  <c r="D44" i="11"/>
  <c r="F44" i="11" s="1"/>
  <c r="D45" i="11"/>
  <c r="F45" i="11" s="1"/>
  <c r="D46" i="11"/>
  <c r="F46" i="11" s="1"/>
  <c r="D47" i="11"/>
  <c r="F47" i="11" s="1"/>
  <c r="D48" i="11"/>
  <c r="F48" i="11" s="1"/>
  <c r="D49" i="11"/>
  <c r="F49" i="11" s="1"/>
  <c r="D50" i="11"/>
  <c r="F50" i="11" s="1"/>
  <c r="D43" i="11"/>
  <c r="F43" i="11" s="1"/>
  <c r="D36" i="11"/>
  <c r="F36" i="11" s="1"/>
  <c r="D37" i="11"/>
  <c r="F37" i="11" s="1"/>
  <c r="D38" i="11"/>
  <c r="F38" i="11" s="1"/>
  <c r="D39" i="11"/>
  <c r="F39" i="11" s="1"/>
  <c r="D40" i="11"/>
  <c r="F40" i="11" s="1"/>
  <c r="D35" i="11"/>
  <c r="F35" i="11" s="1"/>
  <c r="D20" i="11"/>
  <c r="F20" i="11" s="1"/>
  <c r="D21" i="11"/>
  <c r="F21" i="11" s="1"/>
  <c r="D22" i="11"/>
  <c r="F22" i="11" s="1"/>
  <c r="D23" i="11"/>
  <c r="F23" i="11" s="1"/>
  <c r="D24" i="11"/>
  <c r="F24" i="11" s="1"/>
  <c r="D25" i="11"/>
  <c r="F25" i="11" s="1"/>
  <c r="D26" i="11"/>
  <c r="F26" i="11" s="1"/>
  <c r="D27" i="11"/>
  <c r="F27" i="11" s="1"/>
  <c r="D28" i="11"/>
  <c r="F28" i="11" s="1"/>
  <c r="D29" i="11"/>
  <c r="F29" i="11" s="1"/>
  <c r="D30" i="11"/>
  <c r="F30" i="11" s="1"/>
  <c r="D31" i="11"/>
  <c r="F31" i="11" s="1"/>
  <c r="D32" i="11"/>
  <c r="F32" i="11" s="1"/>
  <c r="D33" i="11"/>
  <c r="F33" i="11" s="1"/>
  <c r="D12" i="11"/>
  <c r="D13" i="11"/>
  <c r="D14" i="11"/>
  <c r="D15" i="11"/>
  <c r="D16" i="11"/>
  <c r="D11" i="11"/>
  <c r="F7" i="11"/>
  <c r="G8" i="6"/>
  <c r="G5" i="6"/>
  <c r="G6" i="6"/>
  <c r="G7" i="6"/>
  <c r="G4" i="6"/>
  <c r="D19" i="11"/>
  <c r="F19" i="11" s="1"/>
  <c r="H63" i="6" l="1"/>
  <c r="H44" i="6"/>
  <c r="H19" i="6"/>
  <c r="F11" i="11" l="1"/>
  <c r="F12" i="11"/>
  <c r="F13" i="11"/>
  <c r="F14" i="11"/>
  <c r="F15" i="11"/>
  <c r="F16" i="11"/>
  <c r="F68" i="11" l="1"/>
  <c r="F6" i="9" s="1"/>
  <c r="H14" i="6"/>
  <c r="H15" i="6"/>
  <c r="H16" i="6"/>
  <c r="H17" i="6"/>
  <c r="H18" i="6"/>
  <c r="H13" i="6"/>
  <c r="F72" i="11" l="1"/>
  <c r="F10" i="9" s="1"/>
  <c r="F13" i="9" s="1"/>
</calcChain>
</file>

<file path=xl/sharedStrings.xml><?xml version="1.0" encoding="utf-8"?>
<sst xmlns="http://schemas.openxmlformats.org/spreadsheetml/2006/main" count="212" uniqueCount="122">
  <si>
    <t>N°Prix</t>
  </si>
  <si>
    <t>Prestation</t>
  </si>
  <si>
    <t>POSTE 1 - LOCATIONS DE CONTENANTS</t>
  </si>
  <si>
    <t>Location de petites bouteilles</t>
  </si>
  <si>
    <t>Locations de bouteilles moyennes</t>
  </si>
  <si>
    <t>Locations de grandes bouteilles</t>
  </si>
  <si>
    <t>Référence</t>
  </si>
  <si>
    <t>Délai de mise à disposition
 (en jours ouvrés)</t>
  </si>
  <si>
    <t>POSTE 2 - FOURNITURES - RECHARGE EN GAZ</t>
  </si>
  <si>
    <t>Prix unitaire 
€ HT</t>
  </si>
  <si>
    <t>PU 04</t>
  </si>
  <si>
    <t>PU 05</t>
  </si>
  <si>
    <t>PU 06</t>
  </si>
  <si>
    <t>PU 07</t>
  </si>
  <si>
    <t>PU 08</t>
  </si>
  <si>
    <t>PU 09</t>
  </si>
  <si>
    <t>PU 10</t>
  </si>
  <si>
    <t>Echange standard petite bouteille</t>
  </si>
  <si>
    <t>Fourniture/remplissage d'une bouteille moyenne</t>
  </si>
  <si>
    <t>PU 11</t>
  </si>
  <si>
    <t>PU 12</t>
  </si>
  <si>
    <t>PU 13</t>
  </si>
  <si>
    <t>PU 14</t>
  </si>
  <si>
    <t>PU 15</t>
  </si>
  <si>
    <t>PU 16</t>
  </si>
  <si>
    <t>PU 17</t>
  </si>
  <si>
    <t>PU 18</t>
  </si>
  <si>
    <t>PU 19</t>
  </si>
  <si>
    <t>PU 20</t>
  </si>
  <si>
    <t>PU 21</t>
  </si>
  <si>
    <t>PU 22</t>
  </si>
  <si>
    <t>PU 23</t>
  </si>
  <si>
    <t>PU 24</t>
  </si>
  <si>
    <t>PU 25</t>
  </si>
  <si>
    <t>PU 26</t>
  </si>
  <si>
    <t>Gaz Industriels :</t>
  </si>
  <si>
    <t>Gaz Spéciaux :</t>
  </si>
  <si>
    <t>Fourniture/remplissage d'une grande bouteille</t>
  </si>
  <si>
    <t>PU 27</t>
  </si>
  <si>
    <t>PU 28</t>
  </si>
  <si>
    <t>PU 29</t>
  </si>
  <si>
    <t>PU 30</t>
  </si>
  <si>
    <t>PU 31</t>
  </si>
  <si>
    <t>PU 32</t>
  </si>
  <si>
    <t>PU 33</t>
  </si>
  <si>
    <t>PU 34</t>
  </si>
  <si>
    <t>PU 35</t>
  </si>
  <si>
    <t>PU 36</t>
  </si>
  <si>
    <t>PU 37</t>
  </si>
  <si>
    <t>PU 38</t>
  </si>
  <si>
    <t>PU 39</t>
  </si>
  <si>
    <t>PU 40</t>
  </si>
  <si>
    <t>PU 41</t>
  </si>
  <si>
    <t>POSTE 3 - TRANSPORT</t>
  </si>
  <si>
    <t>Transport pour la livraison de bouteilles</t>
  </si>
  <si>
    <t>Transport pour l'enlèvement et la restitution de bouteilles</t>
  </si>
  <si>
    <t>Prix forfaitaire du transport
€ HT</t>
  </si>
  <si>
    <t>Lieux de livraison ou d'enlèvement et restitution</t>
  </si>
  <si>
    <t>Tous les sites</t>
  </si>
  <si>
    <r>
      <t>Prix au m</t>
    </r>
    <r>
      <rPr>
        <b/>
        <vertAlign val="superscript"/>
        <sz val="10"/>
        <color theme="1"/>
        <rFont val="Marianne"/>
        <family val="3"/>
      </rPr>
      <t>3</t>
    </r>
    <r>
      <rPr>
        <b/>
        <sz val="10"/>
        <color theme="1"/>
        <rFont val="Marianne"/>
        <family val="3"/>
      </rPr>
      <t xml:space="preserve">
€ HT</t>
    </r>
  </si>
  <si>
    <t>TOTAL DQE TTC</t>
  </si>
  <si>
    <t>Taux de TVA</t>
  </si>
  <si>
    <t>TOTAL DQE HT</t>
  </si>
  <si>
    <t>TOTAL
estimatif</t>
  </si>
  <si>
    <t>Quantité</t>
  </si>
  <si>
    <r>
      <t xml:space="preserve">Détail quantitatif estimatif
(document non contractuel - destiné à l'analyse)
</t>
    </r>
    <r>
      <rPr>
        <b/>
        <sz val="10"/>
        <color rgb="FFFF0000"/>
        <rFont val="Marianne"/>
        <family val="3"/>
      </rPr>
      <t>ce document se remplit automatiquement</t>
    </r>
  </si>
  <si>
    <t>TOTAL PRIX JUGE TTC</t>
  </si>
  <si>
    <r>
      <t xml:space="preserve">SYNTHESE
(document non contractuel - destiné à l'analyse)
</t>
    </r>
    <r>
      <rPr>
        <b/>
        <sz val="10"/>
        <color rgb="FFFF0000"/>
        <rFont val="Marianne"/>
        <family val="3"/>
      </rPr>
      <t>ce document se remplit automatiquement</t>
    </r>
  </si>
  <si>
    <r>
      <t xml:space="preserve">ANNEXE </t>
    </r>
    <r>
      <rPr>
        <b/>
        <sz val="10"/>
        <rFont val="Marianne"/>
        <family val="3"/>
      </rPr>
      <t>1</t>
    </r>
    <r>
      <rPr>
        <b/>
        <sz val="10"/>
        <color theme="1"/>
        <rFont val="Marianne"/>
        <family val="3"/>
      </rPr>
      <t xml:space="preserve"> à l'acte d'engagement
Bordereau des prix unitaires</t>
    </r>
  </si>
  <si>
    <t>Total estimatif</t>
  </si>
  <si>
    <t>Prix unitaire du transport
€ HT</t>
  </si>
  <si>
    <t>Hexafluorure de souffre B15 (15 kg)</t>
  </si>
  <si>
    <t>Dioxyde de carbone B20 (15 kg)</t>
  </si>
  <si>
    <t>Air médical B50 (10 m3)</t>
  </si>
  <si>
    <t>Dioxyde de carbone B33 (20 kg)</t>
  </si>
  <si>
    <t>Oxygène B20 (4,2 m³)</t>
  </si>
  <si>
    <t>Argon B20 (4 m³)</t>
  </si>
  <si>
    <t>Argon B20 (4,2 m³)</t>
  </si>
  <si>
    <t>Acetylène (7 m³)</t>
  </si>
  <si>
    <t>Corgon B50 (18 m³)</t>
  </si>
  <si>
    <r>
      <t>Acetylène (0,7m</t>
    </r>
    <r>
      <rPr>
        <vertAlign val="superscript"/>
        <sz val="10"/>
        <color theme="1"/>
        <rFont val="Marianne"/>
        <family val="3"/>
      </rPr>
      <t>3</t>
    </r>
    <r>
      <rPr>
        <sz val="10"/>
        <color theme="1"/>
        <rFont val="Marianne"/>
        <family val="3"/>
      </rPr>
      <t>)</t>
    </r>
  </si>
  <si>
    <r>
      <t>Oxygène (1m</t>
    </r>
    <r>
      <rPr>
        <vertAlign val="superscript"/>
        <sz val="10"/>
        <color theme="1"/>
        <rFont val="Marianne"/>
        <family val="3"/>
      </rPr>
      <t>3</t>
    </r>
    <r>
      <rPr>
        <sz val="10"/>
        <color theme="1"/>
        <rFont val="Marianne"/>
        <family val="3"/>
      </rPr>
      <t>)</t>
    </r>
  </si>
  <si>
    <t>PU 01</t>
  </si>
  <si>
    <t>PU 02</t>
  </si>
  <si>
    <t>PU 03</t>
  </si>
  <si>
    <t xml:space="preserve">Acétylène B22 (3 m³) </t>
  </si>
  <si>
    <r>
      <t>Argon 4,5 (1,1 m</t>
    </r>
    <r>
      <rPr>
        <vertAlign val="superscript"/>
        <sz val="10"/>
        <color theme="1"/>
        <rFont val="Marianne"/>
        <family val="3"/>
      </rPr>
      <t>3</t>
    </r>
    <r>
      <rPr>
        <sz val="10"/>
        <color theme="1"/>
        <rFont val="Marianne"/>
        <family val="3"/>
      </rPr>
      <t>)</t>
    </r>
  </si>
  <si>
    <r>
      <t>Azote 4,5  (1 m</t>
    </r>
    <r>
      <rPr>
        <vertAlign val="superscript"/>
        <sz val="10"/>
        <color theme="1"/>
        <rFont val="Marianne"/>
        <family val="3"/>
      </rPr>
      <t>3</t>
    </r>
    <r>
      <rPr>
        <sz val="10"/>
        <color theme="1"/>
        <rFont val="Marianne"/>
        <family val="3"/>
      </rPr>
      <t>)</t>
    </r>
  </si>
  <si>
    <r>
      <t>Azote 5,0 (1 m</t>
    </r>
    <r>
      <rPr>
        <vertAlign val="superscript"/>
        <sz val="10"/>
        <color theme="1"/>
        <rFont val="Marianne"/>
        <family val="3"/>
      </rPr>
      <t>3</t>
    </r>
    <r>
      <rPr>
        <sz val="10"/>
        <color theme="1"/>
        <rFont val="Marianne"/>
        <family val="3"/>
      </rPr>
      <t>)</t>
    </r>
  </si>
  <si>
    <r>
      <t>Oxygène (1 m</t>
    </r>
    <r>
      <rPr>
        <vertAlign val="superscript"/>
        <sz val="10"/>
        <color theme="1"/>
        <rFont val="Marianne"/>
        <family val="3"/>
      </rPr>
      <t>3</t>
    </r>
    <r>
      <rPr>
        <sz val="10"/>
        <color theme="1"/>
        <rFont val="Marianne"/>
        <family val="3"/>
      </rPr>
      <t>)</t>
    </r>
  </si>
  <si>
    <r>
      <t>Oxygène 5.0 (1 m</t>
    </r>
    <r>
      <rPr>
        <vertAlign val="superscript"/>
        <sz val="10"/>
        <color theme="1"/>
        <rFont val="Marianne"/>
        <family val="3"/>
      </rPr>
      <t>3</t>
    </r>
    <r>
      <rPr>
        <sz val="10"/>
        <color theme="1"/>
        <rFont val="Marianne"/>
        <family val="3"/>
      </rPr>
      <t>)</t>
    </r>
  </si>
  <si>
    <r>
      <t>Acetylène (0,7 m</t>
    </r>
    <r>
      <rPr>
        <vertAlign val="superscript"/>
        <sz val="10"/>
        <color theme="1"/>
        <rFont val="Marianne"/>
        <family val="3"/>
      </rPr>
      <t>3</t>
    </r>
    <r>
      <rPr>
        <sz val="10"/>
        <color theme="1"/>
        <rFont val="Marianne"/>
        <family val="3"/>
      </rPr>
      <t>)</t>
    </r>
  </si>
  <si>
    <r>
      <t>Acetylène (0,8 m</t>
    </r>
    <r>
      <rPr>
        <vertAlign val="superscript"/>
        <sz val="10"/>
        <color theme="1"/>
        <rFont val="Marianne"/>
        <family val="3"/>
      </rPr>
      <t>3</t>
    </r>
    <r>
      <rPr>
        <sz val="10"/>
        <color theme="1"/>
        <rFont val="Marianne"/>
        <family val="3"/>
      </rPr>
      <t>)</t>
    </r>
  </si>
  <si>
    <r>
      <t>Acetylène (1,6 m</t>
    </r>
    <r>
      <rPr>
        <vertAlign val="superscript"/>
        <sz val="10"/>
        <color theme="1"/>
        <rFont val="Marianne"/>
        <family val="3"/>
      </rPr>
      <t>3</t>
    </r>
    <r>
      <rPr>
        <sz val="10"/>
        <color theme="1"/>
        <rFont val="Marianne"/>
        <family val="3"/>
      </rPr>
      <t>)</t>
    </r>
  </si>
  <si>
    <r>
      <t>Oxygène (2,3 m</t>
    </r>
    <r>
      <rPr>
        <vertAlign val="superscript"/>
        <sz val="10"/>
        <color theme="1"/>
        <rFont val="Marianne"/>
        <family val="3"/>
      </rPr>
      <t>3</t>
    </r>
    <r>
      <rPr>
        <sz val="10"/>
        <color theme="1"/>
        <rFont val="Marianne"/>
        <family val="3"/>
      </rPr>
      <t>)</t>
    </r>
  </si>
  <si>
    <r>
      <t>Nidron B10 (1,9 m</t>
    </r>
    <r>
      <rPr>
        <vertAlign val="superscript"/>
        <sz val="10"/>
        <color theme="1"/>
        <rFont val="Marianne"/>
        <family val="3"/>
      </rPr>
      <t>3</t>
    </r>
    <r>
      <rPr>
        <sz val="10"/>
        <color theme="1"/>
        <rFont val="Marianne"/>
        <family val="3"/>
      </rPr>
      <t>)</t>
    </r>
  </si>
  <si>
    <t>Azote (3,8 m³)</t>
  </si>
  <si>
    <r>
      <t>Melange H2O 
(H20 5 PPM QSP AZOTE pureté 99,999%) (B10) (2 m</t>
    </r>
    <r>
      <rPr>
        <vertAlign val="superscript"/>
        <sz val="10"/>
        <rFont val="Marianne"/>
        <family val="3"/>
      </rPr>
      <t>3</t>
    </r>
    <r>
      <rPr>
        <sz val="10"/>
        <rFont val="Marianne"/>
        <family val="3"/>
      </rPr>
      <t>)</t>
    </r>
  </si>
  <si>
    <r>
      <t>Melange CH4=25 PPM 
(CH4=25PPM + CO2=2,5PPM + N2O=20PPM + CO2=5PPM QSP oxygène pureté 99,999%) (B10) (2 m</t>
    </r>
    <r>
      <rPr>
        <vertAlign val="superscript"/>
        <sz val="10"/>
        <rFont val="Marianne"/>
        <family val="3"/>
      </rPr>
      <t>3</t>
    </r>
    <r>
      <rPr>
        <sz val="10"/>
        <rFont val="Marianne"/>
        <family val="3"/>
      </rPr>
      <t>)</t>
    </r>
  </si>
  <si>
    <r>
      <t>Melange CH4=500 PPM 
(CH4=500PPM + CO2=10PPM + N2O=100PPM + CO2=500PPM QSP oxygène pureté 99,999%) (B10) (2 m</t>
    </r>
    <r>
      <rPr>
        <vertAlign val="superscript"/>
        <sz val="10"/>
        <rFont val="Marianne"/>
        <family val="3"/>
      </rPr>
      <t>3</t>
    </r>
    <r>
      <rPr>
        <sz val="10"/>
        <rFont val="Marianne"/>
        <family val="3"/>
      </rPr>
      <t>)</t>
    </r>
  </si>
  <si>
    <r>
      <t>Melange CH4=80 PPM 
(CH4=80PPM + CO2=5PPM + N2O=10PPM + CO2=20PPM QSP oxygène pureté 99,999%) (B10) (2 m</t>
    </r>
    <r>
      <rPr>
        <vertAlign val="superscript"/>
        <sz val="10"/>
        <rFont val="Marianne"/>
        <family val="3"/>
      </rPr>
      <t>3</t>
    </r>
    <r>
      <rPr>
        <sz val="10"/>
        <rFont val="Marianne"/>
        <family val="3"/>
      </rPr>
      <t>)</t>
    </r>
  </si>
  <si>
    <r>
      <t>Argon B20 (4,3 m</t>
    </r>
    <r>
      <rPr>
        <vertAlign val="superscript"/>
        <sz val="10"/>
        <color theme="1"/>
        <rFont val="Marianne"/>
        <family val="3"/>
      </rPr>
      <t>3</t>
    </r>
    <r>
      <rPr>
        <sz val="10"/>
        <color theme="1"/>
        <rFont val="Marianne"/>
        <family val="3"/>
      </rPr>
      <t>)</t>
    </r>
  </si>
  <si>
    <r>
      <t>Argon 4,5 B50 (10,6 m</t>
    </r>
    <r>
      <rPr>
        <vertAlign val="superscript"/>
        <sz val="10"/>
        <color theme="1"/>
        <rFont val="Marianne"/>
        <family val="3"/>
      </rPr>
      <t>3</t>
    </r>
    <r>
      <rPr>
        <sz val="10"/>
        <color theme="1"/>
        <rFont val="Marianne"/>
        <family val="3"/>
      </rPr>
      <t>)</t>
    </r>
  </si>
  <si>
    <r>
      <t>Azote (9,4 m</t>
    </r>
    <r>
      <rPr>
        <sz val="10"/>
        <color theme="1"/>
        <rFont val="Calibri"/>
        <family val="2"/>
      </rPr>
      <t>³)</t>
    </r>
  </si>
  <si>
    <r>
      <t>Mison 12 (10,8 m</t>
    </r>
    <r>
      <rPr>
        <sz val="10"/>
        <rFont val="Calibri"/>
        <family val="2"/>
      </rPr>
      <t>³)</t>
    </r>
  </si>
  <si>
    <r>
      <t>Mison 8 (10,5 m</t>
    </r>
    <r>
      <rPr>
        <sz val="10"/>
        <rFont val="Calibri"/>
        <family val="2"/>
      </rPr>
      <t>³)</t>
    </r>
  </si>
  <si>
    <r>
      <t>Oxygène (10,6 m</t>
    </r>
    <r>
      <rPr>
        <sz val="10"/>
        <color theme="1"/>
        <rFont val="Calibri"/>
        <family val="2"/>
      </rPr>
      <t>³)</t>
    </r>
  </si>
  <si>
    <r>
      <t>Azote 6,0 B50 (9,4 m</t>
    </r>
    <r>
      <rPr>
        <vertAlign val="superscript"/>
        <sz val="10"/>
        <rFont val="Marianne"/>
        <family val="3"/>
      </rPr>
      <t>3</t>
    </r>
    <r>
      <rPr>
        <sz val="10"/>
        <rFont val="Marianne"/>
        <family val="3"/>
      </rPr>
      <t>)</t>
    </r>
  </si>
  <si>
    <r>
      <t>Azote 6.0 (1m</t>
    </r>
    <r>
      <rPr>
        <vertAlign val="superscript"/>
        <sz val="10"/>
        <rFont val="Marianne"/>
        <family val="3"/>
      </rPr>
      <t>3</t>
    </r>
    <r>
      <rPr>
        <sz val="10"/>
        <rFont val="Marianne"/>
        <family val="3"/>
      </rPr>
      <t xml:space="preserve">) 50L </t>
    </r>
  </si>
  <si>
    <r>
      <t>Hydrogène 5,0 (0,15m</t>
    </r>
    <r>
      <rPr>
        <vertAlign val="superscript"/>
        <sz val="10"/>
        <rFont val="Marianne"/>
        <family val="3"/>
      </rPr>
      <t>3</t>
    </r>
    <r>
      <rPr>
        <sz val="10"/>
        <rFont val="Marianne"/>
        <family val="3"/>
      </rPr>
      <t xml:space="preserve">) </t>
    </r>
  </si>
  <si>
    <r>
      <t>Oxygène 6,0 B50 (10,6 m</t>
    </r>
    <r>
      <rPr>
        <vertAlign val="superscript"/>
        <sz val="10"/>
        <rFont val="Marianne"/>
        <family val="3"/>
      </rPr>
      <t>3</t>
    </r>
    <r>
      <rPr>
        <sz val="10"/>
        <rFont val="Marianne"/>
        <family val="3"/>
      </rPr>
      <t>)</t>
    </r>
  </si>
  <si>
    <r>
      <t>Oxygène 6.0 (1 m</t>
    </r>
    <r>
      <rPr>
        <vertAlign val="superscript"/>
        <sz val="10"/>
        <rFont val="Marianne"/>
        <family val="3"/>
      </rPr>
      <t>3</t>
    </r>
    <r>
      <rPr>
        <sz val="10"/>
        <rFont val="Marianne"/>
        <family val="3"/>
      </rPr>
      <t>) 50L</t>
    </r>
  </si>
  <si>
    <t>Location de supports (ex : paniers)</t>
  </si>
  <si>
    <t>Coût forfaitaire mensuel pour une bouteille
€ HT</t>
  </si>
  <si>
    <t>Taux de TVA :</t>
  </si>
  <si>
    <t>PU 42</t>
  </si>
  <si>
    <t>PU 43</t>
  </si>
  <si>
    <t>PU 44</t>
  </si>
  <si>
    <t>PU 45</t>
  </si>
  <si>
    <t>PU 46</t>
  </si>
  <si>
    <t>PU 47</t>
  </si>
  <si>
    <t>PU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</si>
</sst>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%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b/>
      <sz val="10"/>
      <color rgb="FFFF0000"/>
      <name val="Marianne"/>
      <family val="3"/>
    </font>
    <font>
      <b/>
      <sz val="10"/>
      <name val="Marianne"/>
      <family val="3"/>
    </font>
    <font>
      <sz val="10"/>
      <color rgb="FFFF0000"/>
      <name val="Marianne"/>
      <family val="3"/>
    </font>
    <font>
      <i/>
      <sz val="10"/>
      <color theme="1"/>
      <name val="Marianne"/>
      <family val="3"/>
    </font>
    <font>
      <b/>
      <i/>
      <sz val="10"/>
      <color theme="1"/>
      <name val="Marianne"/>
      <family val="3"/>
    </font>
    <font>
      <b/>
      <vertAlign val="superscript"/>
      <sz val="10"/>
      <color theme="1"/>
      <name val="Marianne"/>
      <family val="3"/>
    </font>
    <font>
      <sz val="10"/>
      <name val="Marianne"/>
      <family val="3"/>
    </font>
    <font>
      <vertAlign val="superscript"/>
      <sz val="10"/>
      <color theme="1"/>
      <name val="Marianne"/>
      <family val="3"/>
    </font>
    <font>
      <sz val="10"/>
      <color theme="1"/>
      <name val="Calibri"/>
      <family val="2"/>
    </font>
    <font>
      <vertAlign val="superscript"/>
      <sz val="10"/>
      <name val="Marianne"/>
      <family val="3"/>
    </font>
    <font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B4C6E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auto="1"/>
      </left>
      <right/>
      <top/>
      <bottom/>
      <diagonal/>
    </border>
    <border diagonalUp="1" diagonalDown="1">
      <left/>
      <right/>
      <top/>
      <bottom/>
      <diagonal style="thin">
        <color auto="1"/>
      </diagonal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FF0000"/>
      </left>
      <right style="thin">
        <color indexed="64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indexed="64"/>
      </bottom>
      <diagonal/>
    </border>
    <border>
      <left style="thin">
        <color rgb="FFFF0000"/>
      </left>
      <right style="thin">
        <color indexed="64"/>
      </right>
      <top style="thin">
        <color rgb="FFFF0000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3" borderId="7" xfId="0" applyFont="1" applyFill="1" applyBorder="1"/>
    <xf numFmtId="164" fontId="6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1" fillId="3" borderId="1" xfId="0" applyFont="1" applyFill="1" applyBorder="1"/>
    <xf numFmtId="0" fontId="1" fillId="0" borderId="1" xfId="0" applyFont="1" applyBorder="1"/>
    <xf numFmtId="0" fontId="1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Fill="1" applyBorder="1" applyAlignment="1">
      <alignment horizontal="left"/>
    </xf>
    <xf numFmtId="164" fontId="1" fillId="0" borderId="10" xfId="0" applyNumberFormat="1" applyFont="1" applyBorder="1"/>
    <xf numFmtId="0" fontId="1" fillId="0" borderId="2" xfId="0" applyFont="1" applyFill="1" applyBorder="1"/>
    <xf numFmtId="0" fontId="1" fillId="0" borderId="2" xfId="0" applyFont="1" applyFill="1" applyBorder="1" applyAlignment="1">
      <alignment wrapText="1"/>
    </xf>
    <xf numFmtId="164" fontId="2" fillId="5" borderId="12" xfId="0" applyNumberFormat="1" applyFont="1" applyFill="1" applyBorder="1" applyAlignment="1">
      <alignment horizontal="right" vertical="center"/>
    </xf>
    <xf numFmtId="165" fontId="2" fillId="5" borderId="12" xfId="0" applyNumberFormat="1" applyFont="1" applyFill="1" applyBorder="1" applyAlignment="1">
      <alignment horizontal="right" vertical="center"/>
    </xf>
    <xf numFmtId="0" fontId="1" fillId="6" borderId="2" xfId="0" applyFont="1" applyFill="1" applyBorder="1"/>
    <xf numFmtId="0" fontId="2" fillId="7" borderId="5" xfId="0" applyFont="1" applyFill="1" applyBorder="1" applyAlignment="1">
      <alignment horizontal="center" vertical="center" wrapText="1"/>
    </xf>
    <xf numFmtId="164" fontId="2" fillId="8" borderId="12" xfId="0" applyNumberFormat="1" applyFont="1" applyFill="1" applyBorder="1" applyAlignment="1">
      <alignment horizontal="right" vertical="center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164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6" borderId="7" xfId="0" applyFont="1" applyFill="1" applyBorder="1"/>
    <xf numFmtId="1" fontId="1" fillId="0" borderId="0" xfId="0" applyNumberFormat="1" applyFont="1" applyAlignment="1">
      <alignment horizontal="center"/>
    </xf>
    <xf numFmtId="1" fontId="1" fillId="0" borderId="0" xfId="0" applyNumberFormat="1" applyFont="1" applyBorder="1" applyAlignment="1">
      <alignment horizontal="center" vertical="center" wrapText="1"/>
    </xf>
    <xf numFmtId="1" fontId="1" fillId="7" borderId="5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/>
    </xf>
    <xf numFmtId="1" fontId="1" fillId="7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wrapText="1"/>
    </xf>
    <xf numFmtId="0" fontId="9" fillId="0" borderId="2" xfId="0" applyFont="1" applyFill="1" applyBorder="1" applyAlignment="1"/>
    <xf numFmtId="0" fontId="1" fillId="4" borderId="7" xfId="0" applyFont="1" applyFill="1" applyBorder="1"/>
    <xf numFmtId="0" fontId="1" fillId="0" borderId="15" xfId="0" applyFont="1" applyBorder="1"/>
    <xf numFmtId="0" fontId="1" fillId="0" borderId="16" xfId="0" applyFont="1" applyFill="1" applyBorder="1" applyAlignment="1">
      <alignment horizontal="left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2" fillId="9" borderId="8" xfId="0" applyNumberFormat="1" applyFont="1" applyFill="1" applyBorder="1" applyAlignment="1">
      <alignment horizontal="right"/>
    </xf>
    <xf numFmtId="0" fontId="1" fillId="0" borderId="7" xfId="0" applyFont="1" applyBorder="1"/>
    <xf numFmtId="0" fontId="1" fillId="0" borderId="0" xfId="0" applyFont="1" applyFill="1" applyBorder="1" applyAlignment="1">
      <alignment horizontal="left"/>
    </xf>
    <xf numFmtId="0" fontId="7" fillId="0" borderId="15" xfId="0" applyFont="1" applyFill="1" applyBorder="1" applyAlignment="1">
      <alignment horizontal="center"/>
    </xf>
    <xf numFmtId="0" fontId="1" fillId="0" borderId="7" xfId="0" applyFont="1" applyFill="1" applyBorder="1"/>
    <xf numFmtId="0" fontId="9" fillId="0" borderId="0" xfId="0" applyFont="1" applyFill="1" applyBorder="1" applyAlignment="1">
      <alignment wrapText="1"/>
    </xf>
    <xf numFmtId="0" fontId="2" fillId="9" borderId="18" xfId="0" applyNumberFormat="1" applyFont="1" applyFill="1" applyBorder="1" applyAlignment="1">
      <alignment horizontal="right"/>
    </xf>
    <xf numFmtId="0" fontId="2" fillId="7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 wrapText="1"/>
    </xf>
    <xf numFmtId="1" fontId="1" fillId="7" borderId="0" xfId="0" applyNumberFormat="1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/>
    </xf>
    <xf numFmtId="0" fontId="1" fillId="6" borderId="16" xfId="0" applyFont="1" applyFill="1" applyBorder="1"/>
    <xf numFmtId="0" fontId="1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/>
    <xf numFmtId="0" fontId="1" fillId="0" borderId="16" xfId="0" applyFont="1" applyBorder="1"/>
    <xf numFmtId="0" fontId="1" fillId="0" borderId="6" xfId="0" applyFont="1" applyBorder="1"/>
    <xf numFmtId="0" fontId="2" fillId="0" borderId="6" xfId="0" applyFont="1" applyBorder="1" applyAlignment="1">
      <alignment horizontal="center"/>
    </xf>
    <xf numFmtId="0" fontId="2" fillId="9" borderId="22" xfId="0" applyNumberFormat="1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2" fillId="5" borderId="12" xfId="0" applyNumberFormat="1" applyFont="1" applyFill="1" applyBorder="1" applyAlignment="1">
      <alignment horizontal="center" vertical="center"/>
    </xf>
    <xf numFmtId="165" fontId="2" fillId="5" borderId="12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2" fillId="9" borderId="11" xfId="0" applyNumberFormat="1" applyFont="1" applyFill="1" applyBorder="1" applyAlignment="1">
      <alignment horizontal="right"/>
    </xf>
    <xf numFmtId="0" fontId="7" fillId="0" borderId="16" xfId="0" applyFont="1" applyFill="1" applyBorder="1" applyAlignment="1">
      <alignment horizontal="center"/>
    </xf>
    <xf numFmtId="164" fontId="9" fillId="0" borderId="15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/>
    </xf>
    <xf numFmtId="0" fontId="2" fillId="6" borderId="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2" fillId="8" borderId="14" xfId="0" applyFont="1" applyFill="1" applyBorder="1" applyAlignment="1">
      <alignment horizontal="left" vertical="center"/>
    </xf>
    <xf numFmtId="0" fontId="2" fillId="8" borderId="13" xfId="0" applyFont="1" applyFill="1" applyBorder="1" applyAlignment="1">
      <alignment horizontal="left" vertical="center"/>
    </xf>
    <xf numFmtId="0" fontId="2" fillId="0" borderId="8" xfId="0" applyFont="1" applyBorder="1" applyAlignment="1" applyProtection="1">
      <alignment horizontal="center"/>
      <protection locked="0"/>
    </xf>
    <xf numFmtId="164" fontId="2" fillId="0" borderId="21" xfId="0" applyNumberFormat="1" applyFont="1" applyBorder="1" applyAlignment="1" applyProtection="1">
      <protection locked="0"/>
    </xf>
    <xf numFmtId="0" fontId="2" fillId="0" borderId="8" xfId="0" applyNumberFormat="1" applyFont="1" applyBorder="1" applyAlignment="1" applyProtection="1">
      <alignment horizontal="center"/>
      <protection locked="0"/>
    </xf>
    <xf numFmtId="10" fontId="2" fillId="9" borderId="23" xfId="0" applyNumberFormat="1" applyFont="1" applyFill="1" applyBorder="1" applyAlignment="1" applyProtection="1">
      <protection locked="0"/>
    </xf>
    <xf numFmtId="0" fontId="2" fillId="0" borderId="17" xfId="0" applyFont="1" applyFill="1" applyBorder="1" applyAlignment="1" applyProtection="1">
      <alignment horizontal="center"/>
      <protection locked="0"/>
    </xf>
    <xf numFmtId="164" fontId="2" fillId="0" borderId="17" xfId="0" applyNumberFormat="1" applyFont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164" fontId="2" fillId="0" borderId="8" xfId="0" applyNumberFormat="1" applyFont="1" applyFill="1" applyBorder="1" applyAlignment="1" applyProtection="1">
      <alignment horizontal="center"/>
      <protection locked="0"/>
    </xf>
    <xf numFmtId="10" fontId="2" fillId="9" borderId="18" xfId="0" applyNumberFormat="1" applyFont="1" applyFill="1" applyBorder="1" applyAlignment="1" applyProtection="1">
      <alignment horizontal="center"/>
      <protection locked="0"/>
    </xf>
    <xf numFmtId="164" fontId="2" fillId="0" borderId="11" xfId="0" applyNumberFormat="1" applyFont="1" applyFill="1" applyBorder="1" applyAlignment="1" applyProtection="1">
      <alignment horizontal="center"/>
      <protection locked="0"/>
    </xf>
    <xf numFmtId="10" fontId="2" fillId="9" borderId="8" xfId="0" applyNumberFormat="1" applyFont="1" applyFill="1" applyBorder="1" applyAlignment="1" applyProtection="1">
      <alignment horizontal="center"/>
      <protection locked="0"/>
    </xf>
    <xf numFmtId="164" fontId="2" fillId="0" borderId="1" xfId="0" applyNumberFormat="1" applyFont="1" applyBorder="1" applyAlignment="1" applyProtection="1">
      <alignment vertical="center"/>
      <protection locked="0"/>
    </xf>
    <xf numFmtId="0" fontId="1" fillId="0" borderId="9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5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colors>
    <mruColors>
      <color rgb="FF06FAD1"/>
      <color rgb="FFFFCC99"/>
      <color rgb="FFB4C6E8"/>
      <color rgb="FFB4C6E7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9"/>
  <sheetViews>
    <sheetView tabSelected="1" workbookViewId="0">
      <selection activeCell="D4" sqref="D4"/>
    </sheetView>
  </sheetViews>
  <sheetFormatPr baseColWidth="10" defaultColWidth="11.42578125" defaultRowHeight="12.75" x14ac:dyDescent="0.2"/>
  <cols>
    <col min="1" max="1" width="5.7109375" style="1" customWidth="1"/>
    <col min="2" max="2" width="8.85546875" style="1" customWidth="1"/>
    <col min="3" max="3" width="36.28515625" style="1" customWidth="1"/>
    <col min="4" max="4" width="20.7109375" style="1" customWidth="1"/>
    <col min="5" max="5" width="19.5703125" style="1" customWidth="1"/>
    <col min="6" max="7" width="15.42578125" style="1" customWidth="1"/>
    <col min="8" max="8" width="24.7109375" style="1" customWidth="1"/>
    <col min="9" max="16384" width="11.42578125" style="1"/>
  </cols>
  <sheetData>
    <row r="1" spans="2:8" ht="45" customHeight="1" x14ac:dyDescent="0.2">
      <c r="B1" s="92" t="s">
        <v>68</v>
      </c>
      <c r="C1" s="92"/>
      <c r="D1" s="92"/>
      <c r="E1" s="92"/>
      <c r="F1" s="92"/>
      <c r="G1" s="93"/>
    </row>
    <row r="2" spans="2:8" ht="55.5" customHeight="1" x14ac:dyDescent="0.2">
      <c r="B2" s="5" t="s">
        <v>0</v>
      </c>
      <c r="C2" s="5" t="s">
        <v>1</v>
      </c>
      <c r="D2" s="5" t="s">
        <v>6</v>
      </c>
      <c r="E2" s="47" t="s">
        <v>7</v>
      </c>
      <c r="F2" s="47" t="s">
        <v>113</v>
      </c>
      <c r="G2" s="70"/>
      <c r="H2" s="9"/>
    </row>
    <row r="3" spans="2:8" ht="16.5" customHeight="1" x14ac:dyDescent="0.2">
      <c r="B3" s="94" t="s">
        <v>2</v>
      </c>
      <c r="C3" s="95"/>
      <c r="D3" s="95"/>
      <c r="E3" s="95"/>
      <c r="F3" s="96"/>
      <c r="G3" s="71"/>
    </row>
    <row r="4" spans="2:8" x14ac:dyDescent="0.2">
      <c r="B4" s="11" t="s">
        <v>82</v>
      </c>
      <c r="C4" s="17" t="s">
        <v>3</v>
      </c>
      <c r="D4" s="121"/>
      <c r="E4" s="123"/>
      <c r="F4" s="122"/>
      <c r="G4" s="2" t="str">
        <f>IF(F4="","Veuillez compléter la référence, le délai et le prix","")</f>
        <v>Veuillez compléter la référence, le délai et le prix</v>
      </c>
      <c r="H4" s="2"/>
    </row>
    <row r="5" spans="2:8" x14ac:dyDescent="0.2">
      <c r="B5" s="11" t="s">
        <v>83</v>
      </c>
      <c r="C5" s="17" t="s">
        <v>4</v>
      </c>
      <c r="D5" s="121"/>
      <c r="E5" s="123"/>
      <c r="F5" s="122"/>
      <c r="G5" s="2" t="str">
        <f t="shared" ref="G5:G7" si="0">IF(F5="","Veuillez compléter la référence, le délai et le prix","")</f>
        <v>Veuillez compléter la référence, le délai et le prix</v>
      </c>
      <c r="H5" s="2"/>
    </row>
    <row r="6" spans="2:8" x14ac:dyDescent="0.2">
      <c r="B6" s="11" t="s">
        <v>84</v>
      </c>
      <c r="C6" s="17" t="s">
        <v>5</v>
      </c>
      <c r="D6" s="121"/>
      <c r="E6" s="123"/>
      <c r="F6" s="122"/>
      <c r="G6" s="2" t="str">
        <f t="shared" si="0"/>
        <v>Veuillez compléter la référence, le délai et le prix</v>
      </c>
      <c r="H6" s="2"/>
    </row>
    <row r="7" spans="2:8" x14ac:dyDescent="0.2">
      <c r="B7" s="11" t="s">
        <v>10</v>
      </c>
      <c r="C7" s="17" t="s">
        <v>112</v>
      </c>
      <c r="D7" s="121"/>
      <c r="E7" s="123"/>
      <c r="F7" s="122"/>
      <c r="G7" s="2" t="str">
        <f t="shared" si="0"/>
        <v>Veuillez compléter la référence, le délai et le prix</v>
      </c>
      <c r="H7" s="2"/>
    </row>
    <row r="8" spans="2:8" x14ac:dyDescent="0.2">
      <c r="B8" s="72"/>
      <c r="C8" s="73"/>
      <c r="D8" s="74"/>
      <c r="E8" s="75" t="s">
        <v>114</v>
      </c>
      <c r="F8" s="124"/>
      <c r="G8" s="2" t="str">
        <f>IF(F8="","Veuillez compléter le taux de TVA","")</f>
        <v>Veuillez compléter le taux de TVA</v>
      </c>
      <c r="H8" s="2"/>
    </row>
    <row r="9" spans="2:8" x14ac:dyDescent="0.2">
      <c r="B9" s="3"/>
      <c r="C9" s="45"/>
      <c r="D9" s="45"/>
      <c r="E9" s="4"/>
      <c r="F9" s="8"/>
      <c r="G9" s="8"/>
      <c r="H9" s="2"/>
    </row>
    <row r="10" spans="2:8" ht="45" customHeight="1" x14ac:dyDescent="0.2">
      <c r="B10" s="5" t="s">
        <v>0</v>
      </c>
      <c r="C10" s="5" t="s">
        <v>1</v>
      </c>
      <c r="D10" s="5" t="s">
        <v>6</v>
      </c>
      <c r="E10" s="6" t="s">
        <v>7</v>
      </c>
      <c r="F10" s="6" t="s">
        <v>9</v>
      </c>
      <c r="G10" s="6" t="s">
        <v>59</v>
      </c>
      <c r="H10" s="9"/>
    </row>
    <row r="11" spans="2:8" ht="17.25" customHeight="1" x14ac:dyDescent="0.2">
      <c r="B11" s="51"/>
      <c r="C11" s="88" t="s">
        <v>8</v>
      </c>
      <c r="D11" s="88"/>
      <c r="E11" s="88"/>
      <c r="F11" s="88"/>
      <c r="G11" s="88"/>
      <c r="H11" s="2"/>
    </row>
    <row r="12" spans="2:8" x14ac:dyDescent="0.2">
      <c r="B12" s="10"/>
      <c r="C12" s="89" t="s">
        <v>17</v>
      </c>
      <c r="D12" s="90"/>
      <c r="E12" s="90"/>
      <c r="F12" s="90"/>
      <c r="G12" s="91"/>
      <c r="H12" s="2"/>
    </row>
    <row r="13" spans="2:8" ht="14.25" x14ac:dyDescent="0.2">
      <c r="B13" s="52" t="s">
        <v>11</v>
      </c>
      <c r="C13" s="53" t="s">
        <v>80</v>
      </c>
      <c r="D13" s="125"/>
      <c r="E13" s="125"/>
      <c r="F13" s="126"/>
      <c r="G13" s="19"/>
      <c r="H13" s="2" t="str">
        <f t="shared" ref="H13:H18" si="1">IF(F13="","Veuillez compléter la référence, le délai et le prix","")</f>
        <v>Veuillez compléter la référence, le délai et le prix</v>
      </c>
    </row>
    <row r="14" spans="2:8" ht="14.25" x14ac:dyDescent="0.2">
      <c r="B14" s="52" t="s">
        <v>12</v>
      </c>
      <c r="C14" s="18" t="s">
        <v>86</v>
      </c>
      <c r="D14" s="127"/>
      <c r="E14" s="127"/>
      <c r="F14" s="126"/>
      <c r="G14" s="19"/>
      <c r="H14" s="2" t="str">
        <f t="shared" si="1"/>
        <v>Veuillez compléter la référence, le délai et le prix</v>
      </c>
    </row>
    <row r="15" spans="2:8" ht="14.25" x14ac:dyDescent="0.2">
      <c r="B15" s="52" t="s">
        <v>13</v>
      </c>
      <c r="C15" s="18" t="s">
        <v>87</v>
      </c>
      <c r="D15" s="127"/>
      <c r="E15" s="127"/>
      <c r="F15" s="126"/>
      <c r="G15" s="19"/>
      <c r="H15" s="2" t="str">
        <f t="shared" si="1"/>
        <v>Veuillez compléter la référence, le délai et le prix</v>
      </c>
    </row>
    <row r="16" spans="2:8" ht="14.25" x14ac:dyDescent="0.2">
      <c r="B16" s="52" t="s">
        <v>14</v>
      </c>
      <c r="C16" s="18" t="s">
        <v>88</v>
      </c>
      <c r="D16" s="121"/>
      <c r="E16" s="121"/>
      <c r="F16" s="126"/>
      <c r="G16" s="19"/>
      <c r="H16" s="2" t="str">
        <f t="shared" si="1"/>
        <v>Veuillez compléter la référence, le délai et le prix</v>
      </c>
    </row>
    <row r="17" spans="2:8" ht="14.25" x14ac:dyDescent="0.2">
      <c r="B17" s="52" t="s">
        <v>15</v>
      </c>
      <c r="C17" s="18" t="s">
        <v>89</v>
      </c>
      <c r="D17" s="121"/>
      <c r="E17" s="121"/>
      <c r="F17" s="126"/>
      <c r="G17" s="19"/>
      <c r="H17" s="2" t="str">
        <f t="shared" si="1"/>
        <v>Veuillez compléter la référence, le délai et le prix</v>
      </c>
    </row>
    <row r="18" spans="2:8" ht="14.25" x14ac:dyDescent="0.2">
      <c r="B18" s="52" t="s">
        <v>16</v>
      </c>
      <c r="C18" s="18" t="s">
        <v>90</v>
      </c>
      <c r="D18" s="121"/>
      <c r="E18" s="121"/>
      <c r="F18" s="126"/>
      <c r="G18" s="19"/>
      <c r="H18" s="2" t="str">
        <f t="shared" si="1"/>
        <v>Veuillez compléter la référence, le délai et le prix</v>
      </c>
    </row>
    <row r="19" spans="2:8" x14ac:dyDescent="0.2">
      <c r="B19" s="58"/>
      <c r="C19" s="59"/>
      <c r="D19" s="56"/>
      <c r="E19" s="57" t="s">
        <v>114</v>
      </c>
      <c r="F19" s="131"/>
      <c r="G19" s="131"/>
      <c r="H19" s="2" t="str">
        <f>IF(F19="","Veuillez compléter le taux de TVA","")</f>
        <v>Veuillez compléter le taux de TVA</v>
      </c>
    </row>
    <row r="20" spans="2:8" x14ac:dyDescent="0.2">
      <c r="B20" s="7"/>
      <c r="C20" s="89" t="s">
        <v>18</v>
      </c>
      <c r="D20" s="90"/>
      <c r="E20" s="90"/>
      <c r="F20" s="90"/>
      <c r="G20" s="91"/>
      <c r="H20" s="2"/>
    </row>
    <row r="21" spans="2:8" x14ac:dyDescent="0.2">
      <c r="B21" s="12"/>
      <c r="C21" s="60" t="s">
        <v>35</v>
      </c>
      <c r="D21" s="97"/>
      <c r="E21" s="98"/>
      <c r="F21" s="98"/>
      <c r="G21" s="98"/>
      <c r="H21" s="2"/>
    </row>
    <row r="22" spans="2:8" ht="14.25" x14ac:dyDescent="0.2">
      <c r="B22" s="12" t="s">
        <v>19</v>
      </c>
      <c r="C22" s="18" t="s">
        <v>91</v>
      </c>
      <c r="D22" s="127"/>
      <c r="E22" s="127"/>
      <c r="F22" s="128"/>
      <c r="G22" s="128"/>
      <c r="H22" s="2" t="str">
        <f>IF(G22="","Veuillez compléter la référence, le délai et le prix","")</f>
        <v>Veuillez compléter la référence, le délai et le prix</v>
      </c>
    </row>
    <row r="23" spans="2:8" ht="14.25" x14ac:dyDescent="0.2">
      <c r="B23" s="12" t="s">
        <v>20</v>
      </c>
      <c r="C23" s="18" t="s">
        <v>92</v>
      </c>
      <c r="D23" s="127"/>
      <c r="E23" s="127"/>
      <c r="F23" s="128"/>
      <c r="G23" s="128"/>
      <c r="H23" s="2" t="str">
        <f t="shared" ref="H23:H36" si="2">IF(G23="","Veuillez compléter la référence, le délai et le prix","")</f>
        <v>Veuillez compléter la référence, le délai et le prix</v>
      </c>
    </row>
    <row r="24" spans="2:8" ht="14.25" x14ac:dyDescent="0.2">
      <c r="B24" s="12" t="s">
        <v>21</v>
      </c>
      <c r="C24" s="18" t="s">
        <v>93</v>
      </c>
      <c r="D24" s="127"/>
      <c r="E24" s="127"/>
      <c r="F24" s="128"/>
      <c r="G24" s="128"/>
      <c r="H24" s="2" t="str">
        <f t="shared" si="2"/>
        <v>Veuillez compléter la référence, le délai et le prix</v>
      </c>
    </row>
    <row r="25" spans="2:8" x14ac:dyDescent="0.2">
      <c r="B25" s="12" t="s">
        <v>22</v>
      </c>
      <c r="C25" s="54" t="s">
        <v>85</v>
      </c>
      <c r="D25" s="127"/>
      <c r="E25" s="127"/>
      <c r="F25" s="128"/>
      <c r="G25" s="128"/>
      <c r="H25" s="2" t="str">
        <f t="shared" si="2"/>
        <v>Veuillez compléter la référence, le délai et le prix</v>
      </c>
    </row>
    <row r="26" spans="2:8" ht="14.25" x14ac:dyDescent="0.2">
      <c r="B26" s="12" t="s">
        <v>23</v>
      </c>
      <c r="C26" s="18" t="s">
        <v>86</v>
      </c>
      <c r="D26" s="127"/>
      <c r="E26" s="127"/>
      <c r="F26" s="128"/>
      <c r="G26" s="128"/>
      <c r="H26" s="2" t="str">
        <f t="shared" si="2"/>
        <v>Veuillez compléter la référence, le délai et le prix</v>
      </c>
    </row>
    <row r="27" spans="2:8" x14ac:dyDescent="0.2">
      <c r="B27" s="12" t="s">
        <v>24</v>
      </c>
      <c r="C27" s="54" t="s">
        <v>76</v>
      </c>
      <c r="D27" s="127"/>
      <c r="E27" s="127"/>
      <c r="F27" s="128"/>
      <c r="G27" s="128"/>
      <c r="H27" s="2" t="str">
        <f t="shared" si="2"/>
        <v>Veuillez compléter la référence, le délai et le prix</v>
      </c>
    </row>
    <row r="28" spans="2:8" x14ac:dyDescent="0.2">
      <c r="B28" s="12" t="s">
        <v>25</v>
      </c>
      <c r="C28" s="54" t="s">
        <v>77</v>
      </c>
      <c r="D28" s="127"/>
      <c r="E28" s="127"/>
      <c r="F28" s="128"/>
      <c r="G28" s="128"/>
      <c r="H28" s="2" t="str">
        <f t="shared" si="2"/>
        <v>Veuillez compléter la référence, le délai et le prix</v>
      </c>
    </row>
    <row r="29" spans="2:8" x14ac:dyDescent="0.2">
      <c r="B29" s="12" t="s">
        <v>26</v>
      </c>
      <c r="C29" s="54" t="s">
        <v>96</v>
      </c>
      <c r="D29" s="127"/>
      <c r="E29" s="127"/>
      <c r="F29" s="128"/>
      <c r="G29" s="128"/>
      <c r="H29" s="2" t="str">
        <f t="shared" si="2"/>
        <v>Veuillez compléter la référence, le délai et le prix</v>
      </c>
    </row>
    <row r="30" spans="2:8" ht="14.25" x14ac:dyDescent="0.2">
      <c r="B30" s="12" t="s">
        <v>27</v>
      </c>
      <c r="C30" s="18" t="s">
        <v>87</v>
      </c>
      <c r="D30" s="127"/>
      <c r="E30" s="127"/>
      <c r="F30" s="128"/>
      <c r="G30" s="128"/>
      <c r="H30" s="2" t="str">
        <f t="shared" si="2"/>
        <v>Veuillez compléter la référence, le délai et le prix</v>
      </c>
    </row>
    <row r="31" spans="2:8" ht="14.25" x14ac:dyDescent="0.2">
      <c r="B31" s="12" t="s">
        <v>28</v>
      </c>
      <c r="C31" s="18" t="s">
        <v>88</v>
      </c>
      <c r="D31" s="127"/>
      <c r="E31" s="127"/>
      <c r="F31" s="128"/>
      <c r="G31" s="128"/>
      <c r="H31" s="2" t="str">
        <f t="shared" si="2"/>
        <v>Veuillez compléter la référence, le délai et le prix</v>
      </c>
    </row>
    <row r="32" spans="2:8" ht="14.25" x14ac:dyDescent="0.2">
      <c r="B32" s="12" t="s">
        <v>29</v>
      </c>
      <c r="C32" s="12" t="s">
        <v>95</v>
      </c>
      <c r="D32" s="127"/>
      <c r="E32" s="127"/>
      <c r="F32" s="128"/>
      <c r="G32" s="128"/>
      <c r="H32" s="2" t="str">
        <f t="shared" si="2"/>
        <v>Veuillez compléter la référence, le délai et le prix</v>
      </c>
    </row>
    <row r="33" spans="2:8" ht="14.25" x14ac:dyDescent="0.2">
      <c r="B33" s="12" t="s">
        <v>30</v>
      </c>
      <c r="C33" s="31" t="s">
        <v>81</v>
      </c>
      <c r="D33" s="127"/>
      <c r="E33" s="127"/>
      <c r="F33" s="128"/>
      <c r="G33" s="128"/>
      <c r="H33" s="2" t="str">
        <f t="shared" si="2"/>
        <v>Veuillez compléter la référence, le délai et le prix</v>
      </c>
    </row>
    <row r="34" spans="2:8" ht="14.25" x14ac:dyDescent="0.2">
      <c r="B34" s="12" t="s">
        <v>31</v>
      </c>
      <c r="C34" s="12" t="s">
        <v>94</v>
      </c>
      <c r="D34" s="127"/>
      <c r="E34" s="127"/>
      <c r="F34" s="128"/>
      <c r="G34" s="128"/>
      <c r="H34" s="2" t="str">
        <f t="shared" si="2"/>
        <v>Veuillez compléter la référence, le délai et le prix</v>
      </c>
    </row>
    <row r="35" spans="2:8" ht="14.25" x14ac:dyDescent="0.2">
      <c r="B35" s="12" t="s">
        <v>32</v>
      </c>
      <c r="C35" s="31" t="s">
        <v>90</v>
      </c>
      <c r="D35" s="127"/>
      <c r="E35" s="127"/>
      <c r="F35" s="128"/>
      <c r="G35" s="128"/>
      <c r="H35" s="2" t="str">
        <f t="shared" si="2"/>
        <v>Veuillez compléter la référence, le délai et le prix</v>
      </c>
    </row>
    <row r="36" spans="2:8" x14ac:dyDescent="0.2">
      <c r="B36" s="12" t="s">
        <v>33</v>
      </c>
      <c r="C36" s="55" t="s">
        <v>75</v>
      </c>
      <c r="D36" s="127"/>
      <c r="E36" s="127"/>
      <c r="F36" s="128"/>
      <c r="G36" s="128"/>
      <c r="H36" s="2" t="str">
        <f t="shared" si="2"/>
        <v>Veuillez compléter la référence, le délai et le prix</v>
      </c>
    </row>
    <row r="37" spans="2:8" x14ac:dyDescent="0.2">
      <c r="B37" s="12"/>
      <c r="C37" s="13" t="s">
        <v>36</v>
      </c>
      <c r="D37" s="133"/>
      <c r="E37" s="134"/>
      <c r="F37" s="134"/>
      <c r="G37" s="134"/>
      <c r="H37" s="2"/>
    </row>
    <row r="38" spans="2:8" ht="39.75" x14ac:dyDescent="0.2">
      <c r="B38" s="12" t="s">
        <v>34</v>
      </c>
      <c r="C38" s="48" t="s">
        <v>97</v>
      </c>
      <c r="D38" s="127"/>
      <c r="E38" s="127"/>
      <c r="F38" s="128"/>
      <c r="G38" s="128"/>
      <c r="H38" s="2" t="str">
        <f>IF(G38="","Veuillez compléter la référence, le délai et le prix","")</f>
        <v>Veuillez compléter la référence, le délai et le prix</v>
      </c>
    </row>
    <row r="39" spans="2:8" x14ac:dyDescent="0.2">
      <c r="B39" s="12" t="s">
        <v>38</v>
      </c>
      <c r="C39" s="49" t="s">
        <v>72</v>
      </c>
      <c r="D39" s="127"/>
      <c r="E39" s="127"/>
      <c r="F39" s="128"/>
      <c r="G39" s="128"/>
      <c r="H39" s="2" t="str">
        <f t="shared" ref="H39:H43" si="3">IF(G39="","Veuillez compléter la référence, le délai et le prix","")</f>
        <v>Veuillez compléter la référence, le délai et le prix</v>
      </c>
    </row>
    <row r="40" spans="2:8" x14ac:dyDescent="0.2">
      <c r="B40" s="12" t="s">
        <v>39</v>
      </c>
      <c r="C40" s="49" t="s">
        <v>71</v>
      </c>
      <c r="D40" s="127"/>
      <c r="E40" s="127"/>
      <c r="F40" s="128"/>
      <c r="G40" s="128"/>
      <c r="H40" s="2" t="str">
        <f t="shared" si="3"/>
        <v>Veuillez compléter la référence, le délai et le prix</v>
      </c>
    </row>
    <row r="41" spans="2:8" ht="52.5" x14ac:dyDescent="0.2">
      <c r="B41" s="12" t="s">
        <v>40</v>
      </c>
      <c r="C41" s="49" t="s">
        <v>98</v>
      </c>
      <c r="D41" s="127"/>
      <c r="E41" s="127"/>
      <c r="F41" s="128"/>
      <c r="G41" s="128"/>
      <c r="H41" s="2" t="str">
        <f t="shared" si="3"/>
        <v>Veuillez compléter la référence, le délai et le prix</v>
      </c>
    </row>
    <row r="42" spans="2:8" ht="52.5" x14ac:dyDescent="0.2">
      <c r="B42" s="12" t="s">
        <v>41</v>
      </c>
      <c r="C42" s="49" t="s">
        <v>99</v>
      </c>
      <c r="D42" s="127"/>
      <c r="E42" s="127"/>
      <c r="F42" s="128"/>
      <c r="G42" s="128"/>
      <c r="H42" s="2" t="str">
        <f t="shared" si="3"/>
        <v>Veuillez compléter la référence, le délai et le prix</v>
      </c>
    </row>
    <row r="43" spans="2:8" ht="52.5" x14ac:dyDescent="0.2">
      <c r="B43" s="12" t="s">
        <v>42</v>
      </c>
      <c r="C43" s="49" t="s">
        <v>100</v>
      </c>
      <c r="D43" s="127"/>
      <c r="E43" s="127"/>
      <c r="F43" s="128"/>
      <c r="G43" s="128"/>
      <c r="H43" s="2" t="str">
        <f t="shared" si="3"/>
        <v>Veuillez compléter la référence, le délai et le prix</v>
      </c>
    </row>
    <row r="44" spans="2:8" x14ac:dyDescent="0.2">
      <c r="B44" s="61"/>
      <c r="C44" s="62"/>
      <c r="D44" s="45"/>
      <c r="E44" s="63" t="s">
        <v>114</v>
      </c>
      <c r="F44" s="129"/>
      <c r="G44" s="129"/>
      <c r="H44" s="2" t="str">
        <f>IF(F44="","Veuillez compléter le taux de TVA","")</f>
        <v>Veuillez compléter le taux de TVA</v>
      </c>
    </row>
    <row r="45" spans="2:8" x14ac:dyDescent="0.2">
      <c r="B45" s="7"/>
      <c r="C45" s="89" t="s">
        <v>37</v>
      </c>
      <c r="D45" s="90"/>
      <c r="E45" s="90"/>
      <c r="F45" s="90"/>
      <c r="G45" s="91"/>
      <c r="H45" s="2"/>
    </row>
    <row r="46" spans="2:8" x14ac:dyDescent="0.2">
      <c r="B46" s="12"/>
      <c r="C46" s="60" t="s">
        <v>35</v>
      </c>
      <c r="D46" s="97"/>
      <c r="E46" s="98"/>
      <c r="F46" s="98"/>
      <c r="G46" s="98"/>
      <c r="H46" s="2"/>
    </row>
    <row r="47" spans="2:8" x14ac:dyDescent="0.2">
      <c r="B47" s="12" t="s">
        <v>43</v>
      </c>
      <c r="C47" s="54" t="s">
        <v>78</v>
      </c>
      <c r="D47" s="127"/>
      <c r="E47" s="127"/>
      <c r="F47" s="128"/>
      <c r="G47" s="130"/>
      <c r="H47" s="2" t="str">
        <f>IF(G47="","Veuillez compléter la référence, le délai et le prix","")</f>
        <v>Veuillez compléter la référence, le délai et le prix</v>
      </c>
    </row>
    <row r="48" spans="2:8" ht="14.25" x14ac:dyDescent="0.2">
      <c r="B48" s="12" t="s">
        <v>44</v>
      </c>
      <c r="C48" s="20" t="s">
        <v>101</v>
      </c>
      <c r="D48" s="127"/>
      <c r="E48" s="127"/>
      <c r="F48" s="128"/>
      <c r="G48" s="130"/>
      <c r="H48" s="2" t="str">
        <f t="shared" ref="H48:H62" si="4">IF(G48="","Veuillez compléter la référence, le délai et le prix","")</f>
        <v>Veuillez compléter la référence, le délai et le prix</v>
      </c>
    </row>
    <row r="49" spans="2:8" ht="14.25" x14ac:dyDescent="0.2">
      <c r="B49" s="12" t="s">
        <v>45</v>
      </c>
      <c r="C49" s="20" t="s">
        <v>102</v>
      </c>
      <c r="D49" s="127"/>
      <c r="E49" s="127"/>
      <c r="F49" s="128"/>
      <c r="G49" s="130"/>
      <c r="H49" s="2" t="str">
        <f t="shared" si="4"/>
        <v>Veuillez compléter la référence, le délai et le prix</v>
      </c>
    </row>
    <row r="50" spans="2:8" x14ac:dyDescent="0.2">
      <c r="B50" s="12" t="s">
        <v>46</v>
      </c>
      <c r="C50" s="54" t="s">
        <v>103</v>
      </c>
      <c r="D50" s="127"/>
      <c r="E50" s="127"/>
      <c r="F50" s="128"/>
      <c r="G50" s="130"/>
      <c r="H50" s="2" t="str">
        <f t="shared" si="4"/>
        <v>Veuillez compléter la référence, le délai et le prix</v>
      </c>
    </row>
    <row r="51" spans="2:8" x14ac:dyDescent="0.2">
      <c r="B51" s="12" t="s">
        <v>47</v>
      </c>
      <c r="C51" s="55" t="s">
        <v>79</v>
      </c>
      <c r="D51" s="127"/>
      <c r="E51" s="127"/>
      <c r="F51" s="128"/>
      <c r="G51" s="130"/>
      <c r="H51" s="2" t="str">
        <f t="shared" si="4"/>
        <v>Veuillez compléter la référence, le délai et le prix</v>
      </c>
    </row>
    <row r="52" spans="2:8" x14ac:dyDescent="0.2">
      <c r="B52" s="12" t="s">
        <v>48</v>
      </c>
      <c r="C52" s="55" t="s">
        <v>104</v>
      </c>
      <c r="D52" s="127"/>
      <c r="E52" s="127"/>
      <c r="F52" s="128"/>
      <c r="G52" s="130"/>
      <c r="H52" s="2" t="str">
        <f t="shared" si="4"/>
        <v>Veuillez compléter la référence, le délai et le prix</v>
      </c>
    </row>
    <row r="53" spans="2:8" x14ac:dyDescent="0.2">
      <c r="B53" s="12" t="s">
        <v>49</v>
      </c>
      <c r="C53" s="55" t="s">
        <v>105</v>
      </c>
      <c r="D53" s="127"/>
      <c r="E53" s="127"/>
      <c r="F53" s="128"/>
      <c r="G53" s="130"/>
      <c r="H53" s="2" t="str">
        <f t="shared" si="4"/>
        <v>Veuillez compléter la référence, le délai et le prix</v>
      </c>
    </row>
    <row r="54" spans="2:8" x14ac:dyDescent="0.2">
      <c r="B54" s="12" t="s">
        <v>50</v>
      </c>
      <c r="C54" s="55" t="s">
        <v>106</v>
      </c>
      <c r="D54" s="127"/>
      <c r="E54" s="127"/>
      <c r="F54" s="128"/>
      <c r="G54" s="130"/>
      <c r="H54" s="2" t="str">
        <f t="shared" si="4"/>
        <v>Veuillez compléter la référence, le délai et le prix</v>
      </c>
    </row>
    <row r="55" spans="2:8" x14ac:dyDescent="0.2">
      <c r="B55" s="12"/>
      <c r="C55" s="13" t="s">
        <v>36</v>
      </c>
      <c r="D55" s="133"/>
      <c r="E55" s="134"/>
      <c r="F55" s="134"/>
      <c r="G55" s="134"/>
      <c r="H55" s="2"/>
    </row>
    <row r="56" spans="2:8" ht="15.95" customHeight="1" x14ac:dyDescent="0.2">
      <c r="B56" s="12" t="s">
        <v>51</v>
      </c>
      <c r="C56" s="49" t="s">
        <v>73</v>
      </c>
      <c r="D56" s="127"/>
      <c r="E56" s="127"/>
      <c r="F56" s="128"/>
      <c r="G56" s="128"/>
      <c r="H56" s="2" t="str">
        <f t="shared" si="4"/>
        <v>Veuillez compléter la référence, le délai et le prix</v>
      </c>
    </row>
    <row r="57" spans="2:8" ht="14.25" x14ac:dyDescent="0.2">
      <c r="B57" s="12" t="s">
        <v>52</v>
      </c>
      <c r="C57" s="49" t="s">
        <v>107</v>
      </c>
      <c r="D57" s="127"/>
      <c r="E57" s="127"/>
      <c r="F57" s="128"/>
      <c r="G57" s="128"/>
      <c r="H57" s="2" t="str">
        <f t="shared" si="4"/>
        <v>Veuillez compléter la référence, le délai et le prix</v>
      </c>
    </row>
    <row r="58" spans="2:8" ht="14.25" x14ac:dyDescent="0.2">
      <c r="B58" s="12" t="s">
        <v>115</v>
      </c>
      <c r="C58" s="49" t="s">
        <v>108</v>
      </c>
      <c r="D58" s="127"/>
      <c r="E58" s="127"/>
      <c r="F58" s="128"/>
      <c r="G58" s="128"/>
      <c r="H58" s="2" t="str">
        <f t="shared" si="4"/>
        <v>Veuillez compléter la référence, le délai et le prix</v>
      </c>
    </row>
    <row r="59" spans="2:8" x14ac:dyDescent="0.2">
      <c r="B59" s="12" t="s">
        <v>116</v>
      </c>
      <c r="C59" s="49" t="s">
        <v>74</v>
      </c>
      <c r="D59" s="127"/>
      <c r="E59" s="127"/>
      <c r="F59" s="128"/>
      <c r="G59" s="128"/>
      <c r="H59" s="2" t="str">
        <f t="shared" si="4"/>
        <v>Veuillez compléter la référence, le délai et le prix</v>
      </c>
    </row>
    <row r="60" spans="2:8" ht="14.25" x14ac:dyDescent="0.2">
      <c r="B60" s="12" t="s">
        <v>117</v>
      </c>
      <c r="C60" s="50" t="s">
        <v>109</v>
      </c>
      <c r="D60" s="127"/>
      <c r="E60" s="127"/>
      <c r="F60" s="128"/>
      <c r="G60" s="128"/>
      <c r="H60" s="2" t="str">
        <f t="shared" si="4"/>
        <v>Veuillez compléter la référence, le délai et le prix</v>
      </c>
    </row>
    <row r="61" spans="2:8" ht="14.25" x14ac:dyDescent="0.2">
      <c r="B61" s="12" t="s">
        <v>118</v>
      </c>
      <c r="C61" s="49" t="s">
        <v>110</v>
      </c>
      <c r="D61" s="127"/>
      <c r="E61" s="127"/>
      <c r="F61" s="128"/>
      <c r="G61" s="128"/>
      <c r="H61" s="2" t="str">
        <f t="shared" si="4"/>
        <v>Veuillez compléter la référence, le délai et le prix</v>
      </c>
    </row>
    <row r="62" spans="2:8" ht="14.25" x14ac:dyDescent="0.2">
      <c r="B62" s="12" t="s">
        <v>119</v>
      </c>
      <c r="C62" s="49" t="s">
        <v>111</v>
      </c>
      <c r="D62" s="127"/>
      <c r="E62" s="127"/>
      <c r="F62" s="128"/>
      <c r="G62" s="128"/>
      <c r="H62" s="2" t="str">
        <f t="shared" si="4"/>
        <v>Veuillez compléter la référence, le délai et le prix</v>
      </c>
    </row>
    <row r="63" spans="2:8" x14ac:dyDescent="0.2">
      <c r="B63" s="3"/>
      <c r="C63" s="62"/>
      <c r="D63" s="45"/>
      <c r="E63" s="57" t="s">
        <v>114</v>
      </c>
      <c r="F63" s="131"/>
      <c r="G63" s="131"/>
      <c r="H63" s="2" t="str">
        <f>IF(F63="","Veuillez compléter le taux de TVA","")</f>
        <v>Veuillez compléter le taux de TVA</v>
      </c>
    </row>
    <row r="65" spans="2:8" ht="39" customHeight="1" x14ac:dyDescent="0.2">
      <c r="B65" s="5" t="s">
        <v>0</v>
      </c>
      <c r="C65" s="5" t="s">
        <v>1</v>
      </c>
      <c r="D65" s="101" t="s">
        <v>57</v>
      </c>
      <c r="E65" s="102"/>
      <c r="F65" s="82" t="s">
        <v>70</v>
      </c>
      <c r="G65" s="70"/>
      <c r="H65" s="9"/>
    </row>
    <row r="66" spans="2:8" ht="15.75" customHeight="1" x14ac:dyDescent="0.2">
      <c r="B66" s="103" t="s">
        <v>53</v>
      </c>
      <c r="C66" s="88"/>
      <c r="D66" s="88"/>
      <c r="E66" s="88"/>
      <c r="F66" s="88"/>
      <c r="G66" s="71"/>
    </row>
    <row r="67" spans="2:8" s="14" customFormat="1" ht="21" customHeight="1" x14ac:dyDescent="0.2">
      <c r="B67" s="15" t="s">
        <v>120</v>
      </c>
      <c r="C67" s="16" t="s">
        <v>54</v>
      </c>
      <c r="D67" s="99" t="s">
        <v>58</v>
      </c>
      <c r="E67" s="100"/>
      <c r="F67" s="132"/>
      <c r="G67" s="2" t="str">
        <f>IF(F67="","Veuillez compléter le prix","")</f>
        <v>Veuillez compléter le prix</v>
      </c>
      <c r="H67" s="2"/>
    </row>
    <row r="68" spans="2:8" s="14" customFormat="1" ht="25.5" x14ac:dyDescent="0.2">
      <c r="B68" s="15" t="s">
        <v>121</v>
      </c>
      <c r="C68" s="16" t="s">
        <v>55</v>
      </c>
      <c r="D68" s="99" t="s">
        <v>58</v>
      </c>
      <c r="E68" s="100"/>
      <c r="F68" s="132"/>
      <c r="G68" s="2" t="str">
        <f t="shared" ref="G68" si="5">IF(F68="","Veuillez compléter le prix","")</f>
        <v>Veuillez compléter le prix</v>
      </c>
      <c r="H68" s="2"/>
    </row>
    <row r="69" spans="2:8" x14ac:dyDescent="0.2">
      <c r="E69" s="83" t="s">
        <v>114</v>
      </c>
      <c r="F69" s="132"/>
      <c r="G69" s="2" t="str">
        <f>IF(F69="","Veuillez compléter le taux de TVA","")</f>
        <v>Veuillez compléter le taux de TVA</v>
      </c>
      <c r="H69" s="2"/>
    </row>
  </sheetData>
  <sheetProtection password="9B2B" sheet="1" objects="1" scenarios="1" selectLockedCells="1"/>
  <sortState ref="C47:C52">
    <sortCondition ref="C46"/>
  </sortState>
  <mergeCells count="17">
    <mergeCell ref="D67:E67"/>
    <mergeCell ref="D68:E68"/>
    <mergeCell ref="D65:E65"/>
    <mergeCell ref="B66:F66"/>
    <mergeCell ref="D55:G55"/>
    <mergeCell ref="D46:G46"/>
    <mergeCell ref="C45:G45"/>
    <mergeCell ref="F44:G44"/>
    <mergeCell ref="F63:G63"/>
    <mergeCell ref="C11:G11"/>
    <mergeCell ref="C12:G12"/>
    <mergeCell ref="C20:G20"/>
    <mergeCell ref="B1:G1"/>
    <mergeCell ref="D37:G37"/>
    <mergeCell ref="F19:G19"/>
    <mergeCell ref="B3:F3"/>
    <mergeCell ref="D21:G21"/>
  </mergeCells>
  <conditionalFormatting sqref="G17:G18">
    <cfRule type="cellIs" dxfId="50" priority="33" operator="equal">
      <formula>#REF!="&lt;&gt;"</formula>
    </cfRule>
  </conditionalFormatting>
  <conditionalFormatting sqref="F38:G43">
    <cfRule type="cellIs" dxfId="49" priority="34" operator="equal">
      <formula>F11="&lt;&gt;"</formula>
    </cfRule>
  </conditionalFormatting>
  <conditionalFormatting sqref="G15">
    <cfRule type="cellIs" dxfId="48" priority="37" operator="equal">
      <formula>G10="&lt;&gt;"</formula>
    </cfRule>
  </conditionalFormatting>
  <conditionalFormatting sqref="G16 G24:G36">
    <cfRule type="cellIs" dxfId="47" priority="39" operator="equal">
      <formula>#REF!="&lt;&gt;"</formula>
    </cfRule>
  </conditionalFormatting>
  <conditionalFormatting sqref="F22:G22 G23 F23:F36">
    <cfRule type="cellIs" dxfId="46" priority="24" operator="equal">
      <formula>#REF!="&lt;&gt;"</formula>
    </cfRule>
  </conditionalFormatting>
  <conditionalFormatting sqref="F67:F69">
    <cfRule type="cellIs" dxfId="45" priority="13" operator="equal">
      <formula>F67="&lt;&gt;"</formula>
    </cfRule>
    <cfRule type="expression" dxfId="44" priority="14">
      <formula xml:space="preserve"> ISBLANK</formula>
    </cfRule>
  </conditionalFormatting>
  <conditionalFormatting sqref="F13:G13 F14:F18">
    <cfRule type="cellIs" dxfId="43" priority="42" operator="equal">
      <formula>F1="&lt;&gt;"</formula>
    </cfRule>
  </conditionalFormatting>
  <conditionalFormatting sqref="G14">
    <cfRule type="cellIs" dxfId="42" priority="44" operator="equal">
      <formula>#REF!="&lt;&gt;"</formula>
    </cfRule>
  </conditionalFormatting>
  <conditionalFormatting sqref="G61:G62">
    <cfRule type="cellIs" dxfId="41" priority="52" operator="equal">
      <formula>G42="&lt;&gt;"</formula>
    </cfRule>
  </conditionalFormatting>
  <conditionalFormatting sqref="G54">
    <cfRule type="cellIs" dxfId="40" priority="57" operator="equal">
      <formula>#REF!="&lt;&gt;"</formula>
    </cfRule>
  </conditionalFormatting>
  <conditionalFormatting sqref="G58">
    <cfRule type="cellIs" dxfId="39" priority="59" operator="equal">
      <formula>#REF!="&lt;&gt;"</formula>
    </cfRule>
  </conditionalFormatting>
  <conditionalFormatting sqref="F47:G47 G48:G53 F48:F54">
    <cfRule type="cellIs" dxfId="38" priority="60" operator="equal">
      <formula>F21="&lt;&gt;"</formula>
    </cfRule>
  </conditionalFormatting>
  <conditionalFormatting sqref="G59:G60">
    <cfRule type="cellIs" dxfId="37" priority="62" operator="equal">
      <formula>G45="&lt;&gt;"</formula>
    </cfRule>
  </conditionalFormatting>
  <conditionalFormatting sqref="F56:G56 G57 F57:F62">
    <cfRule type="cellIs" dxfId="36" priority="64" operator="equal">
      <formula>F42="&lt;&gt;"</formula>
    </cfRule>
  </conditionalFormatting>
  <conditionalFormatting sqref="E4:F8">
    <cfRule type="expression" dxfId="35" priority="10">
      <formula xml:space="preserve"> ISBLANK</formula>
    </cfRule>
  </conditionalFormatting>
  <conditionalFormatting sqref="E19:F19">
    <cfRule type="expression" dxfId="34" priority="8">
      <formula xml:space="preserve"> ISBLANK</formula>
    </cfRule>
  </conditionalFormatting>
  <conditionalFormatting sqref="E44:F44">
    <cfRule type="expression" dxfId="33" priority="6">
      <formula xml:space="preserve"> ISBLANK</formula>
    </cfRule>
  </conditionalFormatting>
  <conditionalFormatting sqref="E69">
    <cfRule type="expression" dxfId="32" priority="4">
      <formula xml:space="preserve"> ISBLANK</formula>
    </cfRule>
  </conditionalFormatting>
  <conditionalFormatting sqref="E63:F63">
    <cfRule type="expression" dxfId="31" priority="2">
      <formula xml:space="preserve"> ISBLANK</formula>
    </cfRule>
  </conditionalFormatting>
  <conditionalFormatting sqref="E4:F8">
    <cfRule type="cellIs" dxfId="30" priority="9" operator="equal">
      <formula>#REF!="&lt;&gt;"</formula>
    </cfRule>
  </conditionalFormatting>
  <conditionalFormatting sqref="E19:F19">
    <cfRule type="cellIs" dxfId="29" priority="7" operator="equal">
      <formula>#REF!="&lt;&gt;"</formula>
    </cfRule>
  </conditionalFormatting>
  <conditionalFormatting sqref="E44:F44">
    <cfRule type="cellIs" dxfId="28" priority="5" operator="equal">
      <formula>#REF!="&lt;&gt;"</formula>
    </cfRule>
  </conditionalFormatting>
  <conditionalFormatting sqref="E69">
    <cfRule type="cellIs" dxfId="27" priority="3" operator="equal">
      <formula>#REF!="&lt;&gt;"</formula>
    </cfRule>
  </conditionalFormatting>
  <conditionalFormatting sqref="E63:F63">
    <cfRule type="cellIs" dxfId="26" priority="1" operator="equal">
      <formula>#REF!="&lt;&gt;"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2"/>
  <sheetViews>
    <sheetView workbookViewId="0">
      <selection activeCell="F5" sqref="F5"/>
    </sheetView>
  </sheetViews>
  <sheetFormatPr baseColWidth="10" defaultColWidth="11.42578125" defaultRowHeight="12.75" x14ac:dyDescent="0.2"/>
  <cols>
    <col min="1" max="1" width="5.7109375" style="1" customWidth="1"/>
    <col min="2" max="2" width="8.85546875" style="1" customWidth="1"/>
    <col min="3" max="3" width="36.28515625" style="1" customWidth="1"/>
    <col min="4" max="4" width="15.42578125" style="1" customWidth="1"/>
    <col min="5" max="5" width="15.42578125" style="35" customWidth="1"/>
    <col min="6" max="6" width="15.42578125" style="79" customWidth="1"/>
    <col min="7" max="16384" width="11.42578125" style="1"/>
  </cols>
  <sheetData>
    <row r="1" spans="2:6" ht="45" customHeight="1" x14ac:dyDescent="0.2">
      <c r="B1" s="92" t="s">
        <v>65</v>
      </c>
      <c r="C1" s="92"/>
      <c r="D1" s="93"/>
      <c r="E1" s="36"/>
      <c r="F1" s="46"/>
    </row>
    <row r="2" spans="2:6" ht="45" customHeight="1" x14ac:dyDescent="0.2">
      <c r="B2" s="29" t="s">
        <v>0</v>
      </c>
      <c r="C2" s="29" t="s">
        <v>1</v>
      </c>
      <c r="D2" s="30" t="s">
        <v>9</v>
      </c>
      <c r="E2" s="37" t="s">
        <v>64</v>
      </c>
      <c r="F2" s="25" t="s">
        <v>63</v>
      </c>
    </row>
    <row r="3" spans="2:6" ht="16.5" customHeight="1" x14ac:dyDescent="0.2">
      <c r="B3" s="104" t="s">
        <v>2</v>
      </c>
      <c r="C3" s="105"/>
      <c r="D3" s="105"/>
      <c r="E3" s="105"/>
      <c r="F3" s="106"/>
    </row>
    <row r="4" spans="2:6" x14ac:dyDescent="0.2">
      <c r="B4" s="11" t="s">
        <v>82</v>
      </c>
      <c r="C4" s="17" t="s">
        <v>3</v>
      </c>
      <c r="D4" s="76">
        <f>'BPU (prestations à la demande)'!F4</f>
        <v>0</v>
      </c>
      <c r="E4" s="69">
        <v>10</v>
      </c>
      <c r="F4" s="32">
        <f>D4*E4</f>
        <v>0</v>
      </c>
    </row>
    <row r="5" spans="2:6" x14ac:dyDescent="0.2">
      <c r="B5" s="11" t="s">
        <v>83</v>
      </c>
      <c r="C5" s="17" t="s">
        <v>4</v>
      </c>
      <c r="D5" s="76">
        <f>'BPU (prestations à la demande)'!F5</f>
        <v>0</v>
      </c>
      <c r="E5" s="69">
        <v>10</v>
      </c>
      <c r="F5" s="32">
        <f t="shared" ref="F5:F7" si="0">D5*E5</f>
        <v>0</v>
      </c>
    </row>
    <row r="6" spans="2:6" x14ac:dyDescent="0.2">
      <c r="B6" s="11" t="s">
        <v>84</v>
      </c>
      <c r="C6" s="17" t="s">
        <v>5</v>
      </c>
      <c r="D6" s="76">
        <f>'BPU (prestations à la demande)'!F6</f>
        <v>0</v>
      </c>
      <c r="E6" s="69">
        <v>10</v>
      </c>
      <c r="F6" s="32">
        <f t="shared" si="0"/>
        <v>0</v>
      </c>
    </row>
    <row r="7" spans="2:6" x14ac:dyDescent="0.2">
      <c r="B7" s="11" t="s">
        <v>10</v>
      </c>
      <c r="C7" s="17" t="s">
        <v>112</v>
      </c>
      <c r="D7" s="76">
        <f>'BPU (prestations à la demande)'!F7</f>
        <v>0</v>
      </c>
      <c r="E7" s="69">
        <v>10</v>
      </c>
      <c r="F7" s="32">
        <f t="shared" si="0"/>
        <v>0</v>
      </c>
    </row>
    <row r="8" spans="2:6" ht="45" customHeight="1" x14ac:dyDescent="0.2">
      <c r="B8" s="67"/>
      <c r="C8" s="64"/>
      <c r="D8" s="65"/>
      <c r="E8" s="66"/>
      <c r="F8" s="65"/>
    </row>
    <row r="9" spans="2:6" ht="17.25" customHeight="1" x14ac:dyDescent="0.2">
      <c r="B9" s="34"/>
      <c r="C9" s="105" t="s">
        <v>8</v>
      </c>
      <c r="D9" s="105"/>
      <c r="E9" s="105"/>
      <c r="F9" s="106"/>
    </row>
    <row r="10" spans="2:6" x14ac:dyDescent="0.2">
      <c r="B10" s="68"/>
      <c r="C10" s="116" t="s">
        <v>17</v>
      </c>
      <c r="D10" s="116"/>
      <c r="E10" s="116"/>
      <c r="F10" s="117"/>
    </row>
    <row r="11" spans="2:6" x14ac:dyDescent="0.2">
      <c r="B11" s="11" t="s">
        <v>11</v>
      </c>
      <c r="C11" s="31"/>
      <c r="D11" s="76">
        <f>'BPU (prestations à la demande)'!F13</f>
        <v>0</v>
      </c>
      <c r="E11" s="38">
        <v>1</v>
      </c>
      <c r="F11" s="32">
        <f t="shared" ref="F11:F16" si="1">D11*E11</f>
        <v>0</v>
      </c>
    </row>
    <row r="12" spans="2:6" x14ac:dyDescent="0.2">
      <c r="B12" s="11" t="s">
        <v>12</v>
      </c>
      <c r="C12" s="31"/>
      <c r="D12" s="76">
        <f>'BPU (prestations à la demande)'!F14</f>
        <v>0</v>
      </c>
      <c r="E12" s="38">
        <v>1</v>
      </c>
      <c r="F12" s="32">
        <f t="shared" si="1"/>
        <v>0</v>
      </c>
    </row>
    <row r="13" spans="2:6" x14ac:dyDescent="0.2">
      <c r="B13" s="11" t="s">
        <v>13</v>
      </c>
      <c r="C13" s="33"/>
      <c r="D13" s="76">
        <f>'BPU (prestations à la demande)'!F15</f>
        <v>0</v>
      </c>
      <c r="E13" s="38">
        <v>1</v>
      </c>
      <c r="F13" s="32">
        <f t="shared" si="1"/>
        <v>0</v>
      </c>
    </row>
    <row r="14" spans="2:6" x14ac:dyDescent="0.2">
      <c r="B14" s="11" t="s">
        <v>14</v>
      </c>
      <c r="C14" s="33"/>
      <c r="D14" s="76">
        <f>'BPU (prestations à la demande)'!F16</f>
        <v>0</v>
      </c>
      <c r="E14" s="38">
        <v>1</v>
      </c>
      <c r="F14" s="32">
        <f t="shared" si="1"/>
        <v>0</v>
      </c>
    </row>
    <row r="15" spans="2:6" x14ac:dyDescent="0.2">
      <c r="B15" s="11" t="s">
        <v>15</v>
      </c>
      <c r="C15" s="33"/>
      <c r="D15" s="76">
        <f>'BPU (prestations à la demande)'!F17</f>
        <v>0</v>
      </c>
      <c r="E15" s="38">
        <v>1</v>
      </c>
      <c r="F15" s="32">
        <f t="shared" si="1"/>
        <v>0</v>
      </c>
    </row>
    <row r="16" spans="2:6" x14ac:dyDescent="0.2">
      <c r="B16" s="11" t="s">
        <v>16</v>
      </c>
      <c r="C16" s="33"/>
      <c r="D16" s="76">
        <f>'BPU (prestations à la demande)'!F18</f>
        <v>0</v>
      </c>
      <c r="E16" s="38">
        <v>1</v>
      </c>
      <c r="F16" s="32">
        <f t="shared" si="1"/>
        <v>0</v>
      </c>
    </row>
    <row r="17" spans="2:6" x14ac:dyDescent="0.2">
      <c r="B17" s="34"/>
      <c r="C17" s="115" t="s">
        <v>18</v>
      </c>
      <c r="D17" s="115"/>
      <c r="E17" s="115"/>
      <c r="F17" s="115"/>
    </row>
    <row r="18" spans="2:6" x14ac:dyDescent="0.2">
      <c r="B18" s="12"/>
      <c r="C18" s="13" t="s">
        <v>35</v>
      </c>
      <c r="D18" s="98"/>
      <c r="E18" s="98"/>
      <c r="F18" s="98"/>
    </row>
    <row r="19" spans="2:6" x14ac:dyDescent="0.2">
      <c r="B19" s="12" t="s">
        <v>19</v>
      </c>
      <c r="C19" s="20"/>
      <c r="D19" s="77">
        <f>'BPU (prestations à la demande)'!F22</f>
        <v>0</v>
      </c>
      <c r="E19" s="44">
        <v>1</v>
      </c>
      <c r="F19" s="43">
        <f>D19*E19</f>
        <v>0</v>
      </c>
    </row>
    <row r="20" spans="2:6" x14ac:dyDescent="0.2">
      <c r="B20" s="12" t="s">
        <v>20</v>
      </c>
      <c r="C20" s="20"/>
      <c r="D20" s="77">
        <f>'BPU (prestations à la demande)'!F23</f>
        <v>0</v>
      </c>
      <c r="E20" s="44">
        <v>1</v>
      </c>
      <c r="F20" s="43">
        <f t="shared" ref="F20:F40" si="2">D20*E20</f>
        <v>0</v>
      </c>
    </row>
    <row r="21" spans="2:6" x14ac:dyDescent="0.2">
      <c r="B21" s="12" t="s">
        <v>21</v>
      </c>
      <c r="C21" s="20"/>
      <c r="D21" s="77">
        <f>'BPU (prestations à la demande)'!F24</f>
        <v>0</v>
      </c>
      <c r="E21" s="44">
        <v>1</v>
      </c>
      <c r="F21" s="43">
        <f t="shared" si="2"/>
        <v>0</v>
      </c>
    </row>
    <row r="22" spans="2:6" x14ac:dyDescent="0.2">
      <c r="B22" s="12" t="s">
        <v>22</v>
      </c>
      <c r="C22" s="20"/>
      <c r="D22" s="77">
        <f>'BPU (prestations à la demande)'!F25</f>
        <v>0</v>
      </c>
      <c r="E22" s="44">
        <v>1</v>
      </c>
      <c r="F22" s="43">
        <f t="shared" si="2"/>
        <v>0</v>
      </c>
    </row>
    <row r="23" spans="2:6" x14ac:dyDescent="0.2">
      <c r="B23" s="12" t="s">
        <v>23</v>
      </c>
      <c r="C23" s="20"/>
      <c r="D23" s="77">
        <f>'BPU (prestations à la demande)'!F26</f>
        <v>0</v>
      </c>
      <c r="E23" s="44">
        <v>1</v>
      </c>
      <c r="F23" s="43">
        <f t="shared" si="2"/>
        <v>0</v>
      </c>
    </row>
    <row r="24" spans="2:6" x14ac:dyDescent="0.2">
      <c r="B24" s="12" t="s">
        <v>24</v>
      </c>
      <c r="C24" s="20"/>
      <c r="D24" s="77">
        <f>'BPU (prestations à la demande)'!F27</f>
        <v>0</v>
      </c>
      <c r="E24" s="44">
        <v>1</v>
      </c>
      <c r="F24" s="43">
        <f t="shared" si="2"/>
        <v>0</v>
      </c>
    </row>
    <row r="25" spans="2:6" x14ac:dyDescent="0.2">
      <c r="B25" s="12" t="s">
        <v>25</v>
      </c>
      <c r="C25" s="20"/>
      <c r="D25" s="77">
        <f>'BPU (prestations à la demande)'!F28</f>
        <v>0</v>
      </c>
      <c r="E25" s="44">
        <v>1</v>
      </c>
      <c r="F25" s="43">
        <f t="shared" si="2"/>
        <v>0</v>
      </c>
    </row>
    <row r="26" spans="2:6" x14ac:dyDescent="0.2">
      <c r="B26" s="12" t="s">
        <v>26</v>
      </c>
      <c r="C26" s="20"/>
      <c r="D26" s="77">
        <f>'BPU (prestations à la demande)'!F29</f>
        <v>0</v>
      </c>
      <c r="E26" s="44">
        <v>1</v>
      </c>
      <c r="F26" s="43">
        <f t="shared" si="2"/>
        <v>0</v>
      </c>
    </row>
    <row r="27" spans="2:6" x14ac:dyDescent="0.2">
      <c r="B27" s="12" t="s">
        <v>27</v>
      </c>
      <c r="C27" s="20"/>
      <c r="D27" s="77">
        <f>'BPU (prestations à la demande)'!F30</f>
        <v>0</v>
      </c>
      <c r="E27" s="44">
        <v>1</v>
      </c>
      <c r="F27" s="43">
        <f t="shared" si="2"/>
        <v>0</v>
      </c>
    </row>
    <row r="28" spans="2:6" x14ac:dyDescent="0.2">
      <c r="B28" s="12" t="s">
        <v>28</v>
      </c>
      <c r="C28" s="20"/>
      <c r="D28" s="77">
        <f>'BPU (prestations à la demande)'!F31</f>
        <v>0</v>
      </c>
      <c r="E28" s="44">
        <v>1</v>
      </c>
      <c r="F28" s="43">
        <f t="shared" si="2"/>
        <v>0</v>
      </c>
    </row>
    <row r="29" spans="2:6" x14ac:dyDescent="0.2">
      <c r="B29" s="12" t="s">
        <v>29</v>
      </c>
      <c r="C29" s="20"/>
      <c r="D29" s="77">
        <f>'BPU (prestations à la demande)'!F32</f>
        <v>0</v>
      </c>
      <c r="E29" s="44">
        <v>1</v>
      </c>
      <c r="F29" s="43">
        <f t="shared" si="2"/>
        <v>0</v>
      </c>
    </row>
    <row r="30" spans="2:6" x14ac:dyDescent="0.2">
      <c r="B30" s="12" t="s">
        <v>30</v>
      </c>
      <c r="C30" s="20"/>
      <c r="D30" s="77">
        <f>'BPU (prestations à la demande)'!F33</f>
        <v>0</v>
      </c>
      <c r="E30" s="44">
        <v>1</v>
      </c>
      <c r="F30" s="43">
        <f t="shared" si="2"/>
        <v>0</v>
      </c>
    </row>
    <row r="31" spans="2:6" x14ac:dyDescent="0.2">
      <c r="B31" s="12" t="s">
        <v>31</v>
      </c>
      <c r="C31" s="20"/>
      <c r="D31" s="77">
        <f>'BPU (prestations à la demande)'!F34</f>
        <v>0</v>
      </c>
      <c r="E31" s="44">
        <v>1</v>
      </c>
      <c r="F31" s="43">
        <f t="shared" si="2"/>
        <v>0</v>
      </c>
    </row>
    <row r="32" spans="2:6" x14ac:dyDescent="0.2">
      <c r="B32" s="12" t="s">
        <v>32</v>
      </c>
      <c r="C32" s="20"/>
      <c r="D32" s="77">
        <f>'BPU (prestations à la demande)'!F35</f>
        <v>0</v>
      </c>
      <c r="E32" s="44">
        <v>1</v>
      </c>
      <c r="F32" s="43">
        <f t="shared" si="2"/>
        <v>0</v>
      </c>
    </row>
    <row r="33" spans="2:6" x14ac:dyDescent="0.2">
      <c r="B33" s="12" t="s">
        <v>33</v>
      </c>
      <c r="C33" s="20"/>
      <c r="D33" s="77">
        <f>'BPU (prestations à la demande)'!F36</f>
        <v>0</v>
      </c>
      <c r="E33" s="44">
        <v>1</v>
      </c>
      <c r="F33" s="43">
        <f t="shared" si="2"/>
        <v>0</v>
      </c>
    </row>
    <row r="34" spans="2:6" x14ac:dyDescent="0.2">
      <c r="B34" s="12"/>
      <c r="C34" s="41" t="s">
        <v>36</v>
      </c>
      <c r="D34" s="118"/>
      <c r="E34" s="118"/>
      <c r="F34" s="118"/>
    </row>
    <row r="35" spans="2:6" x14ac:dyDescent="0.2">
      <c r="B35" s="12" t="s">
        <v>34</v>
      </c>
      <c r="C35" s="21"/>
      <c r="D35" s="77">
        <f>'BPU (prestations à la demande)'!F38</f>
        <v>0</v>
      </c>
      <c r="E35" s="44">
        <v>1</v>
      </c>
      <c r="F35" s="43">
        <f t="shared" si="2"/>
        <v>0</v>
      </c>
    </row>
    <row r="36" spans="2:6" x14ac:dyDescent="0.2">
      <c r="B36" s="12" t="s">
        <v>38</v>
      </c>
      <c r="C36" s="21"/>
      <c r="D36" s="77">
        <f>'BPU (prestations à la demande)'!F39</f>
        <v>0</v>
      </c>
      <c r="E36" s="44">
        <v>1</v>
      </c>
      <c r="F36" s="43">
        <f t="shared" si="2"/>
        <v>0</v>
      </c>
    </row>
    <row r="37" spans="2:6" x14ac:dyDescent="0.2">
      <c r="B37" s="12" t="s">
        <v>39</v>
      </c>
      <c r="C37" s="21"/>
      <c r="D37" s="77">
        <f>'BPU (prestations à la demande)'!F40</f>
        <v>0</v>
      </c>
      <c r="E37" s="44">
        <v>1</v>
      </c>
      <c r="F37" s="43">
        <f t="shared" si="2"/>
        <v>0</v>
      </c>
    </row>
    <row r="38" spans="2:6" x14ac:dyDescent="0.2">
      <c r="B38" s="12" t="s">
        <v>40</v>
      </c>
      <c r="C38" s="21"/>
      <c r="D38" s="77">
        <f>'BPU (prestations à la demande)'!F41</f>
        <v>0</v>
      </c>
      <c r="E38" s="44">
        <v>1</v>
      </c>
      <c r="F38" s="43">
        <f t="shared" si="2"/>
        <v>0</v>
      </c>
    </row>
    <row r="39" spans="2:6" x14ac:dyDescent="0.2">
      <c r="B39" s="12" t="s">
        <v>41</v>
      </c>
      <c r="C39" s="21"/>
      <c r="D39" s="77">
        <f>'BPU (prestations à la demande)'!F42</f>
        <v>0</v>
      </c>
      <c r="E39" s="44">
        <v>1</v>
      </c>
      <c r="F39" s="43">
        <f t="shared" si="2"/>
        <v>0</v>
      </c>
    </row>
    <row r="40" spans="2:6" x14ac:dyDescent="0.2">
      <c r="B40" s="12" t="s">
        <v>42</v>
      </c>
      <c r="C40" s="21"/>
      <c r="D40" s="77">
        <f>'BPU (prestations à la demande)'!F43</f>
        <v>0</v>
      </c>
      <c r="E40" s="44">
        <v>1</v>
      </c>
      <c r="F40" s="43">
        <f t="shared" si="2"/>
        <v>0</v>
      </c>
    </row>
    <row r="41" spans="2:6" ht="13.5" thickBot="1" x14ac:dyDescent="0.25">
      <c r="B41" s="34"/>
      <c r="C41" s="109" t="s">
        <v>37</v>
      </c>
      <c r="D41" s="110"/>
      <c r="E41" s="110"/>
      <c r="F41" s="110"/>
    </row>
    <row r="42" spans="2:6" ht="13.5" thickBot="1" x14ac:dyDescent="0.25">
      <c r="B42" s="12"/>
      <c r="C42" s="84" t="s">
        <v>35</v>
      </c>
      <c r="D42" s="111"/>
      <c r="E42" s="112"/>
      <c r="F42" s="113"/>
    </row>
    <row r="43" spans="2:6" x14ac:dyDescent="0.2">
      <c r="B43" s="12" t="s">
        <v>43</v>
      </c>
      <c r="C43" s="20"/>
      <c r="D43" s="85">
        <f>'BPU (prestations à la demande)'!F47</f>
        <v>0</v>
      </c>
      <c r="E43" s="86">
        <v>1</v>
      </c>
      <c r="F43" s="87">
        <f t="shared" ref="F43:F50" si="3">D43*E43</f>
        <v>0</v>
      </c>
    </row>
    <row r="44" spans="2:6" x14ac:dyDescent="0.2">
      <c r="B44" s="12" t="s">
        <v>44</v>
      </c>
      <c r="C44" s="20"/>
      <c r="D44" s="77">
        <f>'BPU (prestations à la demande)'!F48</f>
        <v>0</v>
      </c>
      <c r="E44" s="42">
        <v>1</v>
      </c>
      <c r="F44" s="43">
        <f t="shared" si="3"/>
        <v>0</v>
      </c>
    </row>
    <row r="45" spans="2:6" x14ac:dyDescent="0.2">
      <c r="B45" s="12" t="s">
        <v>45</v>
      </c>
      <c r="C45" s="20"/>
      <c r="D45" s="77">
        <f>'BPU (prestations à la demande)'!F49</f>
        <v>0</v>
      </c>
      <c r="E45" s="42">
        <v>1</v>
      </c>
      <c r="F45" s="43">
        <f t="shared" si="3"/>
        <v>0</v>
      </c>
    </row>
    <row r="46" spans="2:6" x14ac:dyDescent="0.2">
      <c r="B46" s="12" t="s">
        <v>46</v>
      </c>
      <c r="C46" s="20"/>
      <c r="D46" s="77">
        <f>'BPU (prestations à la demande)'!F50</f>
        <v>0</v>
      </c>
      <c r="E46" s="42">
        <v>1</v>
      </c>
      <c r="F46" s="43">
        <f t="shared" si="3"/>
        <v>0</v>
      </c>
    </row>
    <row r="47" spans="2:6" x14ac:dyDescent="0.2">
      <c r="B47" s="12" t="s">
        <v>47</v>
      </c>
      <c r="C47" s="20"/>
      <c r="D47" s="77">
        <f>'BPU (prestations à la demande)'!F51</f>
        <v>0</v>
      </c>
      <c r="E47" s="42">
        <v>1</v>
      </c>
      <c r="F47" s="43">
        <f t="shared" si="3"/>
        <v>0</v>
      </c>
    </row>
    <row r="48" spans="2:6" x14ac:dyDescent="0.2">
      <c r="B48" s="12" t="s">
        <v>48</v>
      </c>
      <c r="C48" s="20"/>
      <c r="D48" s="77">
        <f>'BPU (prestations à la demande)'!F52</f>
        <v>0</v>
      </c>
      <c r="E48" s="42">
        <v>1</v>
      </c>
      <c r="F48" s="43">
        <f t="shared" si="3"/>
        <v>0</v>
      </c>
    </row>
    <row r="49" spans="2:6" x14ac:dyDescent="0.2">
      <c r="B49" s="12" t="s">
        <v>49</v>
      </c>
      <c r="C49" s="20"/>
      <c r="D49" s="77">
        <f>'BPU (prestations à la demande)'!F53</f>
        <v>0</v>
      </c>
      <c r="E49" s="42">
        <v>1</v>
      </c>
      <c r="F49" s="43">
        <f t="shared" si="3"/>
        <v>0</v>
      </c>
    </row>
    <row r="50" spans="2:6" x14ac:dyDescent="0.2">
      <c r="B50" s="12" t="s">
        <v>50</v>
      </c>
      <c r="C50" s="20"/>
      <c r="D50" s="77">
        <f>'BPU (prestations à la demande)'!F54</f>
        <v>0</v>
      </c>
      <c r="E50" s="42">
        <v>1</v>
      </c>
      <c r="F50" s="43">
        <f t="shared" si="3"/>
        <v>0</v>
      </c>
    </row>
    <row r="51" spans="2:6" x14ac:dyDescent="0.2">
      <c r="B51" s="12"/>
      <c r="C51" s="41" t="s">
        <v>36</v>
      </c>
      <c r="D51" s="114"/>
      <c r="E51" s="114"/>
      <c r="F51" s="114"/>
    </row>
    <row r="52" spans="2:6" x14ac:dyDescent="0.2">
      <c r="B52" s="12" t="s">
        <v>51</v>
      </c>
      <c r="C52" s="21"/>
      <c r="D52" s="77">
        <f>'BPU (prestations à la demande)'!F56</f>
        <v>0</v>
      </c>
      <c r="E52" s="42">
        <v>1</v>
      </c>
      <c r="F52" s="43">
        <f t="shared" ref="F52:F58" si="4">D52*E52</f>
        <v>0</v>
      </c>
    </row>
    <row r="53" spans="2:6" x14ac:dyDescent="0.2">
      <c r="B53" s="12" t="s">
        <v>52</v>
      </c>
      <c r="C53" s="21"/>
      <c r="D53" s="77">
        <f>'BPU (prestations à la demande)'!F57</f>
        <v>0</v>
      </c>
      <c r="E53" s="42">
        <v>1</v>
      </c>
      <c r="F53" s="43">
        <f t="shared" si="4"/>
        <v>0</v>
      </c>
    </row>
    <row r="54" spans="2:6" x14ac:dyDescent="0.2">
      <c r="B54" s="12" t="s">
        <v>115</v>
      </c>
      <c r="C54" s="21"/>
      <c r="D54" s="77">
        <f>'BPU (prestations à la demande)'!F58</f>
        <v>0</v>
      </c>
      <c r="E54" s="42">
        <v>1</v>
      </c>
      <c r="F54" s="43">
        <f t="shared" si="4"/>
        <v>0</v>
      </c>
    </row>
    <row r="55" spans="2:6" x14ac:dyDescent="0.2">
      <c r="B55" s="12" t="s">
        <v>116</v>
      </c>
      <c r="C55" s="21"/>
      <c r="D55" s="77">
        <f>'BPU (prestations à la demande)'!F59</f>
        <v>0</v>
      </c>
      <c r="E55" s="42">
        <v>1</v>
      </c>
      <c r="F55" s="43">
        <f t="shared" si="4"/>
        <v>0</v>
      </c>
    </row>
    <row r="56" spans="2:6" x14ac:dyDescent="0.2">
      <c r="B56" s="12" t="s">
        <v>117</v>
      </c>
      <c r="C56" s="21"/>
      <c r="D56" s="77">
        <f>'BPU (prestations à la demande)'!F60</f>
        <v>0</v>
      </c>
      <c r="E56" s="42">
        <v>1</v>
      </c>
      <c r="F56" s="43">
        <f t="shared" si="4"/>
        <v>0</v>
      </c>
    </row>
    <row r="57" spans="2:6" x14ac:dyDescent="0.2">
      <c r="B57" s="12" t="s">
        <v>118</v>
      </c>
      <c r="C57" s="21"/>
      <c r="D57" s="77">
        <f>'BPU (prestations à la demande)'!F61</f>
        <v>0</v>
      </c>
      <c r="E57" s="42">
        <v>1</v>
      </c>
      <c r="F57" s="43">
        <f t="shared" si="4"/>
        <v>0</v>
      </c>
    </row>
    <row r="58" spans="2:6" x14ac:dyDescent="0.2">
      <c r="B58" s="12" t="s">
        <v>119</v>
      </c>
      <c r="C58" s="21"/>
      <c r="D58" s="77">
        <f>'BPU (prestations à la demande)'!F62</f>
        <v>0</v>
      </c>
      <c r="E58" s="42">
        <v>1</v>
      </c>
      <c r="F58" s="43">
        <f t="shared" si="4"/>
        <v>0</v>
      </c>
    </row>
    <row r="60" spans="2:6" ht="39" customHeight="1" x14ac:dyDescent="0.2">
      <c r="B60" s="29" t="s">
        <v>0</v>
      </c>
      <c r="C60" s="29" t="s">
        <v>1</v>
      </c>
      <c r="D60" s="30" t="s">
        <v>56</v>
      </c>
      <c r="E60" s="39" t="s">
        <v>64</v>
      </c>
      <c r="F60" s="30" t="s">
        <v>69</v>
      </c>
    </row>
    <row r="61" spans="2:6" ht="15.75" customHeight="1" x14ac:dyDescent="0.2">
      <c r="B61" s="24"/>
      <c r="C61" s="115" t="s">
        <v>53</v>
      </c>
      <c r="D61" s="115"/>
      <c r="E61" s="115"/>
      <c r="F61" s="115"/>
    </row>
    <row r="62" spans="2:6" s="14" customFormat="1" ht="21" customHeight="1" x14ac:dyDescent="0.2">
      <c r="B62" s="12" t="s">
        <v>120</v>
      </c>
      <c r="C62" s="16" t="s">
        <v>54</v>
      </c>
      <c r="D62" s="77">
        <f>'BPU (prestations à la demande)'!F67</f>
        <v>0</v>
      </c>
      <c r="E62" s="40">
        <v>10</v>
      </c>
      <c r="F62" s="78">
        <f>D62*E62</f>
        <v>0</v>
      </c>
    </row>
    <row r="63" spans="2:6" s="14" customFormat="1" ht="25.5" x14ac:dyDescent="0.2">
      <c r="B63" s="12" t="s">
        <v>121</v>
      </c>
      <c r="C63" s="16" t="s">
        <v>55</v>
      </c>
      <c r="D63" s="77">
        <f>'BPU (prestations à la demande)'!F68</f>
        <v>0</v>
      </c>
      <c r="E63" s="40">
        <v>10</v>
      </c>
      <c r="F63" s="78">
        <f>D63*E63</f>
        <v>0</v>
      </c>
    </row>
    <row r="67" spans="4:6" ht="13.5" thickBot="1" x14ac:dyDescent="0.25"/>
    <row r="68" spans="4:6" ht="13.5" thickBot="1" x14ac:dyDescent="0.25">
      <c r="D68" s="107" t="s">
        <v>62</v>
      </c>
      <c r="E68" s="108"/>
      <c r="F68" s="80">
        <f>SUM(F4:F65)</f>
        <v>0</v>
      </c>
    </row>
    <row r="69" spans="4:6" ht="13.5" thickBot="1" x14ac:dyDescent="0.25">
      <c r="E69" s="1"/>
    </row>
    <row r="70" spans="4:6" ht="13.5" thickBot="1" x14ac:dyDescent="0.25">
      <c r="D70" s="107" t="s">
        <v>61</v>
      </c>
      <c r="E70" s="108"/>
      <c r="F70" s="81">
        <v>0.2</v>
      </c>
    </row>
    <row r="71" spans="4:6" ht="13.5" thickBot="1" x14ac:dyDescent="0.25">
      <c r="E71" s="1"/>
    </row>
    <row r="72" spans="4:6" ht="13.5" thickBot="1" x14ac:dyDescent="0.25">
      <c r="D72" s="107" t="s">
        <v>60</v>
      </c>
      <c r="E72" s="108"/>
      <c r="F72" s="80">
        <f>F68+F68*F70</f>
        <v>0</v>
      </c>
    </row>
  </sheetData>
  <sheetProtection password="9B2B" sheet="1" objects="1" scenarios="1"/>
  <mergeCells count="14">
    <mergeCell ref="B3:F3"/>
    <mergeCell ref="D70:E70"/>
    <mergeCell ref="D72:E72"/>
    <mergeCell ref="D68:E68"/>
    <mergeCell ref="B1:D1"/>
    <mergeCell ref="C41:F41"/>
    <mergeCell ref="D42:F42"/>
    <mergeCell ref="D51:F51"/>
    <mergeCell ref="C61:F61"/>
    <mergeCell ref="C9:F9"/>
    <mergeCell ref="C10:F10"/>
    <mergeCell ref="C17:F17"/>
    <mergeCell ref="D18:F18"/>
    <mergeCell ref="D34:F34"/>
  </mergeCells>
  <conditionalFormatting sqref="E14:E16 D11:D16">
    <cfRule type="cellIs" dxfId="25" priority="17" operator="equal">
      <formula>#REF!="&lt;&gt;"</formula>
    </cfRule>
  </conditionalFormatting>
  <conditionalFormatting sqref="E38:E40">
    <cfRule type="cellIs" dxfId="24" priority="18" operator="equal">
      <formula>E11="&lt;&gt;"</formula>
    </cfRule>
  </conditionalFormatting>
  <conditionalFormatting sqref="E49:E50">
    <cfRule type="cellIs" dxfId="23" priority="19" operator="equal">
      <formula>E31="&lt;&gt;"</formula>
    </cfRule>
  </conditionalFormatting>
  <conditionalFormatting sqref="E12">
    <cfRule type="cellIs" dxfId="22" priority="20" operator="equal">
      <formula>E2="&lt;&gt;"</formula>
    </cfRule>
  </conditionalFormatting>
  <conditionalFormatting sqref="E13">
    <cfRule type="cellIs" dxfId="21" priority="21" operator="equal">
      <formula>#REF!="&lt;&gt;"</formula>
    </cfRule>
  </conditionalFormatting>
  <conditionalFormatting sqref="E21:E33">
    <cfRule type="cellIs" dxfId="20" priority="15" operator="equal">
      <formula>#REF!="&lt;&gt;"</formula>
    </cfRule>
  </conditionalFormatting>
  <conditionalFormatting sqref="D19:F19 E20 D20:D33 F20:F33">
    <cfRule type="cellIs" dxfId="19" priority="16" operator="equal">
      <formula>#REF!="&lt;&gt;"</formula>
    </cfRule>
  </conditionalFormatting>
  <conditionalFormatting sqref="E63">
    <cfRule type="cellIs" dxfId="18" priority="13" operator="equal">
      <formula>E63="&lt;&gt;"</formula>
    </cfRule>
    <cfRule type="expression" dxfId="17" priority="14">
      <formula xml:space="preserve"> ISBLANK</formula>
    </cfRule>
  </conditionalFormatting>
  <conditionalFormatting sqref="F11">
    <cfRule type="cellIs" dxfId="16" priority="22" operator="equal">
      <formula>F2="&lt;&gt;"</formula>
    </cfRule>
  </conditionalFormatting>
  <conditionalFormatting sqref="E11">
    <cfRule type="cellIs" dxfId="15" priority="23" operator="equal">
      <formula>#REF!="&lt;&gt;"</formula>
    </cfRule>
  </conditionalFormatting>
  <conditionalFormatting sqref="F15:F16">
    <cfRule type="cellIs" dxfId="14" priority="75" operator="equal">
      <formula>F11="&lt;&gt;"</formula>
    </cfRule>
  </conditionalFormatting>
  <conditionalFormatting sqref="E43:E46">
    <cfRule type="cellIs" dxfId="13" priority="76" operator="equal">
      <formula>E18="&lt;&gt;"</formula>
    </cfRule>
  </conditionalFormatting>
  <conditionalFormatting sqref="E47:E48">
    <cfRule type="cellIs" dxfId="12" priority="77" operator="equal">
      <formula>E27="&lt;&gt;"</formula>
    </cfRule>
  </conditionalFormatting>
  <conditionalFormatting sqref="E52:E58">
    <cfRule type="cellIs" dxfId="11" priority="78" operator="equal">
      <formula>E38="&lt;&gt;"</formula>
    </cfRule>
  </conditionalFormatting>
  <conditionalFormatting sqref="E35:E36">
    <cfRule type="cellIs" dxfId="10" priority="84" operator="equal">
      <formula>E9="&lt;&gt;"</formula>
    </cfRule>
  </conditionalFormatting>
  <conditionalFormatting sqref="E37">
    <cfRule type="cellIs" dxfId="9" priority="86" operator="equal">
      <formula>#REF!="&lt;&gt;"</formula>
    </cfRule>
  </conditionalFormatting>
  <conditionalFormatting sqref="F12:F13">
    <cfRule type="cellIs" dxfId="8" priority="87" operator="equal">
      <formula>F9="&lt;&gt;"</formula>
    </cfRule>
  </conditionalFormatting>
  <conditionalFormatting sqref="F14">
    <cfRule type="cellIs" dxfId="7" priority="89" operator="equal">
      <formula>#REF!="&lt;&gt;"</formula>
    </cfRule>
  </conditionalFormatting>
  <conditionalFormatting sqref="D35:D40">
    <cfRule type="cellIs" dxfId="6" priority="7" operator="equal">
      <formula>#REF!="&lt;&gt;"</formula>
    </cfRule>
  </conditionalFormatting>
  <conditionalFormatting sqref="F35:F40">
    <cfRule type="cellIs" dxfId="5" priority="6" operator="equal">
      <formula>#REF!="&lt;&gt;"</formula>
    </cfRule>
  </conditionalFormatting>
  <conditionalFormatting sqref="D43:D50">
    <cfRule type="cellIs" dxfId="4" priority="5" operator="equal">
      <formula>#REF!="&lt;&gt;"</formula>
    </cfRule>
  </conditionalFormatting>
  <conditionalFormatting sqref="D52:D58">
    <cfRule type="cellIs" dxfId="3" priority="4" operator="equal">
      <formula>#REF!="&lt;&gt;"</formula>
    </cfRule>
  </conditionalFormatting>
  <conditionalFormatting sqref="F43:F50">
    <cfRule type="cellIs" dxfId="2" priority="3" operator="equal">
      <formula>#REF!="&lt;&gt;"</formula>
    </cfRule>
  </conditionalFormatting>
  <conditionalFormatting sqref="F52:F58">
    <cfRule type="cellIs" dxfId="1" priority="2" operator="equal">
      <formula>#REF!="&lt;&gt;"</formula>
    </cfRule>
  </conditionalFormatting>
  <conditionalFormatting sqref="D62:D63">
    <cfRule type="cellIs" dxfId="0" priority="1" operator="equal">
      <formula>#REF!="&lt;&gt;"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workbookViewId="0">
      <selection activeCell="D6" sqref="D6:E6"/>
    </sheetView>
  </sheetViews>
  <sheetFormatPr baseColWidth="10" defaultRowHeight="15" x14ac:dyDescent="0.25"/>
  <cols>
    <col min="1" max="1" width="5.7109375" customWidth="1"/>
    <col min="2" max="2" width="25.7109375" customWidth="1"/>
    <col min="5" max="5" width="14.140625" customWidth="1"/>
  </cols>
  <sheetData>
    <row r="1" spans="2:6" ht="45" customHeight="1" x14ac:dyDescent="0.25">
      <c r="B1" s="93" t="s">
        <v>67</v>
      </c>
      <c r="C1" s="93"/>
      <c r="D1" s="93"/>
      <c r="E1" s="93"/>
      <c r="F1" s="93"/>
    </row>
    <row r="2" spans="2:6" ht="15.75" customHeight="1" x14ac:dyDescent="0.25">
      <c r="B2" s="28"/>
      <c r="C2" s="28"/>
      <c r="D2" s="28"/>
      <c r="E2" s="28"/>
      <c r="F2" s="28"/>
    </row>
    <row r="3" spans="2:6" x14ac:dyDescent="0.25">
      <c r="B3" s="27"/>
      <c r="C3" s="27"/>
    </row>
    <row r="5" spans="2:6" ht="15.75" thickBot="1" x14ac:dyDescent="0.3"/>
    <row r="6" spans="2:6" ht="15.75" thickBot="1" x14ac:dyDescent="0.3">
      <c r="D6" s="107" t="s">
        <v>62</v>
      </c>
      <c r="E6" s="108"/>
      <c r="F6" s="22">
        <f>'DQE (panier type)'!F68</f>
        <v>0</v>
      </c>
    </row>
    <row r="7" spans="2:6" ht="15.75" thickBot="1" x14ac:dyDescent="0.3">
      <c r="D7" s="1"/>
      <c r="E7" s="1"/>
      <c r="F7" s="1"/>
    </row>
    <row r="8" spans="2:6" ht="15.75" thickBot="1" x14ac:dyDescent="0.3">
      <c r="D8" s="107" t="s">
        <v>61</v>
      </c>
      <c r="E8" s="108"/>
      <c r="F8" s="23">
        <f>'DQE (panier type)'!F70</f>
        <v>0.2</v>
      </c>
    </row>
    <row r="9" spans="2:6" ht="15.75" thickBot="1" x14ac:dyDescent="0.3">
      <c r="D9" s="1"/>
      <c r="E9" s="1"/>
      <c r="F9" s="1"/>
    </row>
    <row r="10" spans="2:6" ht="15.75" thickBot="1" x14ac:dyDescent="0.3">
      <c r="D10" s="107" t="s">
        <v>60</v>
      </c>
      <c r="E10" s="108"/>
      <c r="F10" s="22">
        <f>'DQE (panier type)'!F72</f>
        <v>0</v>
      </c>
    </row>
    <row r="12" spans="2:6" ht="15.75" thickBot="1" x14ac:dyDescent="0.3"/>
    <row r="13" spans="2:6" ht="30" customHeight="1" thickBot="1" x14ac:dyDescent="0.3">
      <c r="D13" s="119" t="s">
        <v>66</v>
      </c>
      <c r="E13" s="120"/>
      <c r="F13" s="26">
        <f>F10</f>
        <v>0</v>
      </c>
    </row>
  </sheetData>
  <sheetProtection password="9B2B" sheet="1" objects="1" scenarios="1"/>
  <mergeCells count="5">
    <mergeCell ref="D8:E8"/>
    <mergeCell ref="D10:E10"/>
    <mergeCell ref="D13:E13"/>
    <mergeCell ref="B1:F1"/>
    <mergeCell ref="D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 (prestations à la demande)</vt:lpstr>
      <vt:lpstr>DQE (panier type)</vt:lpstr>
      <vt:lpstr>Synthèse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FLORIAN ATTACHE ADMI</dc:creator>
  <cp:lastModifiedBy>BERGEZ Nicolas SA CS MINDEF</cp:lastModifiedBy>
  <dcterms:created xsi:type="dcterms:W3CDTF">2022-06-23T12:11:58Z</dcterms:created>
  <dcterms:modified xsi:type="dcterms:W3CDTF">2025-01-14T13:28:47Z</dcterms:modified>
</cp:coreProperties>
</file>