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2"/>
  <workbookPr/>
  <mc:AlternateContent xmlns:mc="http://schemas.openxmlformats.org/markup-compatibility/2006">
    <mc:Choice Requires="x15">
      <x15ac:absPath xmlns:x15ac="http://schemas.microsoft.com/office/spreadsheetml/2010/11/ac" url="C:\Users\jerome.simonet\Documents\ARAS PROPRETE\2024-\DCE CJC 2024\"/>
    </mc:Choice>
  </mc:AlternateContent>
  <xr:revisionPtr revIDLastSave="12" documentId="11_F4F04543B700E0CFFA970A32DECF0DBEBE6F910A" xr6:coauthVersionLast="47" xr6:coauthVersionMax="47" xr10:uidLastSave="{FA8EA070-FDA3-43AD-B0B6-93418CF1B77A}"/>
  <bookViews>
    <workbookView xWindow="0" yWindow="0" windowWidth="28800" windowHeight="12300" xr2:uid="{00000000-000D-0000-FFFF-FFFF00000000}"/>
  </bookViews>
  <sheets>
    <sheet name="Forfait Marché" sheetId="1" r:id="rId1"/>
    <sheet name="Prix par Famille de qualité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5" i="1" l="1"/>
  <c r="M84" i="1"/>
  <c r="M83" i="1"/>
  <c r="M82" i="1"/>
  <c r="M81" i="1"/>
  <c r="M80" i="1"/>
  <c r="M79" i="1"/>
  <c r="M73" i="1"/>
  <c r="M72" i="1"/>
  <c r="M71" i="1"/>
  <c r="M70" i="1"/>
  <c r="M69" i="1"/>
  <c r="M68" i="1"/>
  <c r="M67" i="1"/>
  <c r="M61" i="1"/>
  <c r="M60" i="1"/>
  <c r="M59" i="1"/>
  <c r="M58" i="1"/>
  <c r="M57" i="1"/>
  <c r="M56" i="1"/>
  <c r="M55" i="1"/>
  <c r="M49" i="1"/>
  <c r="M48" i="1"/>
  <c r="M47" i="1"/>
  <c r="M46" i="1"/>
  <c r="M45" i="1"/>
  <c r="M44" i="1"/>
  <c r="M43" i="1"/>
  <c r="M32" i="1"/>
  <c r="M31" i="1"/>
  <c r="M37" i="1"/>
  <c r="M36" i="1"/>
  <c r="M35" i="1"/>
  <c r="M34" i="1"/>
  <c r="M33" i="1"/>
  <c r="M20" i="1"/>
  <c r="M21" i="1"/>
  <c r="M22" i="1"/>
  <c r="M23" i="1"/>
  <c r="M24" i="1"/>
  <c r="M25" i="1"/>
  <c r="M19" i="1"/>
  <c r="L62" i="1"/>
  <c r="K62" i="1"/>
  <c r="J62" i="1"/>
  <c r="I62" i="1"/>
  <c r="H62" i="1"/>
  <c r="G62" i="1"/>
  <c r="F62" i="1"/>
  <c r="E62" i="1"/>
  <c r="D62" i="1"/>
  <c r="C62" i="1"/>
  <c r="C26" i="1"/>
  <c r="D26" i="1"/>
  <c r="E26" i="1"/>
  <c r="F26" i="1"/>
  <c r="G26" i="1"/>
  <c r="H26" i="1"/>
  <c r="I26" i="1"/>
  <c r="J26" i="1"/>
  <c r="K26" i="1"/>
  <c r="L26" i="1"/>
  <c r="M62" i="1" l="1"/>
  <c r="D9" i="1" s="1"/>
  <c r="M26" i="1"/>
  <c r="L86" i="1" l="1"/>
  <c r="K86" i="1"/>
  <c r="J86" i="1"/>
  <c r="H86" i="1"/>
  <c r="G86" i="1"/>
  <c r="F86" i="1"/>
  <c r="D86" i="1"/>
  <c r="C86" i="1"/>
  <c r="I86" i="1"/>
  <c r="E86" i="1"/>
  <c r="L74" i="1"/>
  <c r="K74" i="1"/>
  <c r="J74" i="1"/>
  <c r="H74" i="1"/>
  <c r="G74" i="1"/>
  <c r="F74" i="1"/>
  <c r="D74" i="1"/>
  <c r="C74" i="1"/>
  <c r="I74" i="1"/>
  <c r="E74" i="1"/>
  <c r="L50" i="1"/>
  <c r="K50" i="1"/>
  <c r="J50" i="1"/>
  <c r="H50" i="1"/>
  <c r="G50" i="1"/>
  <c r="F50" i="1"/>
  <c r="D50" i="1"/>
  <c r="C50" i="1"/>
  <c r="I50" i="1"/>
  <c r="E50" i="1"/>
  <c r="L38" i="1"/>
  <c r="K38" i="1"/>
  <c r="J38" i="1"/>
  <c r="H38" i="1"/>
  <c r="G38" i="1"/>
  <c r="F38" i="1"/>
  <c r="D38" i="1"/>
  <c r="C38" i="1"/>
  <c r="E38" i="1"/>
  <c r="M38" i="1" l="1"/>
  <c r="D7" i="1" s="1"/>
  <c r="M74" i="1"/>
  <c r="D10" i="1" s="1"/>
  <c r="M86" i="1"/>
  <c r="D11" i="1" s="1"/>
  <c r="D6" i="1"/>
  <c r="M50" i="1"/>
  <c r="D8" i="1" s="1"/>
  <c r="I38" i="1"/>
  <c r="D12" i="1" l="1"/>
  <c r="D13" i="1" l="1"/>
  <c r="D14" i="1" s="1"/>
</calcChain>
</file>

<file path=xl/sharedStrings.xml><?xml version="1.0" encoding="utf-8"?>
<sst xmlns="http://schemas.openxmlformats.org/spreadsheetml/2006/main" count="239" uniqueCount="66">
  <si>
    <t>PRIX MENSUEL FORFAITAIRE du Marché</t>
  </si>
  <si>
    <t>OBLIGATION DE RESULTATS</t>
  </si>
  <si>
    <t>FORFAIT MENSUEL DU MARCHE</t>
  </si>
  <si>
    <t>Secteur UCSA - Total 1</t>
  </si>
  <si>
    <t>Secteur CAMSP - Total 2</t>
  </si>
  <si>
    <t>Secteur CAPADO - Total 3</t>
  </si>
  <si>
    <t>Secteur RADIOTHERAPIE - Total 4</t>
  </si>
  <si>
    <t>Secteur Médecine du Travail - Total 5</t>
  </si>
  <si>
    <t>Secteur PASS - Total 6</t>
  </si>
  <si>
    <t>Total HT</t>
  </si>
  <si>
    <t>TVA</t>
  </si>
  <si>
    <t>TOTAL TTC</t>
  </si>
  <si>
    <t>Prix secteur UCSA</t>
  </si>
  <si>
    <t>Surperficie et Prix  € HT</t>
  </si>
  <si>
    <t>1 fois / semaine</t>
  </si>
  <si>
    <t>2 fois / semaine</t>
  </si>
  <si>
    <t>3 fois / semaine</t>
  </si>
  <si>
    <t>4 fois / semaine</t>
  </si>
  <si>
    <t>5 fois / semaine</t>
  </si>
  <si>
    <t>Prix total mensuel en € HT pour l'ensemble des superficies nettoyées</t>
  </si>
  <si>
    <t>Superficie (en m2)</t>
  </si>
  <si>
    <t>Prix mensuel en € HT / m2</t>
  </si>
  <si>
    <t>A</t>
  </si>
  <si>
    <t>Bureau assimilé Salle de réunion Services Administratifs</t>
  </si>
  <si>
    <t>B</t>
  </si>
  <si>
    <t>Circulation- Hall d'entrée - Ascenseurs- Salle d'attente - Consultation externe</t>
  </si>
  <si>
    <t>C</t>
  </si>
  <si>
    <t>Sanitaire- Salle d'eau - Environnement piscine - Balnéo</t>
  </si>
  <si>
    <t>E</t>
  </si>
  <si>
    <t>Vestiaires</t>
  </si>
  <si>
    <t>F</t>
  </si>
  <si>
    <t>Locaux détente- Locaux de distribution de repas - Locaux de restauration - Office</t>
  </si>
  <si>
    <t>J2</t>
  </si>
  <si>
    <t>Chambre de garde - Chambre d'accompagnement</t>
  </si>
  <si>
    <t>K</t>
  </si>
  <si>
    <t>Locaux de stockage- Locaux de déchets</t>
  </si>
  <si>
    <t>Total 1</t>
  </si>
  <si>
    <t>Prix secteur CAMPS</t>
  </si>
  <si>
    <t>Total 2</t>
  </si>
  <si>
    <t>Prix secteur CAPADO</t>
  </si>
  <si>
    <t>Total 3</t>
  </si>
  <si>
    <t>Prix secteur RADIOTHERAPIE</t>
  </si>
  <si>
    <t>Total 4</t>
  </si>
  <si>
    <t>Prix secteur Médecine du travail</t>
  </si>
  <si>
    <t>Total 5</t>
  </si>
  <si>
    <t>Prix secteur PASS</t>
  </si>
  <si>
    <t>Total 6</t>
  </si>
  <si>
    <t>Prix par famille de qualité</t>
  </si>
  <si>
    <t>Prix mensuel en € HT / m²</t>
  </si>
  <si>
    <t xml:space="preserve">Nombres de jours de nettoyage du local par semaine </t>
  </si>
  <si>
    <t>1/7</t>
  </si>
  <si>
    <t>2/7</t>
  </si>
  <si>
    <t>3/7</t>
  </si>
  <si>
    <t>4/7</t>
  </si>
  <si>
    <t>5/7</t>
  </si>
  <si>
    <t>2 fois / an</t>
  </si>
  <si>
    <t>Bureau assimilé 
Salle de réunion
Services Administratifs</t>
  </si>
  <si>
    <t>1/7 nettoyage du site une fois par semaine</t>
  </si>
  <si>
    <t>2/7 nettoyage du site deux fois par semaine</t>
  </si>
  <si>
    <t>3/7 nettoyage du site trois fois par semaine</t>
  </si>
  <si>
    <t>4/7 nettoyage du site quatre fois par semaine</t>
  </si>
  <si>
    <t>Locaux détente- Locaux de distribution de repas - 
Locaux de restauration - Office</t>
  </si>
  <si>
    <t>5/7 nettoyage du site du lundi au vendredi</t>
  </si>
  <si>
    <t>Chambre de garde - 
Chambre d'accompagnement</t>
  </si>
  <si>
    <t>2 fois / an nettoyage du site le 1er Mai et le 1er Novembre</t>
  </si>
  <si>
    <t>Locaux de stockage- 
Locaux de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</si>
</sst>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00\ &quot;€&quot;_-;\-* #,##0.0000\ &quot;€&quot;_-;_-* &quot;-&quot;??\ &quot;€&quot;_-;_-@_-"/>
    <numFmt numFmtId="165" formatCode="#,##0.00\ &quot;€&quot;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4"/>
      <color rgb="FF1F497D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i/>
      <sz val="10"/>
      <color theme="3"/>
      <name val="Arial"/>
      <family val="2"/>
    </font>
    <font>
      <b/>
      <sz val="14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B8CCE4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6">
    <xf numFmtId="0" fontId="0" fillId="0" borderId="0" xfId="0"/>
    <xf numFmtId="0" fontId="3" fillId="2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44" fontId="4" fillId="4" borderId="10" xfId="1" applyFont="1" applyFill="1" applyBorder="1" applyAlignment="1">
      <alignment horizontal="center" vertical="center" wrapText="1"/>
    </xf>
    <xf numFmtId="44" fontId="4" fillId="4" borderId="10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8" fontId="2" fillId="4" borderId="10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44" fontId="4" fillId="4" borderId="7" xfId="1" applyFont="1" applyFill="1" applyBorder="1" applyAlignment="1">
      <alignment horizontal="center" vertical="center" wrapText="1"/>
    </xf>
    <xf numFmtId="44" fontId="4" fillId="4" borderId="7" xfId="0" applyNumberFormat="1" applyFont="1" applyFill="1" applyBorder="1" applyAlignment="1">
      <alignment horizontal="center" vertical="center" wrapText="1"/>
    </xf>
    <xf numFmtId="8" fontId="4" fillId="4" borderId="7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/>
    </xf>
    <xf numFmtId="0" fontId="5" fillId="0" borderId="3" xfId="0" applyFont="1" applyBorder="1" applyAlignment="1">
      <alignment horizontal="center" wrapText="1"/>
    </xf>
    <xf numFmtId="0" fontId="6" fillId="5" borderId="0" xfId="0" applyFont="1" applyFill="1" applyAlignment="1">
      <alignment vertical="center" wrapText="1"/>
    </xf>
    <xf numFmtId="8" fontId="0" fillId="8" borderId="16" xfId="0" applyNumberFormat="1" applyFill="1" applyBorder="1" applyAlignment="1">
      <alignment horizontal="center" vertical="center" wrapText="1"/>
    </xf>
    <xf numFmtId="8" fontId="0" fillId="8" borderId="18" xfId="0" applyNumberFormat="1" applyFill="1" applyBorder="1" applyAlignment="1">
      <alignment horizontal="center" vertical="center" wrapText="1"/>
    </xf>
    <xf numFmtId="8" fontId="0" fillId="8" borderId="21" xfId="0" applyNumberFormat="1" applyFill="1" applyBorder="1" applyAlignment="1">
      <alignment horizontal="center" vertical="center" wrapText="1"/>
    </xf>
    <xf numFmtId="164" fontId="4" fillId="4" borderId="10" xfId="1" applyNumberFormat="1" applyFont="1" applyFill="1" applyBorder="1" applyAlignment="1">
      <alignment horizontal="center" vertical="center" wrapText="1"/>
    </xf>
    <xf numFmtId="164" fontId="4" fillId="4" borderId="7" xfId="1" applyNumberFormat="1" applyFont="1" applyFill="1" applyBorder="1" applyAlignment="1">
      <alignment horizontal="center" vertical="center" wrapText="1"/>
    </xf>
    <xf numFmtId="164" fontId="4" fillId="4" borderId="10" xfId="0" applyNumberFormat="1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0" fontId="0" fillId="10" borderId="0" xfId="0" applyFill="1" applyAlignment="1">
      <alignment wrapText="1"/>
    </xf>
    <xf numFmtId="0" fontId="2" fillId="10" borderId="0" xfId="0" applyFont="1" applyFill="1" applyAlignment="1">
      <alignment horizontal="center" vertical="center" wrapText="1"/>
    </xf>
    <xf numFmtId="0" fontId="4" fillId="10" borderId="0" xfId="0" applyFont="1" applyFill="1" applyAlignment="1">
      <alignment vertical="center" wrapText="1"/>
    </xf>
    <xf numFmtId="0" fontId="6" fillId="10" borderId="0" xfId="0" applyFont="1" applyFill="1" applyAlignment="1">
      <alignment vertical="center" wrapText="1"/>
    </xf>
    <xf numFmtId="0" fontId="4" fillId="10" borderId="0" xfId="0" applyFont="1" applyFill="1" applyAlignment="1">
      <alignment horizontal="left" vertical="center" wrapText="1"/>
    </xf>
    <xf numFmtId="0" fontId="4" fillId="10" borderId="0" xfId="0" applyFont="1" applyFill="1" applyAlignment="1">
      <alignment horizontal="center" vertical="center" wrapText="1"/>
    </xf>
    <xf numFmtId="0" fontId="5" fillId="10" borderId="0" xfId="0" applyFont="1" applyFill="1" applyAlignment="1">
      <alignment vertical="center" wrapText="1"/>
    </xf>
    <xf numFmtId="8" fontId="4" fillId="10" borderId="0" xfId="0" applyNumberFormat="1" applyFont="1" applyFill="1" applyAlignment="1">
      <alignment horizontal="center" vertical="center" wrapText="1"/>
    </xf>
    <xf numFmtId="0" fontId="0" fillId="10" borderId="0" xfId="0" applyFill="1"/>
    <xf numFmtId="0" fontId="2" fillId="10" borderId="0" xfId="0" applyFont="1" applyFill="1" applyAlignment="1">
      <alignment wrapText="1"/>
    </xf>
    <xf numFmtId="49" fontId="2" fillId="11" borderId="10" xfId="0" applyNumberFormat="1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12" borderId="10" xfId="1" applyNumberFormat="1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wrapText="1"/>
    </xf>
    <xf numFmtId="0" fontId="7" fillId="5" borderId="6" xfId="0" applyFont="1" applyFill="1" applyBorder="1" applyAlignment="1">
      <alignment horizontal="center" wrapText="1"/>
    </xf>
    <xf numFmtId="0" fontId="7" fillId="9" borderId="19" xfId="0" applyFont="1" applyFill="1" applyBorder="1" applyAlignment="1">
      <alignment horizontal="center" wrapText="1"/>
    </xf>
    <xf numFmtId="0" fontId="7" fillId="9" borderId="20" xfId="0" applyFont="1" applyFill="1" applyBorder="1" applyAlignment="1">
      <alignment horizont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7" fillId="7" borderId="22" xfId="0" applyFont="1" applyFill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wrapText="1"/>
    </xf>
    <xf numFmtId="0" fontId="7" fillId="9" borderId="6" xfId="0" applyFont="1" applyFill="1" applyBorder="1" applyAlignment="1">
      <alignment horizont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10" fillId="6" borderId="24" xfId="0" applyFont="1" applyFill="1" applyBorder="1" applyAlignment="1">
      <alignment horizontal="center" vertical="center" wrapText="1"/>
    </xf>
    <xf numFmtId="0" fontId="10" fillId="6" borderId="25" xfId="0" applyFont="1" applyFill="1" applyBorder="1" applyAlignment="1">
      <alignment horizontal="center" vertical="center" wrapText="1"/>
    </xf>
    <xf numFmtId="0" fontId="10" fillId="6" borderId="26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horizontal="left" vertical="center"/>
    </xf>
    <xf numFmtId="0" fontId="4" fillId="11" borderId="3" xfId="0" applyFont="1" applyFill="1" applyBorder="1" applyAlignment="1">
      <alignment horizontal="left" vertical="center" wrapText="1"/>
    </xf>
    <xf numFmtId="0" fontId="4" fillId="11" borderId="6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/>
    </xf>
    <xf numFmtId="165" fontId="2" fillId="11" borderId="3" xfId="0" applyNumberFormat="1" applyFont="1" applyFill="1" applyBorder="1" applyAlignment="1">
      <alignment horizontal="center" vertical="center" wrapText="1"/>
    </xf>
    <xf numFmtId="165" fontId="8" fillId="11" borderId="4" xfId="0" applyNumberFormat="1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106"/>
  <sheetViews>
    <sheetView tabSelected="1" topLeftCell="A73" workbookViewId="0">
      <selection activeCell="I81" sqref="I81"/>
    </sheetView>
  </sheetViews>
  <sheetFormatPr defaultColWidth="11.42578125" defaultRowHeight="15"/>
  <cols>
    <col min="2" max="2" width="28.85546875" customWidth="1"/>
    <col min="14" max="16" width="11.42578125" style="33"/>
  </cols>
  <sheetData>
    <row r="1" spans="1:16" ht="18" customHeight="1">
      <c r="A1" s="25"/>
      <c r="B1" s="28"/>
      <c r="C1" s="28"/>
      <c r="D1" s="62" t="s">
        <v>0</v>
      </c>
      <c r="E1" s="63"/>
      <c r="F1" s="63"/>
      <c r="G1" s="63"/>
      <c r="H1" s="63"/>
      <c r="I1" s="63"/>
      <c r="J1" s="64"/>
      <c r="K1" s="17"/>
      <c r="L1" s="17"/>
      <c r="M1" s="17"/>
      <c r="N1" s="28"/>
      <c r="O1" s="28"/>
      <c r="P1" s="25"/>
    </row>
    <row r="2" spans="1:16" ht="18.75" thickBot="1">
      <c r="A2" s="25"/>
      <c r="B2" s="28"/>
      <c r="C2" s="28"/>
      <c r="D2" s="65" t="s">
        <v>1</v>
      </c>
      <c r="E2" s="66"/>
      <c r="F2" s="66"/>
      <c r="G2" s="66"/>
      <c r="H2" s="66"/>
      <c r="I2" s="66"/>
      <c r="J2" s="67"/>
      <c r="K2" s="17"/>
      <c r="L2" s="17"/>
      <c r="M2" s="17"/>
      <c r="N2" s="28"/>
      <c r="O2" s="28"/>
      <c r="P2" s="25"/>
    </row>
    <row r="3" spans="1:16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5"/>
    </row>
    <row r="4" spans="1:16" ht="15.75" thickBot="1">
      <c r="A4" s="27"/>
      <c r="B4" s="29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25"/>
    </row>
    <row r="5" spans="1:16" ht="16.5" thickBot="1">
      <c r="A5" s="27"/>
      <c r="B5" s="57" t="s">
        <v>2</v>
      </c>
      <c r="C5" s="58"/>
      <c r="D5" s="59"/>
      <c r="E5" s="31"/>
      <c r="F5" s="30"/>
      <c r="G5" s="30"/>
      <c r="H5" s="30"/>
      <c r="I5" s="30"/>
      <c r="J5" s="30"/>
      <c r="K5" s="30"/>
      <c r="L5" s="30"/>
      <c r="M5" s="30"/>
      <c r="N5" s="30"/>
      <c r="O5" s="30"/>
      <c r="P5" s="25"/>
    </row>
    <row r="6" spans="1:16">
      <c r="A6" s="27"/>
      <c r="B6" s="55" t="s">
        <v>3</v>
      </c>
      <c r="C6" s="56"/>
      <c r="D6" s="18">
        <f>M26</f>
        <v>0</v>
      </c>
      <c r="E6" s="25"/>
      <c r="F6" s="30"/>
      <c r="G6" s="30"/>
      <c r="H6" s="30"/>
      <c r="I6" s="30"/>
      <c r="J6" s="30"/>
      <c r="K6" s="30"/>
      <c r="L6" s="30"/>
      <c r="M6" s="30"/>
      <c r="N6" s="30"/>
      <c r="O6" s="30"/>
      <c r="P6" s="25"/>
    </row>
    <row r="7" spans="1:16">
      <c r="A7" s="27"/>
      <c r="B7" s="55" t="s">
        <v>4</v>
      </c>
      <c r="C7" s="56"/>
      <c r="D7" s="18">
        <f>M38</f>
        <v>0</v>
      </c>
      <c r="E7" s="25"/>
      <c r="F7" s="30"/>
      <c r="G7" s="30"/>
      <c r="H7" s="30"/>
      <c r="I7" s="30"/>
      <c r="J7" s="30"/>
      <c r="K7" s="30"/>
      <c r="L7" s="30"/>
      <c r="M7" s="30"/>
      <c r="N7" s="30"/>
      <c r="O7" s="30"/>
      <c r="P7" s="25"/>
    </row>
    <row r="8" spans="1:16">
      <c r="A8" s="27"/>
      <c r="B8" s="55" t="s">
        <v>5</v>
      </c>
      <c r="C8" s="56"/>
      <c r="D8" s="18">
        <f>M50</f>
        <v>0</v>
      </c>
      <c r="E8" s="25"/>
      <c r="F8" s="30"/>
      <c r="G8" s="30"/>
      <c r="H8" s="30"/>
      <c r="I8" s="30"/>
      <c r="J8" s="30"/>
      <c r="K8" s="30"/>
      <c r="L8" s="30"/>
      <c r="M8" s="30"/>
      <c r="N8" s="30"/>
      <c r="O8" s="30"/>
      <c r="P8" s="25"/>
    </row>
    <row r="9" spans="1:16">
      <c r="A9" s="27"/>
      <c r="B9" s="55" t="s">
        <v>6</v>
      </c>
      <c r="C9" s="56"/>
      <c r="D9" s="18">
        <f>M62</f>
        <v>0</v>
      </c>
      <c r="E9" s="25"/>
      <c r="F9" s="30"/>
      <c r="G9" s="30"/>
      <c r="H9" s="30"/>
      <c r="I9" s="30"/>
      <c r="J9" s="30"/>
      <c r="K9" s="30"/>
      <c r="L9" s="30"/>
      <c r="M9" s="30"/>
      <c r="N9" s="30"/>
      <c r="O9" s="30"/>
      <c r="P9" s="25"/>
    </row>
    <row r="10" spans="1:16">
      <c r="A10" s="27"/>
      <c r="B10" s="55" t="s">
        <v>7</v>
      </c>
      <c r="C10" s="56"/>
      <c r="D10" s="18">
        <f>M74</f>
        <v>0</v>
      </c>
      <c r="E10" s="25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25"/>
    </row>
    <row r="11" spans="1:16">
      <c r="A11" s="27"/>
      <c r="B11" s="55" t="s">
        <v>8</v>
      </c>
      <c r="C11" s="56"/>
      <c r="D11" s="18">
        <f>M86</f>
        <v>0</v>
      </c>
      <c r="E11" s="25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25"/>
    </row>
    <row r="12" spans="1:16" ht="15.75" customHeight="1">
      <c r="A12" s="27"/>
      <c r="B12" s="60" t="s">
        <v>9</v>
      </c>
      <c r="C12" s="61"/>
      <c r="D12" s="18">
        <f>SUM(D6:D11)</f>
        <v>0</v>
      </c>
      <c r="E12" s="25"/>
      <c r="F12" s="32"/>
      <c r="G12" s="30"/>
      <c r="H12" s="30"/>
      <c r="I12" s="30"/>
      <c r="J12" s="30"/>
      <c r="K12" s="30"/>
      <c r="L12" s="30"/>
      <c r="M12" s="30"/>
      <c r="N12" s="30"/>
      <c r="O12" s="30"/>
      <c r="P12" s="25"/>
    </row>
    <row r="13" spans="1:16" ht="15.75" customHeight="1">
      <c r="A13" s="27"/>
      <c r="B13" s="51" t="s">
        <v>10</v>
      </c>
      <c r="C13" s="52"/>
      <c r="D13" s="19">
        <f>D12*0.2</f>
        <v>0</v>
      </c>
      <c r="E13" s="25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25"/>
    </row>
    <row r="14" spans="1:16" ht="16.5" thickBot="1">
      <c r="A14" s="27"/>
      <c r="B14" s="53" t="s">
        <v>11</v>
      </c>
      <c r="C14" s="54"/>
      <c r="D14" s="20">
        <f>D12+D13</f>
        <v>0</v>
      </c>
      <c r="E14" s="25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25"/>
    </row>
    <row r="15" spans="1:16">
      <c r="A15" s="27"/>
      <c r="B15" s="29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25"/>
    </row>
    <row r="16" spans="1:16" ht="15" customHeight="1">
      <c r="A16" s="40" t="s">
        <v>12</v>
      </c>
      <c r="B16" s="68"/>
      <c r="C16" s="46" t="s">
        <v>13</v>
      </c>
      <c r="D16" s="47"/>
      <c r="E16" s="47"/>
      <c r="F16" s="47"/>
      <c r="G16" s="47"/>
      <c r="H16" s="47"/>
      <c r="I16" s="47"/>
      <c r="J16" s="47"/>
      <c r="K16" s="47"/>
      <c r="L16" s="47"/>
      <c r="M16" s="48"/>
    </row>
    <row r="17" spans="1:13" ht="15" customHeight="1">
      <c r="A17" s="42"/>
      <c r="B17" s="69"/>
      <c r="C17" s="46" t="s">
        <v>14</v>
      </c>
      <c r="D17" s="48"/>
      <c r="E17" s="46" t="s">
        <v>15</v>
      </c>
      <c r="F17" s="48"/>
      <c r="G17" s="46" t="s">
        <v>16</v>
      </c>
      <c r="H17" s="48"/>
      <c r="I17" s="46" t="s">
        <v>17</v>
      </c>
      <c r="J17" s="48"/>
      <c r="K17" s="46" t="s">
        <v>18</v>
      </c>
      <c r="L17" s="48"/>
      <c r="M17" s="49" t="s">
        <v>19</v>
      </c>
    </row>
    <row r="18" spans="1:13" ht="24">
      <c r="A18" s="44"/>
      <c r="B18" s="70"/>
      <c r="C18" s="1" t="s">
        <v>20</v>
      </c>
      <c r="D18" s="1" t="s">
        <v>21</v>
      </c>
      <c r="E18" s="1" t="s">
        <v>20</v>
      </c>
      <c r="F18" s="1" t="s">
        <v>21</v>
      </c>
      <c r="G18" s="1" t="s">
        <v>20</v>
      </c>
      <c r="H18" s="1" t="s">
        <v>21</v>
      </c>
      <c r="I18" s="1" t="s">
        <v>20</v>
      </c>
      <c r="J18" s="1" t="s">
        <v>21</v>
      </c>
      <c r="K18" s="1" t="s">
        <v>20</v>
      </c>
      <c r="L18" s="1" t="s">
        <v>21</v>
      </c>
      <c r="M18" s="50"/>
    </row>
    <row r="19" spans="1:13" ht="36" customHeight="1">
      <c r="A19" s="8" t="s">
        <v>22</v>
      </c>
      <c r="B19" s="13" t="s">
        <v>23</v>
      </c>
      <c r="C19" s="9"/>
      <c r="D19" s="22"/>
      <c r="E19" s="9"/>
      <c r="F19" s="10"/>
      <c r="G19" s="9">
        <v>27.29</v>
      </c>
      <c r="H19" s="9"/>
      <c r="I19" s="9"/>
      <c r="J19" s="10"/>
      <c r="K19" s="9"/>
      <c r="L19" s="11"/>
      <c r="M19" s="12">
        <f>C19*D19+E19*F19+G19*H19+I19*J19+K19*L19</f>
        <v>0</v>
      </c>
    </row>
    <row r="20" spans="1:13" ht="36" customHeight="1">
      <c r="A20" s="2" t="s">
        <v>24</v>
      </c>
      <c r="B20" s="14" t="s">
        <v>25</v>
      </c>
      <c r="C20" s="3"/>
      <c r="D20" s="21"/>
      <c r="E20" s="3"/>
      <c r="F20" s="4"/>
      <c r="G20" s="3">
        <v>39.61</v>
      </c>
      <c r="H20" s="3"/>
      <c r="I20" s="3"/>
      <c r="J20" s="4"/>
      <c r="K20" s="3"/>
      <c r="L20" s="5"/>
      <c r="M20" s="12">
        <f t="shared" ref="M20:M25" si="0">C20*D20+E20*F20+G20*H20+I20*J20+K20*L20</f>
        <v>0</v>
      </c>
    </row>
    <row r="21" spans="1:13" ht="36" customHeight="1">
      <c r="A21" s="2" t="s">
        <v>26</v>
      </c>
      <c r="B21" s="14" t="s">
        <v>27</v>
      </c>
      <c r="C21" s="3"/>
      <c r="D21" s="21"/>
      <c r="E21" s="3"/>
      <c r="F21" s="4"/>
      <c r="G21" s="3">
        <v>2.2599999999999998</v>
      </c>
      <c r="H21" s="3"/>
      <c r="I21" s="3"/>
      <c r="J21" s="4"/>
      <c r="K21" s="3"/>
      <c r="L21" s="5"/>
      <c r="M21" s="12">
        <f t="shared" si="0"/>
        <v>0</v>
      </c>
    </row>
    <row r="22" spans="1:13" ht="36" customHeight="1">
      <c r="A22" s="2" t="s">
        <v>28</v>
      </c>
      <c r="B22" s="15" t="s">
        <v>29</v>
      </c>
      <c r="C22" s="3"/>
      <c r="D22" s="21"/>
      <c r="E22" s="3"/>
      <c r="F22" s="3"/>
      <c r="G22" s="3"/>
      <c r="H22" s="3"/>
      <c r="I22" s="3"/>
      <c r="J22" s="4"/>
      <c r="K22" s="3"/>
      <c r="L22" s="5"/>
      <c r="M22" s="12">
        <f t="shared" si="0"/>
        <v>0</v>
      </c>
    </row>
    <row r="23" spans="1:13" ht="36" customHeight="1">
      <c r="A23" s="8" t="s">
        <v>30</v>
      </c>
      <c r="B23" s="13" t="s">
        <v>31</v>
      </c>
      <c r="C23" s="9"/>
      <c r="D23" s="22"/>
      <c r="E23" s="9"/>
      <c r="F23" s="9"/>
      <c r="G23" s="9"/>
      <c r="H23" s="9"/>
      <c r="I23" s="9"/>
      <c r="J23" s="10"/>
      <c r="K23" s="9"/>
      <c r="L23" s="11"/>
      <c r="M23" s="12">
        <f t="shared" si="0"/>
        <v>0</v>
      </c>
    </row>
    <row r="24" spans="1:13" ht="36" customHeight="1">
      <c r="A24" s="8" t="s">
        <v>32</v>
      </c>
      <c r="B24" s="13" t="s">
        <v>33</v>
      </c>
      <c r="C24" s="9"/>
      <c r="D24" s="22"/>
      <c r="E24" s="9"/>
      <c r="F24" s="9"/>
      <c r="G24" s="9"/>
      <c r="H24" s="9"/>
      <c r="I24" s="9"/>
      <c r="J24" s="10"/>
      <c r="K24" s="9"/>
      <c r="L24" s="9"/>
      <c r="M24" s="12">
        <f t="shared" si="0"/>
        <v>0</v>
      </c>
    </row>
    <row r="25" spans="1:13" ht="36" customHeight="1">
      <c r="A25" s="2" t="s">
        <v>34</v>
      </c>
      <c r="B25" s="13" t="s">
        <v>35</v>
      </c>
      <c r="C25" s="9"/>
      <c r="D25" s="22"/>
      <c r="E25" s="9"/>
      <c r="F25" s="9"/>
      <c r="G25" s="9">
        <v>4.54</v>
      </c>
      <c r="H25" s="10"/>
      <c r="I25" s="9"/>
      <c r="J25" s="10"/>
      <c r="K25" s="9"/>
      <c r="L25" s="11"/>
      <c r="M25" s="12">
        <f t="shared" si="0"/>
        <v>0</v>
      </c>
    </row>
    <row r="26" spans="1:13">
      <c r="A26" s="34"/>
      <c r="B26" s="16" t="s">
        <v>36</v>
      </c>
      <c r="C26" s="6">
        <f t="shared" ref="C26:L26" si="1">SUM(C19:C25)</f>
        <v>0</v>
      </c>
      <c r="D26" s="7">
        <f t="shared" si="1"/>
        <v>0</v>
      </c>
      <c r="E26" s="6">
        <f t="shared" si="1"/>
        <v>0</v>
      </c>
      <c r="F26" s="7">
        <f t="shared" si="1"/>
        <v>0</v>
      </c>
      <c r="G26" s="6">
        <f t="shared" si="1"/>
        <v>73.700000000000017</v>
      </c>
      <c r="H26" s="7">
        <f t="shared" si="1"/>
        <v>0</v>
      </c>
      <c r="I26" s="6">
        <f t="shared" si="1"/>
        <v>0</v>
      </c>
      <c r="J26" s="7">
        <f t="shared" si="1"/>
        <v>0</v>
      </c>
      <c r="K26" s="6">
        <f t="shared" si="1"/>
        <v>0</v>
      </c>
      <c r="L26" s="7">
        <f t="shared" si="1"/>
        <v>0</v>
      </c>
      <c r="M26" s="7">
        <f>SUM(M19:M25)</f>
        <v>0</v>
      </c>
    </row>
    <row r="27" spans="1:13" s="33" customFormat="1"/>
    <row r="28" spans="1:13">
      <c r="A28" s="40" t="s">
        <v>37</v>
      </c>
      <c r="B28" s="41"/>
      <c r="C28" s="46" t="s">
        <v>13</v>
      </c>
      <c r="D28" s="47"/>
      <c r="E28" s="47"/>
      <c r="F28" s="47"/>
      <c r="G28" s="47"/>
      <c r="H28" s="47"/>
      <c r="I28" s="47"/>
      <c r="J28" s="47"/>
      <c r="K28" s="47"/>
      <c r="L28" s="47"/>
      <c r="M28" s="48"/>
    </row>
    <row r="29" spans="1:13">
      <c r="A29" s="42"/>
      <c r="B29" s="43"/>
      <c r="C29" s="46" t="s">
        <v>14</v>
      </c>
      <c r="D29" s="48"/>
      <c r="E29" s="46" t="s">
        <v>15</v>
      </c>
      <c r="F29" s="48"/>
      <c r="G29" s="46" t="s">
        <v>16</v>
      </c>
      <c r="H29" s="48"/>
      <c r="I29" s="46" t="s">
        <v>17</v>
      </c>
      <c r="J29" s="48"/>
      <c r="K29" s="46" t="s">
        <v>18</v>
      </c>
      <c r="L29" s="48"/>
      <c r="M29" s="49" t="s">
        <v>19</v>
      </c>
    </row>
    <row r="30" spans="1:13" ht="24">
      <c r="A30" s="44"/>
      <c r="B30" s="45"/>
      <c r="C30" s="1" t="s">
        <v>20</v>
      </c>
      <c r="D30" s="1" t="s">
        <v>21</v>
      </c>
      <c r="E30" s="1" t="s">
        <v>20</v>
      </c>
      <c r="F30" s="1" t="s">
        <v>21</v>
      </c>
      <c r="G30" s="1" t="s">
        <v>20</v>
      </c>
      <c r="H30" s="1" t="s">
        <v>21</v>
      </c>
      <c r="I30" s="1" t="s">
        <v>20</v>
      </c>
      <c r="J30" s="1" t="s">
        <v>21</v>
      </c>
      <c r="K30" s="1" t="s">
        <v>20</v>
      </c>
      <c r="L30" s="1" t="s">
        <v>21</v>
      </c>
      <c r="M30" s="50"/>
    </row>
    <row r="31" spans="1:13" ht="36" customHeight="1">
      <c r="A31" s="8" t="s">
        <v>22</v>
      </c>
      <c r="B31" s="13" t="s">
        <v>23</v>
      </c>
      <c r="C31" s="9"/>
      <c r="D31" s="9"/>
      <c r="E31" s="9"/>
      <c r="F31" s="22"/>
      <c r="G31" s="9"/>
      <c r="H31" s="9"/>
      <c r="I31" s="9"/>
      <c r="J31" s="10"/>
      <c r="K31" s="9">
        <v>105.59</v>
      </c>
      <c r="L31" s="11"/>
      <c r="M31" s="12">
        <f>C31*D31+E31*F31+G31*H31+I31*J31+K31*L31</f>
        <v>0</v>
      </c>
    </row>
    <row r="32" spans="1:13" ht="36" customHeight="1">
      <c r="A32" s="2" t="s">
        <v>24</v>
      </c>
      <c r="B32" s="14" t="s">
        <v>25</v>
      </c>
      <c r="C32" s="3"/>
      <c r="D32" s="4"/>
      <c r="E32" s="3"/>
      <c r="F32" s="4"/>
      <c r="G32" s="3"/>
      <c r="H32" s="21"/>
      <c r="I32" s="3"/>
      <c r="J32" s="4"/>
      <c r="K32" s="3">
        <v>143.94999999999999</v>
      </c>
      <c r="L32" s="21"/>
      <c r="M32" s="12">
        <f>C32*D32+E32*F32+G32*H32+I32*J32+K32*L32</f>
        <v>0</v>
      </c>
    </row>
    <row r="33" spans="1:13" ht="36" customHeight="1">
      <c r="A33" s="2" t="s">
        <v>26</v>
      </c>
      <c r="B33" s="14" t="s">
        <v>27</v>
      </c>
      <c r="C33" s="3"/>
      <c r="D33" s="4"/>
      <c r="E33" s="3"/>
      <c r="F33" s="4"/>
      <c r="G33" s="3"/>
      <c r="H33" s="3"/>
      <c r="I33" s="3"/>
      <c r="J33" s="4"/>
      <c r="K33" s="3">
        <v>18.07</v>
      </c>
      <c r="L33" s="21"/>
      <c r="M33" s="12">
        <f t="shared" ref="M33:M37" si="2">C33*D33+E33*F33+G33*H33+I33*J33+K33*L33</f>
        <v>0</v>
      </c>
    </row>
    <row r="34" spans="1:13" ht="36" customHeight="1">
      <c r="A34" s="2" t="s">
        <v>28</v>
      </c>
      <c r="B34" s="15" t="s">
        <v>29</v>
      </c>
      <c r="C34" s="3"/>
      <c r="D34" s="4"/>
      <c r="E34" s="3"/>
      <c r="F34" s="3"/>
      <c r="G34" s="3"/>
      <c r="H34" s="3"/>
      <c r="I34" s="3"/>
      <c r="J34" s="4"/>
      <c r="K34" s="3"/>
      <c r="L34" s="5"/>
      <c r="M34" s="12">
        <f t="shared" si="2"/>
        <v>0</v>
      </c>
    </row>
    <row r="35" spans="1:13" ht="36" customHeight="1">
      <c r="A35" s="8" t="s">
        <v>30</v>
      </c>
      <c r="B35" s="13" t="s">
        <v>31</v>
      </c>
      <c r="C35" s="9"/>
      <c r="D35" s="9"/>
      <c r="E35" s="9"/>
      <c r="F35" s="9"/>
      <c r="G35" s="9"/>
      <c r="H35" s="9"/>
      <c r="I35" s="9"/>
      <c r="J35" s="10"/>
      <c r="K35" s="9">
        <v>8.83</v>
      </c>
      <c r="L35" s="22"/>
      <c r="M35" s="12">
        <f t="shared" si="2"/>
        <v>0</v>
      </c>
    </row>
    <row r="36" spans="1:13" ht="36" customHeight="1">
      <c r="A36" s="8" t="s">
        <v>32</v>
      </c>
      <c r="B36" s="13" t="s">
        <v>33</v>
      </c>
      <c r="C36" s="9"/>
      <c r="D36" s="9"/>
      <c r="E36" s="9"/>
      <c r="F36" s="9"/>
      <c r="G36" s="9"/>
      <c r="H36" s="9"/>
      <c r="I36" s="9"/>
      <c r="J36" s="10"/>
      <c r="K36" s="9"/>
      <c r="L36" s="9"/>
      <c r="M36" s="12">
        <f t="shared" si="2"/>
        <v>0</v>
      </c>
    </row>
    <row r="37" spans="1:13" ht="36" customHeight="1">
      <c r="A37" s="2" t="s">
        <v>34</v>
      </c>
      <c r="B37" s="13" t="s">
        <v>35</v>
      </c>
      <c r="C37" s="9"/>
      <c r="D37" s="22"/>
      <c r="E37" s="9"/>
      <c r="F37" s="9"/>
      <c r="G37" s="9"/>
      <c r="H37" s="10"/>
      <c r="I37" s="9"/>
      <c r="J37" s="10"/>
      <c r="K37" s="9">
        <v>18.14</v>
      </c>
      <c r="L37" s="22"/>
      <c r="M37" s="12">
        <f t="shared" si="2"/>
        <v>0</v>
      </c>
    </row>
    <row r="38" spans="1:13">
      <c r="A38" s="34"/>
      <c r="B38" s="16" t="s">
        <v>38</v>
      </c>
      <c r="C38" s="6">
        <f t="shared" ref="C38:L38" si="3">SUM(C31:C37)</f>
        <v>0</v>
      </c>
      <c r="D38" s="7">
        <f t="shared" si="3"/>
        <v>0</v>
      </c>
      <c r="E38" s="6">
        <f t="shared" si="3"/>
        <v>0</v>
      </c>
      <c r="F38" s="7">
        <f t="shared" si="3"/>
        <v>0</v>
      </c>
      <c r="G38" s="6">
        <f t="shared" si="3"/>
        <v>0</v>
      </c>
      <c r="H38" s="7">
        <f t="shared" si="3"/>
        <v>0</v>
      </c>
      <c r="I38" s="6">
        <f t="shared" si="3"/>
        <v>0</v>
      </c>
      <c r="J38" s="7">
        <f t="shared" si="3"/>
        <v>0</v>
      </c>
      <c r="K38" s="6">
        <f t="shared" si="3"/>
        <v>294.58</v>
      </c>
      <c r="L38" s="7">
        <f t="shared" si="3"/>
        <v>0</v>
      </c>
      <c r="M38" s="7">
        <f>SUM(M31:M37)</f>
        <v>0</v>
      </c>
    </row>
    <row r="39" spans="1:13" s="33" customFormat="1"/>
    <row r="40" spans="1:13">
      <c r="A40" s="40" t="s">
        <v>39</v>
      </c>
      <c r="B40" s="41"/>
      <c r="C40" s="46" t="s">
        <v>13</v>
      </c>
      <c r="D40" s="47"/>
      <c r="E40" s="47"/>
      <c r="F40" s="47"/>
      <c r="G40" s="47"/>
      <c r="H40" s="47"/>
      <c r="I40" s="47"/>
      <c r="J40" s="47"/>
      <c r="K40" s="47"/>
      <c r="L40" s="47"/>
      <c r="M40" s="48"/>
    </row>
    <row r="41" spans="1:13">
      <c r="A41" s="42"/>
      <c r="B41" s="43"/>
      <c r="C41" s="46" t="s">
        <v>14</v>
      </c>
      <c r="D41" s="48"/>
      <c r="E41" s="46" t="s">
        <v>15</v>
      </c>
      <c r="F41" s="48"/>
      <c r="G41" s="46" t="s">
        <v>16</v>
      </c>
      <c r="H41" s="48"/>
      <c r="I41" s="46" t="s">
        <v>17</v>
      </c>
      <c r="J41" s="48"/>
      <c r="K41" s="46" t="s">
        <v>18</v>
      </c>
      <c r="L41" s="48"/>
      <c r="M41" s="49" t="s">
        <v>19</v>
      </c>
    </row>
    <row r="42" spans="1:13" ht="24">
      <c r="A42" s="44"/>
      <c r="B42" s="45"/>
      <c r="C42" s="1" t="s">
        <v>20</v>
      </c>
      <c r="D42" s="1" t="s">
        <v>21</v>
      </c>
      <c r="E42" s="1" t="s">
        <v>20</v>
      </c>
      <c r="F42" s="1" t="s">
        <v>21</v>
      </c>
      <c r="G42" s="1" t="s">
        <v>20</v>
      </c>
      <c r="H42" s="1" t="s">
        <v>21</v>
      </c>
      <c r="I42" s="1" t="s">
        <v>20</v>
      </c>
      <c r="J42" s="1" t="s">
        <v>21</v>
      </c>
      <c r="K42" s="1" t="s">
        <v>20</v>
      </c>
      <c r="L42" s="1" t="s">
        <v>21</v>
      </c>
      <c r="M42" s="50"/>
    </row>
    <row r="43" spans="1:13" ht="36" customHeight="1">
      <c r="A43" s="8" t="s">
        <v>22</v>
      </c>
      <c r="B43" s="13" t="s">
        <v>23</v>
      </c>
      <c r="C43" s="9"/>
      <c r="D43" s="22"/>
      <c r="E43" s="9"/>
      <c r="F43" s="22"/>
      <c r="G43" s="9"/>
      <c r="H43" s="9"/>
      <c r="I43" s="9"/>
      <c r="J43" s="10"/>
      <c r="K43" s="9">
        <v>92.2</v>
      </c>
      <c r="L43" s="11"/>
      <c r="M43" s="12">
        <f>C43*D43+E43*F43+G43*H43+I43*J43+K43*L43</f>
        <v>0</v>
      </c>
    </row>
    <row r="44" spans="1:13" ht="36" customHeight="1">
      <c r="A44" s="2" t="s">
        <v>24</v>
      </c>
      <c r="B44" s="14" t="s">
        <v>25</v>
      </c>
      <c r="C44" s="3"/>
      <c r="D44" s="4"/>
      <c r="E44" s="3"/>
      <c r="F44" s="4"/>
      <c r="G44" s="3"/>
      <c r="H44" s="3"/>
      <c r="I44" s="3"/>
      <c r="J44" s="4"/>
      <c r="K44" s="3">
        <v>70.17</v>
      </c>
      <c r="L44" s="23"/>
      <c r="M44" s="12">
        <f>C44*D44+E44*F44+G44*H44+I44*J44+K44*L44</f>
        <v>0</v>
      </c>
    </row>
    <row r="45" spans="1:13" ht="36" customHeight="1">
      <c r="A45" s="2" t="s">
        <v>26</v>
      </c>
      <c r="B45" s="14" t="s">
        <v>27</v>
      </c>
      <c r="C45" s="3"/>
      <c r="D45" s="4"/>
      <c r="E45" s="3"/>
      <c r="F45" s="4"/>
      <c r="G45" s="3"/>
      <c r="H45" s="3"/>
      <c r="I45" s="3"/>
      <c r="J45" s="4"/>
      <c r="K45" s="3">
        <v>14.39</v>
      </c>
      <c r="L45" s="23"/>
      <c r="M45" s="12">
        <f t="shared" ref="M45:M49" si="4">C45*D45+E45*F45+G45*H45+I45*J45+K45*L45</f>
        <v>0</v>
      </c>
    </row>
    <row r="46" spans="1:13" ht="36" customHeight="1">
      <c r="A46" s="2" t="s">
        <v>28</v>
      </c>
      <c r="B46" s="15" t="s">
        <v>29</v>
      </c>
      <c r="C46" s="3"/>
      <c r="D46" s="4"/>
      <c r="E46" s="3"/>
      <c r="F46" s="3"/>
      <c r="G46" s="3"/>
      <c r="H46" s="3"/>
      <c r="I46" s="3"/>
      <c r="J46" s="4"/>
      <c r="K46" s="3"/>
      <c r="L46" s="23"/>
      <c r="M46" s="12">
        <f t="shared" si="4"/>
        <v>0</v>
      </c>
    </row>
    <row r="47" spans="1:13" ht="36" customHeight="1">
      <c r="A47" s="8" t="s">
        <v>30</v>
      </c>
      <c r="B47" s="13" t="s">
        <v>31</v>
      </c>
      <c r="C47" s="9"/>
      <c r="D47" s="9"/>
      <c r="E47" s="9"/>
      <c r="F47" s="9"/>
      <c r="G47" s="9"/>
      <c r="H47" s="9"/>
      <c r="I47" s="9"/>
      <c r="J47" s="10"/>
      <c r="K47" s="9">
        <v>13.4</v>
      </c>
      <c r="L47" s="24"/>
      <c r="M47" s="12">
        <f t="shared" si="4"/>
        <v>0</v>
      </c>
    </row>
    <row r="48" spans="1:13" ht="36" customHeight="1">
      <c r="A48" s="8" t="s">
        <v>32</v>
      </c>
      <c r="B48" s="13" t="s">
        <v>33</v>
      </c>
      <c r="C48" s="9"/>
      <c r="D48" s="9"/>
      <c r="E48" s="9"/>
      <c r="F48" s="9"/>
      <c r="G48" s="9"/>
      <c r="H48" s="9"/>
      <c r="I48" s="9"/>
      <c r="J48" s="10"/>
      <c r="K48" s="9"/>
      <c r="L48" s="9"/>
      <c r="M48" s="12">
        <f t="shared" si="4"/>
        <v>0</v>
      </c>
    </row>
    <row r="49" spans="1:13" ht="36" customHeight="1">
      <c r="A49" s="2" t="s">
        <v>34</v>
      </c>
      <c r="B49" s="13" t="s">
        <v>35</v>
      </c>
      <c r="C49" s="9"/>
      <c r="D49" s="10"/>
      <c r="E49" s="9"/>
      <c r="F49" s="9"/>
      <c r="G49" s="9"/>
      <c r="H49" s="10"/>
      <c r="I49" s="9"/>
      <c r="J49" s="10"/>
      <c r="K49" s="9"/>
      <c r="L49" s="11"/>
      <c r="M49" s="12">
        <f t="shared" si="4"/>
        <v>0</v>
      </c>
    </row>
    <row r="50" spans="1:13">
      <c r="A50" s="34"/>
      <c r="B50" s="16" t="s">
        <v>40</v>
      </c>
      <c r="C50" s="6">
        <f t="shared" ref="C50:L50" si="5">SUM(C43:C49)</f>
        <v>0</v>
      </c>
      <c r="D50" s="7">
        <f t="shared" si="5"/>
        <v>0</v>
      </c>
      <c r="E50" s="6">
        <f t="shared" si="5"/>
        <v>0</v>
      </c>
      <c r="F50" s="7">
        <f t="shared" si="5"/>
        <v>0</v>
      </c>
      <c r="G50" s="6">
        <f t="shared" si="5"/>
        <v>0</v>
      </c>
      <c r="H50" s="7">
        <f t="shared" si="5"/>
        <v>0</v>
      </c>
      <c r="I50" s="6">
        <f t="shared" si="5"/>
        <v>0</v>
      </c>
      <c r="J50" s="7">
        <f t="shared" si="5"/>
        <v>0</v>
      </c>
      <c r="K50" s="6">
        <f t="shared" si="5"/>
        <v>190.16</v>
      </c>
      <c r="L50" s="7">
        <f t="shared" si="5"/>
        <v>0</v>
      </c>
      <c r="M50" s="7">
        <f>SUM(M43:M49)</f>
        <v>0</v>
      </c>
    </row>
    <row r="51" spans="1:13" s="33" customFormat="1"/>
    <row r="52" spans="1:13">
      <c r="A52" s="40" t="s">
        <v>41</v>
      </c>
      <c r="B52" s="41"/>
      <c r="C52" s="46" t="s">
        <v>13</v>
      </c>
      <c r="D52" s="47"/>
      <c r="E52" s="47"/>
      <c r="F52" s="47"/>
      <c r="G52" s="47"/>
      <c r="H52" s="47"/>
      <c r="I52" s="47"/>
      <c r="J52" s="47"/>
      <c r="K52" s="47"/>
      <c r="L52" s="47"/>
      <c r="M52" s="48"/>
    </row>
    <row r="53" spans="1:13">
      <c r="A53" s="42"/>
      <c r="B53" s="43"/>
      <c r="C53" s="46" t="s">
        <v>14</v>
      </c>
      <c r="D53" s="48"/>
      <c r="E53" s="46" t="s">
        <v>15</v>
      </c>
      <c r="F53" s="48"/>
      <c r="G53" s="46" t="s">
        <v>16</v>
      </c>
      <c r="H53" s="48"/>
      <c r="I53" s="46" t="s">
        <v>17</v>
      </c>
      <c r="J53" s="48"/>
      <c r="K53" s="46" t="s">
        <v>18</v>
      </c>
      <c r="L53" s="48"/>
      <c r="M53" s="49" t="s">
        <v>19</v>
      </c>
    </row>
    <row r="54" spans="1:13" ht="24">
      <c r="A54" s="44"/>
      <c r="B54" s="45"/>
      <c r="C54" s="1" t="s">
        <v>20</v>
      </c>
      <c r="D54" s="1" t="s">
        <v>21</v>
      </c>
      <c r="E54" s="1" t="s">
        <v>20</v>
      </c>
      <c r="F54" s="1" t="s">
        <v>21</v>
      </c>
      <c r="G54" s="1" t="s">
        <v>20</v>
      </c>
      <c r="H54" s="1" t="s">
        <v>21</v>
      </c>
      <c r="I54" s="1" t="s">
        <v>20</v>
      </c>
      <c r="J54" s="1" t="s">
        <v>21</v>
      </c>
      <c r="K54" s="1" t="s">
        <v>20</v>
      </c>
      <c r="L54" s="1" t="s">
        <v>21</v>
      </c>
      <c r="M54" s="50"/>
    </row>
    <row r="55" spans="1:13" ht="36" customHeight="1">
      <c r="A55" s="8" t="s">
        <v>22</v>
      </c>
      <c r="B55" s="13" t="s">
        <v>23</v>
      </c>
      <c r="C55" s="9"/>
      <c r="D55" s="21"/>
      <c r="E55" s="9"/>
      <c r="F55" s="22"/>
      <c r="G55" s="9"/>
      <c r="H55" s="9"/>
      <c r="I55" s="9"/>
      <c r="J55" s="10"/>
      <c r="K55" s="9">
        <v>258.19</v>
      </c>
      <c r="L55" s="24"/>
      <c r="M55" s="12">
        <f>C55*D55+E55*F55+G55*H55+I55*J55+K55*L55</f>
        <v>0</v>
      </c>
    </row>
    <row r="56" spans="1:13" ht="36" customHeight="1">
      <c r="A56" s="2" t="s">
        <v>24</v>
      </c>
      <c r="B56" s="14" t="s">
        <v>25</v>
      </c>
      <c r="C56" s="3"/>
      <c r="D56" s="21"/>
      <c r="E56" s="3"/>
      <c r="F56" s="21"/>
      <c r="G56" s="3"/>
      <c r="H56" s="3"/>
      <c r="I56" s="3"/>
      <c r="J56" s="4"/>
      <c r="K56" s="3">
        <v>653.61000000000013</v>
      </c>
      <c r="L56" s="23"/>
      <c r="M56" s="12">
        <f>C56*D56+E56*F56+G56*H56+I56*J56+K56*L56</f>
        <v>0</v>
      </c>
    </row>
    <row r="57" spans="1:13" ht="36" customHeight="1">
      <c r="A57" s="2" t="s">
        <v>26</v>
      </c>
      <c r="B57" s="14" t="s">
        <v>27</v>
      </c>
      <c r="C57" s="3"/>
      <c r="D57" s="21"/>
      <c r="E57" s="3"/>
      <c r="F57" s="21"/>
      <c r="G57" s="3"/>
      <c r="H57" s="3"/>
      <c r="I57" s="3"/>
      <c r="J57" s="4"/>
      <c r="K57" s="3">
        <v>63.779999999999987</v>
      </c>
      <c r="L57" s="23"/>
      <c r="M57" s="12">
        <f t="shared" ref="M57:M61" si="6">C57*D57+E57*F57+G57*H57+I57*J57+K57*L57</f>
        <v>0</v>
      </c>
    </row>
    <row r="58" spans="1:13" ht="36" customHeight="1">
      <c r="A58" s="2" t="s">
        <v>28</v>
      </c>
      <c r="B58" s="15" t="s">
        <v>29</v>
      </c>
      <c r="C58" s="3"/>
      <c r="D58" s="21"/>
      <c r="E58" s="3"/>
      <c r="F58" s="23"/>
      <c r="G58" s="3"/>
      <c r="H58" s="3"/>
      <c r="I58" s="3"/>
      <c r="J58" s="4"/>
      <c r="K58" s="3">
        <v>29.950000000000003</v>
      </c>
      <c r="L58" s="23"/>
      <c r="M58" s="12">
        <f t="shared" si="6"/>
        <v>0</v>
      </c>
    </row>
    <row r="59" spans="1:13" ht="36" customHeight="1">
      <c r="A59" s="8" t="s">
        <v>30</v>
      </c>
      <c r="B59" s="13" t="s">
        <v>31</v>
      </c>
      <c r="C59" s="9"/>
      <c r="D59" s="21"/>
      <c r="E59" s="9"/>
      <c r="F59" s="24"/>
      <c r="G59" s="9"/>
      <c r="H59" s="9"/>
      <c r="I59" s="9"/>
      <c r="J59" s="10"/>
      <c r="K59" s="9">
        <v>19.22</v>
      </c>
      <c r="L59" s="24"/>
      <c r="M59" s="12">
        <f t="shared" si="6"/>
        <v>0</v>
      </c>
    </row>
    <row r="60" spans="1:13" ht="36" customHeight="1">
      <c r="A60" s="8" t="s">
        <v>32</v>
      </c>
      <c r="B60" s="13" t="s">
        <v>33</v>
      </c>
      <c r="C60" s="9"/>
      <c r="D60" s="21"/>
      <c r="E60" s="9"/>
      <c r="F60" s="24"/>
      <c r="G60" s="9"/>
      <c r="H60" s="9"/>
      <c r="I60" s="9"/>
      <c r="J60" s="10"/>
      <c r="K60" s="9"/>
      <c r="L60" s="24"/>
      <c r="M60" s="12">
        <f t="shared" si="6"/>
        <v>0</v>
      </c>
    </row>
    <row r="61" spans="1:13" ht="36" customHeight="1">
      <c r="A61" s="2" t="s">
        <v>34</v>
      </c>
      <c r="B61" s="13" t="s">
        <v>35</v>
      </c>
      <c r="C61" s="9"/>
      <c r="D61" s="21"/>
      <c r="E61" s="9"/>
      <c r="F61" s="24"/>
      <c r="G61" s="9"/>
      <c r="H61" s="10"/>
      <c r="I61" s="9"/>
      <c r="J61" s="10"/>
      <c r="K61" s="9">
        <v>203.84</v>
      </c>
      <c r="L61" s="24"/>
      <c r="M61" s="12">
        <f t="shared" si="6"/>
        <v>0</v>
      </c>
    </row>
    <row r="62" spans="1:13">
      <c r="A62" s="34"/>
      <c r="B62" s="16" t="s">
        <v>42</v>
      </c>
      <c r="C62" s="6">
        <f t="shared" ref="C62:L62" si="7">SUM(C55:C61)</f>
        <v>0</v>
      </c>
      <c r="D62" s="7">
        <f t="shared" si="7"/>
        <v>0</v>
      </c>
      <c r="E62" s="6">
        <f t="shared" si="7"/>
        <v>0</v>
      </c>
      <c r="F62" s="7">
        <f t="shared" si="7"/>
        <v>0</v>
      </c>
      <c r="G62" s="6">
        <f t="shared" si="7"/>
        <v>0</v>
      </c>
      <c r="H62" s="7">
        <f t="shared" si="7"/>
        <v>0</v>
      </c>
      <c r="I62" s="6">
        <f t="shared" si="7"/>
        <v>0</v>
      </c>
      <c r="J62" s="7">
        <f t="shared" si="7"/>
        <v>0</v>
      </c>
      <c r="K62" s="6">
        <f t="shared" si="7"/>
        <v>1228.5900000000001</v>
      </c>
      <c r="L62" s="7">
        <f t="shared" si="7"/>
        <v>0</v>
      </c>
      <c r="M62" s="7">
        <f>SUM(M55:M61)</f>
        <v>0</v>
      </c>
    </row>
    <row r="63" spans="1:13" s="33" customFormat="1"/>
    <row r="64" spans="1:13">
      <c r="A64" s="40" t="s">
        <v>43</v>
      </c>
      <c r="B64" s="41"/>
      <c r="C64" s="46" t="s">
        <v>13</v>
      </c>
      <c r="D64" s="47"/>
      <c r="E64" s="47"/>
      <c r="F64" s="47"/>
      <c r="G64" s="47"/>
      <c r="H64" s="47"/>
      <c r="I64" s="47"/>
      <c r="J64" s="47"/>
      <c r="K64" s="47"/>
      <c r="L64" s="47"/>
      <c r="M64" s="48"/>
    </row>
    <row r="65" spans="1:13">
      <c r="A65" s="42"/>
      <c r="B65" s="43"/>
      <c r="C65" s="46" t="s">
        <v>14</v>
      </c>
      <c r="D65" s="48"/>
      <c r="E65" s="46" t="s">
        <v>15</v>
      </c>
      <c r="F65" s="48"/>
      <c r="G65" s="46" t="s">
        <v>16</v>
      </c>
      <c r="H65" s="48"/>
      <c r="I65" s="46" t="s">
        <v>17</v>
      </c>
      <c r="J65" s="48"/>
      <c r="K65" s="46" t="s">
        <v>18</v>
      </c>
      <c r="L65" s="48"/>
      <c r="M65" s="49" t="s">
        <v>19</v>
      </c>
    </row>
    <row r="66" spans="1:13" ht="24">
      <c r="A66" s="44"/>
      <c r="B66" s="45"/>
      <c r="C66" s="1" t="s">
        <v>20</v>
      </c>
      <c r="D66" s="1" t="s">
        <v>21</v>
      </c>
      <c r="E66" s="1" t="s">
        <v>20</v>
      </c>
      <c r="F66" s="1" t="s">
        <v>21</v>
      </c>
      <c r="G66" s="1" t="s">
        <v>20</v>
      </c>
      <c r="H66" s="1" t="s">
        <v>21</v>
      </c>
      <c r="I66" s="1" t="s">
        <v>20</v>
      </c>
      <c r="J66" s="1" t="s">
        <v>21</v>
      </c>
      <c r="K66" s="1" t="s">
        <v>20</v>
      </c>
      <c r="L66" s="1" t="s">
        <v>21</v>
      </c>
      <c r="M66" s="50"/>
    </row>
    <row r="67" spans="1:13" ht="36" customHeight="1">
      <c r="A67" s="8" t="s">
        <v>22</v>
      </c>
      <c r="B67" s="13" t="s">
        <v>23</v>
      </c>
      <c r="C67" s="9"/>
      <c r="D67" s="21"/>
      <c r="E67" s="9"/>
      <c r="F67" s="22"/>
      <c r="G67" s="9"/>
      <c r="H67" s="9"/>
      <c r="I67" s="9"/>
      <c r="J67" s="10"/>
      <c r="K67" s="9">
        <v>141.56</v>
      </c>
      <c r="L67" s="24"/>
      <c r="M67" s="12">
        <f>C67*D67+E67*F67+G67*H67+I67*J67+K67*L67</f>
        <v>0</v>
      </c>
    </row>
    <row r="68" spans="1:13" ht="36" customHeight="1">
      <c r="A68" s="2" t="s">
        <v>24</v>
      </c>
      <c r="B68" s="14" t="s">
        <v>25</v>
      </c>
      <c r="C68" s="3"/>
      <c r="D68" s="21"/>
      <c r="E68" s="3"/>
      <c r="F68" s="21"/>
      <c r="G68" s="3"/>
      <c r="H68" s="3"/>
      <c r="I68" s="3"/>
      <c r="J68" s="4"/>
      <c r="K68" s="3">
        <v>78.180000000000007</v>
      </c>
      <c r="L68" s="23"/>
      <c r="M68" s="12">
        <f>C68*D68+E68*F68+G68*H68+I68*J68+K68*L68</f>
        <v>0</v>
      </c>
    </row>
    <row r="69" spans="1:13" ht="36" customHeight="1">
      <c r="A69" s="2" t="s">
        <v>26</v>
      </c>
      <c r="B69" s="14" t="s">
        <v>27</v>
      </c>
      <c r="C69" s="3"/>
      <c r="D69" s="21"/>
      <c r="E69" s="3"/>
      <c r="F69" s="21"/>
      <c r="G69" s="3"/>
      <c r="H69" s="3"/>
      <c r="I69" s="3"/>
      <c r="J69" s="4"/>
      <c r="K69" s="3"/>
      <c r="L69" s="23"/>
      <c r="M69" s="12">
        <f t="shared" ref="M69:M73" si="8">C69*D69+E69*F69+G69*H69+I69*J69+K69*L69</f>
        <v>0</v>
      </c>
    </row>
    <row r="70" spans="1:13" ht="36" customHeight="1">
      <c r="A70" s="2" t="s">
        <v>28</v>
      </c>
      <c r="B70" s="15" t="s">
        <v>29</v>
      </c>
      <c r="C70" s="3"/>
      <c r="D70" s="21"/>
      <c r="E70" s="3"/>
      <c r="F70" s="23"/>
      <c r="G70" s="3"/>
      <c r="H70" s="3"/>
      <c r="I70" s="3"/>
      <c r="J70" s="4"/>
      <c r="K70" s="3"/>
      <c r="L70" s="23"/>
      <c r="M70" s="12">
        <f t="shared" si="8"/>
        <v>0</v>
      </c>
    </row>
    <row r="71" spans="1:13" ht="36" customHeight="1">
      <c r="A71" s="8" t="s">
        <v>30</v>
      </c>
      <c r="B71" s="13" t="s">
        <v>31</v>
      </c>
      <c r="C71" s="9"/>
      <c r="D71" s="21"/>
      <c r="E71" s="9"/>
      <c r="F71" s="24"/>
      <c r="G71" s="9"/>
      <c r="H71" s="9"/>
      <c r="I71" s="9"/>
      <c r="J71" s="10"/>
      <c r="K71" s="9"/>
      <c r="L71" s="24"/>
      <c r="M71" s="12">
        <f t="shared" si="8"/>
        <v>0</v>
      </c>
    </row>
    <row r="72" spans="1:13" ht="36" customHeight="1">
      <c r="A72" s="8" t="s">
        <v>32</v>
      </c>
      <c r="B72" s="13" t="s">
        <v>33</v>
      </c>
      <c r="C72" s="9"/>
      <c r="D72" s="21"/>
      <c r="E72" s="9"/>
      <c r="F72" s="24"/>
      <c r="G72" s="9"/>
      <c r="H72" s="9"/>
      <c r="I72" s="9"/>
      <c r="J72" s="10"/>
      <c r="K72" s="9"/>
      <c r="L72" s="24"/>
      <c r="M72" s="12">
        <f t="shared" si="8"/>
        <v>0</v>
      </c>
    </row>
    <row r="73" spans="1:13" ht="36" customHeight="1">
      <c r="A73" s="2" t="s">
        <v>34</v>
      </c>
      <c r="B73" s="13" t="s">
        <v>35</v>
      </c>
      <c r="C73" s="9"/>
      <c r="D73" s="21"/>
      <c r="E73" s="9"/>
      <c r="F73" s="24"/>
      <c r="G73" s="9"/>
      <c r="H73" s="10"/>
      <c r="I73" s="9"/>
      <c r="J73" s="10"/>
      <c r="K73" s="9"/>
      <c r="L73" s="24"/>
      <c r="M73" s="12">
        <f t="shared" si="8"/>
        <v>0</v>
      </c>
    </row>
    <row r="74" spans="1:13">
      <c r="A74" s="34"/>
      <c r="B74" s="16" t="s">
        <v>44</v>
      </c>
      <c r="C74" s="6">
        <f t="shared" ref="C74:L74" si="9">SUM(C67:C73)</f>
        <v>0</v>
      </c>
      <c r="D74" s="7">
        <f t="shared" si="9"/>
        <v>0</v>
      </c>
      <c r="E74" s="6">
        <f t="shared" si="9"/>
        <v>0</v>
      </c>
      <c r="F74" s="7">
        <f t="shared" si="9"/>
        <v>0</v>
      </c>
      <c r="G74" s="6">
        <f t="shared" si="9"/>
        <v>0</v>
      </c>
      <c r="H74" s="7">
        <f t="shared" si="9"/>
        <v>0</v>
      </c>
      <c r="I74" s="6">
        <f t="shared" si="9"/>
        <v>0</v>
      </c>
      <c r="J74" s="7">
        <f t="shared" si="9"/>
        <v>0</v>
      </c>
      <c r="K74" s="6">
        <f t="shared" si="9"/>
        <v>219.74</v>
      </c>
      <c r="L74" s="7">
        <f t="shared" si="9"/>
        <v>0</v>
      </c>
      <c r="M74" s="7">
        <f>SUM(M67:M73)</f>
        <v>0</v>
      </c>
    </row>
    <row r="75" spans="1:13" s="33" customFormat="1"/>
    <row r="76" spans="1:13">
      <c r="A76" s="40" t="s">
        <v>45</v>
      </c>
      <c r="B76" s="41"/>
      <c r="C76" s="46" t="s">
        <v>13</v>
      </c>
      <c r="D76" s="47"/>
      <c r="E76" s="47"/>
      <c r="F76" s="47"/>
      <c r="G76" s="47"/>
      <c r="H76" s="47"/>
      <c r="I76" s="47"/>
      <c r="J76" s="47"/>
      <c r="K76" s="47"/>
      <c r="L76" s="47"/>
      <c r="M76" s="48"/>
    </row>
    <row r="77" spans="1:13">
      <c r="A77" s="42"/>
      <c r="B77" s="43"/>
      <c r="C77" s="46" t="s">
        <v>14</v>
      </c>
      <c r="D77" s="48"/>
      <c r="E77" s="46" t="s">
        <v>15</v>
      </c>
      <c r="F77" s="48"/>
      <c r="G77" s="46" t="s">
        <v>16</v>
      </c>
      <c r="H77" s="48"/>
      <c r="I77" s="46" t="s">
        <v>17</v>
      </c>
      <c r="J77" s="48"/>
      <c r="K77" s="46" t="s">
        <v>18</v>
      </c>
      <c r="L77" s="48"/>
      <c r="M77" s="49" t="s">
        <v>19</v>
      </c>
    </row>
    <row r="78" spans="1:13" ht="24">
      <c r="A78" s="44"/>
      <c r="B78" s="45"/>
      <c r="C78" s="1" t="s">
        <v>20</v>
      </c>
      <c r="D78" s="1" t="s">
        <v>21</v>
      </c>
      <c r="E78" s="1" t="s">
        <v>20</v>
      </c>
      <c r="F78" s="1" t="s">
        <v>21</v>
      </c>
      <c r="G78" s="1" t="s">
        <v>20</v>
      </c>
      <c r="H78" s="1" t="s">
        <v>21</v>
      </c>
      <c r="I78" s="1" t="s">
        <v>20</v>
      </c>
      <c r="J78" s="1" t="s">
        <v>21</v>
      </c>
      <c r="K78" s="1" t="s">
        <v>20</v>
      </c>
      <c r="L78" s="1" t="s">
        <v>21</v>
      </c>
      <c r="M78" s="50"/>
    </row>
    <row r="79" spans="1:13" ht="36" customHeight="1">
      <c r="A79" s="8" t="s">
        <v>22</v>
      </c>
      <c r="B79" s="13" t="s">
        <v>23</v>
      </c>
      <c r="C79" s="9"/>
      <c r="D79" s="9"/>
      <c r="E79" s="9"/>
      <c r="F79" s="10"/>
      <c r="G79" s="9">
        <v>115.67</v>
      </c>
      <c r="H79" s="9"/>
      <c r="I79" s="9"/>
      <c r="J79" s="10"/>
      <c r="K79" s="9"/>
      <c r="L79" s="11"/>
      <c r="M79" s="12">
        <f>C79*D79+E79*F79+G79*H79+I79*J79+K79*L79</f>
        <v>0</v>
      </c>
    </row>
    <row r="80" spans="1:13" ht="36" customHeight="1">
      <c r="A80" s="2" t="s">
        <v>24</v>
      </c>
      <c r="B80" s="14" t="s">
        <v>25</v>
      </c>
      <c r="C80" s="3"/>
      <c r="D80" s="21"/>
      <c r="E80" s="3"/>
      <c r="F80" s="4"/>
      <c r="G80" s="3">
        <v>58.85</v>
      </c>
      <c r="H80" s="3"/>
      <c r="I80" s="3"/>
      <c r="J80" s="4"/>
      <c r="K80" s="3"/>
      <c r="L80" s="5"/>
      <c r="M80" s="12">
        <f>C80*D80+E80*F80+G80*H80+I80*J80+K80*L80</f>
        <v>0</v>
      </c>
    </row>
    <row r="81" spans="1:13" ht="36" customHeight="1">
      <c r="A81" s="2" t="s">
        <v>26</v>
      </c>
      <c r="B81" s="14" t="s">
        <v>27</v>
      </c>
      <c r="C81" s="3"/>
      <c r="D81" s="21"/>
      <c r="E81" s="3"/>
      <c r="F81" s="4"/>
      <c r="G81" s="3">
        <v>9.99</v>
      </c>
      <c r="H81" s="3"/>
      <c r="I81" s="3"/>
      <c r="J81" s="4"/>
      <c r="K81" s="3"/>
      <c r="L81" s="5"/>
      <c r="M81" s="12">
        <f t="shared" ref="M81:M85" si="10">C81*D81+E81*F81+G81*H81+I81*J81+K81*L81</f>
        <v>0</v>
      </c>
    </row>
    <row r="82" spans="1:13" ht="36" customHeight="1">
      <c r="A82" s="2" t="s">
        <v>28</v>
      </c>
      <c r="B82" s="15" t="s">
        <v>29</v>
      </c>
      <c r="C82" s="3"/>
      <c r="D82" s="21"/>
      <c r="E82" s="3"/>
      <c r="F82" s="3"/>
      <c r="G82" s="3"/>
      <c r="H82" s="3"/>
      <c r="I82" s="3"/>
      <c r="J82" s="4"/>
      <c r="K82" s="3"/>
      <c r="L82" s="5"/>
      <c r="M82" s="12">
        <f t="shared" si="10"/>
        <v>0</v>
      </c>
    </row>
    <row r="83" spans="1:13" ht="36" customHeight="1">
      <c r="A83" s="8" t="s">
        <v>30</v>
      </c>
      <c r="B83" s="13" t="s">
        <v>31</v>
      </c>
      <c r="C83" s="9"/>
      <c r="D83" s="24"/>
      <c r="E83" s="9"/>
      <c r="F83" s="9"/>
      <c r="G83" s="9">
        <v>6.86</v>
      </c>
      <c r="H83" s="9"/>
      <c r="I83" s="9"/>
      <c r="J83" s="10"/>
      <c r="K83" s="9"/>
      <c r="L83" s="11"/>
      <c r="M83" s="12">
        <f t="shared" si="10"/>
        <v>0</v>
      </c>
    </row>
    <row r="84" spans="1:13" ht="36" customHeight="1">
      <c r="A84" s="8" t="s">
        <v>32</v>
      </c>
      <c r="B84" s="13" t="s">
        <v>33</v>
      </c>
      <c r="C84" s="9"/>
      <c r="D84" s="24"/>
      <c r="E84" s="9"/>
      <c r="F84" s="9"/>
      <c r="G84" s="9"/>
      <c r="H84" s="9"/>
      <c r="I84" s="9"/>
      <c r="J84" s="10"/>
      <c r="K84" s="9"/>
      <c r="L84" s="9"/>
      <c r="M84" s="12">
        <f t="shared" si="10"/>
        <v>0</v>
      </c>
    </row>
    <row r="85" spans="1:13" ht="36" customHeight="1">
      <c r="A85" s="2" t="s">
        <v>34</v>
      </c>
      <c r="B85" s="13" t="s">
        <v>35</v>
      </c>
      <c r="C85" s="9"/>
      <c r="D85" s="22"/>
      <c r="E85" s="9"/>
      <c r="F85" s="9"/>
      <c r="G85" s="9">
        <v>11.32</v>
      </c>
      <c r="H85" s="10"/>
      <c r="I85" s="9"/>
      <c r="J85" s="10"/>
      <c r="K85" s="9"/>
      <c r="L85" s="11"/>
      <c r="M85" s="12">
        <f t="shared" si="10"/>
        <v>0</v>
      </c>
    </row>
    <row r="86" spans="1:13">
      <c r="A86" s="34"/>
      <c r="B86" s="16" t="s">
        <v>46</v>
      </c>
      <c r="C86" s="6">
        <f t="shared" ref="C86:L86" si="11">SUM(C79:C85)</f>
        <v>0</v>
      </c>
      <c r="D86" s="7">
        <f t="shared" si="11"/>
        <v>0</v>
      </c>
      <c r="E86" s="6">
        <f t="shared" si="11"/>
        <v>0</v>
      </c>
      <c r="F86" s="7">
        <f t="shared" si="11"/>
        <v>0</v>
      </c>
      <c r="G86" s="6">
        <f t="shared" si="11"/>
        <v>202.69000000000003</v>
      </c>
      <c r="H86" s="7">
        <f t="shared" si="11"/>
        <v>0</v>
      </c>
      <c r="I86" s="6">
        <f t="shared" si="11"/>
        <v>0</v>
      </c>
      <c r="J86" s="7">
        <f t="shared" si="11"/>
        <v>0</v>
      </c>
      <c r="K86" s="6">
        <f t="shared" si="11"/>
        <v>0</v>
      </c>
      <c r="L86" s="7">
        <f t="shared" si="11"/>
        <v>0</v>
      </c>
      <c r="M86" s="7">
        <f>SUM(M79:M85)</f>
        <v>0</v>
      </c>
    </row>
    <row r="87" spans="1:13" s="33" customFormat="1"/>
    <row r="88" spans="1:13" s="33" customFormat="1"/>
    <row r="89" spans="1:13" s="33" customFormat="1"/>
    <row r="90" spans="1:13" s="33" customFormat="1"/>
    <row r="91" spans="1:13" s="33" customFormat="1"/>
    <row r="92" spans="1:13" s="33" customFormat="1"/>
    <row r="93" spans="1:13" s="33" customFormat="1"/>
    <row r="94" spans="1:13" s="33" customFormat="1"/>
    <row r="95" spans="1:13" s="33" customFormat="1"/>
    <row r="96" spans="1:13" s="33" customFormat="1"/>
    <row r="97" s="33" customFormat="1"/>
    <row r="98" s="33" customFormat="1"/>
    <row r="99" s="33" customFormat="1"/>
    <row r="100" s="33" customFormat="1"/>
    <row r="101" s="33" customFormat="1"/>
    <row r="102" s="33" customFormat="1"/>
    <row r="103" s="33" customFormat="1"/>
    <row r="104" s="33" customFormat="1"/>
    <row r="105" s="33" customFormat="1"/>
    <row r="106" s="33" customFormat="1"/>
  </sheetData>
  <mergeCells count="60">
    <mergeCell ref="A76:B78"/>
    <mergeCell ref="C76:M76"/>
    <mergeCell ref="C77:D77"/>
    <mergeCell ref="E77:F77"/>
    <mergeCell ref="G77:H77"/>
    <mergeCell ref="I77:J77"/>
    <mergeCell ref="K77:L77"/>
    <mergeCell ref="M77:M78"/>
    <mergeCell ref="A64:B66"/>
    <mergeCell ref="C64:M64"/>
    <mergeCell ref="C65:D65"/>
    <mergeCell ref="E65:F65"/>
    <mergeCell ref="G65:H65"/>
    <mergeCell ref="I65:J65"/>
    <mergeCell ref="K65:L65"/>
    <mergeCell ref="M65:M66"/>
    <mergeCell ref="A40:B42"/>
    <mergeCell ref="C40:M40"/>
    <mergeCell ref="C41:D41"/>
    <mergeCell ref="E41:F41"/>
    <mergeCell ref="G41:H41"/>
    <mergeCell ref="I41:J41"/>
    <mergeCell ref="K41:L41"/>
    <mergeCell ref="M41:M42"/>
    <mergeCell ref="A28:B30"/>
    <mergeCell ref="C28:M28"/>
    <mergeCell ref="C29:D29"/>
    <mergeCell ref="E29:F29"/>
    <mergeCell ref="G29:H29"/>
    <mergeCell ref="I29:J29"/>
    <mergeCell ref="K29:L29"/>
    <mergeCell ref="M29:M30"/>
    <mergeCell ref="A16:B18"/>
    <mergeCell ref="C16:M16"/>
    <mergeCell ref="C17:D17"/>
    <mergeCell ref="E17:F17"/>
    <mergeCell ref="G17:H17"/>
    <mergeCell ref="I17:J17"/>
    <mergeCell ref="K17:L17"/>
    <mergeCell ref="M17:M18"/>
    <mergeCell ref="B5:D5"/>
    <mergeCell ref="B7:C7"/>
    <mergeCell ref="B6:C6"/>
    <mergeCell ref="B12:C12"/>
    <mergeCell ref="D1:J1"/>
    <mergeCell ref="D2:J2"/>
    <mergeCell ref="B13:C13"/>
    <mergeCell ref="B14:C14"/>
    <mergeCell ref="B8:C8"/>
    <mergeCell ref="B9:C9"/>
    <mergeCell ref="B10:C10"/>
    <mergeCell ref="B11:C11"/>
    <mergeCell ref="A52:B54"/>
    <mergeCell ref="C52:M52"/>
    <mergeCell ref="C53:D53"/>
    <mergeCell ref="E53:F53"/>
    <mergeCell ref="G53:H53"/>
    <mergeCell ref="I53:J53"/>
    <mergeCell ref="K53:L53"/>
    <mergeCell ref="M53:M54"/>
  </mergeCells>
  <pageMargins left="0.7" right="0.7" top="0.75" bottom="0.75" header="0.3" footer="0.3"/>
  <pageSetup paperSize="8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4"/>
  <sheetViews>
    <sheetView workbookViewId="0">
      <selection activeCell="D3" sqref="D3"/>
    </sheetView>
  </sheetViews>
  <sheetFormatPr defaultColWidth="11.42578125" defaultRowHeight="46.5" customHeight="1"/>
  <cols>
    <col min="1" max="1" width="2.85546875" bestFit="1" customWidth="1"/>
    <col min="2" max="2" width="30.28515625" customWidth="1"/>
    <col min="3" max="3" width="4.7109375" customWidth="1"/>
    <col min="4" max="9" width="11.140625" customWidth="1"/>
  </cols>
  <sheetData>
    <row r="1" spans="1:16" ht="46.5" customHeight="1">
      <c r="A1" s="78" t="s">
        <v>47</v>
      </c>
      <c r="B1" s="79"/>
      <c r="C1" s="80"/>
      <c r="D1" s="81" t="s">
        <v>48</v>
      </c>
      <c r="E1" s="82"/>
      <c r="F1" s="82"/>
      <c r="G1" s="82"/>
      <c r="H1" s="82"/>
      <c r="I1" s="82"/>
    </row>
    <row r="2" spans="1:16" ht="46.5" customHeight="1">
      <c r="A2" s="83" t="s">
        <v>49</v>
      </c>
      <c r="B2" s="84"/>
      <c r="C2" s="85"/>
      <c r="D2" s="35" t="s">
        <v>50</v>
      </c>
      <c r="E2" s="35" t="s">
        <v>51</v>
      </c>
      <c r="F2" s="35" t="s">
        <v>52</v>
      </c>
      <c r="G2" s="35" t="s">
        <v>53</v>
      </c>
      <c r="H2" s="35" t="s">
        <v>54</v>
      </c>
      <c r="I2" s="35" t="s">
        <v>55</v>
      </c>
    </row>
    <row r="3" spans="1:16" ht="46.5" customHeight="1">
      <c r="A3" s="36" t="s">
        <v>22</v>
      </c>
      <c r="B3" s="74" t="s">
        <v>56</v>
      </c>
      <c r="C3" s="71"/>
      <c r="D3" s="39"/>
      <c r="E3" s="39"/>
      <c r="F3" s="39"/>
      <c r="G3" s="39"/>
      <c r="H3" s="39"/>
      <c r="I3" s="39"/>
      <c r="K3" s="75" t="s">
        <v>57</v>
      </c>
      <c r="L3" s="76"/>
      <c r="M3" s="76"/>
      <c r="N3" s="76"/>
      <c r="O3" s="76"/>
      <c r="P3" s="77"/>
    </row>
    <row r="4" spans="1:16" ht="46.5" customHeight="1">
      <c r="A4" s="36" t="s">
        <v>24</v>
      </c>
      <c r="B4" s="72" t="s">
        <v>25</v>
      </c>
      <c r="C4" s="73"/>
      <c r="D4" s="39"/>
      <c r="E4" s="39"/>
      <c r="F4" s="39"/>
      <c r="G4" s="39"/>
      <c r="H4" s="39"/>
      <c r="I4" s="39"/>
      <c r="K4" s="75" t="s">
        <v>58</v>
      </c>
      <c r="L4" s="76"/>
      <c r="M4" s="76"/>
      <c r="N4" s="76"/>
      <c r="O4" s="76"/>
      <c r="P4" s="77"/>
    </row>
    <row r="5" spans="1:16" ht="46.5" customHeight="1">
      <c r="A5" s="36" t="s">
        <v>26</v>
      </c>
      <c r="B5" s="74" t="s">
        <v>27</v>
      </c>
      <c r="C5" s="74"/>
      <c r="D5" s="39"/>
      <c r="E5" s="39"/>
      <c r="F5" s="39"/>
      <c r="G5" s="39"/>
      <c r="H5" s="39"/>
      <c r="I5" s="39"/>
      <c r="K5" s="75" t="s">
        <v>59</v>
      </c>
      <c r="L5" s="76"/>
      <c r="M5" s="76"/>
      <c r="N5" s="76"/>
      <c r="O5" s="76"/>
      <c r="P5" s="77"/>
    </row>
    <row r="6" spans="1:16" ht="46.5" customHeight="1">
      <c r="A6" s="36" t="s">
        <v>28</v>
      </c>
      <c r="B6" s="71" t="s">
        <v>29</v>
      </c>
      <c r="C6" s="71"/>
      <c r="D6" s="39"/>
      <c r="E6" s="39"/>
      <c r="F6" s="39"/>
      <c r="G6" s="39"/>
      <c r="H6" s="39"/>
      <c r="I6" s="39"/>
      <c r="K6" s="75" t="s">
        <v>60</v>
      </c>
      <c r="L6" s="76"/>
      <c r="M6" s="76"/>
      <c r="N6" s="76"/>
      <c r="O6" s="76"/>
      <c r="P6" s="77"/>
    </row>
    <row r="7" spans="1:16" ht="46.5" customHeight="1">
      <c r="A7" s="36" t="s">
        <v>30</v>
      </c>
      <c r="B7" s="72" t="s">
        <v>61</v>
      </c>
      <c r="C7" s="73"/>
      <c r="D7" s="39"/>
      <c r="E7" s="39"/>
      <c r="F7" s="39"/>
      <c r="G7" s="39"/>
      <c r="H7" s="39"/>
      <c r="I7" s="39"/>
      <c r="K7" s="75" t="s">
        <v>62</v>
      </c>
      <c r="L7" s="76"/>
      <c r="M7" s="76"/>
      <c r="N7" s="76"/>
      <c r="O7" s="76"/>
      <c r="P7" s="77"/>
    </row>
    <row r="8" spans="1:16" ht="46.5" customHeight="1">
      <c r="A8" s="36" t="s">
        <v>32</v>
      </c>
      <c r="B8" s="72" t="s">
        <v>63</v>
      </c>
      <c r="C8" s="73"/>
      <c r="D8" s="39"/>
      <c r="E8" s="39"/>
      <c r="F8" s="39"/>
      <c r="G8" s="39"/>
      <c r="H8" s="39"/>
      <c r="I8" s="39"/>
      <c r="K8" s="75" t="s">
        <v>64</v>
      </c>
      <c r="L8" s="76"/>
      <c r="M8" s="76"/>
      <c r="N8" s="76"/>
      <c r="O8" s="76"/>
      <c r="P8" s="77"/>
    </row>
    <row r="9" spans="1:16" ht="46.5" customHeight="1">
      <c r="A9" s="36" t="s">
        <v>34</v>
      </c>
      <c r="B9" s="74" t="s">
        <v>65</v>
      </c>
      <c r="C9" s="71"/>
      <c r="D9" s="39"/>
      <c r="E9" s="39"/>
      <c r="F9" s="39"/>
      <c r="G9" s="39"/>
      <c r="H9" s="39"/>
      <c r="I9" s="39"/>
    </row>
    <row r="10" spans="1:16" ht="46.5" customHeight="1">
      <c r="A10" s="37"/>
      <c r="B10" s="37"/>
      <c r="C10" s="37"/>
      <c r="D10" s="37"/>
      <c r="E10" s="37"/>
      <c r="F10" s="37"/>
      <c r="G10" s="37"/>
      <c r="H10" s="37"/>
      <c r="I10" s="37"/>
    </row>
    <row r="11" spans="1:16" ht="81.75" customHeight="1">
      <c r="A11" s="37"/>
      <c r="B11" s="37"/>
      <c r="C11" s="37"/>
    </row>
    <row r="13" spans="1:16" ht="46.5" customHeight="1">
      <c r="G13" s="38"/>
      <c r="H13" s="38"/>
      <c r="I13" s="38"/>
    </row>
    <row r="14" spans="1:16" ht="46.5" customHeight="1">
      <c r="A14" s="38"/>
      <c r="B14" s="38"/>
      <c r="C14" s="38"/>
      <c r="D14" s="38"/>
      <c r="E14" s="38"/>
      <c r="F14" s="38"/>
      <c r="G14" s="38"/>
      <c r="H14" s="38"/>
      <c r="I14" s="38"/>
    </row>
  </sheetData>
  <mergeCells count="16">
    <mergeCell ref="A1:C1"/>
    <mergeCell ref="D1:I1"/>
    <mergeCell ref="A2:C2"/>
    <mergeCell ref="B3:C3"/>
    <mergeCell ref="B4:C4"/>
    <mergeCell ref="B6:C6"/>
    <mergeCell ref="B7:C7"/>
    <mergeCell ref="B8:C8"/>
    <mergeCell ref="B9:C9"/>
    <mergeCell ref="K3:P3"/>
    <mergeCell ref="K4:P4"/>
    <mergeCell ref="K5:P5"/>
    <mergeCell ref="K6:P6"/>
    <mergeCell ref="K7:P7"/>
    <mergeCell ref="K8:P8"/>
    <mergeCell ref="B5:C5"/>
  </mergeCells>
  <pageMargins left="0.7" right="0.7" top="0.75" bottom="0.75" header="0.3" footer="0.3"/>
  <pageSetup paperSize="9" scale="7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fd943-5379-4007-a3c1-931f882555b9">
      <Terms xmlns="http://schemas.microsoft.com/office/infopath/2007/PartnerControls"/>
    </lcf76f155ced4ddcb4097134ff3c332f>
    <Date xmlns="940fd943-5379-4007-a3c1-931f882555b9">2024-08-29T10:19:38+00:00</Date>
    <TaxCatchAll xmlns="7a93a745-2b02-4dc8-a852-b25f0fa8c7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3" ma:contentTypeDescription="Crée un document." ma:contentTypeScope="" ma:versionID="c8b69cc4cc19cf4a3fb4764e1dec7db7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a9b18c22390ec2b8ff330d944bada01a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E667AD5-38F9-45A4-9714-7DA27B3CD5CE}"/>
</file>

<file path=customXml/itemProps2.xml><?xml version="1.0" encoding="utf-8"?>
<ds:datastoreItem xmlns:ds="http://schemas.openxmlformats.org/officeDocument/2006/customXml" ds:itemID="{E2BACF29-3C15-4C02-83EB-6E284A8F2683}"/>
</file>

<file path=customXml/itemProps3.xml><?xml version="1.0" encoding="utf-8"?>
<ds:datastoreItem xmlns:ds="http://schemas.openxmlformats.org/officeDocument/2006/customXml" ds:itemID="{BE266444-B614-4117-A16A-90013B76BE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CH-Saintonge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SIMONET Jérôme</dc:creator>
  <cp:keywords/>
  <dc:description/>
  <cp:lastModifiedBy>SIMONET Jérôme</cp:lastModifiedBy>
  <cp:revision/>
  <dcterms:created xsi:type="dcterms:W3CDTF">2023-08-18T12:00:11Z</dcterms:created>
  <dcterms:modified xsi:type="dcterms:W3CDTF">2024-12-16T08:00:23Z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0x010100057178A4A6133D4D9A1AEF4D1797A045</vt:lpwstr>
  </property>
  <property fmtid="{D5CDD505-2E9C-101B-9397-08002B2CF9AE}" pid="3" name="MediaServiceImageTags">
    <vt:lpwstr/>
  </property>
</Properties>
</file>