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/>
  <mc:AlternateContent xmlns:mc="http://schemas.openxmlformats.org/markup-compatibility/2006">
    <mc:Choice Requires="x15">
      <x15ac:absPath xmlns:x15ac="http://schemas.microsoft.com/office/spreadsheetml/2010/11/ac" url="C:\Users\christine.ginguenaud\Desktop\MENAGE\DCE CJC 18.09.2024\"/>
    </mc:Choice>
  </mc:AlternateContent>
  <xr:revisionPtr revIDLastSave="0" documentId="11_731243D18998A045C0EF0E660D22426911578827" xr6:coauthVersionLast="47" xr6:coauthVersionMax="47" xr10:uidLastSave="{00000000-0000-0000-0000-000000000000}"/>
  <bookViews>
    <workbookView xWindow="0" yWindow="0" windowWidth="28800" windowHeight="12300" firstSheet="1" activeTab="1" xr2:uid="{00000000-000D-0000-FFFF-FFFF00000000}"/>
  </bookViews>
  <sheets>
    <sheet name="Forfait Marché" sheetId="1" r:id="rId1"/>
    <sheet name="Prix par Famille de qualité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4" i="1" l="1"/>
  <c r="S137" i="1" l="1"/>
  <c r="S136" i="1"/>
  <c r="S135" i="1"/>
  <c r="S134" i="1"/>
  <c r="S133" i="1"/>
  <c r="S132" i="1"/>
  <c r="S131" i="1"/>
  <c r="S125" i="1"/>
  <c r="S124" i="1"/>
  <c r="S123" i="1"/>
  <c r="S122" i="1"/>
  <c r="S121" i="1"/>
  <c r="S120" i="1"/>
  <c r="S119" i="1"/>
  <c r="S113" i="1"/>
  <c r="S112" i="1"/>
  <c r="S111" i="1"/>
  <c r="S110" i="1"/>
  <c r="S109" i="1"/>
  <c r="S108" i="1"/>
  <c r="S107" i="1"/>
  <c r="S101" i="1"/>
  <c r="S100" i="1"/>
  <c r="S99" i="1"/>
  <c r="S98" i="1"/>
  <c r="S97" i="1"/>
  <c r="S96" i="1"/>
  <c r="S95" i="1"/>
  <c r="S89" i="1"/>
  <c r="S88" i="1"/>
  <c r="S87" i="1"/>
  <c r="S86" i="1"/>
  <c r="S85" i="1"/>
  <c r="S84" i="1"/>
  <c r="S83" i="1"/>
  <c r="S77" i="1"/>
  <c r="S76" i="1"/>
  <c r="S75" i="1"/>
  <c r="S74" i="1"/>
  <c r="S73" i="1"/>
  <c r="S72" i="1"/>
  <c r="S71" i="1"/>
  <c r="S65" i="1"/>
  <c r="S64" i="1"/>
  <c r="S63" i="1"/>
  <c r="S62" i="1"/>
  <c r="S61" i="1"/>
  <c r="S60" i="1"/>
  <c r="S59" i="1"/>
  <c r="S53" i="1"/>
  <c r="S52" i="1"/>
  <c r="S51" i="1"/>
  <c r="S50" i="1"/>
  <c r="S49" i="1"/>
  <c r="S48" i="1"/>
  <c r="S47" i="1"/>
  <c r="S41" i="1"/>
  <c r="S40" i="1"/>
  <c r="S39" i="1"/>
  <c r="S38" i="1"/>
  <c r="S37" i="1"/>
  <c r="S36" i="1"/>
  <c r="S35" i="1"/>
  <c r="S24" i="1"/>
  <c r="S25" i="1"/>
  <c r="S26" i="1"/>
  <c r="S27" i="1"/>
  <c r="S28" i="1"/>
  <c r="S29" i="1"/>
  <c r="S23" i="1"/>
  <c r="N138" i="1"/>
  <c r="M138" i="1"/>
  <c r="N126" i="1"/>
  <c r="M126" i="1"/>
  <c r="N114" i="1"/>
  <c r="M114" i="1"/>
  <c r="N102" i="1"/>
  <c r="M102" i="1"/>
  <c r="N90" i="1"/>
  <c r="M90" i="1"/>
  <c r="N78" i="1"/>
  <c r="M78" i="1"/>
  <c r="N66" i="1"/>
  <c r="M66" i="1"/>
  <c r="N54" i="1"/>
  <c r="M54" i="1"/>
  <c r="N42" i="1"/>
  <c r="M42" i="1"/>
  <c r="N30" i="1"/>
  <c r="M30" i="1"/>
  <c r="P138" i="1"/>
  <c r="O138" i="1"/>
  <c r="P126" i="1"/>
  <c r="O126" i="1"/>
  <c r="P114" i="1"/>
  <c r="O114" i="1"/>
  <c r="P102" i="1"/>
  <c r="O102" i="1"/>
  <c r="P90" i="1"/>
  <c r="O90" i="1"/>
  <c r="P78" i="1"/>
  <c r="O78" i="1"/>
  <c r="P66" i="1"/>
  <c r="O66" i="1"/>
  <c r="P54" i="1"/>
  <c r="O54" i="1"/>
  <c r="P42" i="1"/>
  <c r="O42" i="1"/>
  <c r="P30" i="1"/>
  <c r="O30" i="1"/>
  <c r="S42" i="1" l="1"/>
  <c r="D7" i="1" s="1"/>
  <c r="S30" i="1"/>
  <c r="D6" i="1" s="1"/>
  <c r="R138" i="1" l="1"/>
  <c r="Q138" i="1"/>
  <c r="L138" i="1"/>
  <c r="K138" i="1"/>
  <c r="J138" i="1"/>
  <c r="H138" i="1"/>
  <c r="G138" i="1"/>
  <c r="F138" i="1"/>
  <c r="D138" i="1"/>
  <c r="C138" i="1"/>
  <c r="I138" i="1"/>
  <c r="E138" i="1"/>
  <c r="R126" i="1"/>
  <c r="Q126" i="1"/>
  <c r="L126" i="1"/>
  <c r="K126" i="1"/>
  <c r="J126" i="1"/>
  <c r="H126" i="1"/>
  <c r="G126" i="1"/>
  <c r="F126" i="1"/>
  <c r="D126" i="1"/>
  <c r="C126" i="1"/>
  <c r="I126" i="1"/>
  <c r="E126" i="1"/>
  <c r="R114" i="1"/>
  <c r="Q114" i="1"/>
  <c r="L114" i="1"/>
  <c r="K114" i="1"/>
  <c r="J114" i="1"/>
  <c r="H114" i="1"/>
  <c r="G114" i="1"/>
  <c r="F114" i="1"/>
  <c r="D114" i="1"/>
  <c r="C114" i="1"/>
  <c r="I114" i="1"/>
  <c r="E114" i="1"/>
  <c r="R102" i="1"/>
  <c r="Q102" i="1"/>
  <c r="L102" i="1"/>
  <c r="K102" i="1"/>
  <c r="J102" i="1"/>
  <c r="H102" i="1"/>
  <c r="G102" i="1"/>
  <c r="F102" i="1"/>
  <c r="D102" i="1"/>
  <c r="C102" i="1"/>
  <c r="E102" i="1"/>
  <c r="R90" i="1"/>
  <c r="Q90" i="1"/>
  <c r="L90" i="1"/>
  <c r="K90" i="1"/>
  <c r="J90" i="1"/>
  <c r="H90" i="1"/>
  <c r="G90" i="1"/>
  <c r="F90" i="1"/>
  <c r="D90" i="1"/>
  <c r="C90" i="1"/>
  <c r="I90" i="1"/>
  <c r="E90" i="1"/>
  <c r="R78" i="1"/>
  <c r="Q78" i="1"/>
  <c r="K78" i="1"/>
  <c r="J78" i="1"/>
  <c r="H78" i="1"/>
  <c r="G78" i="1"/>
  <c r="F78" i="1"/>
  <c r="D78" i="1"/>
  <c r="C78" i="1"/>
  <c r="L78" i="1"/>
  <c r="I78" i="1"/>
  <c r="E78" i="1"/>
  <c r="R66" i="1"/>
  <c r="Q66" i="1"/>
  <c r="K66" i="1"/>
  <c r="J66" i="1"/>
  <c r="H66" i="1"/>
  <c r="G66" i="1"/>
  <c r="F66" i="1"/>
  <c r="D66" i="1"/>
  <c r="C66" i="1"/>
  <c r="L66" i="1"/>
  <c r="I66" i="1"/>
  <c r="E66" i="1"/>
  <c r="R54" i="1"/>
  <c r="Q54" i="1"/>
  <c r="L54" i="1"/>
  <c r="K54" i="1"/>
  <c r="J54" i="1"/>
  <c r="H54" i="1"/>
  <c r="G54" i="1"/>
  <c r="F54" i="1"/>
  <c r="D54" i="1"/>
  <c r="C54" i="1"/>
  <c r="E54" i="1"/>
  <c r="R42" i="1"/>
  <c r="Q42" i="1"/>
  <c r="L42" i="1"/>
  <c r="K42" i="1"/>
  <c r="J42" i="1"/>
  <c r="H42" i="1"/>
  <c r="G42" i="1"/>
  <c r="F42" i="1"/>
  <c r="D42" i="1"/>
  <c r="C42" i="1"/>
  <c r="I42" i="1"/>
  <c r="E42" i="1"/>
  <c r="R30" i="1"/>
  <c r="Q30" i="1"/>
  <c r="K30" i="1"/>
  <c r="J30" i="1"/>
  <c r="H30" i="1"/>
  <c r="G30" i="1"/>
  <c r="F30" i="1"/>
  <c r="D30" i="1"/>
  <c r="C30" i="1"/>
  <c r="S54" i="1" l="1"/>
  <c r="D8" i="1" s="1"/>
  <c r="S66" i="1"/>
  <c r="D9" i="1" s="1"/>
  <c r="S102" i="1"/>
  <c r="D12" i="1" s="1"/>
  <c r="S90" i="1"/>
  <c r="D11" i="1" s="1"/>
  <c r="S126" i="1"/>
  <c r="D14" i="1" s="1"/>
  <c r="S138" i="1"/>
  <c r="D15" i="1" s="1"/>
  <c r="S78" i="1"/>
  <c r="D10" i="1" s="1"/>
  <c r="S114" i="1"/>
  <c r="D13" i="1" s="1"/>
  <c r="I102" i="1"/>
  <c r="I54" i="1"/>
  <c r="E30" i="1"/>
  <c r="I30" i="1"/>
  <c r="L30" i="1"/>
  <c r="D16" i="1" l="1"/>
  <c r="D17" i="1" l="1"/>
  <c r="D18" i="1" s="1"/>
</calcChain>
</file>

<file path=xl/sharedStrings.xml><?xml version="1.0" encoding="utf-8"?>
<sst xmlns="http://schemas.openxmlformats.org/spreadsheetml/2006/main" count="465" uniqueCount="80">
  <si>
    <t>PRIX MENSUEL FORFAITAIRE du Marché</t>
  </si>
  <si>
    <t>OBLIGATION DE MOYENS</t>
  </si>
  <si>
    <t>FORFAIT MENSUEL DU MARCHE</t>
  </si>
  <si>
    <t>Secteur HOPITAL RDC - Total 1</t>
  </si>
  <si>
    <t>Secteur HOPITAL 1er étage - Total 2</t>
  </si>
  <si>
    <t>Secteur HOPITAL 2ème étage - Total 3</t>
  </si>
  <si>
    <t>Secteur ADMINISTRATION - Total 4</t>
  </si>
  <si>
    <t>Secteur SERVICE TECHNIQUE - Total 5</t>
  </si>
  <si>
    <t>Secteur EHPAD BOSCAMNANT - R0 - Total 6</t>
  </si>
  <si>
    <t>Secteur EHPAD BOSCAMNANT - R-1 - Total 7</t>
  </si>
  <si>
    <t>Secteur EHPAD BOSCAMNANT - R-2 - Total 8</t>
  </si>
  <si>
    <t>Secteur EHPAD MONTGUYON - RDC - Total 9</t>
  </si>
  <si>
    <t>Secteur EHPAD MONTGUYON - RDJ - Total 10</t>
  </si>
  <si>
    <t>Total HT</t>
  </si>
  <si>
    <t>TVA</t>
  </si>
  <si>
    <t>TOTAL TTC</t>
  </si>
  <si>
    <t>Prix - SECTEUR HOPITAL - RDC</t>
  </si>
  <si>
    <t>Surperficie et Prix  € HT</t>
  </si>
  <si>
    <t>1 fois / semaine</t>
  </si>
  <si>
    <t>2 fois / semaine</t>
  </si>
  <si>
    <t>3 fois / semaine</t>
  </si>
  <si>
    <t>4 fois / semaine</t>
  </si>
  <si>
    <t>5 fois / semaine</t>
  </si>
  <si>
    <t>6 fois / semaine</t>
  </si>
  <si>
    <t>7 fois / semaine</t>
  </si>
  <si>
    <t>1 fois / mois</t>
  </si>
  <si>
    <t>Prix total mensuel en € HT pour l'ensemble des superficies nettoyées</t>
  </si>
  <si>
    <t>Superficie (en m2)</t>
  </si>
  <si>
    <t>Prix mensuel en € HT / m2</t>
  </si>
  <si>
    <t>A</t>
  </si>
  <si>
    <t>Bureau assimilé Salle de réunion Services Administratifs</t>
  </si>
  <si>
    <t>B</t>
  </si>
  <si>
    <t>Circulation- Hall d'entrée - Ascenseurs- Salle d'attente - Consultation externe</t>
  </si>
  <si>
    <t>C</t>
  </si>
  <si>
    <t>Sanitaire- Salle d'eau - Environnement piscine - Balnéo</t>
  </si>
  <si>
    <t>E</t>
  </si>
  <si>
    <t>Vestiaires</t>
  </si>
  <si>
    <t>F</t>
  </si>
  <si>
    <t>Locaux détente- Locaux de distribution de repas - Locaux de restauration - Office</t>
  </si>
  <si>
    <t>J2</t>
  </si>
  <si>
    <t>Chambre de garde - Chambre d'accompagnement</t>
  </si>
  <si>
    <t>K</t>
  </si>
  <si>
    <t>Locaux de stockage- Locaux de déchets</t>
  </si>
  <si>
    <t>Total 1</t>
  </si>
  <si>
    <t>Prix - SECTEUR HOPITAL -  1ER ETAGE</t>
  </si>
  <si>
    <t>Total 2</t>
  </si>
  <si>
    <t>Prix - SECTEUR HOPITAL - 2EME ETAGE</t>
  </si>
  <si>
    <t>Total 3</t>
  </si>
  <si>
    <t>Prix - SECTEUR ADMINISTRATION</t>
  </si>
  <si>
    <t>Total 4</t>
  </si>
  <si>
    <t>Prix - SECTEUR SERVICE TECHNIQUE</t>
  </si>
  <si>
    <t>Total 5</t>
  </si>
  <si>
    <t>Prix - SECTEUR EHPAD BOSCAMNANT   -  SERVICE R0</t>
  </si>
  <si>
    <t>Total 6</t>
  </si>
  <si>
    <t>Prix - SECTEUR EHPAD BOSCAMNANT - SERVICE R-1</t>
  </si>
  <si>
    <t>Total 7</t>
  </si>
  <si>
    <t>Prix - SECTEUR EHPAD BOSCAMNANT - SERVICE R-2 - UNITE ALZHEIMER</t>
  </si>
  <si>
    <t>Total 8</t>
  </si>
  <si>
    <t>Prix - SECTEUR EHPAD MONTGUYON - REZ DE CHAUSSEE</t>
  </si>
  <si>
    <t>Total 9</t>
  </si>
  <si>
    <t>Prix - SECTEUR EHPAD MONTGUYON - REZ DE JARDIN</t>
  </si>
  <si>
    <t>Total 10</t>
  </si>
  <si>
    <t>Prix par famille de qualité</t>
  </si>
  <si>
    <t>Prix mensuel en € HT / m²</t>
  </si>
  <si>
    <t xml:space="preserve">Nombres de jours de nettoyage du local par semaine </t>
  </si>
  <si>
    <t>1/7</t>
  </si>
  <si>
    <t>2/7</t>
  </si>
  <si>
    <t>3/7</t>
  </si>
  <si>
    <t>4/7</t>
  </si>
  <si>
    <t>5/7</t>
  </si>
  <si>
    <t>Bureau assimilé 
Salle de réunion
Services Administratifs</t>
  </si>
  <si>
    <t>1/7 nettoyage du site une fois par semaine</t>
  </si>
  <si>
    <t>2/7 nettoyage du site deux fois par semaine</t>
  </si>
  <si>
    <t>3/7 nettoyage du site trois fois par semaine</t>
  </si>
  <si>
    <t>4/7 nettoyage du site quatre fois par semaine</t>
  </si>
  <si>
    <t>Locaux détente- Locaux de distribution de repas - 
Locaux de restauration - Office</t>
  </si>
  <si>
    <t>5/7 nettoyage du site du lundi au vendredi</t>
  </si>
  <si>
    <t>Chambre de garde - 
Chambre d'accompagnement</t>
  </si>
  <si>
    <t>1 fois / mois nettoyage du site le 1er Mai et le 1er Novembre</t>
  </si>
  <si>
    <t>Locaux de stockage- 
Locaux de 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</si>
</sst>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00\ &quot;€&quot;_-;\-* #,##0.0000\ &quot;€&quot;_-;_-* &quot;-&quot;??\ &quot;€&quot;_-;_-@_-"/>
    <numFmt numFmtId="165" formatCode="#,##0.00\ &quot;€&quot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4"/>
      <color rgb="FF1F497D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i/>
      <sz val="10"/>
      <color theme="3"/>
      <name val="Arial"/>
      <family val="2"/>
    </font>
    <font>
      <b/>
      <sz val="14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B8CCE4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3" fillId="2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44" fontId="4" fillId="4" borderId="10" xfId="1" applyFont="1" applyFill="1" applyBorder="1" applyAlignment="1">
      <alignment horizontal="center" vertical="center" wrapText="1"/>
    </xf>
    <xf numFmtId="44" fontId="4" fillId="4" borderId="10" xfId="0" applyNumberFormat="1" applyFont="1" applyFill="1" applyBorder="1" applyAlignment="1">
      <alignment horizontal="center" vertical="center" wrapText="1"/>
    </xf>
    <xf numFmtId="8" fontId="4" fillId="4" borderId="10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8" fontId="2" fillId="4" borderId="10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44" fontId="4" fillId="4" borderId="7" xfId="1" applyFont="1" applyFill="1" applyBorder="1" applyAlignment="1">
      <alignment horizontal="center" vertical="center" wrapText="1"/>
    </xf>
    <xf numFmtId="44" fontId="4" fillId="4" borderId="7" xfId="0" applyNumberFormat="1" applyFont="1" applyFill="1" applyBorder="1" applyAlignment="1">
      <alignment horizontal="center" vertical="center" wrapText="1"/>
    </xf>
    <xf numFmtId="8" fontId="4" fillId="4" borderId="7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/>
    </xf>
    <xf numFmtId="0" fontId="5" fillId="0" borderId="3" xfId="0" applyFont="1" applyBorder="1" applyAlignment="1">
      <alignment horizontal="center" wrapText="1"/>
    </xf>
    <xf numFmtId="0" fontId="6" fillId="5" borderId="0" xfId="0" applyFont="1" applyFill="1" applyAlignment="1">
      <alignment vertical="center" wrapText="1"/>
    </xf>
    <xf numFmtId="164" fontId="4" fillId="4" borderId="10" xfId="1" applyNumberFormat="1" applyFont="1" applyFill="1" applyBorder="1" applyAlignment="1">
      <alignment horizontal="center" vertical="center" wrapText="1"/>
    </xf>
    <xf numFmtId="164" fontId="4" fillId="4" borderId="7" xfId="1" applyNumberFormat="1" applyFont="1" applyFill="1" applyBorder="1" applyAlignment="1">
      <alignment horizontal="center" vertical="center" wrapText="1"/>
    </xf>
    <xf numFmtId="164" fontId="4" fillId="4" borderId="10" xfId="0" applyNumberFormat="1" applyFont="1" applyFill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0" fontId="0" fillId="10" borderId="0" xfId="0" applyFill="1" applyAlignment="1">
      <alignment wrapText="1"/>
    </xf>
    <xf numFmtId="0" fontId="2" fillId="10" borderId="0" xfId="0" applyFont="1" applyFill="1" applyAlignment="1">
      <alignment horizontal="center" vertical="center" wrapText="1"/>
    </xf>
    <xf numFmtId="0" fontId="4" fillId="10" borderId="0" xfId="0" applyFont="1" applyFill="1" applyAlignment="1">
      <alignment vertical="center" wrapText="1"/>
    </xf>
    <xf numFmtId="0" fontId="6" fillId="10" borderId="0" xfId="0" applyFont="1" applyFill="1" applyAlignment="1">
      <alignment vertical="center" wrapText="1"/>
    </xf>
    <xf numFmtId="0" fontId="4" fillId="10" borderId="0" xfId="0" applyFont="1" applyFill="1" applyAlignment="1">
      <alignment horizontal="left" vertical="center" wrapText="1"/>
    </xf>
    <xf numFmtId="0" fontId="4" fillId="10" borderId="0" xfId="0" applyFont="1" applyFill="1" applyAlignment="1">
      <alignment horizontal="center" vertical="center" wrapText="1"/>
    </xf>
    <xf numFmtId="0" fontId="5" fillId="10" borderId="0" xfId="0" applyFont="1" applyFill="1" applyAlignment="1">
      <alignment vertical="center" wrapText="1"/>
    </xf>
    <xf numFmtId="8" fontId="4" fillId="10" borderId="0" xfId="0" applyNumberFormat="1" applyFont="1" applyFill="1" applyAlignment="1">
      <alignment horizontal="center" vertical="center" wrapText="1"/>
    </xf>
    <xf numFmtId="0" fontId="0" fillId="10" borderId="0" xfId="0" applyFill="1"/>
    <xf numFmtId="0" fontId="2" fillId="10" borderId="0" xfId="0" applyFont="1" applyFill="1" applyAlignment="1">
      <alignment wrapText="1"/>
    </xf>
    <xf numFmtId="49" fontId="2" fillId="11" borderId="10" xfId="0" applyNumberFormat="1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12" borderId="10" xfId="1" applyNumberFormat="1" applyFont="1" applyFill="1" applyBorder="1" applyAlignment="1" applyProtection="1">
      <alignment vertical="center"/>
      <protection locked="0"/>
    </xf>
    <xf numFmtId="8" fontId="0" fillId="8" borderId="22" xfId="0" applyNumberFormat="1" applyFill="1" applyBorder="1" applyAlignment="1">
      <alignment horizontal="center" vertical="center" wrapText="1"/>
    </xf>
    <xf numFmtId="8" fontId="0" fillId="8" borderId="25" xfId="0" applyNumberForma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9" borderId="21" xfId="0" applyFont="1" applyFill="1" applyBorder="1" applyAlignment="1">
      <alignment horizontal="center" wrapText="1"/>
    </xf>
    <xf numFmtId="0" fontId="7" fillId="9" borderId="10" xfId="0" applyFont="1" applyFill="1" applyBorder="1" applyAlignment="1">
      <alignment horizontal="center" wrapText="1"/>
    </xf>
    <xf numFmtId="0" fontId="7" fillId="5" borderId="21" xfId="0" applyFont="1" applyFill="1" applyBorder="1" applyAlignment="1">
      <alignment horizontal="center" wrapText="1"/>
    </xf>
    <xf numFmtId="0" fontId="7" fillId="5" borderId="10" xfId="0" applyFont="1" applyFill="1" applyBorder="1" applyAlignment="1">
      <alignment horizontal="center" wrapText="1"/>
    </xf>
    <xf numFmtId="0" fontId="7" fillId="9" borderId="23" xfId="0" applyFont="1" applyFill="1" applyBorder="1" applyAlignment="1">
      <alignment horizontal="center" wrapText="1"/>
    </xf>
    <xf numFmtId="0" fontId="7" fillId="9" borderId="24" xfId="0" applyFont="1" applyFill="1" applyBorder="1" applyAlignment="1">
      <alignment horizontal="center" wrapText="1"/>
    </xf>
    <xf numFmtId="0" fontId="7" fillId="7" borderId="18" xfId="0" applyFont="1" applyFill="1" applyBorder="1" applyAlignment="1">
      <alignment horizontal="center" vertical="center" wrapText="1"/>
    </xf>
    <xf numFmtId="0" fontId="7" fillId="7" borderId="19" xfId="0" applyFont="1" applyFill="1" applyBorder="1" applyAlignment="1">
      <alignment horizontal="center" vertical="center" wrapText="1"/>
    </xf>
    <xf numFmtId="0" fontId="7" fillId="7" borderId="2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  <xf numFmtId="0" fontId="10" fillId="6" borderId="15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horizontal="left" vertical="center"/>
    </xf>
    <xf numFmtId="0" fontId="4" fillId="11" borderId="3" xfId="0" applyFont="1" applyFill="1" applyBorder="1" applyAlignment="1">
      <alignment horizontal="left" vertical="center" wrapText="1"/>
    </xf>
    <xf numFmtId="0" fontId="4" fillId="11" borderId="6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/>
    </xf>
    <xf numFmtId="165" fontId="2" fillId="11" borderId="3" xfId="0" applyNumberFormat="1" applyFont="1" applyFill="1" applyBorder="1" applyAlignment="1">
      <alignment horizontal="center" vertical="center" wrapText="1"/>
    </xf>
    <xf numFmtId="165" fontId="8" fillId="11" borderId="4" xfId="0" applyNumberFormat="1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1"/>
  <sheetViews>
    <sheetView zoomScale="90" zoomScaleNormal="90" workbookViewId="0"/>
  </sheetViews>
  <sheetFormatPr defaultColWidth="11.42578125" defaultRowHeight="15"/>
  <cols>
    <col min="2" max="2" width="28.85546875" customWidth="1"/>
    <col min="19" max="19" width="17.140625" customWidth="1"/>
    <col min="20" max="22" width="11.42578125" style="31"/>
  </cols>
  <sheetData>
    <row r="1" spans="1:22" ht="18" customHeight="1">
      <c r="A1" s="23"/>
      <c r="B1" s="26"/>
      <c r="C1" s="26"/>
      <c r="D1" s="62" t="s">
        <v>0</v>
      </c>
      <c r="E1" s="63"/>
      <c r="F1" s="63"/>
      <c r="G1" s="63"/>
      <c r="H1" s="63"/>
      <c r="I1" s="63"/>
      <c r="J1" s="64"/>
      <c r="K1" s="18"/>
      <c r="L1" s="18"/>
      <c r="M1" s="18"/>
      <c r="N1" s="18"/>
      <c r="O1" s="18"/>
      <c r="P1" s="18"/>
      <c r="Q1" s="18"/>
      <c r="R1" s="18"/>
      <c r="S1" s="18"/>
      <c r="T1" s="26"/>
      <c r="U1" s="26"/>
      <c r="V1" s="23"/>
    </row>
    <row r="2" spans="1:22" ht="18.75" thickBot="1">
      <c r="A2" s="23"/>
      <c r="B2" s="26"/>
      <c r="C2" s="26"/>
      <c r="D2" s="65" t="s">
        <v>1</v>
      </c>
      <c r="E2" s="66"/>
      <c r="F2" s="66"/>
      <c r="G2" s="66"/>
      <c r="H2" s="66"/>
      <c r="I2" s="66"/>
      <c r="J2" s="67"/>
      <c r="K2" s="18"/>
      <c r="L2" s="18"/>
      <c r="M2" s="18"/>
      <c r="N2" s="18"/>
      <c r="O2" s="18"/>
      <c r="P2" s="18"/>
      <c r="Q2" s="18"/>
      <c r="R2" s="18"/>
      <c r="S2" s="18"/>
      <c r="T2" s="26"/>
      <c r="U2" s="26"/>
      <c r="V2" s="23"/>
    </row>
    <row r="3" spans="1:22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3"/>
    </row>
    <row r="4" spans="1:22" ht="15.75" thickBot="1">
      <c r="A4" s="25"/>
      <c r="B4" s="27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3"/>
    </row>
    <row r="5" spans="1:22" ht="16.5" customHeight="1">
      <c r="A5" s="48" t="s">
        <v>2</v>
      </c>
      <c r="B5" s="49"/>
      <c r="C5" s="49"/>
      <c r="D5" s="50"/>
      <c r="E5" s="29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3"/>
    </row>
    <row r="6" spans="1:22" ht="15.75" customHeight="1">
      <c r="A6" s="40" t="s">
        <v>3</v>
      </c>
      <c r="B6" s="41"/>
      <c r="C6" s="41"/>
      <c r="D6" s="38">
        <f>S30</f>
        <v>0</v>
      </c>
      <c r="E6" s="23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3"/>
    </row>
    <row r="7" spans="1:22" ht="15.75" customHeight="1">
      <c r="A7" s="40" t="s">
        <v>4</v>
      </c>
      <c r="B7" s="41"/>
      <c r="C7" s="41"/>
      <c r="D7" s="38">
        <f>S42</f>
        <v>0</v>
      </c>
      <c r="E7" s="23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3"/>
    </row>
    <row r="8" spans="1:22" ht="15" customHeight="1">
      <c r="A8" s="40" t="s">
        <v>5</v>
      </c>
      <c r="B8" s="41"/>
      <c r="C8" s="41"/>
      <c r="D8" s="38">
        <f>S54</f>
        <v>0</v>
      </c>
      <c r="E8" s="23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3"/>
    </row>
    <row r="9" spans="1:22" ht="15" customHeight="1">
      <c r="A9" s="40" t="s">
        <v>6</v>
      </c>
      <c r="B9" s="41"/>
      <c r="C9" s="41"/>
      <c r="D9" s="38">
        <f>S66</f>
        <v>0</v>
      </c>
      <c r="E9" s="23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3"/>
    </row>
    <row r="10" spans="1:22" ht="15" customHeight="1">
      <c r="A10" s="40" t="s">
        <v>7</v>
      </c>
      <c r="B10" s="41"/>
      <c r="C10" s="41"/>
      <c r="D10" s="38">
        <f>S78</f>
        <v>0</v>
      </c>
      <c r="E10" s="23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3"/>
    </row>
    <row r="11" spans="1:22" ht="15" customHeight="1">
      <c r="A11" s="40" t="s">
        <v>8</v>
      </c>
      <c r="B11" s="41"/>
      <c r="C11" s="41"/>
      <c r="D11" s="38">
        <f>S90</f>
        <v>0</v>
      </c>
      <c r="E11" s="23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3"/>
    </row>
    <row r="12" spans="1:22">
      <c r="A12" s="40" t="s">
        <v>9</v>
      </c>
      <c r="B12" s="41"/>
      <c r="C12" s="41"/>
      <c r="D12" s="38">
        <f>S102</f>
        <v>0</v>
      </c>
      <c r="E12" s="23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3"/>
    </row>
    <row r="13" spans="1:22">
      <c r="A13" s="40" t="s">
        <v>10</v>
      </c>
      <c r="B13" s="41"/>
      <c r="C13" s="41"/>
      <c r="D13" s="38">
        <f>S114</f>
        <v>0</v>
      </c>
      <c r="E13" s="23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3"/>
    </row>
    <row r="14" spans="1:22" ht="15" customHeight="1">
      <c r="A14" s="40" t="s">
        <v>11</v>
      </c>
      <c r="B14" s="41"/>
      <c r="C14" s="41"/>
      <c r="D14" s="38">
        <f>S126</f>
        <v>0</v>
      </c>
      <c r="E14" s="23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3"/>
    </row>
    <row r="15" spans="1:22">
      <c r="A15" s="40" t="s">
        <v>12</v>
      </c>
      <c r="B15" s="41"/>
      <c r="C15" s="41"/>
      <c r="D15" s="38">
        <f>S138</f>
        <v>0</v>
      </c>
      <c r="E15" s="23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3"/>
    </row>
    <row r="16" spans="1:22" ht="15.75" customHeight="1">
      <c r="A16" s="42" t="s">
        <v>13</v>
      </c>
      <c r="B16" s="43"/>
      <c r="C16" s="43"/>
      <c r="D16" s="38">
        <f>SUM(D6:D15)</f>
        <v>0</v>
      </c>
      <c r="E16" s="23"/>
      <c r="F16" s="30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3"/>
    </row>
    <row r="17" spans="1:22" ht="15.75" customHeight="1">
      <c r="A17" s="44" t="s">
        <v>14</v>
      </c>
      <c r="B17" s="45"/>
      <c r="C17" s="45"/>
      <c r="D17" s="38">
        <f>D16*0.2</f>
        <v>0</v>
      </c>
      <c r="E17" s="23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3"/>
    </row>
    <row r="18" spans="1:22" ht="15.75" customHeight="1" thickBot="1">
      <c r="A18" s="46" t="s">
        <v>15</v>
      </c>
      <c r="B18" s="47"/>
      <c r="C18" s="47"/>
      <c r="D18" s="39">
        <f>D16+D17</f>
        <v>0</v>
      </c>
      <c r="E18" s="23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3"/>
    </row>
    <row r="19" spans="1:22" ht="1.5" customHeight="1">
      <c r="A19" s="25"/>
      <c r="B19" s="27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3"/>
    </row>
    <row r="20" spans="1:22">
      <c r="A20" s="54" t="s">
        <v>16</v>
      </c>
      <c r="B20" s="55"/>
      <c r="C20" s="51" t="s">
        <v>17</v>
      </c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3"/>
    </row>
    <row r="21" spans="1:22" ht="51" customHeight="1">
      <c r="A21" s="56"/>
      <c r="B21" s="57"/>
      <c r="C21" s="51" t="s">
        <v>18</v>
      </c>
      <c r="D21" s="53"/>
      <c r="E21" s="51" t="s">
        <v>19</v>
      </c>
      <c r="F21" s="53"/>
      <c r="G21" s="51" t="s">
        <v>20</v>
      </c>
      <c r="H21" s="53"/>
      <c r="I21" s="51" t="s">
        <v>21</v>
      </c>
      <c r="J21" s="53"/>
      <c r="K21" s="51" t="s">
        <v>22</v>
      </c>
      <c r="L21" s="53"/>
      <c r="M21" s="51" t="s">
        <v>23</v>
      </c>
      <c r="N21" s="53"/>
      <c r="O21" s="51" t="s">
        <v>24</v>
      </c>
      <c r="P21" s="53"/>
      <c r="Q21" s="51" t="s">
        <v>25</v>
      </c>
      <c r="R21" s="53"/>
      <c r="S21" s="60" t="s">
        <v>26</v>
      </c>
    </row>
    <row r="22" spans="1:22" ht="24">
      <c r="A22" s="58"/>
      <c r="B22" s="59"/>
      <c r="C22" s="1" t="s">
        <v>27</v>
      </c>
      <c r="D22" s="1" t="s">
        <v>28</v>
      </c>
      <c r="E22" s="1" t="s">
        <v>27</v>
      </c>
      <c r="F22" s="1" t="s">
        <v>28</v>
      </c>
      <c r="G22" s="1" t="s">
        <v>27</v>
      </c>
      <c r="H22" s="1" t="s">
        <v>28</v>
      </c>
      <c r="I22" s="1" t="s">
        <v>27</v>
      </c>
      <c r="J22" s="1" t="s">
        <v>28</v>
      </c>
      <c r="K22" s="1" t="s">
        <v>27</v>
      </c>
      <c r="L22" s="1" t="s">
        <v>28</v>
      </c>
      <c r="M22" s="1" t="s">
        <v>27</v>
      </c>
      <c r="N22" s="1" t="s">
        <v>28</v>
      </c>
      <c r="O22" s="1" t="s">
        <v>27</v>
      </c>
      <c r="P22" s="1" t="s">
        <v>28</v>
      </c>
      <c r="Q22" s="1" t="s">
        <v>27</v>
      </c>
      <c r="R22" s="1" t="s">
        <v>28</v>
      </c>
      <c r="S22" s="61"/>
    </row>
    <row r="23" spans="1:22" ht="36" customHeight="1">
      <c r="A23" s="9" t="s">
        <v>29</v>
      </c>
      <c r="B23" s="14" t="s">
        <v>30</v>
      </c>
      <c r="C23" s="3">
        <v>53.31</v>
      </c>
      <c r="D23" s="20"/>
      <c r="E23" s="3"/>
      <c r="F23" s="20"/>
      <c r="G23" s="3"/>
      <c r="H23" s="20"/>
      <c r="I23" s="3"/>
      <c r="J23" s="20"/>
      <c r="K23" s="3"/>
      <c r="L23" s="20"/>
      <c r="M23" s="3"/>
      <c r="N23" s="20"/>
      <c r="O23" s="3"/>
      <c r="P23" s="20"/>
      <c r="Q23" s="3"/>
      <c r="R23" s="20"/>
      <c r="S23" s="13">
        <f>C23*D23+E23*F23+G23*H23+I23*J23+K23*L23+M23*N23+O23*P23+Q23*R23</f>
        <v>0</v>
      </c>
    </row>
    <row r="24" spans="1:22" ht="36" customHeight="1">
      <c r="A24" s="2" t="s">
        <v>31</v>
      </c>
      <c r="B24" s="15" t="s">
        <v>32</v>
      </c>
      <c r="C24" s="3"/>
      <c r="D24" s="19"/>
      <c r="E24" s="3"/>
      <c r="F24" s="19"/>
      <c r="G24" s="3"/>
      <c r="H24" s="19"/>
      <c r="I24" s="3"/>
      <c r="J24" s="19"/>
      <c r="K24" s="3">
        <f>47.74+388.43</f>
        <v>436.17</v>
      </c>
      <c r="L24" s="19"/>
      <c r="M24" s="3"/>
      <c r="N24" s="19"/>
      <c r="O24" s="3">
        <v>269.51</v>
      </c>
      <c r="P24" s="19"/>
      <c r="Q24" s="3"/>
      <c r="R24" s="19"/>
      <c r="S24" s="13">
        <f t="shared" ref="S24:S29" si="0">C24*D24+E24*F24+G24*H24+I24*J24+K24*L24+M24*N24+O24*P24+Q24*R24</f>
        <v>0</v>
      </c>
    </row>
    <row r="25" spans="1:22" ht="36" customHeight="1">
      <c r="A25" s="2" t="s">
        <v>33</v>
      </c>
      <c r="B25" s="15" t="s">
        <v>34</v>
      </c>
      <c r="C25" s="3"/>
      <c r="D25" s="20"/>
      <c r="E25" s="3"/>
      <c r="F25" s="20"/>
      <c r="G25" s="3"/>
      <c r="H25" s="20"/>
      <c r="I25" s="3"/>
      <c r="J25" s="20"/>
      <c r="K25" s="3">
        <v>12.36</v>
      </c>
      <c r="L25" s="20"/>
      <c r="M25" s="3"/>
      <c r="N25" s="20"/>
      <c r="O25" s="3">
        <v>24.57</v>
      </c>
      <c r="P25" s="20"/>
      <c r="Q25" s="3"/>
      <c r="R25" s="20"/>
      <c r="S25" s="13">
        <f t="shared" si="0"/>
        <v>0</v>
      </c>
    </row>
    <row r="26" spans="1:22" ht="36" customHeight="1">
      <c r="A26" s="2" t="s">
        <v>35</v>
      </c>
      <c r="B26" s="16" t="s">
        <v>36</v>
      </c>
      <c r="C26" s="3"/>
      <c r="D26" s="4"/>
      <c r="E26" s="3"/>
      <c r="F26" s="4"/>
      <c r="G26" s="3"/>
      <c r="H26" s="4"/>
      <c r="I26" s="3"/>
      <c r="J26" s="4"/>
      <c r="K26" s="3"/>
      <c r="L26" s="4"/>
      <c r="M26" s="3"/>
      <c r="N26" s="4"/>
      <c r="O26" s="3"/>
      <c r="P26" s="4"/>
      <c r="Q26" s="3"/>
      <c r="R26" s="4"/>
      <c r="S26" s="13">
        <f t="shared" si="0"/>
        <v>0</v>
      </c>
    </row>
    <row r="27" spans="1:22" ht="36" customHeight="1">
      <c r="A27" s="9" t="s">
        <v>37</v>
      </c>
      <c r="B27" s="14" t="s">
        <v>38</v>
      </c>
      <c r="C27" s="3"/>
      <c r="D27" s="10"/>
      <c r="E27" s="3">
        <v>18.84</v>
      </c>
      <c r="F27" s="10"/>
      <c r="G27" s="3"/>
      <c r="H27" s="10"/>
      <c r="I27" s="3"/>
      <c r="J27" s="10"/>
      <c r="K27" s="3"/>
      <c r="L27" s="10"/>
      <c r="M27" s="3"/>
      <c r="N27" s="10"/>
      <c r="O27" s="3">
        <v>108.46000000000001</v>
      </c>
      <c r="P27" s="10"/>
      <c r="Q27" s="3"/>
      <c r="R27" s="10"/>
      <c r="S27" s="13">
        <f t="shared" si="0"/>
        <v>0</v>
      </c>
    </row>
    <row r="28" spans="1:22" ht="36" customHeight="1">
      <c r="A28" s="9" t="s">
        <v>39</v>
      </c>
      <c r="B28" s="14" t="s">
        <v>40</v>
      </c>
      <c r="C28" s="3"/>
      <c r="D28" s="10"/>
      <c r="E28" s="3"/>
      <c r="F28" s="10"/>
      <c r="G28" s="3"/>
      <c r="H28" s="10"/>
      <c r="I28" s="3"/>
      <c r="J28" s="10"/>
      <c r="K28" s="3"/>
      <c r="L28" s="10"/>
      <c r="M28" s="3"/>
      <c r="N28" s="10"/>
      <c r="O28" s="3"/>
      <c r="P28" s="10"/>
      <c r="Q28" s="3"/>
      <c r="R28" s="10"/>
      <c r="S28" s="13">
        <f t="shared" si="0"/>
        <v>0</v>
      </c>
    </row>
    <row r="29" spans="1:22" ht="36" customHeight="1">
      <c r="A29" s="2" t="s">
        <v>41</v>
      </c>
      <c r="B29" s="14" t="s">
        <v>42</v>
      </c>
      <c r="C29" s="3"/>
      <c r="D29" s="11"/>
      <c r="E29" s="3"/>
      <c r="F29" s="11"/>
      <c r="G29" s="3"/>
      <c r="H29" s="11"/>
      <c r="I29" s="3"/>
      <c r="J29" s="11"/>
      <c r="K29" s="3">
        <v>6.18</v>
      </c>
      <c r="L29" s="11"/>
      <c r="M29" s="3"/>
      <c r="N29" s="11"/>
      <c r="O29" s="3">
        <v>36.979999999999997</v>
      </c>
      <c r="P29" s="11"/>
      <c r="Q29" s="3">
        <v>22.5</v>
      </c>
      <c r="R29" s="11"/>
      <c r="S29" s="13">
        <f t="shared" si="0"/>
        <v>0</v>
      </c>
    </row>
    <row r="30" spans="1:22">
      <c r="A30" s="32"/>
      <c r="B30" s="17" t="s">
        <v>43</v>
      </c>
      <c r="C30" s="7">
        <f t="shared" ref="C30:R30" si="1">SUM(C23:C29)</f>
        <v>53.31</v>
      </c>
      <c r="D30" s="8">
        <f t="shared" si="1"/>
        <v>0</v>
      </c>
      <c r="E30" s="7">
        <f t="shared" si="1"/>
        <v>18.84</v>
      </c>
      <c r="F30" s="8">
        <f t="shared" si="1"/>
        <v>0</v>
      </c>
      <c r="G30" s="7">
        <f t="shared" si="1"/>
        <v>0</v>
      </c>
      <c r="H30" s="8">
        <f t="shared" si="1"/>
        <v>0</v>
      </c>
      <c r="I30" s="7">
        <f t="shared" si="1"/>
        <v>0</v>
      </c>
      <c r="J30" s="8">
        <f t="shared" si="1"/>
        <v>0</v>
      </c>
      <c r="K30" s="7">
        <f t="shared" si="1"/>
        <v>454.71000000000004</v>
      </c>
      <c r="L30" s="8">
        <f t="shared" si="1"/>
        <v>0</v>
      </c>
      <c r="M30" s="7">
        <f t="shared" si="1"/>
        <v>0</v>
      </c>
      <c r="N30" s="8">
        <f t="shared" si="1"/>
        <v>0</v>
      </c>
      <c r="O30" s="7">
        <f t="shared" ref="O30:P30" si="2">SUM(O23:O29)</f>
        <v>439.52</v>
      </c>
      <c r="P30" s="8">
        <f t="shared" si="2"/>
        <v>0</v>
      </c>
      <c r="Q30" s="7">
        <f t="shared" si="1"/>
        <v>22.5</v>
      </c>
      <c r="R30" s="8">
        <f t="shared" si="1"/>
        <v>0</v>
      </c>
      <c r="S30" s="8">
        <f>SUM(S23:S29)</f>
        <v>0</v>
      </c>
    </row>
    <row r="31" spans="1:22" s="31" customFormat="1"/>
    <row r="32" spans="1:22">
      <c r="A32" s="54" t="s">
        <v>44</v>
      </c>
      <c r="B32" s="55"/>
      <c r="C32" s="51" t="s">
        <v>17</v>
      </c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3"/>
    </row>
    <row r="33" spans="1:19" ht="42" customHeight="1">
      <c r="A33" s="56"/>
      <c r="B33" s="57"/>
      <c r="C33" s="51" t="s">
        <v>18</v>
      </c>
      <c r="D33" s="53"/>
      <c r="E33" s="51" t="s">
        <v>19</v>
      </c>
      <c r="F33" s="53"/>
      <c r="G33" s="51" t="s">
        <v>20</v>
      </c>
      <c r="H33" s="53"/>
      <c r="I33" s="51" t="s">
        <v>21</v>
      </c>
      <c r="J33" s="53"/>
      <c r="K33" s="51" t="s">
        <v>22</v>
      </c>
      <c r="L33" s="53"/>
      <c r="M33" s="51" t="s">
        <v>23</v>
      </c>
      <c r="N33" s="53"/>
      <c r="O33" s="51" t="s">
        <v>24</v>
      </c>
      <c r="P33" s="53"/>
      <c r="Q33" s="51" t="s">
        <v>25</v>
      </c>
      <c r="R33" s="53"/>
      <c r="S33" s="60" t="s">
        <v>26</v>
      </c>
    </row>
    <row r="34" spans="1:19" ht="24">
      <c r="A34" s="58"/>
      <c r="B34" s="59"/>
      <c r="C34" s="1" t="s">
        <v>27</v>
      </c>
      <c r="D34" s="1" t="s">
        <v>28</v>
      </c>
      <c r="E34" s="1" t="s">
        <v>27</v>
      </c>
      <c r="F34" s="1" t="s">
        <v>28</v>
      </c>
      <c r="G34" s="1" t="s">
        <v>27</v>
      </c>
      <c r="H34" s="1" t="s">
        <v>28</v>
      </c>
      <c r="I34" s="1" t="s">
        <v>27</v>
      </c>
      <c r="J34" s="1" t="s">
        <v>28</v>
      </c>
      <c r="K34" s="1" t="s">
        <v>27</v>
      </c>
      <c r="L34" s="1" t="s">
        <v>28</v>
      </c>
      <c r="M34" s="1" t="s">
        <v>27</v>
      </c>
      <c r="N34" s="1" t="s">
        <v>28</v>
      </c>
      <c r="O34" s="1" t="s">
        <v>27</v>
      </c>
      <c r="P34" s="1" t="s">
        <v>28</v>
      </c>
      <c r="Q34" s="1" t="s">
        <v>27</v>
      </c>
      <c r="R34" s="1" t="s">
        <v>28</v>
      </c>
      <c r="S34" s="61"/>
    </row>
    <row r="35" spans="1:19" ht="36" customHeight="1">
      <c r="A35" s="9" t="s">
        <v>29</v>
      </c>
      <c r="B35" s="14" t="s">
        <v>30</v>
      </c>
      <c r="C35" s="3">
        <v>41.269999999999996</v>
      </c>
      <c r="D35" s="10"/>
      <c r="E35" s="3"/>
      <c r="F35" s="20"/>
      <c r="G35" s="3"/>
      <c r="H35" s="10"/>
      <c r="I35" s="10"/>
      <c r="J35" s="11"/>
      <c r="K35" s="3">
        <v>15.48</v>
      </c>
      <c r="L35" s="12"/>
      <c r="M35" s="10"/>
      <c r="N35" s="12"/>
      <c r="O35" s="3">
        <v>14.64</v>
      </c>
      <c r="P35" s="12"/>
      <c r="Q35" s="10"/>
      <c r="R35" s="13"/>
      <c r="S35" s="13">
        <f>C35*D35+E35*F35+G35*H35+I35*J35+K35*L35+M35*N35+O35*P35+Q35*R35</f>
        <v>0</v>
      </c>
    </row>
    <row r="36" spans="1:19" ht="36" customHeight="1">
      <c r="A36" s="2" t="s">
        <v>31</v>
      </c>
      <c r="B36" s="15" t="s">
        <v>32</v>
      </c>
      <c r="C36" s="3"/>
      <c r="D36" s="4"/>
      <c r="E36" s="3"/>
      <c r="F36" s="19"/>
      <c r="G36" s="3">
        <v>20.83</v>
      </c>
      <c r="H36" s="3"/>
      <c r="I36" s="3"/>
      <c r="J36" s="4"/>
      <c r="K36" s="3">
        <v>184.64000000000001</v>
      </c>
      <c r="L36" s="5"/>
      <c r="M36" s="3"/>
      <c r="N36" s="5"/>
      <c r="O36" s="3">
        <v>301.38</v>
      </c>
      <c r="P36" s="5"/>
      <c r="Q36" s="3">
        <v>22.07</v>
      </c>
      <c r="R36" s="6"/>
      <c r="S36" s="13">
        <f t="shared" ref="S36:S41" si="3">C36*D36+E36*F36+G36*H36+I36*J36+K36*L36+M36*N36+O36*P36+Q36*R36</f>
        <v>0</v>
      </c>
    </row>
    <row r="37" spans="1:19" ht="36" customHeight="1">
      <c r="A37" s="2" t="s">
        <v>33</v>
      </c>
      <c r="B37" s="15" t="s">
        <v>34</v>
      </c>
      <c r="C37" s="3"/>
      <c r="D37" s="4"/>
      <c r="E37" s="3"/>
      <c r="F37" s="19"/>
      <c r="G37" s="3"/>
      <c r="H37" s="3"/>
      <c r="I37" s="3"/>
      <c r="J37" s="4"/>
      <c r="K37" s="3"/>
      <c r="L37" s="5"/>
      <c r="M37" s="3"/>
      <c r="N37" s="5"/>
      <c r="O37" s="3">
        <v>40.270000000000003</v>
      </c>
      <c r="P37" s="5"/>
      <c r="Q37" s="3"/>
      <c r="R37" s="6"/>
      <c r="S37" s="13">
        <f t="shared" si="3"/>
        <v>0</v>
      </c>
    </row>
    <row r="38" spans="1:19" ht="36" customHeight="1">
      <c r="A38" s="2" t="s">
        <v>35</v>
      </c>
      <c r="B38" s="16" t="s">
        <v>36</v>
      </c>
      <c r="C38" s="3"/>
      <c r="D38" s="4"/>
      <c r="E38" s="3"/>
      <c r="F38" s="3"/>
      <c r="G38" s="3"/>
      <c r="H38" s="3"/>
      <c r="I38" s="3"/>
      <c r="J38" s="4"/>
      <c r="K38" s="3"/>
      <c r="L38" s="5"/>
      <c r="M38" s="3"/>
      <c r="N38" s="5"/>
      <c r="O38" s="3"/>
      <c r="P38" s="5"/>
      <c r="Q38" s="3"/>
      <c r="R38" s="6"/>
      <c r="S38" s="13">
        <f t="shared" si="3"/>
        <v>0</v>
      </c>
    </row>
    <row r="39" spans="1:19" ht="36" customHeight="1">
      <c r="A39" s="9" t="s">
        <v>37</v>
      </c>
      <c r="B39" s="14" t="s">
        <v>38</v>
      </c>
      <c r="C39" s="3"/>
      <c r="D39" s="10"/>
      <c r="E39" s="3">
        <v>35.14</v>
      </c>
      <c r="F39" s="10"/>
      <c r="G39" s="3"/>
      <c r="H39" s="10"/>
      <c r="I39" s="10"/>
      <c r="J39" s="11"/>
      <c r="K39" s="3"/>
      <c r="L39" s="12"/>
      <c r="M39" s="10"/>
      <c r="N39" s="12"/>
      <c r="O39" s="3">
        <v>15.3</v>
      </c>
      <c r="P39" s="12"/>
      <c r="Q39" s="10"/>
      <c r="R39" s="13"/>
      <c r="S39" s="13">
        <f t="shared" si="3"/>
        <v>0</v>
      </c>
    </row>
    <row r="40" spans="1:19" ht="36" customHeight="1">
      <c r="A40" s="9" t="s">
        <v>39</v>
      </c>
      <c r="B40" s="14" t="s">
        <v>40</v>
      </c>
      <c r="C40" s="3"/>
      <c r="D40" s="10"/>
      <c r="E40" s="3"/>
      <c r="F40" s="10"/>
      <c r="G40" s="3"/>
      <c r="H40" s="10"/>
      <c r="I40" s="10"/>
      <c r="J40" s="11"/>
      <c r="K40" s="3"/>
      <c r="L40" s="10"/>
      <c r="M40" s="10"/>
      <c r="N40" s="10"/>
      <c r="O40" s="3"/>
      <c r="P40" s="10"/>
      <c r="Q40" s="10"/>
      <c r="R40" s="10"/>
      <c r="S40" s="13">
        <f t="shared" si="3"/>
        <v>0</v>
      </c>
    </row>
    <row r="41" spans="1:19" ht="36" customHeight="1">
      <c r="A41" s="2" t="s">
        <v>41</v>
      </c>
      <c r="B41" s="14" t="s">
        <v>42</v>
      </c>
      <c r="C41" s="3"/>
      <c r="D41" s="11"/>
      <c r="E41" s="3"/>
      <c r="F41" s="10"/>
      <c r="G41" s="3">
        <v>11</v>
      </c>
      <c r="H41" s="11"/>
      <c r="I41" s="10"/>
      <c r="J41" s="11"/>
      <c r="K41" s="3">
        <v>40</v>
      </c>
      <c r="L41" s="12"/>
      <c r="M41" s="10"/>
      <c r="N41" s="12"/>
      <c r="O41" s="3">
        <v>25.98</v>
      </c>
      <c r="P41" s="12"/>
      <c r="Q41" s="10"/>
      <c r="R41" s="13"/>
      <c r="S41" s="13">
        <f t="shared" si="3"/>
        <v>0</v>
      </c>
    </row>
    <row r="42" spans="1:19">
      <c r="A42" s="32"/>
      <c r="B42" s="17" t="s">
        <v>45</v>
      </c>
      <c r="C42" s="7">
        <f t="shared" ref="C42:R42" si="4">SUM(C35:C41)</f>
        <v>41.269999999999996</v>
      </c>
      <c r="D42" s="8">
        <f t="shared" si="4"/>
        <v>0</v>
      </c>
      <c r="E42" s="7">
        <f t="shared" si="4"/>
        <v>35.14</v>
      </c>
      <c r="F42" s="8">
        <f t="shared" si="4"/>
        <v>0</v>
      </c>
      <c r="G42" s="7">
        <f t="shared" si="4"/>
        <v>31.83</v>
      </c>
      <c r="H42" s="8">
        <f t="shared" si="4"/>
        <v>0</v>
      </c>
      <c r="I42" s="7">
        <f t="shared" si="4"/>
        <v>0</v>
      </c>
      <c r="J42" s="8">
        <f t="shared" si="4"/>
        <v>0</v>
      </c>
      <c r="K42" s="7">
        <f t="shared" si="4"/>
        <v>240.12</v>
      </c>
      <c r="L42" s="8">
        <f t="shared" si="4"/>
        <v>0</v>
      </c>
      <c r="M42" s="7">
        <f t="shared" si="4"/>
        <v>0</v>
      </c>
      <c r="N42" s="8">
        <f t="shared" si="4"/>
        <v>0</v>
      </c>
      <c r="O42" s="7">
        <f t="shared" ref="O42:P42" si="5">SUM(O35:O41)</f>
        <v>397.57</v>
      </c>
      <c r="P42" s="8">
        <f t="shared" si="5"/>
        <v>0</v>
      </c>
      <c r="Q42" s="7">
        <f t="shared" si="4"/>
        <v>22.07</v>
      </c>
      <c r="R42" s="8">
        <f t="shared" si="4"/>
        <v>0</v>
      </c>
      <c r="S42" s="8">
        <f>SUM(S35:S41)</f>
        <v>0</v>
      </c>
    </row>
    <row r="43" spans="1:19" s="31" customFormat="1"/>
    <row r="44" spans="1:19">
      <c r="A44" s="54" t="s">
        <v>46</v>
      </c>
      <c r="B44" s="55"/>
      <c r="C44" s="51" t="s">
        <v>17</v>
      </c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3"/>
    </row>
    <row r="45" spans="1:19" ht="41.25" customHeight="1">
      <c r="A45" s="56"/>
      <c r="B45" s="57"/>
      <c r="C45" s="51" t="s">
        <v>18</v>
      </c>
      <c r="D45" s="53"/>
      <c r="E45" s="51" t="s">
        <v>19</v>
      </c>
      <c r="F45" s="53"/>
      <c r="G45" s="51" t="s">
        <v>20</v>
      </c>
      <c r="H45" s="53"/>
      <c r="I45" s="51" t="s">
        <v>21</v>
      </c>
      <c r="J45" s="53"/>
      <c r="K45" s="51" t="s">
        <v>22</v>
      </c>
      <c r="L45" s="53"/>
      <c r="M45" s="51" t="s">
        <v>23</v>
      </c>
      <c r="N45" s="53"/>
      <c r="O45" s="51" t="s">
        <v>24</v>
      </c>
      <c r="P45" s="53"/>
      <c r="Q45" s="51" t="s">
        <v>25</v>
      </c>
      <c r="R45" s="53"/>
      <c r="S45" s="60" t="s">
        <v>26</v>
      </c>
    </row>
    <row r="46" spans="1:19" ht="24">
      <c r="A46" s="58"/>
      <c r="B46" s="59"/>
      <c r="C46" s="1" t="s">
        <v>27</v>
      </c>
      <c r="D46" s="1" t="s">
        <v>28</v>
      </c>
      <c r="E46" s="1" t="s">
        <v>27</v>
      </c>
      <c r="F46" s="1" t="s">
        <v>28</v>
      </c>
      <c r="G46" s="1" t="s">
        <v>27</v>
      </c>
      <c r="H46" s="1" t="s">
        <v>28</v>
      </c>
      <c r="I46" s="1" t="s">
        <v>27</v>
      </c>
      <c r="J46" s="1" t="s">
        <v>28</v>
      </c>
      <c r="K46" s="1" t="s">
        <v>27</v>
      </c>
      <c r="L46" s="1" t="s">
        <v>28</v>
      </c>
      <c r="M46" s="1" t="s">
        <v>27</v>
      </c>
      <c r="N46" s="1" t="s">
        <v>28</v>
      </c>
      <c r="O46" s="1" t="s">
        <v>27</v>
      </c>
      <c r="P46" s="1" t="s">
        <v>28</v>
      </c>
      <c r="Q46" s="1" t="s">
        <v>27</v>
      </c>
      <c r="R46" s="1" t="s">
        <v>28</v>
      </c>
      <c r="S46" s="61"/>
    </row>
    <row r="47" spans="1:19" ht="25.5">
      <c r="A47" s="9" t="s">
        <v>29</v>
      </c>
      <c r="B47" s="14" t="s">
        <v>30</v>
      </c>
      <c r="C47" s="10">
        <v>26.39</v>
      </c>
      <c r="D47" s="20"/>
      <c r="E47" s="10"/>
      <c r="F47" s="11"/>
      <c r="G47" s="10"/>
      <c r="H47" s="10"/>
      <c r="I47" s="10"/>
      <c r="J47" s="11"/>
      <c r="K47" s="10"/>
      <c r="L47" s="12"/>
      <c r="M47" s="10"/>
      <c r="N47" s="12"/>
      <c r="O47" s="10"/>
      <c r="P47" s="12"/>
      <c r="Q47" s="10"/>
      <c r="R47" s="13"/>
      <c r="S47" s="13">
        <f>C47*D47+E47*F47+G47*H47+I47*J47+K47*L47+M47*N47+O47*P47+Q47*R47</f>
        <v>0</v>
      </c>
    </row>
    <row r="48" spans="1:19" ht="38.25">
      <c r="A48" s="2" t="s">
        <v>31</v>
      </c>
      <c r="B48" s="15" t="s">
        <v>32</v>
      </c>
      <c r="C48" s="3"/>
      <c r="D48" s="4"/>
      <c r="E48" s="3"/>
      <c r="F48" s="4"/>
      <c r="G48" s="3">
        <v>20.83</v>
      </c>
      <c r="H48" s="3"/>
      <c r="I48" s="3"/>
      <c r="J48" s="4"/>
      <c r="K48" s="3"/>
      <c r="L48" s="19"/>
      <c r="M48" s="3"/>
      <c r="N48" s="19"/>
      <c r="O48" s="3">
        <v>320.83999999999997</v>
      </c>
      <c r="P48" s="19"/>
      <c r="Q48" s="3"/>
      <c r="R48" s="6"/>
      <c r="S48" s="13">
        <f t="shared" ref="S48:S53" si="6">C48*D48+E48*F48+G48*H48+I48*J48+K48*L48+M48*N48+O48*P48+Q48*R48</f>
        <v>0</v>
      </c>
    </row>
    <row r="49" spans="1:19" ht="25.5">
      <c r="A49" s="2" t="s">
        <v>33</v>
      </c>
      <c r="B49" s="15" t="s">
        <v>34</v>
      </c>
      <c r="C49" s="3"/>
      <c r="D49" s="4"/>
      <c r="E49" s="3"/>
      <c r="F49" s="4"/>
      <c r="G49" s="3"/>
      <c r="H49" s="3"/>
      <c r="I49" s="3"/>
      <c r="J49" s="4"/>
      <c r="K49" s="3"/>
      <c r="L49" s="19"/>
      <c r="M49" s="3"/>
      <c r="N49" s="19"/>
      <c r="O49" s="3">
        <v>25.02</v>
      </c>
      <c r="P49" s="19"/>
      <c r="Q49" s="3"/>
      <c r="R49" s="6"/>
      <c r="S49" s="13">
        <f t="shared" si="6"/>
        <v>0</v>
      </c>
    </row>
    <row r="50" spans="1:19">
      <c r="A50" s="2" t="s">
        <v>35</v>
      </c>
      <c r="B50" s="16" t="s">
        <v>36</v>
      </c>
      <c r="C50" s="3"/>
      <c r="D50" s="4"/>
      <c r="E50" s="3"/>
      <c r="F50" s="3"/>
      <c r="G50" s="3"/>
      <c r="H50" s="3"/>
      <c r="I50" s="3"/>
      <c r="J50" s="4"/>
      <c r="K50" s="3"/>
      <c r="L50" s="5"/>
      <c r="M50" s="3"/>
      <c r="N50" s="5"/>
      <c r="O50" s="3">
        <v>96</v>
      </c>
      <c r="P50" s="5"/>
      <c r="Q50" s="3"/>
      <c r="R50" s="6"/>
      <c r="S50" s="13">
        <f t="shared" si="6"/>
        <v>0</v>
      </c>
    </row>
    <row r="51" spans="1:19" ht="38.25">
      <c r="A51" s="9" t="s">
        <v>37</v>
      </c>
      <c r="B51" s="14" t="s">
        <v>38</v>
      </c>
      <c r="C51" s="10"/>
      <c r="D51" s="10"/>
      <c r="E51" s="10">
        <v>18.84</v>
      </c>
      <c r="F51" s="10"/>
      <c r="G51" s="10"/>
      <c r="H51" s="10"/>
      <c r="I51" s="10"/>
      <c r="J51" s="11"/>
      <c r="K51" s="10"/>
      <c r="L51" s="12"/>
      <c r="M51" s="10"/>
      <c r="N51" s="12"/>
      <c r="O51" s="10">
        <v>65.94</v>
      </c>
      <c r="P51" s="12"/>
      <c r="Q51" s="10"/>
      <c r="R51" s="13"/>
      <c r="S51" s="13">
        <f t="shared" si="6"/>
        <v>0</v>
      </c>
    </row>
    <row r="52" spans="1:19" ht="25.5">
      <c r="A52" s="9" t="s">
        <v>39</v>
      </c>
      <c r="B52" s="14" t="s">
        <v>40</v>
      </c>
      <c r="C52" s="10"/>
      <c r="D52" s="10"/>
      <c r="E52" s="10"/>
      <c r="F52" s="10"/>
      <c r="G52" s="10"/>
      <c r="H52" s="10"/>
      <c r="I52" s="10"/>
      <c r="J52" s="11"/>
      <c r="K52" s="10"/>
      <c r="L52" s="10"/>
      <c r="M52" s="10"/>
      <c r="N52" s="10"/>
      <c r="O52" s="10"/>
      <c r="P52" s="10"/>
      <c r="Q52" s="10"/>
      <c r="R52" s="10"/>
      <c r="S52" s="13">
        <f t="shared" si="6"/>
        <v>0</v>
      </c>
    </row>
    <row r="53" spans="1:19" ht="25.5">
      <c r="A53" s="2" t="s">
        <v>41</v>
      </c>
      <c r="B53" s="14" t="s">
        <v>42</v>
      </c>
      <c r="C53" s="10"/>
      <c r="D53" s="11"/>
      <c r="E53" s="10"/>
      <c r="F53" s="10"/>
      <c r="G53" s="10">
        <v>58</v>
      </c>
      <c r="H53" s="11"/>
      <c r="I53" s="10"/>
      <c r="J53" s="11"/>
      <c r="K53" s="10"/>
      <c r="L53" s="12"/>
      <c r="M53" s="10"/>
      <c r="N53" s="12"/>
      <c r="O53" s="10">
        <v>25.979999999999997</v>
      </c>
      <c r="P53" s="12"/>
      <c r="Q53" s="10"/>
      <c r="R53" s="13"/>
      <c r="S53" s="13">
        <f t="shared" si="6"/>
        <v>0</v>
      </c>
    </row>
    <row r="54" spans="1:19">
      <c r="A54" s="32"/>
      <c r="B54" s="17" t="s">
        <v>47</v>
      </c>
      <c r="C54" s="7">
        <f t="shared" ref="C54:R54" si="7">SUM(C47:C53)</f>
        <v>26.39</v>
      </c>
      <c r="D54" s="8">
        <f t="shared" si="7"/>
        <v>0</v>
      </c>
      <c r="E54" s="7">
        <f t="shared" si="7"/>
        <v>18.84</v>
      </c>
      <c r="F54" s="8">
        <f t="shared" si="7"/>
        <v>0</v>
      </c>
      <c r="G54" s="7">
        <f t="shared" si="7"/>
        <v>78.83</v>
      </c>
      <c r="H54" s="8">
        <f t="shared" si="7"/>
        <v>0</v>
      </c>
      <c r="I54" s="7">
        <f t="shared" si="7"/>
        <v>0</v>
      </c>
      <c r="J54" s="8">
        <f t="shared" si="7"/>
        <v>0</v>
      </c>
      <c r="K54" s="7">
        <f t="shared" si="7"/>
        <v>0</v>
      </c>
      <c r="L54" s="8">
        <f t="shared" si="7"/>
        <v>0</v>
      </c>
      <c r="M54" s="7">
        <f t="shared" si="7"/>
        <v>0</v>
      </c>
      <c r="N54" s="8">
        <f t="shared" si="7"/>
        <v>0</v>
      </c>
      <c r="O54" s="7">
        <f t="shared" ref="O54:P54" si="8">SUM(O47:O53)</f>
        <v>533.78</v>
      </c>
      <c r="P54" s="8">
        <f t="shared" si="8"/>
        <v>0</v>
      </c>
      <c r="Q54" s="7">
        <f t="shared" si="7"/>
        <v>0</v>
      </c>
      <c r="R54" s="8">
        <f t="shared" si="7"/>
        <v>0</v>
      </c>
      <c r="S54" s="8">
        <f>SUM(S47:S53)</f>
        <v>0</v>
      </c>
    </row>
    <row r="55" spans="1:19" s="31" customFormat="1"/>
    <row r="56" spans="1:19">
      <c r="A56" s="54" t="s">
        <v>48</v>
      </c>
      <c r="B56" s="55"/>
      <c r="C56" s="51" t="s">
        <v>17</v>
      </c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3"/>
    </row>
    <row r="57" spans="1:19" ht="42.75" customHeight="1">
      <c r="A57" s="56"/>
      <c r="B57" s="57"/>
      <c r="C57" s="51" t="s">
        <v>18</v>
      </c>
      <c r="D57" s="53"/>
      <c r="E57" s="51" t="s">
        <v>19</v>
      </c>
      <c r="F57" s="53"/>
      <c r="G57" s="51" t="s">
        <v>20</v>
      </c>
      <c r="H57" s="53"/>
      <c r="I57" s="51" t="s">
        <v>21</v>
      </c>
      <c r="J57" s="53"/>
      <c r="K57" s="51" t="s">
        <v>22</v>
      </c>
      <c r="L57" s="53"/>
      <c r="M57" s="51" t="s">
        <v>23</v>
      </c>
      <c r="N57" s="53"/>
      <c r="O57" s="51" t="s">
        <v>24</v>
      </c>
      <c r="P57" s="53"/>
      <c r="Q57" s="51" t="s">
        <v>25</v>
      </c>
      <c r="R57" s="53"/>
      <c r="S57" s="60" t="s">
        <v>26</v>
      </c>
    </row>
    <row r="58" spans="1:19" ht="24">
      <c r="A58" s="58"/>
      <c r="B58" s="59"/>
      <c r="C58" s="1" t="s">
        <v>27</v>
      </c>
      <c r="D58" s="1" t="s">
        <v>28</v>
      </c>
      <c r="E58" s="1" t="s">
        <v>27</v>
      </c>
      <c r="F58" s="1" t="s">
        <v>28</v>
      </c>
      <c r="G58" s="1" t="s">
        <v>27</v>
      </c>
      <c r="H58" s="1" t="s">
        <v>28</v>
      </c>
      <c r="I58" s="1" t="s">
        <v>27</v>
      </c>
      <c r="J58" s="1" t="s">
        <v>28</v>
      </c>
      <c r="K58" s="1" t="s">
        <v>27</v>
      </c>
      <c r="L58" s="1" t="s">
        <v>28</v>
      </c>
      <c r="M58" s="1" t="s">
        <v>27</v>
      </c>
      <c r="N58" s="1" t="s">
        <v>28</v>
      </c>
      <c r="O58" s="1" t="s">
        <v>27</v>
      </c>
      <c r="P58" s="1" t="s">
        <v>28</v>
      </c>
      <c r="Q58" s="1" t="s">
        <v>27</v>
      </c>
      <c r="R58" s="1" t="s">
        <v>28</v>
      </c>
      <c r="S58" s="61"/>
    </row>
    <row r="59" spans="1:19" ht="36" customHeight="1">
      <c r="A59" s="9" t="s">
        <v>29</v>
      </c>
      <c r="B59" s="14" t="s">
        <v>30</v>
      </c>
      <c r="C59" s="10"/>
      <c r="D59" s="20"/>
      <c r="E59" s="10"/>
      <c r="F59" s="11"/>
      <c r="G59" s="10"/>
      <c r="H59" s="10"/>
      <c r="I59" s="10"/>
      <c r="J59" s="11"/>
      <c r="K59" s="10"/>
      <c r="L59" s="20"/>
      <c r="M59" s="10"/>
      <c r="N59" s="20"/>
      <c r="O59" s="10"/>
      <c r="P59" s="20"/>
      <c r="Q59" s="10"/>
      <c r="R59" s="13"/>
      <c r="S59" s="13">
        <f>C59*D59+E59*F59+G59*H59+I59*J59+K59*L59+M59*N59+O59*P59+Q59*R59</f>
        <v>0</v>
      </c>
    </row>
    <row r="60" spans="1:19" ht="36" customHeight="1">
      <c r="A60" s="2" t="s">
        <v>31</v>
      </c>
      <c r="B60" s="15" t="s">
        <v>32</v>
      </c>
      <c r="C60" s="3"/>
      <c r="D60" s="19"/>
      <c r="E60" s="3">
        <v>112.31</v>
      </c>
      <c r="F60" s="4"/>
      <c r="G60" s="3"/>
      <c r="H60" s="3"/>
      <c r="I60" s="3"/>
      <c r="J60" s="4"/>
      <c r="K60" s="3"/>
      <c r="L60" s="19"/>
      <c r="M60" s="3"/>
      <c r="N60" s="19"/>
      <c r="O60" s="3"/>
      <c r="P60" s="19"/>
      <c r="Q60" s="3"/>
      <c r="R60" s="6"/>
      <c r="S60" s="13">
        <f t="shared" ref="S60:S65" si="9">C60*D60+E60*F60+G60*H60+I60*J60+K60*L60+M60*N60+O60*P60+Q60*R60</f>
        <v>0</v>
      </c>
    </row>
    <row r="61" spans="1:19" ht="36" customHeight="1">
      <c r="A61" s="2" t="s">
        <v>33</v>
      </c>
      <c r="B61" s="15" t="s">
        <v>34</v>
      </c>
      <c r="C61" s="3"/>
      <c r="D61" s="19"/>
      <c r="E61" s="3">
        <v>9.1000000000000014</v>
      </c>
      <c r="F61" s="4"/>
      <c r="G61" s="3"/>
      <c r="H61" s="3"/>
      <c r="I61" s="3"/>
      <c r="J61" s="4"/>
      <c r="K61" s="3"/>
      <c r="L61" s="19"/>
      <c r="M61" s="3"/>
      <c r="N61" s="19"/>
      <c r="O61" s="3"/>
      <c r="P61" s="19"/>
      <c r="Q61" s="3"/>
      <c r="R61" s="6"/>
      <c r="S61" s="13">
        <f t="shared" si="9"/>
        <v>0</v>
      </c>
    </row>
    <row r="62" spans="1:19" ht="36" customHeight="1">
      <c r="A62" s="2" t="s">
        <v>35</v>
      </c>
      <c r="B62" s="16" t="s">
        <v>36</v>
      </c>
      <c r="C62" s="3"/>
      <c r="D62" s="19"/>
      <c r="E62" s="3"/>
      <c r="F62" s="3"/>
      <c r="G62" s="3"/>
      <c r="H62" s="3"/>
      <c r="I62" s="3"/>
      <c r="J62" s="4"/>
      <c r="K62" s="3"/>
      <c r="L62" s="19"/>
      <c r="M62" s="3"/>
      <c r="N62" s="19"/>
      <c r="O62" s="3"/>
      <c r="P62" s="19"/>
      <c r="Q62" s="3"/>
      <c r="R62" s="6"/>
      <c r="S62" s="13">
        <f t="shared" si="9"/>
        <v>0</v>
      </c>
    </row>
    <row r="63" spans="1:19" ht="36" customHeight="1">
      <c r="A63" s="9" t="s">
        <v>37</v>
      </c>
      <c r="B63" s="14" t="s">
        <v>38</v>
      </c>
      <c r="C63" s="10"/>
      <c r="D63" s="20"/>
      <c r="E63" s="10"/>
      <c r="F63" s="10"/>
      <c r="G63" s="10"/>
      <c r="H63" s="10"/>
      <c r="I63" s="10"/>
      <c r="J63" s="11"/>
      <c r="K63" s="10"/>
      <c r="L63" s="20"/>
      <c r="M63" s="10"/>
      <c r="N63" s="20"/>
      <c r="O63" s="10"/>
      <c r="P63" s="20"/>
      <c r="Q63" s="10"/>
      <c r="R63" s="13"/>
      <c r="S63" s="13">
        <f t="shared" si="9"/>
        <v>0</v>
      </c>
    </row>
    <row r="64" spans="1:19" ht="36" customHeight="1">
      <c r="A64" s="9" t="s">
        <v>39</v>
      </c>
      <c r="B64" s="14" t="s">
        <v>40</v>
      </c>
      <c r="C64" s="10"/>
      <c r="D64" s="20"/>
      <c r="E64" s="10"/>
      <c r="F64" s="10"/>
      <c r="G64" s="10"/>
      <c r="H64" s="10"/>
      <c r="I64" s="10"/>
      <c r="J64" s="11"/>
      <c r="K64" s="10"/>
      <c r="L64" s="20"/>
      <c r="M64" s="10"/>
      <c r="N64" s="20"/>
      <c r="O64" s="10"/>
      <c r="P64" s="20"/>
      <c r="Q64" s="10"/>
      <c r="R64" s="10"/>
      <c r="S64" s="13">
        <f t="shared" si="9"/>
        <v>0</v>
      </c>
    </row>
    <row r="65" spans="1:19" ht="36" customHeight="1">
      <c r="A65" s="2" t="s">
        <v>41</v>
      </c>
      <c r="B65" s="14" t="s">
        <v>42</v>
      </c>
      <c r="C65" s="10"/>
      <c r="D65" s="20"/>
      <c r="E65" s="10"/>
      <c r="F65" s="10"/>
      <c r="G65" s="10"/>
      <c r="H65" s="11"/>
      <c r="I65" s="10"/>
      <c r="J65" s="11"/>
      <c r="K65" s="10"/>
      <c r="L65" s="20"/>
      <c r="M65" s="10"/>
      <c r="N65" s="20"/>
      <c r="O65" s="10"/>
      <c r="P65" s="20"/>
      <c r="Q65" s="10"/>
      <c r="R65" s="13"/>
      <c r="S65" s="13">
        <f t="shared" si="9"/>
        <v>0</v>
      </c>
    </row>
    <row r="66" spans="1:19">
      <c r="A66" s="32"/>
      <c r="B66" s="17" t="s">
        <v>49</v>
      </c>
      <c r="C66" s="7">
        <f t="shared" ref="C66:R66" si="10">SUM(C59:C65)</f>
        <v>0</v>
      </c>
      <c r="D66" s="8">
        <f t="shared" si="10"/>
        <v>0</v>
      </c>
      <c r="E66" s="7">
        <f t="shared" si="10"/>
        <v>121.41</v>
      </c>
      <c r="F66" s="8">
        <f t="shared" si="10"/>
        <v>0</v>
      </c>
      <c r="G66" s="7">
        <f t="shared" si="10"/>
        <v>0</v>
      </c>
      <c r="H66" s="8">
        <f t="shared" si="10"/>
        <v>0</v>
      </c>
      <c r="I66" s="7">
        <f t="shared" si="10"/>
        <v>0</v>
      </c>
      <c r="J66" s="8">
        <f t="shared" si="10"/>
        <v>0</v>
      </c>
      <c r="K66" s="7">
        <f t="shared" si="10"/>
        <v>0</v>
      </c>
      <c r="L66" s="8">
        <f t="shared" si="10"/>
        <v>0</v>
      </c>
      <c r="M66" s="7">
        <f t="shared" si="10"/>
        <v>0</v>
      </c>
      <c r="N66" s="8">
        <f t="shared" si="10"/>
        <v>0</v>
      </c>
      <c r="O66" s="7">
        <f t="shared" ref="O66:P66" si="11">SUM(O59:O65)</f>
        <v>0</v>
      </c>
      <c r="P66" s="8">
        <f t="shared" si="11"/>
        <v>0</v>
      </c>
      <c r="Q66" s="7">
        <f t="shared" si="10"/>
        <v>0</v>
      </c>
      <c r="R66" s="8">
        <f t="shared" si="10"/>
        <v>0</v>
      </c>
      <c r="S66" s="8">
        <f>SUM(S59:S65)</f>
        <v>0</v>
      </c>
    </row>
    <row r="67" spans="1:19" s="31" customFormat="1"/>
    <row r="68" spans="1:19">
      <c r="A68" s="54" t="s">
        <v>50</v>
      </c>
      <c r="B68" s="55"/>
      <c r="C68" s="51" t="s">
        <v>17</v>
      </c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3"/>
    </row>
    <row r="69" spans="1:19" ht="38.25" customHeight="1">
      <c r="A69" s="56"/>
      <c r="B69" s="57"/>
      <c r="C69" s="51" t="s">
        <v>18</v>
      </c>
      <c r="D69" s="53"/>
      <c r="E69" s="51" t="s">
        <v>19</v>
      </c>
      <c r="F69" s="53"/>
      <c r="G69" s="51" t="s">
        <v>20</v>
      </c>
      <c r="H69" s="53"/>
      <c r="I69" s="51" t="s">
        <v>21</v>
      </c>
      <c r="J69" s="53"/>
      <c r="K69" s="51" t="s">
        <v>22</v>
      </c>
      <c r="L69" s="53"/>
      <c r="M69" s="51" t="s">
        <v>23</v>
      </c>
      <c r="N69" s="53"/>
      <c r="O69" s="51" t="s">
        <v>24</v>
      </c>
      <c r="P69" s="53"/>
      <c r="Q69" s="51" t="s">
        <v>25</v>
      </c>
      <c r="R69" s="53"/>
      <c r="S69" s="60" t="s">
        <v>26</v>
      </c>
    </row>
    <row r="70" spans="1:19" ht="24">
      <c r="A70" s="58"/>
      <c r="B70" s="59"/>
      <c r="C70" s="1" t="s">
        <v>27</v>
      </c>
      <c r="D70" s="1" t="s">
        <v>28</v>
      </c>
      <c r="E70" s="1" t="s">
        <v>27</v>
      </c>
      <c r="F70" s="1" t="s">
        <v>28</v>
      </c>
      <c r="G70" s="1" t="s">
        <v>27</v>
      </c>
      <c r="H70" s="1" t="s">
        <v>28</v>
      </c>
      <c r="I70" s="1" t="s">
        <v>27</v>
      </c>
      <c r="J70" s="1" t="s">
        <v>28</v>
      </c>
      <c r="K70" s="1" t="s">
        <v>27</v>
      </c>
      <c r="L70" s="1" t="s">
        <v>28</v>
      </c>
      <c r="M70" s="1" t="s">
        <v>27</v>
      </c>
      <c r="N70" s="1" t="s">
        <v>28</v>
      </c>
      <c r="O70" s="1" t="s">
        <v>27</v>
      </c>
      <c r="P70" s="1" t="s">
        <v>28</v>
      </c>
      <c r="Q70" s="1" t="s">
        <v>27</v>
      </c>
      <c r="R70" s="1" t="s">
        <v>28</v>
      </c>
      <c r="S70" s="61"/>
    </row>
    <row r="71" spans="1:19" ht="36" customHeight="1">
      <c r="A71" s="9" t="s">
        <v>29</v>
      </c>
      <c r="B71" s="14" t="s">
        <v>30</v>
      </c>
      <c r="C71" s="10"/>
      <c r="D71" s="20"/>
      <c r="E71" s="10"/>
      <c r="F71" s="11"/>
      <c r="G71" s="10"/>
      <c r="H71" s="10"/>
      <c r="I71" s="10"/>
      <c r="J71" s="11"/>
      <c r="K71" s="10"/>
      <c r="L71" s="12"/>
      <c r="M71" s="10"/>
      <c r="N71" s="12"/>
      <c r="O71" s="10"/>
      <c r="P71" s="12"/>
      <c r="Q71" s="10"/>
      <c r="R71" s="13"/>
      <c r="S71" s="13">
        <f>C71*D71+E71*F71+G71*H71+I71*J71+K71*L71+M71*N71+O71*P71+Q71*R71</f>
        <v>0</v>
      </c>
    </row>
    <row r="72" spans="1:19" ht="36" customHeight="1">
      <c r="A72" s="2" t="s">
        <v>31</v>
      </c>
      <c r="B72" s="15" t="s">
        <v>32</v>
      </c>
      <c r="C72" s="3"/>
      <c r="D72" s="19"/>
      <c r="E72" s="3"/>
      <c r="F72" s="4"/>
      <c r="G72" s="3"/>
      <c r="H72" s="3"/>
      <c r="I72" s="3"/>
      <c r="J72" s="4"/>
      <c r="K72" s="3"/>
      <c r="L72" s="5"/>
      <c r="M72" s="3"/>
      <c r="N72" s="5"/>
      <c r="O72" s="3"/>
      <c r="P72" s="5"/>
      <c r="Q72" s="3"/>
      <c r="R72" s="6"/>
      <c r="S72" s="13">
        <f t="shared" ref="S72:S77" si="12">C72*D72+E72*F72+G72*H72+I72*J72+K72*L72+M72*N72+O72*P72+Q72*R72</f>
        <v>0</v>
      </c>
    </row>
    <row r="73" spans="1:19" ht="36" customHeight="1">
      <c r="A73" s="2" t="s">
        <v>33</v>
      </c>
      <c r="B73" s="15" t="s">
        <v>34</v>
      </c>
      <c r="C73" s="3"/>
      <c r="D73" s="19"/>
      <c r="E73" s="3">
        <v>20.43</v>
      </c>
      <c r="F73" s="4"/>
      <c r="G73" s="3"/>
      <c r="H73" s="3"/>
      <c r="I73" s="3"/>
      <c r="J73" s="4"/>
      <c r="K73" s="3"/>
      <c r="L73" s="5"/>
      <c r="M73" s="3"/>
      <c r="N73" s="5"/>
      <c r="O73" s="3"/>
      <c r="P73" s="5"/>
      <c r="Q73" s="3"/>
      <c r="R73" s="6"/>
      <c r="S73" s="13">
        <f t="shared" si="12"/>
        <v>0</v>
      </c>
    </row>
    <row r="74" spans="1:19" ht="36" customHeight="1">
      <c r="A74" s="2" t="s">
        <v>35</v>
      </c>
      <c r="B74" s="16" t="s">
        <v>36</v>
      </c>
      <c r="C74" s="3"/>
      <c r="D74" s="19"/>
      <c r="E74" s="3"/>
      <c r="F74" s="3"/>
      <c r="G74" s="3"/>
      <c r="H74" s="3"/>
      <c r="I74" s="3"/>
      <c r="J74" s="4"/>
      <c r="K74" s="3"/>
      <c r="L74" s="5"/>
      <c r="M74" s="3"/>
      <c r="N74" s="5"/>
      <c r="O74" s="3"/>
      <c r="P74" s="5"/>
      <c r="Q74" s="3"/>
      <c r="R74" s="6"/>
      <c r="S74" s="13">
        <f t="shared" si="12"/>
        <v>0</v>
      </c>
    </row>
    <row r="75" spans="1:19" ht="36" customHeight="1">
      <c r="A75" s="9" t="s">
        <v>37</v>
      </c>
      <c r="B75" s="14" t="s">
        <v>38</v>
      </c>
      <c r="C75" s="10"/>
      <c r="D75" s="20"/>
      <c r="E75" s="10"/>
      <c r="F75" s="10"/>
      <c r="G75" s="10"/>
      <c r="H75" s="10"/>
      <c r="I75" s="10"/>
      <c r="J75" s="11"/>
      <c r="K75" s="10"/>
      <c r="L75" s="12"/>
      <c r="M75" s="10"/>
      <c r="N75" s="12"/>
      <c r="O75" s="10"/>
      <c r="P75" s="12"/>
      <c r="Q75" s="10"/>
      <c r="R75" s="13"/>
      <c r="S75" s="13">
        <f t="shared" si="12"/>
        <v>0</v>
      </c>
    </row>
    <row r="76" spans="1:19" ht="36" customHeight="1">
      <c r="A76" s="9" t="s">
        <v>39</v>
      </c>
      <c r="B76" s="14" t="s">
        <v>40</v>
      </c>
      <c r="C76" s="10"/>
      <c r="D76" s="20"/>
      <c r="E76" s="10"/>
      <c r="F76" s="10"/>
      <c r="G76" s="10"/>
      <c r="H76" s="10"/>
      <c r="I76" s="10"/>
      <c r="J76" s="11"/>
      <c r="K76" s="10"/>
      <c r="L76" s="10"/>
      <c r="M76" s="10"/>
      <c r="N76" s="10"/>
      <c r="O76" s="10"/>
      <c r="P76" s="10"/>
      <c r="Q76" s="10"/>
      <c r="R76" s="10"/>
      <c r="S76" s="13">
        <f t="shared" si="12"/>
        <v>0</v>
      </c>
    </row>
    <row r="77" spans="1:19" ht="36" customHeight="1">
      <c r="A77" s="2" t="s">
        <v>41</v>
      </c>
      <c r="B77" s="14" t="s">
        <v>42</v>
      </c>
      <c r="C77" s="10"/>
      <c r="D77" s="20"/>
      <c r="E77" s="10"/>
      <c r="F77" s="10"/>
      <c r="G77" s="10"/>
      <c r="H77" s="11"/>
      <c r="I77" s="10"/>
      <c r="J77" s="11"/>
      <c r="K77" s="10"/>
      <c r="L77" s="12"/>
      <c r="M77" s="10"/>
      <c r="N77" s="12"/>
      <c r="O77" s="10"/>
      <c r="P77" s="12"/>
      <c r="Q77" s="10"/>
      <c r="R77" s="13"/>
      <c r="S77" s="13">
        <f t="shared" si="12"/>
        <v>0</v>
      </c>
    </row>
    <row r="78" spans="1:19">
      <c r="A78" s="32"/>
      <c r="B78" s="17" t="s">
        <v>51</v>
      </c>
      <c r="C78" s="7">
        <f t="shared" ref="C78:R78" si="13">SUM(C71:C77)</f>
        <v>0</v>
      </c>
      <c r="D78" s="8">
        <f t="shared" si="13"/>
        <v>0</v>
      </c>
      <c r="E78" s="7">
        <f t="shared" si="13"/>
        <v>20.43</v>
      </c>
      <c r="F78" s="8">
        <f t="shared" si="13"/>
        <v>0</v>
      </c>
      <c r="G78" s="7">
        <f t="shared" si="13"/>
        <v>0</v>
      </c>
      <c r="H78" s="8">
        <f t="shared" si="13"/>
        <v>0</v>
      </c>
      <c r="I78" s="7">
        <f t="shared" si="13"/>
        <v>0</v>
      </c>
      <c r="J78" s="8">
        <f t="shared" si="13"/>
        <v>0</v>
      </c>
      <c r="K78" s="7">
        <f t="shared" si="13"/>
        <v>0</v>
      </c>
      <c r="L78" s="8">
        <f t="shared" si="13"/>
        <v>0</v>
      </c>
      <c r="M78" s="7">
        <f t="shared" si="13"/>
        <v>0</v>
      </c>
      <c r="N78" s="8">
        <f t="shared" si="13"/>
        <v>0</v>
      </c>
      <c r="O78" s="7">
        <f t="shared" ref="O78:P78" si="14">SUM(O71:O77)</f>
        <v>0</v>
      </c>
      <c r="P78" s="8">
        <f t="shared" si="14"/>
        <v>0</v>
      </c>
      <c r="Q78" s="7">
        <f t="shared" si="13"/>
        <v>0</v>
      </c>
      <c r="R78" s="8">
        <f t="shared" si="13"/>
        <v>0</v>
      </c>
      <c r="S78" s="8">
        <f>SUM(S71:S77)</f>
        <v>0</v>
      </c>
    </row>
    <row r="79" spans="1:19" s="31" customFormat="1"/>
    <row r="80" spans="1:19">
      <c r="A80" s="54" t="s">
        <v>52</v>
      </c>
      <c r="B80" s="55"/>
      <c r="C80" s="51" t="s">
        <v>17</v>
      </c>
      <c r="D80" s="52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3"/>
    </row>
    <row r="81" spans="1:19" ht="42" customHeight="1">
      <c r="A81" s="56"/>
      <c r="B81" s="57"/>
      <c r="C81" s="51" t="s">
        <v>18</v>
      </c>
      <c r="D81" s="53"/>
      <c r="E81" s="51" t="s">
        <v>19</v>
      </c>
      <c r="F81" s="53"/>
      <c r="G81" s="51" t="s">
        <v>20</v>
      </c>
      <c r="H81" s="53"/>
      <c r="I81" s="51" t="s">
        <v>21</v>
      </c>
      <c r="J81" s="53"/>
      <c r="K81" s="51" t="s">
        <v>22</v>
      </c>
      <c r="L81" s="53"/>
      <c r="M81" s="51" t="s">
        <v>23</v>
      </c>
      <c r="N81" s="53"/>
      <c r="O81" s="51" t="s">
        <v>24</v>
      </c>
      <c r="P81" s="53"/>
      <c r="Q81" s="51" t="s">
        <v>25</v>
      </c>
      <c r="R81" s="53"/>
      <c r="S81" s="60" t="s">
        <v>26</v>
      </c>
    </row>
    <row r="82" spans="1:19" ht="24">
      <c r="A82" s="58"/>
      <c r="B82" s="59"/>
      <c r="C82" s="1" t="s">
        <v>27</v>
      </c>
      <c r="D82" s="1" t="s">
        <v>28</v>
      </c>
      <c r="E82" s="1" t="s">
        <v>27</v>
      </c>
      <c r="F82" s="1" t="s">
        <v>28</v>
      </c>
      <c r="G82" s="1" t="s">
        <v>27</v>
      </c>
      <c r="H82" s="1" t="s">
        <v>28</v>
      </c>
      <c r="I82" s="1" t="s">
        <v>27</v>
      </c>
      <c r="J82" s="1" t="s">
        <v>28</v>
      </c>
      <c r="K82" s="1" t="s">
        <v>27</v>
      </c>
      <c r="L82" s="1" t="s">
        <v>28</v>
      </c>
      <c r="M82" s="1" t="s">
        <v>27</v>
      </c>
      <c r="N82" s="1" t="s">
        <v>28</v>
      </c>
      <c r="O82" s="1" t="s">
        <v>27</v>
      </c>
      <c r="P82" s="1" t="s">
        <v>28</v>
      </c>
      <c r="Q82" s="1" t="s">
        <v>27</v>
      </c>
      <c r="R82" s="1" t="s">
        <v>28</v>
      </c>
      <c r="S82" s="61"/>
    </row>
    <row r="83" spans="1:19" ht="36" customHeight="1">
      <c r="A83" s="9" t="s">
        <v>29</v>
      </c>
      <c r="B83" s="14" t="s">
        <v>30</v>
      </c>
      <c r="C83" s="10">
        <v>34.58</v>
      </c>
      <c r="D83" s="20"/>
      <c r="E83" s="10"/>
      <c r="F83" s="11"/>
      <c r="G83" s="10"/>
      <c r="H83" s="20"/>
      <c r="I83" s="10"/>
      <c r="J83" s="11"/>
      <c r="K83" s="10"/>
      <c r="L83" s="20"/>
      <c r="M83" s="10"/>
      <c r="N83" s="20"/>
      <c r="O83" s="10"/>
      <c r="P83" s="20"/>
      <c r="Q83" s="10"/>
      <c r="R83" s="13"/>
      <c r="S83" s="13">
        <f>C83*D83+E83*F83+G83*H83+I83*J83+K83*L83+M83*N83+O83*P83+Q83*R83</f>
        <v>0</v>
      </c>
    </row>
    <row r="84" spans="1:19" ht="36" customHeight="1">
      <c r="A84" s="2" t="s">
        <v>31</v>
      </c>
      <c r="B84" s="15" t="s">
        <v>32</v>
      </c>
      <c r="C84" s="3"/>
      <c r="D84" s="4"/>
      <c r="E84" s="3"/>
      <c r="F84" s="4"/>
      <c r="G84" s="3">
        <v>138.24</v>
      </c>
      <c r="H84" s="3"/>
      <c r="I84" s="3"/>
      <c r="J84" s="4"/>
      <c r="K84" s="3"/>
      <c r="L84" s="19"/>
      <c r="M84" s="3"/>
      <c r="N84" s="19"/>
      <c r="O84" s="3">
        <v>249</v>
      </c>
      <c r="P84" s="19"/>
      <c r="Q84" s="3"/>
      <c r="R84" s="6"/>
      <c r="S84" s="13">
        <f t="shared" ref="S84:S89" si="15">C84*D84+E84*F84+G84*H84+I84*J84+K84*L84+M84*N84+O84*P84+Q84*R84</f>
        <v>0</v>
      </c>
    </row>
    <row r="85" spans="1:19" ht="36" customHeight="1">
      <c r="A85" s="2" t="s">
        <v>33</v>
      </c>
      <c r="B85" s="15" t="s">
        <v>34</v>
      </c>
      <c r="C85" s="3"/>
      <c r="D85" s="4"/>
      <c r="E85" s="3"/>
      <c r="F85" s="4"/>
      <c r="G85" s="3"/>
      <c r="H85" s="3"/>
      <c r="I85" s="3"/>
      <c r="J85" s="4"/>
      <c r="K85" s="3"/>
      <c r="L85" s="19"/>
      <c r="M85" s="3"/>
      <c r="N85" s="19"/>
      <c r="O85" s="3">
        <v>52.609999999999992</v>
      </c>
      <c r="P85" s="19"/>
      <c r="Q85" s="3"/>
      <c r="R85" s="6"/>
      <c r="S85" s="13">
        <f t="shared" si="15"/>
        <v>0</v>
      </c>
    </row>
    <row r="86" spans="1:19" ht="36" customHeight="1">
      <c r="A86" s="2" t="s">
        <v>35</v>
      </c>
      <c r="B86" s="16" t="s">
        <v>36</v>
      </c>
      <c r="C86" s="3"/>
      <c r="D86" s="4"/>
      <c r="E86" s="3"/>
      <c r="F86" s="3"/>
      <c r="G86" s="3"/>
      <c r="H86" s="3"/>
      <c r="I86" s="3"/>
      <c r="J86" s="4"/>
      <c r="K86" s="3"/>
      <c r="L86" s="19"/>
      <c r="M86" s="3"/>
      <c r="N86" s="19"/>
      <c r="O86" s="3"/>
      <c r="P86" s="19"/>
      <c r="Q86" s="3"/>
      <c r="R86" s="6"/>
      <c r="S86" s="13">
        <f t="shared" si="15"/>
        <v>0</v>
      </c>
    </row>
    <row r="87" spans="1:19" ht="36" customHeight="1">
      <c r="A87" s="9" t="s">
        <v>37</v>
      </c>
      <c r="B87" s="14" t="s">
        <v>38</v>
      </c>
      <c r="C87" s="10"/>
      <c r="D87" s="10"/>
      <c r="E87" s="10">
        <v>12.74</v>
      </c>
      <c r="F87" s="10"/>
      <c r="G87" s="10"/>
      <c r="H87" s="10"/>
      <c r="I87" s="10"/>
      <c r="J87" s="11"/>
      <c r="K87" s="10"/>
      <c r="L87" s="20"/>
      <c r="M87" s="10"/>
      <c r="N87" s="20"/>
      <c r="O87" s="10">
        <v>36.08</v>
      </c>
      <c r="P87" s="20"/>
      <c r="Q87" s="10"/>
      <c r="R87" s="13"/>
      <c r="S87" s="13">
        <f t="shared" si="15"/>
        <v>0</v>
      </c>
    </row>
    <row r="88" spans="1:19" ht="36" customHeight="1">
      <c r="A88" s="9" t="s">
        <v>39</v>
      </c>
      <c r="B88" s="14" t="s">
        <v>40</v>
      </c>
      <c r="C88" s="10"/>
      <c r="D88" s="10"/>
      <c r="E88" s="10"/>
      <c r="F88" s="10"/>
      <c r="G88" s="10"/>
      <c r="H88" s="10"/>
      <c r="I88" s="10"/>
      <c r="J88" s="11"/>
      <c r="K88" s="10"/>
      <c r="L88" s="10"/>
      <c r="M88" s="10"/>
      <c r="N88" s="10"/>
      <c r="O88" s="10"/>
      <c r="P88" s="10"/>
      <c r="Q88" s="10"/>
      <c r="R88" s="10"/>
      <c r="S88" s="13">
        <f t="shared" si="15"/>
        <v>0</v>
      </c>
    </row>
    <row r="89" spans="1:19" ht="36" customHeight="1">
      <c r="A89" s="2" t="s">
        <v>41</v>
      </c>
      <c r="B89" s="14" t="s">
        <v>42</v>
      </c>
      <c r="C89" s="10"/>
      <c r="D89" s="20"/>
      <c r="E89" s="10"/>
      <c r="F89" s="10"/>
      <c r="G89" s="10"/>
      <c r="H89" s="11"/>
      <c r="I89" s="10"/>
      <c r="J89" s="11"/>
      <c r="K89" s="10"/>
      <c r="L89" s="12"/>
      <c r="M89" s="10"/>
      <c r="N89" s="12"/>
      <c r="O89" s="10"/>
      <c r="P89" s="12"/>
      <c r="Q89" s="10"/>
      <c r="R89" s="13"/>
      <c r="S89" s="13">
        <f t="shared" si="15"/>
        <v>0</v>
      </c>
    </row>
    <row r="90" spans="1:19">
      <c r="A90" s="32"/>
      <c r="B90" s="17" t="s">
        <v>53</v>
      </c>
      <c r="C90" s="7">
        <f t="shared" ref="C90:R90" si="16">SUM(C83:C89)</f>
        <v>34.58</v>
      </c>
      <c r="D90" s="8">
        <f t="shared" si="16"/>
        <v>0</v>
      </c>
      <c r="E90" s="7">
        <f t="shared" si="16"/>
        <v>12.74</v>
      </c>
      <c r="F90" s="8">
        <f t="shared" si="16"/>
        <v>0</v>
      </c>
      <c r="G90" s="7">
        <f t="shared" si="16"/>
        <v>138.24</v>
      </c>
      <c r="H90" s="8">
        <f t="shared" si="16"/>
        <v>0</v>
      </c>
      <c r="I90" s="7">
        <f t="shared" si="16"/>
        <v>0</v>
      </c>
      <c r="J90" s="8">
        <f t="shared" si="16"/>
        <v>0</v>
      </c>
      <c r="K90" s="7">
        <f t="shared" si="16"/>
        <v>0</v>
      </c>
      <c r="L90" s="8">
        <f t="shared" si="16"/>
        <v>0</v>
      </c>
      <c r="M90" s="7">
        <f t="shared" si="16"/>
        <v>0</v>
      </c>
      <c r="N90" s="8">
        <f t="shared" si="16"/>
        <v>0</v>
      </c>
      <c r="O90" s="7">
        <f t="shared" ref="O90:P90" si="17">SUM(O83:O89)</f>
        <v>337.69</v>
      </c>
      <c r="P90" s="8">
        <f t="shared" si="17"/>
        <v>0</v>
      </c>
      <c r="Q90" s="7">
        <f t="shared" si="16"/>
        <v>0</v>
      </c>
      <c r="R90" s="8">
        <f t="shared" si="16"/>
        <v>0</v>
      </c>
      <c r="S90" s="8">
        <f>SUM(S83:S89)</f>
        <v>0</v>
      </c>
    </row>
    <row r="91" spans="1:19" s="31" customFormat="1"/>
    <row r="92" spans="1:19">
      <c r="A92" s="54" t="s">
        <v>54</v>
      </c>
      <c r="B92" s="55"/>
      <c r="C92" s="51" t="s">
        <v>17</v>
      </c>
      <c r="D92" s="52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3"/>
    </row>
    <row r="93" spans="1:19" ht="42" customHeight="1">
      <c r="A93" s="56"/>
      <c r="B93" s="57"/>
      <c r="C93" s="51" t="s">
        <v>18</v>
      </c>
      <c r="D93" s="53"/>
      <c r="E93" s="51" t="s">
        <v>19</v>
      </c>
      <c r="F93" s="53"/>
      <c r="G93" s="51" t="s">
        <v>20</v>
      </c>
      <c r="H93" s="53"/>
      <c r="I93" s="51" t="s">
        <v>21</v>
      </c>
      <c r="J93" s="53"/>
      <c r="K93" s="51" t="s">
        <v>22</v>
      </c>
      <c r="L93" s="53"/>
      <c r="M93" s="51" t="s">
        <v>23</v>
      </c>
      <c r="N93" s="53"/>
      <c r="O93" s="51" t="s">
        <v>24</v>
      </c>
      <c r="P93" s="53"/>
      <c r="Q93" s="51" t="s">
        <v>25</v>
      </c>
      <c r="R93" s="53"/>
      <c r="S93" s="60" t="s">
        <v>26</v>
      </c>
    </row>
    <row r="94" spans="1:19" ht="24">
      <c r="A94" s="58"/>
      <c r="B94" s="59"/>
      <c r="C94" s="1" t="s">
        <v>27</v>
      </c>
      <c r="D94" s="1" t="s">
        <v>28</v>
      </c>
      <c r="E94" s="1" t="s">
        <v>27</v>
      </c>
      <c r="F94" s="1" t="s">
        <v>28</v>
      </c>
      <c r="G94" s="1" t="s">
        <v>27</v>
      </c>
      <c r="H94" s="1" t="s">
        <v>28</v>
      </c>
      <c r="I94" s="1" t="s">
        <v>27</v>
      </c>
      <c r="J94" s="1" t="s">
        <v>28</v>
      </c>
      <c r="K94" s="1" t="s">
        <v>27</v>
      </c>
      <c r="L94" s="1" t="s">
        <v>28</v>
      </c>
      <c r="M94" s="1" t="s">
        <v>27</v>
      </c>
      <c r="N94" s="1" t="s">
        <v>28</v>
      </c>
      <c r="O94" s="1" t="s">
        <v>27</v>
      </c>
      <c r="P94" s="1" t="s">
        <v>28</v>
      </c>
      <c r="Q94" s="1" t="s">
        <v>27</v>
      </c>
      <c r="R94" s="1" t="s">
        <v>28</v>
      </c>
      <c r="S94" s="61"/>
    </row>
    <row r="95" spans="1:19" ht="36" customHeight="1">
      <c r="A95" s="9" t="s">
        <v>29</v>
      </c>
      <c r="B95" s="14" t="s">
        <v>30</v>
      </c>
      <c r="C95" s="10">
        <v>17.190000000000001</v>
      </c>
      <c r="D95" s="10"/>
      <c r="E95" s="10"/>
      <c r="F95" s="20"/>
      <c r="G95" s="10"/>
      <c r="H95" s="10"/>
      <c r="I95" s="10"/>
      <c r="J95" s="11"/>
      <c r="K95" s="10"/>
      <c r="L95" s="12"/>
      <c r="M95" s="10"/>
      <c r="N95" s="12"/>
      <c r="O95" s="10"/>
      <c r="P95" s="12"/>
      <c r="Q95" s="10"/>
      <c r="R95" s="13"/>
      <c r="S95" s="13">
        <f>C95*D95+E95*F95+G95*H95+I95*J95+K95*L95+M95*N95+O95*P95+Q95*R95</f>
        <v>0</v>
      </c>
    </row>
    <row r="96" spans="1:19" ht="36" customHeight="1">
      <c r="A96" s="2" t="s">
        <v>31</v>
      </c>
      <c r="B96" s="15" t="s">
        <v>32</v>
      </c>
      <c r="C96" s="3"/>
      <c r="D96" s="4"/>
      <c r="E96" s="3"/>
      <c r="F96" s="4"/>
      <c r="G96" s="3">
        <v>203.69</v>
      </c>
      <c r="H96" s="19"/>
      <c r="I96" s="3"/>
      <c r="J96" s="4"/>
      <c r="K96" s="3"/>
      <c r="L96" s="19"/>
      <c r="M96" s="3"/>
      <c r="N96" s="19"/>
      <c r="O96" s="3">
        <v>169.47</v>
      </c>
      <c r="P96" s="19"/>
      <c r="Q96" s="3"/>
      <c r="R96" s="6"/>
      <c r="S96" s="13">
        <f t="shared" ref="S96:S101" si="18">C96*D96+E96*F96+G96*H96+I96*J96+K96*L96+M96*N96+O96*P96+Q96*R96</f>
        <v>0</v>
      </c>
    </row>
    <row r="97" spans="1:19" ht="36" customHeight="1">
      <c r="A97" s="2" t="s">
        <v>33</v>
      </c>
      <c r="B97" s="15" t="s">
        <v>34</v>
      </c>
      <c r="C97" s="3"/>
      <c r="D97" s="4"/>
      <c r="E97" s="3"/>
      <c r="F97" s="4"/>
      <c r="G97" s="3"/>
      <c r="H97" s="3"/>
      <c r="I97" s="3"/>
      <c r="J97" s="4"/>
      <c r="K97" s="3"/>
      <c r="L97" s="19"/>
      <c r="M97" s="3"/>
      <c r="N97" s="19"/>
      <c r="O97" s="3">
        <v>23.2</v>
      </c>
      <c r="P97" s="19"/>
      <c r="Q97" s="3"/>
      <c r="R97" s="6"/>
      <c r="S97" s="13">
        <f t="shared" si="18"/>
        <v>0</v>
      </c>
    </row>
    <row r="98" spans="1:19" ht="36" customHeight="1">
      <c r="A98" s="2" t="s">
        <v>35</v>
      </c>
      <c r="B98" s="16" t="s">
        <v>36</v>
      </c>
      <c r="C98" s="3"/>
      <c r="D98" s="4"/>
      <c r="E98" s="3"/>
      <c r="F98" s="3"/>
      <c r="G98" s="3"/>
      <c r="H98" s="3"/>
      <c r="I98" s="3"/>
      <c r="J98" s="4"/>
      <c r="K98" s="3"/>
      <c r="L98" s="5"/>
      <c r="M98" s="3"/>
      <c r="N98" s="5"/>
      <c r="O98" s="3">
        <v>36.880000000000003</v>
      </c>
      <c r="P98" s="5"/>
      <c r="Q98" s="3"/>
      <c r="R98" s="6"/>
      <c r="S98" s="13">
        <f t="shared" si="18"/>
        <v>0</v>
      </c>
    </row>
    <row r="99" spans="1:19" ht="36" customHeight="1">
      <c r="A99" s="9" t="s">
        <v>37</v>
      </c>
      <c r="B99" s="14" t="s">
        <v>38</v>
      </c>
      <c r="C99" s="10"/>
      <c r="D99" s="10"/>
      <c r="E99" s="10"/>
      <c r="F99" s="10"/>
      <c r="G99" s="10"/>
      <c r="H99" s="10"/>
      <c r="I99" s="10"/>
      <c r="J99" s="11"/>
      <c r="K99" s="10"/>
      <c r="L99" s="20"/>
      <c r="M99" s="10"/>
      <c r="N99" s="20"/>
      <c r="O99" s="10">
        <v>68.459999999999994</v>
      </c>
      <c r="P99" s="20"/>
      <c r="Q99" s="10"/>
      <c r="R99" s="13"/>
      <c r="S99" s="13">
        <f t="shared" si="18"/>
        <v>0</v>
      </c>
    </row>
    <row r="100" spans="1:19" ht="36" customHeight="1">
      <c r="A100" s="9" t="s">
        <v>39</v>
      </c>
      <c r="B100" s="14" t="s">
        <v>40</v>
      </c>
      <c r="C100" s="10"/>
      <c r="D100" s="10"/>
      <c r="E100" s="10"/>
      <c r="F100" s="10"/>
      <c r="G100" s="10"/>
      <c r="H100" s="10"/>
      <c r="I100" s="10"/>
      <c r="J100" s="11"/>
      <c r="K100" s="10"/>
      <c r="L100" s="10"/>
      <c r="M100" s="10"/>
      <c r="N100" s="10"/>
      <c r="O100" s="10"/>
      <c r="P100" s="10"/>
      <c r="Q100" s="10"/>
      <c r="R100" s="10"/>
      <c r="S100" s="13">
        <f t="shared" si="18"/>
        <v>0</v>
      </c>
    </row>
    <row r="101" spans="1:19" ht="36" customHeight="1">
      <c r="A101" s="2" t="s">
        <v>41</v>
      </c>
      <c r="B101" s="14" t="s">
        <v>42</v>
      </c>
      <c r="C101" s="10"/>
      <c r="D101" s="20"/>
      <c r="E101" s="10"/>
      <c r="F101" s="10"/>
      <c r="G101" s="10"/>
      <c r="H101" s="11"/>
      <c r="I101" s="10"/>
      <c r="J101" s="11"/>
      <c r="K101" s="10"/>
      <c r="L101" s="20"/>
      <c r="M101" s="10"/>
      <c r="N101" s="20"/>
      <c r="O101" s="10"/>
      <c r="P101" s="20"/>
      <c r="Q101" s="10"/>
      <c r="R101" s="13"/>
      <c r="S101" s="13">
        <f t="shared" si="18"/>
        <v>0</v>
      </c>
    </row>
    <row r="102" spans="1:19">
      <c r="A102" s="32"/>
      <c r="B102" s="17" t="s">
        <v>55</v>
      </c>
      <c r="C102" s="7">
        <f t="shared" ref="C102:R102" si="19">SUM(C95:C101)</f>
        <v>17.190000000000001</v>
      </c>
      <c r="D102" s="8">
        <f t="shared" si="19"/>
        <v>0</v>
      </c>
      <c r="E102" s="7">
        <f t="shared" si="19"/>
        <v>0</v>
      </c>
      <c r="F102" s="8">
        <f t="shared" si="19"/>
        <v>0</v>
      </c>
      <c r="G102" s="7">
        <f t="shared" si="19"/>
        <v>203.69</v>
      </c>
      <c r="H102" s="8">
        <f t="shared" si="19"/>
        <v>0</v>
      </c>
      <c r="I102" s="7">
        <f t="shared" si="19"/>
        <v>0</v>
      </c>
      <c r="J102" s="8">
        <f t="shared" si="19"/>
        <v>0</v>
      </c>
      <c r="K102" s="7">
        <f t="shared" si="19"/>
        <v>0</v>
      </c>
      <c r="L102" s="8">
        <f t="shared" si="19"/>
        <v>0</v>
      </c>
      <c r="M102" s="7">
        <f t="shared" si="19"/>
        <v>0</v>
      </c>
      <c r="N102" s="8">
        <f t="shared" si="19"/>
        <v>0</v>
      </c>
      <c r="O102" s="7">
        <f t="shared" ref="O102:P102" si="20">SUM(O95:O101)</f>
        <v>298.01</v>
      </c>
      <c r="P102" s="8">
        <f t="shared" si="20"/>
        <v>0</v>
      </c>
      <c r="Q102" s="7">
        <f t="shared" si="19"/>
        <v>0</v>
      </c>
      <c r="R102" s="8">
        <f t="shared" si="19"/>
        <v>0</v>
      </c>
      <c r="S102" s="8">
        <f>SUM(S95:S101)</f>
        <v>0</v>
      </c>
    </row>
    <row r="103" spans="1:19" s="31" customFormat="1"/>
    <row r="104" spans="1:19">
      <c r="A104" s="54" t="s">
        <v>56</v>
      </c>
      <c r="B104" s="55"/>
      <c r="C104" s="51" t="s">
        <v>17</v>
      </c>
      <c r="D104" s="52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  <c r="Q104" s="52"/>
      <c r="R104" s="52"/>
      <c r="S104" s="53"/>
    </row>
    <row r="105" spans="1:19" ht="38.25" customHeight="1">
      <c r="A105" s="56"/>
      <c r="B105" s="57"/>
      <c r="C105" s="51" t="s">
        <v>18</v>
      </c>
      <c r="D105" s="53"/>
      <c r="E105" s="51" t="s">
        <v>19</v>
      </c>
      <c r="F105" s="53"/>
      <c r="G105" s="51" t="s">
        <v>20</v>
      </c>
      <c r="H105" s="53"/>
      <c r="I105" s="51" t="s">
        <v>21</v>
      </c>
      <c r="J105" s="53"/>
      <c r="K105" s="51" t="s">
        <v>22</v>
      </c>
      <c r="L105" s="53"/>
      <c r="M105" s="51" t="s">
        <v>23</v>
      </c>
      <c r="N105" s="53"/>
      <c r="O105" s="51" t="s">
        <v>24</v>
      </c>
      <c r="P105" s="53"/>
      <c r="Q105" s="51" t="s">
        <v>25</v>
      </c>
      <c r="R105" s="53"/>
      <c r="S105" s="60" t="s">
        <v>26</v>
      </c>
    </row>
    <row r="106" spans="1:19" ht="24">
      <c r="A106" s="58"/>
      <c r="B106" s="59"/>
      <c r="C106" s="1" t="s">
        <v>27</v>
      </c>
      <c r="D106" s="1" t="s">
        <v>28</v>
      </c>
      <c r="E106" s="1" t="s">
        <v>27</v>
      </c>
      <c r="F106" s="1" t="s">
        <v>28</v>
      </c>
      <c r="G106" s="1" t="s">
        <v>27</v>
      </c>
      <c r="H106" s="1" t="s">
        <v>28</v>
      </c>
      <c r="I106" s="1" t="s">
        <v>27</v>
      </c>
      <c r="J106" s="1" t="s">
        <v>28</v>
      </c>
      <c r="K106" s="1" t="s">
        <v>27</v>
      </c>
      <c r="L106" s="1" t="s">
        <v>28</v>
      </c>
      <c r="M106" s="1" t="s">
        <v>27</v>
      </c>
      <c r="N106" s="1" t="s">
        <v>28</v>
      </c>
      <c r="O106" s="1" t="s">
        <v>27</v>
      </c>
      <c r="P106" s="1" t="s">
        <v>28</v>
      </c>
      <c r="Q106" s="1" t="s">
        <v>27</v>
      </c>
      <c r="R106" s="1" t="s">
        <v>28</v>
      </c>
      <c r="S106" s="61"/>
    </row>
    <row r="107" spans="1:19" ht="36" customHeight="1">
      <c r="A107" s="9" t="s">
        <v>29</v>
      </c>
      <c r="B107" s="14" t="s">
        <v>30</v>
      </c>
      <c r="C107" s="10"/>
      <c r="D107" s="20"/>
      <c r="E107" s="10"/>
      <c r="F107" s="20"/>
      <c r="G107" s="10"/>
      <c r="H107" s="10"/>
      <c r="I107" s="10"/>
      <c r="J107" s="11"/>
      <c r="K107" s="10"/>
      <c r="L107" s="12"/>
      <c r="M107" s="10"/>
      <c r="N107" s="12"/>
      <c r="O107" s="10"/>
      <c r="P107" s="12"/>
      <c r="Q107" s="10"/>
      <c r="R107" s="13"/>
      <c r="S107" s="13">
        <f>C107*D107+E107*F107+G107*H107+I107*J107+K107*L107+M107*N107+O107*P107+Q107*R107</f>
        <v>0</v>
      </c>
    </row>
    <row r="108" spans="1:19" ht="36" customHeight="1">
      <c r="A108" s="2" t="s">
        <v>31</v>
      </c>
      <c r="B108" s="15" t="s">
        <v>32</v>
      </c>
      <c r="C108" s="3"/>
      <c r="D108" s="4"/>
      <c r="E108" s="3"/>
      <c r="F108" s="4"/>
      <c r="G108" s="3">
        <v>194.45000000000002</v>
      </c>
      <c r="H108" s="3"/>
      <c r="I108" s="3"/>
      <c r="J108" s="4"/>
      <c r="K108" s="3"/>
      <c r="L108" s="21"/>
      <c r="M108" s="3"/>
      <c r="N108" s="21"/>
      <c r="O108" s="3">
        <v>225.21999999999997</v>
      </c>
      <c r="P108" s="21"/>
      <c r="Q108" s="3"/>
      <c r="R108" s="6"/>
      <c r="S108" s="13">
        <f t="shared" ref="S108:S113" si="21">C108*D108+E108*F108+G108*H108+I108*J108+K108*L108+M108*N108+O108*P108+Q108*R108</f>
        <v>0</v>
      </c>
    </row>
    <row r="109" spans="1:19" ht="36" customHeight="1">
      <c r="A109" s="2" t="s">
        <v>33</v>
      </c>
      <c r="B109" s="15" t="s">
        <v>34</v>
      </c>
      <c r="C109" s="3"/>
      <c r="D109" s="4"/>
      <c r="E109" s="3"/>
      <c r="F109" s="4"/>
      <c r="G109" s="3"/>
      <c r="H109" s="3"/>
      <c r="I109" s="3"/>
      <c r="J109" s="4"/>
      <c r="K109" s="3"/>
      <c r="L109" s="21"/>
      <c r="M109" s="3"/>
      <c r="N109" s="21"/>
      <c r="O109" s="3">
        <v>7.76</v>
      </c>
      <c r="P109" s="21"/>
      <c r="Q109" s="3"/>
      <c r="R109" s="6"/>
      <c r="S109" s="13">
        <f t="shared" si="21"/>
        <v>0</v>
      </c>
    </row>
    <row r="110" spans="1:19" ht="36" customHeight="1">
      <c r="A110" s="2" t="s">
        <v>35</v>
      </c>
      <c r="B110" s="16" t="s">
        <v>36</v>
      </c>
      <c r="C110" s="3"/>
      <c r="D110" s="4"/>
      <c r="E110" s="3"/>
      <c r="F110" s="3"/>
      <c r="G110" s="3"/>
      <c r="H110" s="3"/>
      <c r="I110" s="3"/>
      <c r="J110" s="4"/>
      <c r="K110" s="3"/>
      <c r="L110" s="21"/>
      <c r="M110" s="3"/>
      <c r="N110" s="21"/>
      <c r="O110" s="3"/>
      <c r="P110" s="21"/>
      <c r="Q110" s="3"/>
      <c r="R110" s="6"/>
      <c r="S110" s="13">
        <f t="shared" si="21"/>
        <v>0</v>
      </c>
    </row>
    <row r="111" spans="1:19" ht="36" customHeight="1">
      <c r="A111" s="9" t="s">
        <v>37</v>
      </c>
      <c r="B111" s="14" t="s">
        <v>38</v>
      </c>
      <c r="C111" s="10"/>
      <c r="D111" s="10"/>
      <c r="E111" s="10"/>
      <c r="F111" s="10"/>
      <c r="G111" s="10"/>
      <c r="H111" s="10"/>
      <c r="I111" s="10"/>
      <c r="J111" s="11"/>
      <c r="K111" s="10"/>
      <c r="L111" s="22"/>
      <c r="M111" s="10"/>
      <c r="N111" s="22"/>
      <c r="O111" s="10"/>
      <c r="P111" s="22"/>
      <c r="Q111" s="10"/>
      <c r="R111" s="13"/>
      <c r="S111" s="13">
        <f t="shared" si="21"/>
        <v>0</v>
      </c>
    </row>
    <row r="112" spans="1:19" ht="36" customHeight="1">
      <c r="A112" s="9" t="s">
        <v>39</v>
      </c>
      <c r="B112" s="14" t="s">
        <v>40</v>
      </c>
      <c r="C112" s="10"/>
      <c r="D112" s="10"/>
      <c r="E112" s="10"/>
      <c r="F112" s="10"/>
      <c r="G112" s="10"/>
      <c r="H112" s="10"/>
      <c r="I112" s="10"/>
      <c r="J112" s="11"/>
      <c r="K112" s="10"/>
      <c r="L112" s="10"/>
      <c r="M112" s="10"/>
      <c r="N112" s="10"/>
      <c r="O112" s="10"/>
      <c r="P112" s="10"/>
      <c r="Q112" s="10"/>
      <c r="R112" s="10"/>
      <c r="S112" s="13">
        <f t="shared" si="21"/>
        <v>0</v>
      </c>
    </row>
    <row r="113" spans="1:19" ht="36" customHeight="1">
      <c r="A113" s="2" t="s">
        <v>41</v>
      </c>
      <c r="B113" s="14" t="s">
        <v>42</v>
      </c>
      <c r="C113" s="10"/>
      <c r="D113" s="11"/>
      <c r="E113" s="10"/>
      <c r="F113" s="10"/>
      <c r="G113" s="10"/>
      <c r="H113" s="11"/>
      <c r="I113" s="10"/>
      <c r="J113" s="11"/>
      <c r="K113" s="10"/>
      <c r="L113" s="12"/>
      <c r="M113" s="10"/>
      <c r="N113" s="12"/>
      <c r="O113" s="10"/>
      <c r="P113" s="12"/>
      <c r="Q113" s="10"/>
      <c r="R113" s="13"/>
      <c r="S113" s="13">
        <f t="shared" si="21"/>
        <v>0</v>
      </c>
    </row>
    <row r="114" spans="1:19">
      <c r="A114" s="32"/>
      <c r="B114" s="17" t="s">
        <v>57</v>
      </c>
      <c r="C114" s="7">
        <f t="shared" ref="C114:R114" si="22">SUM(C107:C113)</f>
        <v>0</v>
      </c>
      <c r="D114" s="8">
        <f t="shared" si="22"/>
        <v>0</v>
      </c>
      <c r="E114" s="7">
        <f t="shared" si="22"/>
        <v>0</v>
      </c>
      <c r="F114" s="8">
        <f t="shared" si="22"/>
        <v>0</v>
      </c>
      <c r="G114" s="7">
        <f t="shared" si="22"/>
        <v>194.45000000000002</v>
      </c>
      <c r="H114" s="8">
        <f t="shared" si="22"/>
        <v>0</v>
      </c>
      <c r="I114" s="7">
        <f t="shared" si="22"/>
        <v>0</v>
      </c>
      <c r="J114" s="8">
        <f t="shared" si="22"/>
        <v>0</v>
      </c>
      <c r="K114" s="7">
        <f t="shared" si="22"/>
        <v>0</v>
      </c>
      <c r="L114" s="8">
        <f t="shared" si="22"/>
        <v>0</v>
      </c>
      <c r="M114" s="7">
        <f t="shared" si="22"/>
        <v>0</v>
      </c>
      <c r="N114" s="8">
        <f t="shared" si="22"/>
        <v>0</v>
      </c>
      <c r="O114" s="7">
        <f t="shared" ref="O114:P114" si="23">SUM(O107:O113)</f>
        <v>232.97999999999996</v>
      </c>
      <c r="P114" s="8">
        <f t="shared" si="23"/>
        <v>0</v>
      </c>
      <c r="Q114" s="7">
        <f t="shared" si="22"/>
        <v>0</v>
      </c>
      <c r="R114" s="8">
        <f t="shared" si="22"/>
        <v>0</v>
      </c>
      <c r="S114" s="8">
        <f>SUM(S107:S113)</f>
        <v>0</v>
      </c>
    </row>
    <row r="115" spans="1:19" s="31" customFormat="1"/>
    <row r="116" spans="1:19">
      <c r="A116" s="54" t="s">
        <v>58</v>
      </c>
      <c r="B116" s="55"/>
      <c r="C116" s="51" t="s">
        <v>17</v>
      </c>
      <c r="D116" s="52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  <c r="Q116" s="52"/>
      <c r="R116" s="52"/>
      <c r="S116" s="53"/>
    </row>
    <row r="117" spans="1:19" ht="40.5" customHeight="1">
      <c r="A117" s="56"/>
      <c r="B117" s="57"/>
      <c r="C117" s="51" t="s">
        <v>18</v>
      </c>
      <c r="D117" s="53"/>
      <c r="E117" s="51" t="s">
        <v>19</v>
      </c>
      <c r="F117" s="53"/>
      <c r="G117" s="51" t="s">
        <v>20</v>
      </c>
      <c r="H117" s="53"/>
      <c r="I117" s="51" t="s">
        <v>21</v>
      </c>
      <c r="J117" s="53"/>
      <c r="K117" s="51" t="s">
        <v>22</v>
      </c>
      <c r="L117" s="53"/>
      <c r="M117" s="51" t="s">
        <v>23</v>
      </c>
      <c r="N117" s="53"/>
      <c r="O117" s="51" t="s">
        <v>24</v>
      </c>
      <c r="P117" s="53"/>
      <c r="Q117" s="51" t="s">
        <v>25</v>
      </c>
      <c r="R117" s="53"/>
      <c r="S117" s="60" t="s">
        <v>26</v>
      </c>
    </row>
    <row r="118" spans="1:19" ht="24">
      <c r="A118" s="58"/>
      <c r="B118" s="59"/>
      <c r="C118" s="1" t="s">
        <v>27</v>
      </c>
      <c r="D118" s="1" t="s">
        <v>28</v>
      </c>
      <c r="E118" s="1" t="s">
        <v>27</v>
      </c>
      <c r="F118" s="1" t="s">
        <v>28</v>
      </c>
      <c r="G118" s="1" t="s">
        <v>27</v>
      </c>
      <c r="H118" s="1" t="s">
        <v>28</v>
      </c>
      <c r="I118" s="1" t="s">
        <v>27</v>
      </c>
      <c r="J118" s="1" t="s">
        <v>28</v>
      </c>
      <c r="K118" s="1" t="s">
        <v>27</v>
      </c>
      <c r="L118" s="1" t="s">
        <v>28</v>
      </c>
      <c r="M118" s="1" t="s">
        <v>27</v>
      </c>
      <c r="N118" s="1" t="s">
        <v>28</v>
      </c>
      <c r="O118" s="1" t="s">
        <v>27</v>
      </c>
      <c r="P118" s="1" t="s">
        <v>28</v>
      </c>
      <c r="Q118" s="1" t="s">
        <v>27</v>
      </c>
      <c r="R118" s="1" t="s">
        <v>28</v>
      </c>
      <c r="S118" s="61"/>
    </row>
    <row r="119" spans="1:19" ht="36" customHeight="1">
      <c r="A119" s="9" t="s">
        <v>29</v>
      </c>
      <c r="B119" s="14" t="s">
        <v>30</v>
      </c>
      <c r="C119" s="10">
        <v>64</v>
      </c>
      <c r="D119" s="19"/>
      <c r="E119" s="10"/>
      <c r="F119" s="20"/>
      <c r="G119" s="10"/>
      <c r="H119" s="10"/>
      <c r="I119" s="10"/>
      <c r="J119" s="11"/>
      <c r="K119" s="10"/>
      <c r="L119" s="22"/>
      <c r="M119" s="10"/>
      <c r="N119" s="22"/>
      <c r="O119" s="10"/>
      <c r="P119" s="22"/>
      <c r="Q119" s="10"/>
      <c r="R119" s="13"/>
      <c r="S119" s="13">
        <f>C119*D119+E119*F119+G119*H119+I119*J119+K119*L119+M119*N119+O119*P119+Q119*R119</f>
        <v>0</v>
      </c>
    </row>
    <row r="120" spans="1:19" ht="36" customHeight="1">
      <c r="A120" s="2" t="s">
        <v>31</v>
      </c>
      <c r="B120" s="15" t="s">
        <v>32</v>
      </c>
      <c r="C120" s="3"/>
      <c r="D120" s="19"/>
      <c r="E120" s="3"/>
      <c r="F120" s="19"/>
      <c r="G120" s="3"/>
      <c r="H120" s="3"/>
      <c r="I120" s="3"/>
      <c r="J120" s="4"/>
      <c r="K120" s="3"/>
      <c r="L120" s="21"/>
      <c r="M120" s="3"/>
      <c r="N120" s="21"/>
      <c r="O120" s="3">
        <v>557.31999999999994</v>
      </c>
      <c r="P120" s="21"/>
      <c r="Q120" s="3"/>
      <c r="R120" s="6"/>
      <c r="S120" s="13">
        <f t="shared" ref="S120:S125" si="24">C120*D120+E120*F120+G120*H120+I120*J120+K120*L120+M120*N120+O120*P120+Q120*R120</f>
        <v>0</v>
      </c>
    </row>
    <row r="121" spans="1:19" ht="36" customHeight="1">
      <c r="A121" s="2" t="s">
        <v>33</v>
      </c>
      <c r="B121" s="15" t="s">
        <v>34</v>
      </c>
      <c r="C121" s="3"/>
      <c r="D121" s="19"/>
      <c r="E121" s="3"/>
      <c r="F121" s="19"/>
      <c r="G121" s="3"/>
      <c r="H121" s="3"/>
      <c r="I121" s="3"/>
      <c r="J121" s="4"/>
      <c r="K121" s="3"/>
      <c r="L121" s="21"/>
      <c r="M121" s="3"/>
      <c r="N121" s="21"/>
      <c r="O121" s="3">
        <v>45</v>
      </c>
      <c r="P121" s="21"/>
      <c r="Q121" s="3"/>
      <c r="R121" s="6"/>
      <c r="S121" s="13">
        <f t="shared" si="24"/>
        <v>0</v>
      </c>
    </row>
    <row r="122" spans="1:19" ht="36" customHeight="1">
      <c r="A122" s="2" t="s">
        <v>35</v>
      </c>
      <c r="B122" s="16" t="s">
        <v>36</v>
      </c>
      <c r="C122" s="3"/>
      <c r="D122" s="19"/>
      <c r="E122" s="3"/>
      <c r="F122" s="21"/>
      <c r="G122" s="3"/>
      <c r="H122" s="3"/>
      <c r="I122" s="3"/>
      <c r="J122" s="4"/>
      <c r="K122" s="3"/>
      <c r="L122" s="21"/>
      <c r="M122" s="3"/>
      <c r="N122" s="21"/>
      <c r="O122" s="3"/>
      <c r="P122" s="21"/>
      <c r="Q122" s="3"/>
      <c r="R122" s="6"/>
      <c r="S122" s="13">
        <f t="shared" si="24"/>
        <v>0</v>
      </c>
    </row>
    <row r="123" spans="1:19" ht="36" customHeight="1">
      <c r="A123" s="9" t="s">
        <v>37</v>
      </c>
      <c r="B123" s="14" t="s">
        <v>38</v>
      </c>
      <c r="C123" s="10"/>
      <c r="D123" s="19"/>
      <c r="E123" s="10">
        <v>18</v>
      </c>
      <c r="F123" s="22"/>
      <c r="G123" s="10"/>
      <c r="H123" s="10"/>
      <c r="I123" s="10"/>
      <c r="J123" s="11"/>
      <c r="K123" s="10">
        <v>17</v>
      </c>
      <c r="L123" s="22"/>
      <c r="M123" s="10"/>
      <c r="N123" s="22"/>
      <c r="O123" s="10">
        <v>299.18</v>
      </c>
      <c r="P123" s="22"/>
      <c r="Q123" s="10"/>
      <c r="R123" s="13"/>
      <c r="S123" s="13">
        <f t="shared" si="24"/>
        <v>0</v>
      </c>
    </row>
    <row r="124" spans="1:19" ht="36" customHeight="1">
      <c r="A124" s="9" t="s">
        <v>39</v>
      </c>
      <c r="B124" s="14" t="s">
        <v>40</v>
      </c>
      <c r="C124" s="10"/>
      <c r="D124" s="19"/>
      <c r="E124" s="10"/>
      <c r="F124" s="22"/>
      <c r="G124" s="10"/>
      <c r="H124" s="10"/>
      <c r="I124" s="10"/>
      <c r="J124" s="11"/>
      <c r="K124" s="10"/>
      <c r="L124" s="22"/>
      <c r="M124" s="10"/>
      <c r="N124" s="22"/>
      <c r="O124" s="10"/>
      <c r="P124" s="22"/>
      <c r="Q124" s="10"/>
      <c r="R124" s="10"/>
      <c r="S124" s="13">
        <f t="shared" si="24"/>
        <v>0</v>
      </c>
    </row>
    <row r="125" spans="1:19" ht="36" customHeight="1">
      <c r="A125" s="2" t="s">
        <v>41</v>
      </c>
      <c r="B125" s="14" t="s">
        <v>42</v>
      </c>
      <c r="C125" s="10">
        <v>11</v>
      </c>
      <c r="D125" s="19"/>
      <c r="E125" s="10"/>
      <c r="F125" s="22"/>
      <c r="G125" s="10">
        <v>10</v>
      </c>
      <c r="H125" s="11"/>
      <c r="I125" s="10"/>
      <c r="J125" s="11"/>
      <c r="K125" s="10"/>
      <c r="L125" s="22"/>
      <c r="M125" s="10"/>
      <c r="N125" s="22"/>
      <c r="O125" s="10">
        <v>10</v>
      </c>
      <c r="P125" s="22"/>
      <c r="Q125" s="10">
        <v>11</v>
      </c>
      <c r="R125" s="13"/>
      <c r="S125" s="13">
        <f t="shared" si="24"/>
        <v>0</v>
      </c>
    </row>
    <row r="126" spans="1:19">
      <c r="A126" s="32"/>
      <c r="B126" s="17" t="s">
        <v>59</v>
      </c>
      <c r="C126" s="7">
        <f t="shared" ref="C126:R126" si="25">SUM(C119:C125)</f>
        <v>75</v>
      </c>
      <c r="D126" s="8">
        <f t="shared" si="25"/>
        <v>0</v>
      </c>
      <c r="E126" s="7">
        <f t="shared" si="25"/>
        <v>18</v>
      </c>
      <c r="F126" s="8">
        <f t="shared" si="25"/>
        <v>0</v>
      </c>
      <c r="G126" s="7">
        <f t="shared" si="25"/>
        <v>10</v>
      </c>
      <c r="H126" s="8">
        <f t="shared" si="25"/>
        <v>0</v>
      </c>
      <c r="I126" s="7">
        <f t="shared" si="25"/>
        <v>0</v>
      </c>
      <c r="J126" s="8">
        <f t="shared" si="25"/>
        <v>0</v>
      </c>
      <c r="K126" s="7">
        <f t="shared" si="25"/>
        <v>17</v>
      </c>
      <c r="L126" s="8">
        <f t="shared" si="25"/>
        <v>0</v>
      </c>
      <c r="M126" s="7">
        <f t="shared" si="25"/>
        <v>0</v>
      </c>
      <c r="N126" s="8">
        <f t="shared" si="25"/>
        <v>0</v>
      </c>
      <c r="O126" s="7">
        <f t="shared" ref="O126:P126" si="26">SUM(O119:O125)</f>
        <v>911.5</v>
      </c>
      <c r="P126" s="8">
        <f t="shared" si="26"/>
        <v>0</v>
      </c>
      <c r="Q126" s="7">
        <f t="shared" si="25"/>
        <v>11</v>
      </c>
      <c r="R126" s="8">
        <f t="shared" si="25"/>
        <v>0</v>
      </c>
      <c r="S126" s="8">
        <f>SUM(S119:S125)</f>
        <v>0</v>
      </c>
    </row>
    <row r="127" spans="1:19" s="31" customFormat="1"/>
    <row r="128" spans="1:19">
      <c r="A128" s="54" t="s">
        <v>60</v>
      </c>
      <c r="B128" s="55"/>
      <c r="C128" s="51" t="s">
        <v>17</v>
      </c>
      <c r="D128" s="52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  <c r="Q128" s="52"/>
      <c r="R128" s="52"/>
      <c r="S128" s="53"/>
    </row>
    <row r="129" spans="1:19" ht="42.75" customHeight="1">
      <c r="A129" s="56"/>
      <c r="B129" s="57"/>
      <c r="C129" s="51" t="s">
        <v>18</v>
      </c>
      <c r="D129" s="53"/>
      <c r="E129" s="51" t="s">
        <v>19</v>
      </c>
      <c r="F129" s="53"/>
      <c r="G129" s="51" t="s">
        <v>20</v>
      </c>
      <c r="H129" s="53"/>
      <c r="I129" s="51" t="s">
        <v>21</v>
      </c>
      <c r="J129" s="53"/>
      <c r="K129" s="51" t="s">
        <v>22</v>
      </c>
      <c r="L129" s="53"/>
      <c r="M129" s="51" t="s">
        <v>23</v>
      </c>
      <c r="N129" s="53"/>
      <c r="O129" s="51" t="s">
        <v>24</v>
      </c>
      <c r="P129" s="53"/>
      <c r="Q129" s="51" t="s">
        <v>25</v>
      </c>
      <c r="R129" s="53"/>
      <c r="S129" s="60" t="s">
        <v>26</v>
      </c>
    </row>
    <row r="130" spans="1:19" ht="24">
      <c r="A130" s="58"/>
      <c r="B130" s="59"/>
      <c r="C130" s="1" t="s">
        <v>27</v>
      </c>
      <c r="D130" s="1" t="s">
        <v>28</v>
      </c>
      <c r="E130" s="1" t="s">
        <v>27</v>
      </c>
      <c r="F130" s="1" t="s">
        <v>28</v>
      </c>
      <c r="G130" s="1" t="s">
        <v>27</v>
      </c>
      <c r="H130" s="1" t="s">
        <v>28</v>
      </c>
      <c r="I130" s="1" t="s">
        <v>27</v>
      </c>
      <c r="J130" s="1" t="s">
        <v>28</v>
      </c>
      <c r="K130" s="1" t="s">
        <v>27</v>
      </c>
      <c r="L130" s="1" t="s">
        <v>28</v>
      </c>
      <c r="M130" s="1" t="s">
        <v>27</v>
      </c>
      <c r="N130" s="1" t="s">
        <v>28</v>
      </c>
      <c r="O130" s="1" t="s">
        <v>27</v>
      </c>
      <c r="P130" s="1" t="s">
        <v>28</v>
      </c>
      <c r="Q130" s="1" t="s">
        <v>27</v>
      </c>
      <c r="R130" s="1" t="s">
        <v>28</v>
      </c>
      <c r="S130" s="61"/>
    </row>
    <row r="131" spans="1:19" ht="36" customHeight="1">
      <c r="A131" s="9" t="s">
        <v>29</v>
      </c>
      <c r="B131" s="14" t="s">
        <v>30</v>
      </c>
      <c r="C131" s="10">
        <v>21</v>
      </c>
      <c r="D131" s="10"/>
      <c r="E131" s="10"/>
      <c r="F131" s="11"/>
      <c r="G131" s="10"/>
      <c r="H131" s="10"/>
      <c r="I131" s="10"/>
      <c r="J131" s="11"/>
      <c r="K131" s="10"/>
      <c r="L131" s="12"/>
      <c r="M131" s="10"/>
      <c r="N131" s="12"/>
      <c r="O131" s="10"/>
      <c r="P131" s="12"/>
      <c r="Q131" s="10"/>
      <c r="R131" s="13"/>
      <c r="S131" s="13">
        <f>C131*D131+E131*F131+G131*H131+I131*J131+K131*L131+M131*N131+O131*P131+Q131*R131</f>
        <v>0</v>
      </c>
    </row>
    <row r="132" spans="1:19" ht="36" customHeight="1">
      <c r="A132" s="2" t="s">
        <v>31</v>
      </c>
      <c r="B132" s="15" t="s">
        <v>32</v>
      </c>
      <c r="C132" s="3"/>
      <c r="D132" s="19"/>
      <c r="E132" s="3">
        <v>104.00000000000001</v>
      </c>
      <c r="F132" s="4"/>
      <c r="G132" s="3">
        <v>10</v>
      </c>
      <c r="H132" s="3"/>
      <c r="I132" s="3"/>
      <c r="J132" s="4"/>
      <c r="K132" s="3"/>
      <c r="L132" s="5"/>
      <c r="M132" s="3"/>
      <c r="N132" s="5"/>
      <c r="O132" s="3"/>
      <c r="P132" s="5"/>
      <c r="Q132" s="3"/>
      <c r="R132" s="6"/>
      <c r="S132" s="13">
        <f t="shared" ref="S132:S137" si="27">C132*D132+E132*F132+G132*H132+I132*J132+K132*L132+M132*N132+O132*P132+Q132*R132</f>
        <v>0</v>
      </c>
    </row>
    <row r="133" spans="1:19" ht="36" customHeight="1">
      <c r="A133" s="2" t="s">
        <v>33</v>
      </c>
      <c r="B133" s="15" t="s">
        <v>34</v>
      </c>
      <c r="C133" s="3"/>
      <c r="D133" s="19"/>
      <c r="E133" s="3"/>
      <c r="F133" s="4"/>
      <c r="G133" s="3"/>
      <c r="H133" s="3"/>
      <c r="I133" s="3"/>
      <c r="J133" s="4"/>
      <c r="K133" s="3"/>
      <c r="L133" s="5"/>
      <c r="M133" s="3"/>
      <c r="N133" s="5"/>
      <c r="O133" s="3"/>
      <c r="P133" s="5"/>
      <c r="Q133" s="3"/>
      <c r="R133" s="6"/>
      <c r="S133" s="13">
        <f t="shared" si="27"/>
        <v>0</v>
      </c>
    </row>
    <row r="134" spans="1:19" ht="36" customHeight="1">
      <c r="A134" s="2" t="s">
        <v>35</v>
      </c>
      <c r="B134" s="16" t="s">
        <v>36</v>
      </c>
      <c r="C134" s="3"/>
      <c r="D134" s="19"/>
      <c r="E134" s="3"/>
      <c r="F134" s="3"/>
      <c r="G134" s="3"/>
      <c r="H134" s="3"/>
      <c r="I134" s="3"/>
      <c r="J134" s="4"/>
      <c r="K134" s="3"/>
      <c r="L134" s="5"/>
      <c r="M134" s="3"/>
      <c r="N134" s="5"/>
      <c r="O134" s="3">
        <v>67</v>
      </c>
      <c r="P134" s="5"/>
      <c r="Q134" s="3"/>
      <c r="R134" s="6"/>
      <c r="S134" s="13">
        <f t="shared" si="27"/>
        <v>0</v>
      </c>
    </row>
    <row r="135" spans="1:19" ht="36" customHeight="1">
      <c r="A135" s="9" t="s">
        <v>37</v>
      </c>
      <c r="B135" s="14" t="s">
        <v>38</v>
      </c>
      <c r="C135" s="10"/>
      <c r="D135" s="22"/>
      <c r="E135" s="10"/>
      <c r="F135" s="10"/>
      <c r="G135" s="10"/>
      <c r="H135" s="10"/>
      <c r="I135" s="10"/>
      <c r="J135" s="11"/>
      <c r="K135" s="10"/>
      <c r="L135" s="12"/>
      <c r="M135" s="10"/>
      <c r="N135" s="12"/>
      <c r="O135" s="10"/>
      <c r="P135" s="12"/>
      <c r="Q135" s="10"/>
      <c r="R135" s="13"/>
      <c r="S135" s="13">
        <f t="shared" si="27"/>
        <v>0</v>
      </c>
    </row>
    <row r="136" spans="1:19" ht="36" customHeight="1">
      <c r="A136" s="9" t="s">
        <v>39</v>
      </c>
      <c r="B136" s="14" t="s">
        <v>40</v>
      </c>
      <c r="C136" s="10"/>
      <c r="D136" s="22"/>
      <c r="E136" s="10"/>
      <c r="F136" s="10"/>
      <c r="G136" s="10"/>
      <c r="H136" s="10"/>
      <c r="I136" s="10"/>
      <c r="J136" s="11"/>
      <c r="K136" s="10"/>
      <c r="L136" s="10"/>
      <c r="M136" s="10"/>
      <c r="N136" s="10"/>
      <c r="O136" s="10"/>
      <c r="P136" s="10"/>
      <c r="Q136" s="10"/>
      <c r="R136" s="10"/>
      <c r="S136" s="13">
        <f t="shared" si="27"/>
        <v>0</v>
      </c>
    </row>
    <row r="137" spans="1:19" ht="36" customHeight="1">
      <c r="A137" s="2" t="s">
        <v>41</v>
      </c>
      <c r="B137" s="14" t="s">
        <v>42</v>
      </c>
      <c r="C137" s="10"/>
      <c r="D137" s="20"/>
      <c r="E137" s="10"/>
      <c r="F137" s="10"/>
      <c r="G137" s="10">
        <v>19</v>
      </c>
      <c r="H137" s="11"/>
      <c r="I137" s="10"/>
      <c r="J137" s="11"/>
      <c r="K137" s="10"/>
      <c r="L137" s="12"/>
      <c r="M137" s="10"/>
      <c r="N137" s="12"/>
      <c r="O137" s="10">
        <v>36</v>
      </c>
      <c r="P137" s="12"/>
      <c r="Q137" s="10">
        <v>71</v>
      </c>
      <c r="R137" s="13"/>
      <c r="S137" s="13">
        <f t="shared" si="27"/>
        <v>0</v>
      </c>
    </row>
    <row r="138" spans="1:19">
      <c r="A138" s="32"/>
      <c r="B138" s="17" t="s">
        <v>61</v>
      </c>
      <c r="C138" s="7">
        <f t="shared" ref="C138:R138" si="28">SUM(C131:C137)</f>
        <v>21</v>
      </c>
      <c r="D138" s="8">
        <f t="shared" si="28"/>
        <v>0</v>
      </c>
      <c r="E138" s="7">
        <f t="shared" si="28"/>
        <v>104.00000000000001</v>
      </c>
      <c r="F138" s="8">
        <f t="shared" si="28"/>
        <v>0</v>
      </c>
      <c r="G138" s="7">
        <f t="shared" si="28"/>
        <v>29</v>
      </c>
      <c r="H138" s="8">
        <f t="shared" si="28"/>
        <v>0</v>
      </c>
      <c r="I138" s="7">
        <f t="shared" si="28"/>
        <v>0</v>
      </c>
      <c r="J138" s="8">
        <f t="shared" si="28"/>
        <v>0</v>
      </c>
      <c r="K138" s="7">
        <f t="shared" si="28"/>
        <v>0</v>
      </c>
      <c r="L138" s="8">
        <f t="shared" si="28"/>
        <v>0</v>
      </c>
      <c r="M138" s="7">
        <f t="shared" si="28"/>
        <v>0</v>
      </c>
      <c r="N138" s="8">
        <f t="shared" si="28"/>
        <v>0</v>
      </c>
      <c r="O138" s="7">
        <f t="shared" ref="O138:P138" si="29">SUM(O131:O137)</f>
        <v>103</v>
      </c>
      <c r="P138" s="8">
        <f t="shared" si="29"/>
        <v>0</v>
      </c>
      <c r="Q138" s="7">
        <f t="shared" si="28"/>
        <v>71</v>
      </c>
      <c r="R138" s="8">
        <f t="shared" si="28"/>
        <v>0</v>
      </c>
      <c r="S138" s="8">
        <f>SUM(S131:S137)</f>
        <v>0</v>
      </c>
    </row>
    <row r="139" spans="1:19" s="31" customFormat="1"/>
    <row r="140" spans="1:19" s="31" customFormat="1"/>
    <row r="141" spans="1:19" s="31" customFormat="1"/>
    <row r="142" spans="1:19" s="31" customFormat="1"/>
    <row r="143" spans="1:19" s="31" customFormat="1"/>
    <row r="144" spans="1:19" s="31" customFormat="1"/>
    <row r="145" s="31" customFormat="1"/>
    <row r="146" s="31" customFormat="1"/>
    <row r="147" s="31" customFormat="1"/>
    <row r="148" s="31" customFormat="1"/>
    <row r="149" s="31" customFormat="1"/>
    <row r="150" s="31" customFormat="1"/>
    <row r="151" s="31" customFormat="1"/>
  </sheetData>
  <mergeCells count="126">
    <mergeCell ref="D1:J1"/>
    <mergeCell ref="D2:J2"/>
    <mergeCell ref="A128:B130"/>
    <mergeCell ref="C128:S128"/>
    <mergeCell ref="C129:D129"/>
    <mergeCell ref="E129:F129"/>
    <mergeCell ref="G129:H129"/>
    <mergeCell ref="I129:J129"/>
    <mergeCell ref="K129:L129"/>
    <mergeCell ref="Q129:R129"/>
    <mergeCell ref="S129:S130"/>
    <mergeCell ref="O129:P129"/>
    <mergeCell ref="M129:N129"/>
    <mergeCell ref="A116:B118"/>
    <mergeCell ref="C116:S116"/>
    <mergeCell ref="C117:D117"/>
    <mergeCell ref="E117:F117"/>
    <mergeCell ref="G117:H117"/>
    <mergeCell ref="I117:J117"/>
    <mergeCell ref="K117:L117"/>
    <mergeCell ref="Q117:R117"/>
    <mergeCell ref="S117:S118"/>
    <mergeCell ref="O117:P117"/>
    <mergeCell ref="M117:N117"/>
    <mergeCell ref="A104:B106"/>
    <mergeCell ref="C104:S104"/>
    <mergeCell ref="C105:D105"/>
    <mergeCell ref="E105:F105"/>
    <mergeCell ref="G105:H105"/>
    <mergeCell ref="I105:J105"/>
    <mergeCell ref="K105:L105"/>
    <mergeCell ref="Q105:R105"/>
    <mergeCell ref="S105:S106"/>
    <mergeCell ref="O105:P105"/>
    <mergeCell ref="M105:N105"/>
    <mergeCell ref="A92:B94"/>
    <mergeCell ref="C92:S92"/>
    <mergeCell ref="C93:D93"/>
    <mergeCell ref="E93:F93"/>
    <mergeCell ref="G93:H93"/>
    <mergeCell ref="I93:J93"/>
    <mergeCell ref="K93:L93"/>
    <mergeCell ref="Q93:R93"/>
    <mergeCell ref="S93:S94"/>
    <mergeCell ref="O93:P93"/>
    <mergeCell ref="M93:N93"/>
    <mergeCell ref="A80:B82"/>
    <mergeCell ref="C80:S80"/>
    <mergeCell ref="C81:D81"/>
    <mergeCell ref="E81:F81"/>
    <mergeCell ref="G81:H81"/>
    <mergeCell ref="I81:J81"/>
    <mergeCell ref="K81:L81"/>
    <mergeCell ref="Q81:R81"/>
    <mergeCell ref="S81:S82"/>
    <mergeCell ref="O81:P81"/>
    <mergeCell ref="M81:N81"/>
    <mergeCell ref="A68:B70"/>
    <mergeCell ref="C68:S68"/>
    <mergeCell ref="C69:D69"/>
    <mergeCell ref="E69:F69"/>
    <mergeCell ref="G69:H69"/>
    <mergeCell ref="I69:J69"/>
    <mergeCell ref="K69:L69"/>
    <mergeCell ref="Q69:R69"/>
    <mergeCell ref="S69:S70"/>
    <mergeCell ref="O69:P69"/>
    <mergeCell ref="M69:N69"/>
    <mergeCell ref="A56:B58"/>
    <mergeCell ref="C56:S56"/>
    <mergeCell ref="C57:D57"/>
    <mergeCell ref="E57:F57"/>
    <mergeCell ref="G57:H57"/>
    <mergeCell ref="I57:J57"/>
    <mergeCell ref="K57:L57"/>
    <mergeCell ref="Q57:R57"/>
    <mergeCell ref="S57:S58"/>
    <mergeCell ref="O57:P57"/>
    <mergeCell ref="M57:N57"/>
    <mergeCell ref="A44:B46"/>
    <mergeCell ref="C44:S44"/>
    <mergeCell ref="C45:D45"/>
    <mergeCell ref="E45:F45"/>
    <mergeCell ref="G45:H45"/>
    <mergeCell ref="I45:J45"/>
    <mergeCell ref="K45:L45"/>
    <mergeCell ref="Q45:R45"/>
    <mergeCell ref="S45:S46"/>
    <mergeCell ref="O45:P45"/>
    <mergeCell ref="M45:N45"/>
    <mergeCell ref="C32:S32"/>
    <mergeCell ref="A32:B34"/>
    <mergeCell ref="C33:D33"/>
    <mergeCell ref="E33:F33"/>
    <mergeCell ref="A20:B22"/>
    <mergeCell ref="C20:S20"/>
    <mergeCell ref="C21:D21"/>
    <mergeCell ref="E21:F21"/>
    <mergeCell ref="G21:H21"/>
    <mergeCell ref="I21:J21"/>
    <mergeCell ref="K21:L21"/>
    <mergeCell ref="Q21:R21"/>
    <mergeCell ref="S21:S22"/>
    <mergeCell ref="S33:S34"/>
    <mergeCell ref="G33:H33"/>
    <mergeCell ref="I33:J33"/>
    <mergeCell ref="K33:L33"/>
    <mergeCell ref="Q33:R33"/>
    <mergeCell ref="O21:P21"/>
    <mergeCell ref="O33:P33"/>
    <mergeCell ref="M21:N21"/>
    <mergeCell ref="M33:N33"/>
    <mergeCell ref="A14:C14"/>
    <mergeCell ref="A15:C15"/>
    <mergeCell ref="A16:C16"/>
    <mergeCell ref="A17:C17"/>
    <mergeCell ref="A18:C18"/>
    <mergeCell ref="A5:D5"/>
    <mergeCell ref="A6:C6"/>
    <mergeCell ref="A7:C7"/>
    <mergeCell ref="A8:C8"/>
    <mergeCell ref="A9:C9"/>
    <mergeCell ref="A10:C10"/>
    <mergeCell ref="A11:C11"/>
    <mergeCell ref="A12:C12"/>
    <mergeCell ref="A13:C13"/>
  </mergeCells>
  <pageMargins left="0.7" right="0.7" top="0.75" bottom="0.75" header="0.3" footer="0.3"/>
  <pageSetup paperSize="8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4"/>
  <sheetViews>
    <sheetView tabSelected="1" workbookViewId="0">
      <selection activeCell="I3" sqref="I3"/>
    </sheetView>
  </sheetViews>
  <sheetFormatPr defaultColWidth="11.42578125" defaultRowHeight="46.5" customHeight="1"/>
  <cols>
    <col min="1" max="1" width="2.85546875" bestFit="1" customWidth="1"/>
    <col min="2" max="2" width="30.28515625" customWidth="1"/>
    <col min="3" max="3" width="4.7109375" customWidth="1"/>
    <col min="4" max="9" width="11.140625" customWidth="1"/>
  </cols>
  <sheetData>
    <row r="1" spans="1:16" ht="46.5" customHeight="1">
      <c r="A1" s="75" t="s">
        <v>62</v>
      </c>
      <c r="B1" s="76"/>
      <c r="C1" s="77"/>
      <c r="D1" s="78" t="s">
        <v>63</v>
      </c>
      <c r="E1" s="79"/>
      <c r="F1" s="79"/>
      <c r="G1" s="79"/>
      <c r="H1" s="79"/>
      <c r="I1" s="79"/>
    </row>
    <row r="2" spans="1:16" ht="46.5" customHeight="1">
      <c r="A2" s="80" t="s">
        <v>64</v>
      </c>
      <c r="B2" s="81"/>
      <c r="C2" s="82"/>
      <c r="D2" s="33" t="s">
        <v>65</v>
      </c>
      <c r="E2" s="33" t="s">
        <v>66</v>
      </c>
      <c r="F2" s="33" t="s">
        <v>67</v>
      </c>
      <c r="G2" s="33" t="s">
        <v>68</v>
      </c>
      <c r="H2" s="33" t="s">
        <v>69</v>
      </c>
      <c r="I2" s="33" t="s">
        <v>25</v>
      </c>
    </row>
    <row r="3" spans="1:16" ht="46.5" customHeight="1">
      <c r="A3" s="34" t="s">
        <v>29</v>
      </c>
      <c r="B3" s="71" t="s">
        <v>70</v>
      </c>
      <c r="C3" s="68"/>
      <c r="D3" s="37"/>
      <c r="E3" s="37"/>
      <c r="F3" s="37"/>
      <c r="G3" s="37"/>
      <c r="H3" s="37"/>
      <c r="I3" s="37"/>
      <c r="K3" s="72" t="s">
        <v>71</v>
      </c>
      <c r="L3" s="73"/>
      <c r="M3" s="73"/>
      <c r="N3" s="73"/>
      <c r="O3" s="73"/>
      <c r="P3" s="74"/>
    </row>
    <row r="4" spans="1:16" ht="46.5" customHeight="1">
      <c r="A4" s="34" t="s">
        <v>31</v>
      </c>
      <c r="B4" s="69" t="s">
        <v>32</v>
      </c>
      <c r="C4" s="70"/>
      <c r="D4" s="37"/>
      <c r="E4" s="37"/>
      <c r="F4" s="37"/>
      <c r="G4" s="37"/>
      <c r="H4" s="37"/>
      <c r="I4" s="37"/>
      <c r="K4" s="72" t="s">
        <v>72</v>
      </c>
      <c r="L4" s="73"/>
      <c r="M4" s="73"/>
      <c r="N4" s="73"/>
      <c r="O4" s="73"/>
      <c r="P4" s="74"/>
    </row>
    <row r="5" spans="1:16" ht="46.5" customHeight="1">
      <c r="A5" s="34" t="s">
        <v>33</v>
      </c>
      <c r="B5" s="71" t="s">
        <v>34</v>
      </c>
      <c r="C5" s="71"/>
      <c r="D5" s="37"/>
      <c r="E5" s="37"/>
      <c r="F5" s="37"/>
      <c r="G5" s="37"/>
      <c r="H5" s="37"/>
      <c r="I5" s="37"/>
      <c r="K5" s="72" t="s">
        <v>73</v>
      </c>
      <c r="L5" s="73"/>
      <c r="M5" s="73"/>
      <c r="N5" s="73"/>
      <c r="O5" s="73"/>
      <c r="P5" s="74"/>
    </row>
    <row r="6" spans="1:16" ht="46.5" customHeight="1">
      <c r="A6" s="34" t="s">
        <v>35</v>
      </c>
      <c r="B6" s="68" t="s">
        <v>36</v>
      </c>
      <c r="C6" s="68"/>
      <c r="D6" s="37"/>
      <c r="E6" s="37"/>
      <c r="F6" s="37"/>
      <c r="G6" s="37"/>
      <c r="H6" s="37"/>
      <c r="I6" s="37"/>
      <c r="K6" s="72" t="s">
        <v>74</v>
      </c>
      <c r="L6" s="73"/>
      <c r="M6" s="73"/>
      <c r="N6" s="73"/>
      <c r="O6" s="73"/>
      <c r="P6" s="74"/>
    </row>
    <row r="7" spans="1:16" ht="46.5" customHeight="1">
      <c r="A7" s="34" t="s">
        <v>37</v>
      </c>
      <c r="B7" s="69" t="s">
        <v>75</v>
      </c>
      <c r="C7" s="70"/>
      <c r="D7" s="37"/>
      <c r="E7" s="37"/>
      <c r="F7" s="37"/>
      <c r="G7" s="37"/>
      <c r="H7" s="37"/>
      <c r="I7" s="37"/>
      <c r="K7" s="72" t="s">
        <v>76</v>
      </c>
      <c r="L7" s="73"/>
      <c r="M7" s="73"/>
      <c r="N7" s="73"/>
      <c r="O7" s="73"/>
      <c r="P7" s="74"/>
    </row>
    <row r="8" spans="1:16" ht="46.5" customHeight="1">
      <c r="A8" s="34" t="s">
        <v>39</v>
      </c>
      <c r="B8" s="69" t="s">
        <v>77</v>
      </c>
      <c r="C8" s="70"/>
      <c r="D8" s="37"/>
      <c r="E8" s="37"/>
      <c r="F8" s="37"/>
      <c r="G8" s="37"/>
      <c r="H8" s="37"/>
      <c r="I8" s="37"/>
      <c r="K8" s="72" t="s">
        <v>78</v>
      </c>
      <c r="L8" s="73"/>
      <c r="M8" s="73"/>
      <c r="N8" s="73"/>
      <c r="O8" s="73"/>
      <c r="P8" s="74"/>
    </row>
    <row r="9" spans="1:16" ht="46.5" customHeight="1">
      <c r="A9" s="34" t="s">
        <v>41</v>
      </c>
      <c r="B9" s="71" t="s">
        <v>79</v>
      </c>
      <c r="C9" s="68"/>
      <c r="D9" s="37"/>
      <c r="E9" s="37"/>
      <c r="F9" s="37"/>
      <c r="G9" s="37"/>
      <c r="H9" s="37"/>
      <c r="I9" s="37"/>
    </row>
    <row r="10" spans="1:16" ht="46.5" customHeight="1">
      <c r="A10" s="35"/>
      <c r="B10" s="35"/>
      <c r="C10" s="35"/>
      <c r="D10" s="35"/>
      <c r="E10" s="35"/>
      <c r="F10" s="35"/>
      <c r="G10" s="35"/>
      <c r="H10" s="35"/>
      <c r="I10" s="35"/>
    </row>
    <row r="11" spans="1:16" ht="81.75" customHeight="1">
      <c r="A11" s="35"/>
      <c r="B11" s="35"/>
      <c r="C11" s="35"/>
    </row>
    <row r="13" spans="1:16" ht="46.5" customHeight="1">
      <c r="G13" s="36"/>
      <c r="H13" s="36"/>
      <c r="I13" s="36"/>
    </row>
    <row r="14" spans="1:16" ht="46.5" customHeight="1">
      <c r="A14" s="36"/>
      <c r="B14" s="36"/>
      <c r="C14" s="36"/>
      <c r="D14" s="36"/>
      <c r="E14" s="36"/>
      <c r="F14" s="36"/>
      <c r="G14" s="36"/>
      <c r="H14" s="36"/>
      <c r="I14" s="36"/>
    </row>
  </sheetData>
  <mergeCells count="16">
    <mergeCell ref="A1:C1"/>
    <mergeCell ref="D1:I1"/>
    <mergeCell ref="A2:C2"/>
    <mergeCell ref="B3:C3"/>
    <mergeCell ref="B4:C4"/>
    <mergeCell ref="B6:C6"/>
    <mergeCell ref="B7:C7"/>
    <mergeCell ref="B8:C8"/>
    <mergeCell ref="B9:C9"/>
    <mergeCell ref="K3:P3"/>
    <mergeCell ref="K4:P4"/>
    <mergeCell ref="K5:P5"/>
    <mergeCell ref="K6:P6"/>
    <mergeCell ref="K7:P7"/>
    <mergeCell ref="K8:P8"/>
    <mergeCell ref="B5:C5"/>
  </mergeCells>
  <pageMargins left="0.7" right="0.7" top="0.75" bottom="0.75" header="0.3" footer="0.3"/>
  <pageSetup paperSize="9" scale="7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fd943-5379-4007-a3c1-931f882555b9">
      <Terms xmlns="http://schemas.microsoft.com/office/infopath/2007/PartnerControls"/>
    </lcf76f155ced4ddcb4097134ff3c332f>
    <Date xmlns="940fd943-5379-4007-a3c1-931f882555b9">2024-08-29T10:19:40+00:00</Date>
    <TaxCatchAll xmlns="7a93a745-2b02-4dc8-a852-b25f0fa8c7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7178A4A6133D4D9A1AEF4D1797A045" ma:contentTypeVersion="23" ma:contentTypeDescription="Crée un document." ma:contentTypeScope="" ma:versionID="c8b69cc4cc19cf4a3fb4764e1dec7db7">
  <xsd:schema xmlns:xsd="http://www.w3.org/2001/XMLSchema" xmlns:xs="http://www.w3.org/2001/XMLSchema" xmlns:p="http://schemas.microsoft.com/office/2006/metadata/properties" xmlns:ns2="940fd943-5379-4007-a3c1-931f882555b9" xmlns:ns3="7a93a745-2b02-4dc8-a852-b25f0fa8c7c7" targetNamespace="http://schemas.microsoft.com/office/2006/metadata/properties" ma:root="true" ma:fieldsID="a9b18c22390ec2b8ff330d944bada01a" ns2:_="" ns3:_="">
    <xsd:import namespace="940fd943-5379-4007-a3c1-931f882555b9"/>
    <xsd:import namespace="7a93a745-2b02-4dc8-a852-b25f0fa8c7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fd943-5379-4007-a3c1-931f88255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e" ma:index="12" nillable="true" ma:displayName="Date" ma:default="[today]" ma:format="DateOnly" ma:internalName="Date">
      <xsd:simpleType>
        <xsd:restriction base="dms:DateTim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3a745-2b02-4dc8-a852-b25f0fa8c7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8251cc-64b9-472a-8ce1-42655f867e22}" ma:internalName="TaxCatchAll" ma:showField="CatchAllData" ma:web="7a93a745-2b02-4dc8-a852-b25f0fa8c7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A4046EC-8EB6-4148-8D02-AB7D722ADC42}"/>
</file>

<file path=customXml/itemProps2.xml><?xml version="1.0" encoding="utf-8"?>
<ds:datastoreItem xmlns:ds="http://schemas.openxmlformats.org/officeDocument/2006/customXml" ds:itemID="{30150D32-F90F-4BCE-82D8-AF014CF874F5}"/>
</file>

<file path=customXml/itemProps3.xml><?xml version="1.0" encoding="utf-8"?>
<ds:datastoreItem xmlns:ds="http://schemas.openxmlformats.org/officeDocument/2006/customXml" ds:itemID="{E0DEBB1D-2B94-4FEC-8B96-B83DF561F97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CH-Saintonge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SIMONET Jérôme</dc:creator>
  <cp:keywords/>
  <dc:description/>
  <cp:lastModifiedBy>SIMONET Jérôme</cp:lastModifiedBy>
  <cp:revision/>
  <dcterms:created xsi:type="dcterms:W3CDTF">2023-08-18T12:00:11Z</dcterms:created>
  <dcterms:modified xsi:type="dcterms:W3CDTF">2024-11-12T15:43:42Z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0x010100057178A4A6133D4D9A1AEF4D1797A045</vt:lpwstr>
  </property>
  <property fmtid="{D5CDD505-2E9C-101B-9397-08002B2CF9AE}" pid="3" name="MediaServiceImageTags">
    <vt:lpwstr/>
  </property>
</Properties>
</file>