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4A0282 - Objets Publicitaires - AR\1- DCE\24A0282 - AE + Annexes\"/>
    </mc:Choice>
  </mc:AlternateContent>
  <bookViews>
    <workbookView xWindow="0" yWindow="0" windowWidth="28800" windowHeight="12300" activeTab="1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2" l="1"/>
  <c r="K13" i="2" s="1"/>
  <c r="I13" i="2"/>
  <c r="C25" i="2" l="1"/>
  <c r="I25" i="2"/>
  <c r="J25" i="2"/>
  <c r="K25" i="2"/>
  <c r="E25" i="3"/>
  <c r="H25" i="3"/>
  <c r="M25" i="3"/>
  <c r="J25" i="3" l="1"/>
  <c r="I25" i="3"/>
  <c r="K25" i="3"/>
  <c r="L25" i="3" s="1"/>
  <c r="E20" i="3"/>
  <c r="H20" i="3"/>
  <c r="I20" i="3" s="1"/>
  <c r="M20" i="3"/>
  <c r="E21" i="3"/>
  <c r="H21" i="3"/>
  <c r="I21" i="3" s="1"/>
  <c r="M21" i="3"/>
  <c r="E22" i="3"/>
  <c r="H22" i="3"/>
  <c r="M22" i="3"/>
  <c r="E23" i="3"/>
  <c r="H23" i="3"/>
  <c r="J23" i="3" s="1"/>
  <c r="M23" i="3"/>
  <c r="E24" i="3"/>
  <c r="H24" i="3"/>
  <c r="I24" i="3" s="1"/>
  <c r="M24" i="3"/>
  <c r="E26" i="3"/>
  <c r="H26" i="3"/>
  <c r="I26" i="3" s="1"/>
  <c r="M26" i="3"/>
  <c r="E27" i="3"/>
  <c r="H27" i="3"/>
  <c r="I27" i="3" s="1"/>
  <c r="M27" i="3"/>
  <c r="E28" i="3"/>
  <c r="H28" i="3"/>
  <c r="M28" i="3"/>
  <c r="E29" i="3"/>
  <c r="H29" i="3"/>
  <c r="M29" i="3"/>
  <c r="E30" i="3"/>
  <c r="H30" i="3"/>
  <c r="J30" i="3" s="1"/>
  <c r="M30" i="3"/>
  <c r="E31" i="3"/>
  <c r="H31" i="3"/>
  <c r="I31" i="3" s="1"/>
  <c r="M31" i="3"/>
  <c r="E32" i="3"/>
  <c r="H32" i="3"/>
  <c r="I32" i="3" s="1"/>
  <c r="M32" i="3"/>
  <c r="E33" i="3"/>
  <c r="H33" i="3"/>
  <c r="M33" i="3"/>
  <c r="J33" i="2"/>
  <c r="K33" i="2" s="1"/>
  <c r="I33" i="2"/>
  <c r="C33" i="2"/>
  <c r="J32" i="2"/>
  <c r="K32" i="2" s="1"/>
  <c r="I32" i="2"/>
  <c r="C32" i="2"/>
  <c r="J31" i="2"/>
  <c r="K31" i="2" s="1"/>
  <c r="I31" i="2"/>
  <c r="C31" i="2"/>
  <c r="J30" i="2"/>
  <c r="K30" i="2" s="1"/>
  <c r="I30" i="2"/>
  <c r="C30" i="2"/>
  <c r="J29" i="2"/>
  <c r="K29" i="2" s="1"/>
  <c r="I29" i="2"/>
  <c r="C29" i="2"/>
  <c r="J28" i="2"/>
  <c r="K28" i="2" s="1"/>
  <c r="I28" i="2"/>
  <c r="C28" i="2"/>
  <c r="J27" i="2"/>
  <c r="K27" i="2" s="1"/>
  <c r="I27" i="2"/>
  <c r="C27" i="2"/>
  <c r="J26" i="2"/>
  <c r="K26" i="2" s="1"/>
  <c r="I26" i="2"/>
  <c r="C26" i="2"/>
  <c r="J24" i="2"/>
  <c r="K24" i="2" s="1"/>
  <c r="I24" i="2"/>
  <c r="C24" i="2"/>
  <c r="J23" i="2"/>
  <c r="K23" i="2" s="1"/>
  <c r="I23" i="2"/>
  <c r="C23" i="2"/>
  <c r="J22" i="2"/>
  <c r="K22" i="2" s="1"/>
  <c r="I22" i="2"/>
  <c r="C22" i="2"/>
  <c r="J21" i="2"/>
  <c r="K21" i="2" s="1"/>
  <c r="I21" i="2"/>
  <c r="C21" i="2"/>
  <c r="J20" i="2"/>
  <c r="K20" i="2" s="1"/>
  <c r="I20" i="2"/>
  <c r="C20" i="2"/>
  <c r="J19" i="2"/>
  <c r="K19" i="2" s="1"/>
  <c r="I19" i="2"/>
  <c r="C19" i="2"/>
  <c r="J18" i="2"/>
  <c r="K18" i="2" s="1"/>
  <c r="I18" i="2"/>
  <c r="C18" i="2"/>
  <c r="K21" i="3" l="1"/>
  <c r="L21" i="3" s="1"/>
  <c r="J21" i="3"/>
  <c r="K33" i="3"/>
  <c r="L33" i="3" s="1"/>
  <c r="K29" i="3"/>
  <c r="L29" i="3" s="1"/>
  <c r="K23" i="3"/>
  <c r="L23" i="3" s="1"/>
  <c r="J32" i="3"/>
  <c r="I23" i="3"/>
  <c r="K22" i="3"/>
  <c r="L22" i="3" s="1"/>
  <c r="K26" i="3"/>
  <c r="L26" i="3" s="1"/>
  <c r="J26" i="3"/>
  <c r="K32" i="3"/>
  <c r="L32" i="3" s="1"/>
  <c r="J29" i="3"/>
  <c r="K28" i="3"/>
  <c r="L28" i="3" s="1"/>
  <c r="K30" i="3"/>
  <c r="L30" i="3" s="1"/>
  <c r="J28" i="3"/>
  <c r="J33" i="3"/>
  <c r="I30" i="3"/>
  <c r="I28" i="3"/>
  <c r="J22" i="3"/>
  <c r="I33" i="3"/>
  <c r="K31" i="3"/>
  <c r="L31" i="3" s="1"/>
  <c r="I29" i="3"/>
  <c r="K27" i="3"/>
  <c r="L27" i="3" s="1"/>
  <c r="K24" i="3"/>
  <c r="L24" i="3" s="1"/>
  <c r="I22" i="3"/>
  <c r="K20" i="3"/>
  <c r="L20" i="3" s="1"/>
  <c r="J31" i="3"/>
  <c r="J27" i="3"/>
  <c r="J24" i="3"/>
  <c r="J20" i="3"/>
  <c r="M17" i="3"/>
  <c r="H17" i="3"/>
  <c r="I17" i="3" s="1"/>
  <c r="E17" i="3"/>
  <c r="C13" i="2"/>
  <c r="E11" i="3"/>
  <c r="H11" i="3"/>
  <c r="J11" i="3" s="1"/>
  <c r="M11" i="3"/>
  <c r="I11" i="3" l="1"/>
  <c r="K11" i="3"/>
  <c r="L11" i="3" s="1"/>
  <c r="E12" i="3" l="1"/>
  <c r="C11" i="2"/>
  <c r="I11" i="2"/>
  <c r="J11" i="2"/>
  <c r="K11" i="2" s="1"/>
  <c r="C12" i="2" l="1"/>
  <c r="C14" i="2"/>
  <c r="C15" i="2"/>
  <c r="C16" i="2"/>
  <c r="C17" i="2"/>
  <c r="D18" i="3" l="1"/>
  <c r="D25" i="3"/>
  <c r="D20" i="3"/>
  <c r="D21" i="3"/>
  <c r="D27" i="3"/>
  <c r="D28" i="3"/>
  <c r="D29" i="3"/>
  <c r="D23" i="3"/>
  <c r="D24" i="3"/>
  <c r="D30" i="3"/>
  <c r="D31" i="3"/>
  <c r="D32" i="3"/>
  <c r="D22" i="3"/>
  <c r="D33" i="3"/>
  <c r="D26" i="3"/>
  <c r="D11" i="3"/>
  <c r="D12" i="3"/>
  <c r="D14" i="3"/>
  <c r="D17" i="3"/>
  <c r="D13" i="3"/>
  <c r="D16" i="3"/>
  <c r="D19" i="3"/>
  <c r="D15" i="3"/>
  <c r="E13" i="3" l="1"/>
  <c r="E14" i="3"/>
  <c r="E15" i="3"/>
  <c r="E16" i="3"/>
  <c r="E18" i="3"/>
  <c r="E19" i="3"/>
  <c r="H13" i="3"/>
  <c r="H14" i="3"/>
  <c r="H15" i="3"/>
  <c r="H16" i="3"/>
  <c r="H18" i="3"/>
  <c r="H19" i="3"/>
  <c r="M13" i="3"/>
  <c r="M14" i="3"/>
  <c r="M15" i="3"/>
  <c r="M16" i="3"/>
  <c r="M18" i="3"/>
  <c r="M19" i="3"/>
  <c r="M12" i="3"/>
  <c r="H12" i="3" l="1"/>
  <c r="K12" i="3" s="1"/>
  <c r="I13" i="3"/>
  <c r="I14" i="3"/>
  <c r="I15" i="3"/>
  <c r="I16" i="3"/>
  <c r="I18" i="3"/>
  <c r="I19" i="3"/>
  <c r="K19" i="3"/>
  <c r="L19" i="3" s="1"/>
  <c r="J19" i="3"/>
  <c r="K18" i="3"/>
  <c r="L18" i="3" s="1"/>
  <c r="J18" i="3"/>
  <c r="K17" i="3"/>
  <c r="J17" i="3"/>
  <c r="K16" i="3"/>
  <c r="L16" i="3" s="1"/>
  <c r="J16" i="3"/>
  <c r="K15" i="3"/>
  <c r="L15" i="3" s="1"/>
  <c r="J15" i="3"/>
  <c r="K14" i="3"/>
  <c r="L14" i="3" s="1"/>
  <c r="J14" i="3"/>
  <c r="K13" i="3"/>
  <c r="L13" i="3" s="1"/>
  <c r="J13" i="3"/>
  <c r="K35" i="3" l="1"/>
  <c r="L17" i="3"/>
  <c r="L12" i="3"/>
  <c r="I12" i="3"/>
  <c r="I35" i="3" s="1"/>
  <c r="J12" i="3"/>
  <c r="J35" i="3" s="1"/>
  <c r="J17" i="2"/>
  <c r="K17" i="2" s="1"/>
  <c r="I17" i="2"/>
  <c r="J16" i="2"/>
  <c r="K16" i="2" s="1"/>
  <c r="I16" i="2"/>
  <c r="J15" i="2"/>
  <c r="K15" i="2" s="1"/>
  <c r="I15" i="2"/>
  <c r="J14" i="2"/>
  <c r="K14" i="2" s="1"/>
  <c r="I14" i="2"/>
  <c r="J12" i="2"/>
  <c r="K12" i="2" s="1"/>
  <c r="I12" i="2"/>
  <c r="L35" i="3" l="1"/>
</calcChain>
</file>

<file path=xl/sharedStrings.xml><?xml version="1.0" encoding="utf-8"?>
<sst xmlns="http://schemas.openxmlformats.org/spreadsheetml/2006/main" count="203" uniqueCount="80">
  <si>
    <t>INSEREZ LE LOGO DE VOTRE SOCIETE</t>
  </si>
  <si>
    <t>SOUS-LOT N°</t>
  </si>
  <si>
    <t>LIBELLE DES SOUS-LOTS</t>
  </si>
  <si>
    <t>QUANTITE ESTIMATIVE ANNUELLE</t>
  </si>
  <si>
    <t>REFERENCE FOURNISSEUR</t>
  </si>
  <si>
    <t>UNITE DE CONDITIONNEMENT (UCD)</t>
  </si>
  <si>
    <t>NOMBRE DE PIECES CONTENUES DANS L'UNITE DE CONDITIONNEMENT</t>
  </si>
  <si>
    <t>TAUX DE TVA</t>
  </si>
  <si>
    <t>DELAI DE LIVRAISON EN JOURS</t>
  </si>
  <si>
    <t>1.1</t>
  </si>
  <si>
    <t>1.2</t>
  </si>
  <si>
    <t>Toutes les cellules en vert sont à compléter par le candidat</t>
  </si>
  <si>
    <t>NOM DU FOURNISSEUR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</si>
  <si>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</si>
  <si>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</si>
  <si>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</si>
  <si>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</si>
  <si>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Unité</t>
  </si>
  <si>
    <t>SOMME LOT 1</t>
  </si>
  <si>
    <t>PRIX UNITAIRE X QUANTITE</t>
  </si>
  <si>
    <t>1.3</t>
  </si>
  <si>
    <t>1.4</t>
  </si>
  <si>
    <t>Les colonnes sont complétées automatiquement</t>
  </si>
  <si>
    <t>Nom du candidat :</t>
  </si>
  <si>
    <t>% de remise catalogue consentie</t>
  </si>
  <si>
    <t>Bordereau des prix unitaires</t>
  </si>
  <si>
    <t>DELAI DE LIVRAISON EN JOURS OUVRES</t>
  </si>
  <si>
    <t>LOT N° 1 - Objets Publicitaires (Lot Réservé)</t>
  </si>
  <si>
    <t>LOT N° 1 - Objets Publicitaires (Lot réservé)</t>
  </si>
  <si>
    <t>1.5</t>
  </si>
  <si>
    <t>1.6</t>
  </si>
  <si>
    <t>1.7</t>
  </si>
  <si>
    <t>1.8</t>
  </si>
  <si>
    <t>1.9</t>
  </si>
  <si>
    <t>Mug</t>
  </si>
  <si>
    <t>Sac / Tote Bag</t>
  </si>
  <si>
    <t>Tshirt</t>
  </si>
  <si>
    <t>Gourde</t>
  </si>
  <si>
    <t>Cable de connexion</t>
  </si>
  <si>
    <t>Echantillon / Specimen demandé</t>
  </si>
  <si>
    <t>Stylo 4 couleurs</t>
  </si>
  <si>
    <t>Stylo a clip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</si>
  <si>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</si>
  <si>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</si>
  <si>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</si>
  <si>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</si>
  <si>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</si>
  <si>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</si>
  <si>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</si>
  <si>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</si>
  <si>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</si>
  <si>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</si>
  <si>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</si>
  <si>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</si>
  <si>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</si>
  <si>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</si>
  <si>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Casquette</t>
  </si>
  <si>
    <t>Sweat Veste Zip à capuche</t>
  </si>
  <si>
    <t>Pin's Ruban</t>
  </si>
  <si>
    <t>Sac patient</t>
  </si>
  <si>
    <t>Tour de Cou 20mm</t>
  </si>
  <si>
    <t>Nappe rectangulaire</t>
  </si>
  <si>
    <t>Eco-Cup / Gobelet</t>
  </si>
  <si>
    <t>Eventail</t>
  </si>
  <si>
    <t>Bloc notes</t>
  </si>
  <si>
    <t>Ballon</t>
  </si>
  <si>
    <t>Badge</t>
  </si>
  <si>
    <t>*L'échantillon demandé ne doit pas necessairement être de taille 1×1, un échantillon représentatif est suffisant</t>
  </si>
  <si>
    <t xml:space="preserve">*L'échantillon demandé ne doit pas necessairement être de taille 1×1, un échantillon représentatif est suffisant </t>
  </si>
  <si>
    <t xml:space="preserve">ANNEXE 4 Au RC : Données Quantitative Estimative </t>
  </si>
  <si>
    <t xml:space="preserve">Preservatif </t>
  </si>
  <si>
    <t>Tapis d'accueil service / bâtiment</t>
  </si>
  <si>
    <t>PSE facultative: Batterie externe</t>
  </si>
  <si>
    <t>Porte-Clés 5,5*3.5</t>
  </si>
  <si>
    <t>Porte-clés 45*45*3</t>
  </si>
  <si>
    <t xml:space="preserve">ANNEXE 1  A L'ACTE D'ENGAGEMENT : BORDEREAU DE PRIX </t>
  </si>
  <si>
    <t>1 Echantillon</t>
  </si>
  <si>
    <t>1 Echantillon*</t>
  </si>
  <si>
    <t>Bloc notes avec stylo</t>
  </si>
  <si>
    <t>AFFAIRE 24A0282 - Objets Publicitaires pour
le CHU de Montpellier, établissement support du GHT Est-Hérault et Sud-Aveyron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</si>
</sst>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##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mediumGray">
        <bgColor theme="0" tint="-0.3499862666707357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16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8" borderId="13" xfId="0" applyFill="1" applyBorder="1" applyAlignment="1">
      <alignment wrapText="1"/>
    </xf>
    <xf numFmtId="44" fontId="0" fillId="9" borderId="13" xfId="2" applyFont="1" applyFill="1" applyBorder="1" applyAlignment="1">
      <alignment horizontal="center" wrapText="1"/>
    </xf>
    <xf numFmtId="0" fontId="11" fillId="7" borderId="13" xfId="0" applyFont="1" applyFill="1" applyBorder="1" applyAlignment="1" applyProtection="1">
      <alignment horizontal="left" vertical="center" wrapText="1"/>
    </xf>
    <xf numFmtId="9" fontId="11" fillId="7" borderId="13" xfId="3" applyFont="1" applyFill="1" applyBorder="1" applyAlignment="1" applyProtection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11" fillId="7" borderId="18" xfId="0" applyFont="1" applyFill="1" applyBorder="1" applyAlignment="1" applyProtection="1">
      <alignment horizontal="left" vertical="center" wrapText="1"/>
    </xf>
    <xf numFmtId="9" fontId="11" fillId="7" borderId="18" xfId="3" applyFont="1" applyFill="1" applyBorder="1" applyAlignment="1" applyProtection="1">
      <alignment horizontal="center" vertical="center" wrapText="1"/>
    </xf>
    <xf numFmtId="44" fontId="0" fillId="9" borderId="18" xfId="2" applyFont="1" applyFill="1" applyBorder="1" applyAlignment="1">
      <alignment horizontal="center" wrapText="1"/>
    </xf>
    <xf numFmtId="164" fontId="2" fillId="7" borderId="13" xfId="1" applyNumberFormat="1" applyFont="1" applyFill="1" applyBorder="1" applyAlignment="1" applyProtection="1">
      <alignment horizontal="center" vertical="center" readingOrder="1"/>
    </xf>
    <xf numFmtId="1" fontId="0" fillId="8" borderId="17" xfId="0" applyNumberFormat="1" applyFill="1" applyBorder="1" applyAlignment="1">
      <alignment wrapText="1"/>
    </xf>
    <xf numFmtId="2" fontId="0" fillId="8" borderId="13" xfId="0" applyNumberFormat="1" applyFill="1" applyBorder="1" applyAlignment="1">
      <alignment wrapText="1"/>
    </xf>
    <xf numFmtId="0" fontId="0" fillId="0" borderId="14" xfId="0" applyBorder="1" applyAlignment="1">
      <alignment wrapText="1"/>
    </xf>
    <xf numFmtId="2" fontId="0" fillId="9" borderId="15" xfId="0" applyNumberFormat="1" applyFill="1" applyBorder="1" applyAlignment="1">
      <alignment wrapText="1"/>
    </xf>
    <xf numFmtId="2" fontId="0" fillId="9" borderId="16" xfId="0" applyNumberFormat="1" applyFill="1" applyBorder="1" applyAlignment="1">
      <alignment wrapText="1"/>
    </xf>
    <xf numFmtId="0" fontId="10" fillId="0" borderId="13" xfId="0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center" vertical="center" textRotation="90" wrapText="1"/>
    </xf>
    <xf numFmtId="0" fontId="7" fillId="0" borderId="21" xfId="0" applyFont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0" fillId="8" borderId="13" xfId="0" applyFill="1" applyBorder="1" applyAlignment="1">
      <alignment vertical="center" wrapText="1"/>
    </xf>
    <xf numFmtId="2" fontId="0" fillId="8" borderId="18" xfId="0" applyNumberFormat="1" applyFill="1" applyBorder="1" applyAlignment="1">
      <alignment wrapText="1"/>
    </xf>
    <xf numFmtId="1" fontId="0" fillId="8" borderId="19" xfId="0" applyNumberFormat="1" applyFill="1" applyBorder="1" applyAlignment="1">
      <alignment wrapText="1"/>
    </xf>
    <xf numFmtId="0" fontId="0" fillId="10" borderId="15" xfId="0" applyFill="1" applyBorder="1" applyAlignment="1">
      <alignment wrapText="1"/>
    </xf>
    <xf numFmtId="2" fontId="0" fillId="12" borderId="13" xfId="0" applyNumberFormat="1" applyFill="1" applyBorder="1" applyAlignment="1">
      <alignment wrapText="1"/>
    </xf>
    <xf numFmtId="2" fontId="0" fillId="12" borderId="15" xfId="0" applyNumberFormat="1" applyFill="1" applyBorder="1" applyAlignment="1">
      <alignment wrapText="1"/>
    </xf>
    <xf numFmtId="0" fontId="8" fillId="11" borderId="21" xfId="0" applyFont="1" applyFill="1" applyBorder="1" applyAlignment="1">
      <alignment horizontal="center" vertical="center" wrapText="1"/>
    </xf>
    <xf numFmtId="0" fontId="0" fillId="9" borderId="13" xfId="0" applyFill="1" applyBorder="1" applyAlignment="1">
      <alignment wrapText="1"/>
    </xf>
    <xf numFmtId="44" fontId="0" fillId="9" borderId="24" xfId="2" applyFont="1" applyFill="1" applyBorder="1" applyAlignment="1">
      <alignment horizontal="center" wrapText="1"/>
    </xf>
    <xf numFmtId="0" fontId="15" fillId="13" borderId="4" xfId="0" applyFont="1" applyFill="1" applyBorder="1" applyAlignment="1">
      <alignment vertical="center" wrapText="1"/>
    </xf>
    <xf numFmtId="9" fontId="14" fillId="8" borderId="23" xfId="3" applyFont="1" applyFill="1" applyBorder="1" applyAlignment="1">
      <alignment wrapText="1"/>
    </xf>
    <xf numFmtId="0" fontId="2" fillId="4" borderId="4" xfId="0" applyFont="1" applyFill="1" applyBorder="1" applyAlignment="1">
      <alignment horizontal="center" vertical="center" wrapText="1"/>
    </xf>
    <xf numFmtId="0" fontId="0" fillId="7" borderId="12" xfId="0" applyFill="1" applyBorder="1" applyAlignment="1">
      <alignment wrapText="1"/>
    </xf>
    <xf numFmtId="0" fontId="6" fillId="3" borderId="4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 applyProtection="1">
      <alignment horizontal="left" vertical="center" wrapText="1"/>
    </xf>
    <xf numFmtId="0" fontId="0" fillId="9" borderId="18" xfId="0" applyFill="1" applyBorder="1" applyAlignment="1">
      <alignment wrapText="1"/>
    </xf>
    <xf numFmtId="49" fontId="9" fillId="0" borderId="28" xfId="0" applyNumberFormat="1" applyFont="1" applyBorder="1" applyAlignment="1">
      <alignment horizontal="center" vertical="center" wrapText="1"/>
    </xf>
    <xf numFmtId="0" fontId="10" fillId="0" borderId="29" xfId="0" applyFont="1" applyFill="1" applyBorder="1" applyAlignment="1" applyProtection="1">
      <alignment horizontal="left" vertical="center" wrapText="1"/>
    </xf>
    <xf numFmtId="0" fontId="0" fillId="9" borderId="29" xfId="0" applyFill="1" applyBorder="1" applyAlignment="1">
      <alignment wrapText="1"/>
    </xf>
    <xf numFmtId="0" fontId="0" fillId="8" borderId="29" xfId="0" applyFill="1" applyBorder="1" applyAlignment="1">
      <alignment wrapText="1"/>
    </xf>
    <xf numFmtId="0" fontId="0" fillId="8" borderId="29" xfId="0" applyFill="1" applyBorder="1" applyAlignment="1">
      <alignment vertical="center" wrapText="1"/>
    </xf>
    <xf numFmtId="0" fontId="11" fillId="7" borderId="29" xfId="0" applyFont="1" applyFill="1" applyBorder="1" applyAlignment="1" applyProtection="1">
      <alignment horizontal="left" vertical="center" wrapText="1"/>
    </xf>
    <xf numFmtId="9" fontId="11" fillId="7" borderId="29" xfId="3" applyFont="1" applyFill="1" applyBorder="1" applyAlignment="1" applyProtection="1">
      <alignment horizontal="center" vertical="center" wrapText="1"/>
    </xf>
    <xf numFmtId="2" fontId="0" fillId="8" borderId="29" xfId="0" applyNumberFormat="1" applyFill="1" applyBorder="1" applyAlignment="1">
      <alignment wrapText="1"/>
    </xf>
    <xf numFmtId="44" fontId="0" fillId="9" borderId="29" xfId="2" applyFont="1" applyFill="1" applyBorder="1" applyAlignment="1">
      <alignment horizontal="center" wrapText="1"/>
    </xf>
    <xf numFmtId="44" fontId="0" fillId="9" borderId="25" xfId="2" applyFont="1" applyFill="1" applyBorder="1" applyAlignment="1">
      <alignment horizontal="center" wrapText="1"/>
    </xf>
    <xf numFmtId="0" fontId="0" fillId="7" borderId="28" xfId="0" applyFill="1" applyBorder="1" applyAlignment="1">
      <alignment wrapText="1"/>
    </xf>
    <xf numFmtId="1" fontId="0" fillId="8" borderId="26" xfId="0" applyNumberFormat="1" applyFill="1" applyBorder="1" applyAlignment="1">
      <alignment wrapText="1"/>
    </xf>
    <xf numFmtId="0" fontId="7" fillId="0" borderId="14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0" fontId="0" fillId="9" borderId="31" xfId="0" applyFill="1" applyBorder="1" applyAlignment="1">
      <alignment wrapText="1"/>
    </xf>
    <xf numFmtId="0" fontId="0" fillId="8" borderId="31" xfId="0" applyFill="1" applyBorder="1" applyAlignment="1">
      <alignment wrapText="1"/>
    </xf>
    <xf numFmtId="0" fontId="0" fillId="8" borderId="31" xfId="0" applyFill="1" applyBorder="1" applyAlignment="1">
      <alignment vertical="center" wrapText="1"/>
    </xf>
    <xf numFmtId="0" fontId="11" fillId="7" borderId="31" xfId="0" applyFont="1" applyFill="1" applyBorder="1" applyAlignment="1" applyProtection="1">
      <alignment horizontal="left" vertical="center" wrapText="1"/>
    </xf>
    <xf numFmtId="9" fontId="11" fillId="7" borderId="31" xfId="3" applyFont="1" applyFill="1" applyBorder="1" applyAlignment="1" applyProtection="1">
      <alignment horizontal="center" vertical="center" wrapText="1"/>
    </xf>
    <xf numFmtId="2" fontId="0" fillId="8" borderId="31" xfId="0" applyNumberFormat="1" applyFill="1" applyBorder="1" applyAlignment="1">
      <alignment wrapText="1"/>
    </xf>
    <xf numFmtId="44" fontId="0" fillId="9" borderId="31" xfId="2" applyFont="1" applyFill="1" applyBorder="1" applyAlignment="1">
      <alignment horizontal="center" wrapText="1"/>
    </xf>
    <xf numFmtId="44" fontId="0" fillId="9" borderId="32" xfId="2" applyFont="1" applyFill="1" applyBorder="1" applyAlignment="1">
      <alignment horizontal="center" wrapText="1"/>
    </xf>
    <xf numFmtId="0" fontId="0" fillId="7" borderId="30" xfId="0" applyFill="1" applyBorder="1" applyAlignment="1">
      <alignment wrapText="1"/>
    </xf>
    <xf numFmtId="1" fontId="0" fillId="8" borderId="33" xfId="0" applyNumberFormat="1" applyFill="1" applyBorder="1" applyAlignment="1">
      <alignment wrapText="1"/>
    </xf>
    <xf numFmtId="164" fontId="2" fillId="7" borderId="31" xfId="1" applyNumberFormat="1" applyFont="1" applyFill="1" applyBorder="1" applyAlignment="1" applyProtection="1">
      <alignment horizontal="center" vertical="center" readingOrder="1"/>
    </xf>
    <xf numFmtId="2" fontId="0" fillId="12" borderId="31" xfId="0" applyNumberFormat="1" applyFill="1" applyBorder="1" applyAlignment="1">
      <alignment wrapText="1"/>
    </xf>
    <xf numFmtId="164" fontId="2" fillId="7" borderId="18" xfId="1" applyNumberFormat="1" applyFont="1" applyFill="1" applyBorder="1" applyAlignment="1" applyProtection="1">
      <alignment horizontal="center" vertical="center" readingOrder="1"/>
    </xf>
    <xf numFmtId="0" fontId="0" fillId="8" borderId="18" xfId="0" applyFill="1" applyBorder="1" applyAlignment="1">
      <alignment vertical="center" wrapText="1"/>
    </xf>
    <xf numFmtId="2" fontId="0" fillId="12" borderId="18" xfId="0" applyNumberFormat="1" applyFill="1" applyBorder="1" applyAlignment="1">
      <alignment wrapText="1"/>
    </xf>
    <xf numFmtId="0" fontId="16" fillId="7" borderId="12" xfId="0" applyFont="1" applyFill="1" applyBorder="1" applyAlignment="1">
      <alignment wrapText="1"/>
    </xf>
    <xf numFmtId="0" fontId="10" fillId="14" borderId="29" xfId="0" applyFont="1" applyFill="1" applyBorder="1" applyAlignment="1" applyProtection="1">
      <alignment horizontal="left" vertical="center" wrapText="1"/>
    </xf>
    <xf numFmtId="0" fontId="10" fillId="14" borderId="13" xfId="0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49" fontId="9" fillId="0" borderId="34" xfId="0" applyNumberFormat="1" applyFont="1" applyBorder="1" applyAlignment="1">
      <alignment horizontal="center" vertical="center" wrapText="1"/>
    </xf>
    <xf numFmtId="0" fontId="0" fillId="8" borderId="18" xfId="0" applyFill="1" applyBorder="1" applyAlignment="1">
      <alignment wrapText="1"/>
    </xf>
    <xf numFmtId="44" fontId="0" fillId="9" borderId="35" xfId="2" applyFont="1" applyFill="1" applyBorder="1" applyAlignment="1">
      <alignment horizontal="center" wrapText="1"/>
    </xf>
    <xf numFmtId="0" fontId="0" fillId="7" borderId="34" xfId="0" applyFill="1" applyBorder="1" applyAlignment="1">
      <alignment wrapText="1"/>
    </xf>
    <xf numFmtId="0" fontId="16" fillId="0" borderId="6" xfId="0" applyFont="1" applyFill="1" applyBorder="1" applyAlignment="1">
      <alignment horizontal="left" vertical="center"/>
    </xf>
    <xf numFmtId="0" fontId="0" fillId="0" borderId="0" xfId="0" applyFill="1" applyAlignment="1"/>
    <xf numFmtId="0" fontId="9" fillId="0" borderId="31" xfId="0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 wrapText="1"/>
    </xf>
    <xf numFmtId="0" fontId="9" fillId="0" borderId="29" xfId="0" applyFont="1" applyFill="1" applyBorder="1" applyAlignment="1" applyProtection="1">
      <alignment horizontal="left" vertical="center" wrapText="1"/>
    </xf>
    <xf numFmtId="0" fontId="9" fillId="14" borderId="29" xfId="0" applyFont="1" applyFill="1" applyBorder="1" applyAlignment="1" applyProtection="1">
      <alignment horizontal="left" vertical="center" wrapText="1"/>
    </xf>
    <xf numFmtId="0" fontId="9" fillId="14" borderId="13" xfId="0" applyFont="1" applyFill="1" applyBorder="1" applyAlignment="1" applyProtection="1">
      <alignment horizontal="left" vertical="center" wrapText="1"/>
    </xf>
    <xf numFmtId="0" fontId="9" fillId="0" borderId="18" xfId="0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0" fontId="4" fillId="15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5" fillId="15" borderId="4" xfId="0" applyFont="1" applyFill="1" applyBorder="1" applyAlignment="1">
      <alignment horizontal="center" vertical="center" wrapText="1"/>
    </xf>
    <xf numFmtId="0" fontId="5" fillId="15" borderId="5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wrapText="1"/>
    </xf>
  </cellXfs>
  <cellStyles count="4">
    <cellStyle name="Monétaire" xfId="2" builtinId="4"/>
    <cellStyle name="NiveauLigne_4" xfId="1" builtinId="1" iLevel="3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6DE0FB"/>
      <color rgb="FF84E5FC"/>
      <color rgb="FFCAF5FA"/>
      <color rgb="FFB9F3F9"/>
      <color rgb="FF9FEFF7"/>
      <color rgb="FF79E2FB"/>
      <color rgb="FFFFCCFF"/>
      <color rgb="FFFF99FF"/>
      <color rgb="FFF43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topLeftCell="F1" zoomScaleNormal="100" workbookViewId="0">
      <selection activeCell="T4" sqref="T4:T5"/>
    </sheetView>
  </sheetViews>
  <sheetFormatPr baseColWidth="10" defaultRowHeight="15" x14ac:dyDescent="0.25"/>
  <cols>
    <col min="1" max="1" width="5.28515625" style="2" bestFit="1" customWidth="1"/>
    <col min="2" max="2" width="70.42578125" style="2" customWidth="1"/>
    <col min="3" max="3" width="12.28515625" style="2" customWidth="1"/>
    <col min="4" max="5" width="12.42578125" style="2" bestFit="1" customWidth="1"/>
    <col min="6" max="6" width="11.28515625" style="2" customWidth="1"/>
    <col min="7" max="7" width="10.5703125" style="2" bestFit="1" customWidth="1"/>
    <col min="8" max="9" width="12" style="2" bestFit="1" customWidth="1"/>
    <col min="10" max="10" width="13.28515625" style="2" customWidth="1"/>
    <col min="11" max="11" width="16.140625" style="2" customWidth="1"/>
    <col min="12" max="12" width="17.28515625" style="2" customWidth="1"/>
    <col min="13" max="13" width="11.42578125" style="2"/>
    <col min="14" max="14" width="15.7109375" style="2" customWidth="1"/>
    <col min="15" max="15" width="12.5703125" style="2" customWidth="1"/>
    <col min="16" max="19" width="11.42578125" style="2"/>
    <col min="20" max="20" width="49.28515625" style="2" customWidth="1"/>
    <col min="21" max="16384" width="11.42578125" style="2"/>
  </cols>
  <sheetData>
    <row r="1" spans="1:20" ht="15.75" thickBot="1" x14ac:dyDescent="0.3">
      <c r="M1" s="102" t="s">
        <v>0</v>
      </c>
      <c r="N1" s="103"/>
      <c r="O1" s="103"/>
      <c r="P1" s="103"/>
      <c r="Q1" s="104"/>
    </row>
    <row r="2" spans="1:20" ht="48.75" customHeight="1" thickBot="1" x14ac:dyDescent="0.3">
      <c r="A2" s="111" t="s">
        <v>79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05"/>
      <c r="N2" s="106"/>
      <c r="O2" s="106"/>
      <c r="P2" s="106"/>
      <c r="Q2" s="107"/>
    </row>
    <row r="3" spans="1:20" ht="15.7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M3" s="105"/>
      <c r="N3" s="106"/>
      <c r="O3" s="106"/>
      <c r="P3" s="106"/>
      <c r="Q3" s="107"/>
    </row>
    <row r="4" spans="1:20" ht="38.25" customHeight="1" thickBot="1" x14ac:dyDescent="0.4">
      <c r="A4" s="113" t="s">
        <v>75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05"/>
      <c r="N4" s="106"/>
      <c r="O4" s="106"/>
      <c r="P4" s="106"/>
      <c r="Q4" s="107"/>
      <c r="T4" s="128"/>
    </row>
    <row r="5" spans="1:20" ht="15.75" thickBo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M5" s="105"/>
      <c r="N5" s="106"/>
      <c r="O5" s="106"/>
      <c r="P5" s="106"/>
      <c r="Q5" s="107"/>
      <c r="T5" s="7"/>
    </row>
    <row r="6" spans="1:20" ht="43.5" customHeight="1" thickBot="1" x14ac:dyDescent="0.3">
      <c r="A6" s="115" t="s">
        <v>28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7"/>
      <c r="M6" s="108"/>
      <c r="N6" s="109"/>
      <c r="O6" s="109"/>
      <c r="P6" s="109"/>
      <c r="Q6" s="110"/>
    </row>
    <row r="7" spans="1:20" ht="14.25" customHeight="1" thickBo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20" ht="46.5" customHeight="1" thickBot="1" x14ac:dyDescent="0.3">
      <c r="A8" s="4"/>
      <c r="B8" s="4"/>
      <c r="C8" s="118" t="s">
        <v>11</v>
      </c>
      <c r="D8" s="119"/>
      <c r="E8" s="119"/>
      <c r="F8" s="119"/>
      <c r="G8" s="119"/>
      <c r="H8" s="119"/>
      <c r="I8" s="120"/>
      <c r="J8" s="4"/>
      <c r="K8" s="43" t="s">
        <v>23</v>
      </c>
      <c r="L8" s="121"/>
      <c r="M8" s="122"/>
    </row>
    <row r="9" spans="1:20" s="7" customFormat="1" ht="43.5" customHeight="1" thickBot="1" x14ac:dyDescent="0.3">
      <c r="A9" s="5"/>
      <c r="B9" s="5"/>
      <c r="C9" s="98" t="s">
        <v>25</v>
      </c>
      <c r="D9" s="99"/>
      <c r="E9" s="99"/>
      <c r="F9" s="99"/>
      <c r="G9" s="99"/>
      <c r="H9" s="99"/>
      <c r="I9" s="99"/>
      <c r="J9" s="99"/>
      <c r="K9" s="99"/>
      <c r="L9" s="99"/>
      <c r="M9" s="100"/>
    </row>
    <row r="10" spans="1:20" s="8" customFormat="1" ht="120" customHeight="1" thickBot="1" x14ac:dyDescent="0.3">
      <c r="A10" s="59" t="s">
        <v>1</v>
      </c>
      <c r="B10" s="60" t="s">
        <v>2</v>
      </c>
      <c r="C10" s="61" t="s">
        <v>12</v>
      </c>
      <c r="D10" s="62" t="s">
        <v>4</v>
      </c>
      <c r="E10" s="62" t="s">
        <v>6</v>
      </c>
      <c r="F10" s="63" t="s">
        <v>5</v>
      </c>
      <c r="G10" s="63" t="s">
        <v>7</v>
      </c>
      <c r="H10" s="62" t="s">
        <v>13</v>
      </c>
      <c r="I10" s="61" t="s">
        <v>14</v>
      </c>
      <c r="J10" s="61" t="s">
        <v>15</v>
      </c>
      <c r="K10" s="64" t="s">
        <v>16</v>
      </c>
      <c r="L10" s="41" t="s">
        <v>39</v>
      </c>
      <c r="M10" s="44" t="s">
        <v>26</v>
      </c>
      <c r="N10" s="7"/>
      <c r="O10" s="7"/>
    </row>
    <row r="11" spans="1:20" ht="18" customHeight="1" x14ac:dyDescent="0.25">
      <c r="A11" s="65" t="s">
        <v>9</v>
      </c>
      <c r="B11" s="91" t="s">
        <v>34</v>
      </c>
      <c r="C11" s="66" t="str">
        <f>IF($L$8="","Non saisie",$L$8)</f>
        <v>Non saisie</v>
      </c>
      <c r="D11" s="67"/>
      <c r="E11" s="68"/>
      <c r="F11" s="69" t="s">
        <v>17</v>
      </c>
      <c r="G11" s="70">
        <v>0.2</v>
      </c>
      <c r="H11" s="71"/>
      <c r="I11" s="72" t="str">
        <f t="shared" ref="I11" si="0">IF(OR(H11="",G11=""),"-",H11*(1+G11))</f>
        <v>-</v>
      </c>
      <c r="J11" s="72" t="str">
        <f t="shared" ref="J11" si="1">IF(OR(E11="",H11=""),"-",E11*H11)</f>
        <v>-</v>
      </c>
      <c r="K11" s="73" t="str">
        <f t="shared" ref="K11" si="2">IF(OR(J11="-",G11="-"),"-",J11*(1+G11))</f>
        <v>-</v>
      </c>
      <c r="L11" s="74" t="s">
        <v>76</v>
      </c>
      <c r="M11" s="75"/>
      <c r="N11" s="7"/>
      <c r="O11" s="7"/>
    </row>
    <row r="12" spans="1:20" ht="15.75" x14ac:dyDescent="0.25">
      <c r="A12" s="13" t="s">
        <v>10</v>
      </c>
      <c r="B12" s="92" t="s">
        <v>35</v>
      </c>
      <c r="C12" s="37" t="str">
        <f>IF($L$8="","Non saisie",$L$8)</f>
        <v>Non saisie</v>
      </c>
      <c r="D12" s="9"/>
      <c r="E12" s="30"/>
      <c r="F12" s="11" t="s">
        <v>17</v>
      </c>
      <c r="G12" s="12">
        <v>0.2</v>
      </c>
      <c r="H12" s="19"/>
      <c r="I12" s="10" t="str">
        <f t="shared" ref="I12" si="3">IF(OR(H12="",G12=""),"-",H12*(1+G12))</f>
        <v>-</v>
      </c>
      <c r="J12" s="10" t="str">
        <f t="shared" ref="J12" si="4">IF(OR(E12="",H12=""),"-",E12*H12)</f>
        <v>-</v>
      </c>
      <c r="K12" s="38" t="str">
        <f t="shared" ref="K12" si="5">IF(OR(J12="-",G12="-"),"-",J12*(1+G12))</f>
        <v>-</v>
      </c>
      <c r="L12" s="42" t="s">
        <v>76</v>
      </c>
      <c r="M12" s="18"/>
      <c r="N12" s="7"/>
      <c r="O12" s="7"/>
    </row>
    <row r="13" spans="1:20" ht="15.75" x14ac:dyDescent="0.25">
      <c r="A13" s="13" t="s">
        <v>20</v>
      </c>
      <c r="B13" s="92" t="s">
        <v>40</v>
      </c>
      <c r="C13" s="37" t="str">
        <f>IF($L$8="","Non saisie",$L$8)</f>
        <v>Non saisie</v>
      </c>
      <c r="D13" s="9"/>
      <c r="E13" s="30"/>
      <c r="F13" s="11" t="s">
        <v>17</v>
      </c>
      <c r="G13" s="12">
        <v>0.2</v>
      </c>
      <c r="H13" s="19"/>
      <c r="I13" s="10" t="str">
        <f>IF(OR(H13="",G13=""),"-",H13*(1+G13))</f>
        <v>-</v>
      </c>
      <c r="J13" s="10" t="str">
        <f>IF(OR(E13="",H13=""),"-",E13*H13)</f>
        <v>-</v>
      </c>
      <c r="K13" s="38" t="str">
        <f>IF(OR(J13="-",G13="-"),"-",J13*(1+G13))</f>
        <v>-</v>
      </c>
      <c r="L13" s="42" t="s">
        <v>76</v>
      </c>
      <c r="M13" s="18"/>
      <c r="N13" s="7"/>
      <c r="O13" s="7"/>
    </row>
    <row r="14" spans="1:20" ht="15.75" x14ac:dyDescent="0.25">
      <c r="A14" s="13" t="s">
        <v>21</v>
      </c>
      <c r="B14" s="92" t="s">
        <v>36</v>
      </c>
      <c r="C14" s="37" t="str">
        <f t="shared" ref="C14:C17" si="6">IF($L$8="","Non saisie",$L$8)</f>
        <v>Non saisie</v>
      </c>
      <c r="D14" s="9"/>
      <c r="E14" s="9"/>
      <c r="F14" s="11" t="s">
        <v>17</v>
      </c>
      <c r="G14" s="12">
        <v>0.2</v>
      </c>
      <c r="H14" s="19"/>
      <c r="I14" s="10" t="str">
        <f>IF(OR(H14="",G14=""),"-",H14*(1+G14))</f>
        <v>-</v>
      </c>
      <c r="J14" s="10" t="str">
        <f>IF(OR(E14="",H14=""),"-",E14*H14)</f>
        <v>-</v>
      </c>
      <c r="K14" s="38" t="str">
        <f>IF(OR(J14="-",G14="-"),"-",J14*(1+G14))</f>
        <v>-</v>
      </c>
      <c r="L14" s="42" t="s">
        <v>76</v>
      </c>
      <c r="M14" s="18"/>
      <c r="N14" s="7"/>
      <c r="O14" s="7"/>
    </row>
    <row r="15" spans="1:20" ht="15.75" x14ac:dyDescent="0.25">
      <c r="A15" s="13" t="s">
        <v>29</v>
      </c>
      <c r="B15" s="92" t="s">
        <v>37</v>
      </c>
      <c r="C15" s="37" t="str">
        <f t="shared" si="6"/>
        <v>Non saisie</v>
      </c>
      <c r="D15" s="9"/>
      <c r="E15" s="9"/>
      <c r="F15" s="11" t="s">
        <v>17</v>
      </c>
      <c r="G15" s="12">
        <v>0.2</v>
      </c>
      <c r="H15" s="19"/>
      <c r="I15" s="10" t="str">
        <f>IF(OR(H15="",G15=""),"-",H15*(1+G15))</f>
        <v>-</v>
      </c>
      <c r="J15" s="10" t="str">
        <f>IF(OR(E15="",H15=""),"-",E15*H15)</f>
        <v>-</v>
      </c>
      <c r="K15" s="38" t="str">
        <f>IF(OR(J15="-",G15="-"),"-",J15*(1+G15))</f>
        <v>-</v>
      </c>
      <c r="L15" s="42" t="s">
        <v>76</v>
      </c>
      <c r="M15" s="18"/>
      <c r="N15" s="7"/>
      <c r="O15" s="7"/>
    </row>
    <row r="16" spans="1:20" ht="15.75" x14ac:dyDescent="0.25">
      <c r="A16" s="13" t="s">
        <v>30</v>
      </c>
      <c r="B16" s="92" t="s">
        <v>41</v>
      </c>
      <c r="C16" s="37" t="str">
        <f t="shared" si="6"/>
        <v>Non saisie</v>
      </c>
      <c r="D16" s="9"/>
      <c r="E16" s="9"/>
      <c r="F16" s="11" t="s">
        <v>17</v>
      </c>
      <c r="G16" s="12">
        <v>0.2</v>
      </c>
      <c r="H16" s="19"/>
      <c r="I16" s="10" t="str">
        <f>IF(OR(H16="",G16=""),"-",H16*(1+G16))</f>
        <v>-</v>
      </c>
      <c r="J16" s="10" t="str">
        <f>IF(OR(E16="",H16=""),"-",E16*H16)</f>
        <v>-</v>
      </c>
      <c r="K16" s="38" t="str">
        <f>IF(OR(J16="-",G16="-"),"-",J16*(1+G16))</f>
        <v>-</v>
      </c>
      <c r="L16" s="42" t="s">
        <v>76</v>
      </c>
      <c r="M16" s="18"/>
      <c r="N16" s="7"/>
      <c r="O16" s="7"/>
    </row>
    <row r="17" spans="1:23" ht="15.75" x14ac:dyDescent="0.25">
      <c r="A17" s="13" t="s">
        <v>31</v>
      </c>
      <c r="B17" s="92" t="s">
        <v>38</v>
      </c>
      <c r="C17" s="37" t="str">
        <f t="shared" si="6"/>
        <v>Non saisie</v>
      </c>
      <c r="D17" s="9"/>
      <c r="E17" s="9"/>
      <c r="F17" s="11" t="s">
        <v>17</v>
      </c>
      <c r="G17" s="12">
        <v>0.2</v>
      </c>
      <c r="H17" s="19"/>
      <c r="I17" s="10" t="str">
        <f>IF(OR(H17="",G17=""),"-",H17*(1+G17))</f>
        <v>-</v>
      </c>
      <c r="J17" s="10" t="str">
        <f>IF(OR(E17="",H17=""),"-",E17*H17)</f>
        <v>-</v>
      </c>
      <c r="K17" s="38" t="str">
        <f>IF(OR(J17="-",G17="-"),"-",J17*(1+G17))</f>
        <v>-</v>
      </c>
      <c r="L17" s="42" t="s">
        <v>76</v>
      </c>
      <c r="M17" s="18"/>
      <c r="N17" s="7"/>
      <c r="O17" s="7"/>
    </row>
    <row r="18" spans="1:23" ht="15.75" x14ac:dyDescent="0.25">
      <c r="A18" s="47" t="s">
        <v>32</v>
      </c>
      <c r="B18" s="93" t="s">
        <v>66</v>
      </c>
      <c r="C18" s="49" t="str">
        <f>IF($L$8="","Non saisie",$L$8)</f>
        <v>Non saisie</v>
      </c>
      <c r="D18" s="50"/>
      <c r="E18" s="51"/>
      <c r="F18" s="52" t="s">
        <v>17</v>
      </c>
      <c r="G18" s="53">
        <v>0.2</v>
      </c>
      <c r="H18" s="54"/>
      <c r="I18" s="55" t="str">
        <f t="shared" ref="I18:I20" si="7">IF(OR(H18="",G18=""),"-",H18*(1+G18))</f>
        <v>-</v>
      </c>
      <c r="J18" s="55" t="str">
        <f t="shared" ref="J18:J20" si="8">IF(OR(E18="",H18=""),"-",E18*H18)</f>
        <v>-</v>
      </c>
      <c r="K18" s="56" t="str">
        <f t="shared" ref="K18:K20" si="9">IF(OR(J18="-",G18="-"),"-",J18*(1+G18))</f>
        <v>-</v>
      </c>
      <c r="L18" s="42" t="s">
        <v>76</v>
      </c>
      <c r="M18" s="58"/>
      <c r="N18" s="7"/>
      <c r="O18" s="7"/>
    </row>
    <row r="19" spans="1:23" ht="15.75" x14ac:dyDescent="0.25">
      <c r="A19" s="13" t="s">
        <v>33</v>
      </c>
      <c r="B19" s="92" t="s">
        <v>65</v>
      </c>
      <c r="C19" s="37" t="str">
        <f>IF($L$8="","Non saisie",$L$8)</f>
        <v>Non saisie</v>
      </c>
      <c r="D19" s="9"/>
      <c r="E19" s="30"/>
      <c r="F19" s="11" t="s">
        <v>17</v>
      </c>
      <c r="G19" s="12">
        <v>0.2</v>
      </c>
      <c r="H19" s="19"/>
      <c r="I19" s="10" t="str">
        <f t="shared" si="7"/>
        <v>-</v>
      </c>
      <c r="J19" s="10" t="str">
        <f t="shared" si="8"/>
        <v>-</v>
      </c>
      <c r="K19" s="38" t="str">
        <f t="shared" si="9"/>
        <v>-</v>
      </c>
      <c r="L19" s="42" t="s">
        <v>76</v>
      </c>
      <c r="M19" s="18"/>
      <c r="N19" s="7"/>
      <c r="O19" s="7"/>
    </row>
    <row r="20" spans="1:23" ht="15.75" x14ac:dyDescent="0.25">
      <c r="A20" s="13" t="s">
        <v>42</v>
      </c>
      <c r="B20" s="92" t="s">
        <v>64</v>
      </c>
      <c r="C20" s="37" t="str">
        <f>IF($L$8="","Non saisie",$L$8)</f>
        <v>Non saisie</v>
      </c>
      <c r="D20" s="9"/>
      <c r="E20" s="30"/>
      <c r="F20" s="11" t="s">
        <v>17</v>
      </c>
      <c r="G20" s="12">
        <v>0.2</v>
      </c>
      <c r="H20" s="19"/>
      <c r="I20" s="10" t="str">
        <f t="shared" si="7"/>
        <v>-</v>
      </c>
      <c r="J20" s="10" t="str">
        <f t="shared" si="8"/>
        <v>-</v>
      </c>
      <c r="K20" s="38" t="str">
        <f t="shared" si="9"/>
        <v>-</v>
      </c>
      <c r="L20" s="42" t="s">
        <v>76</v>
      </c>
      <c r="M20" s="18"/>
      <c r="N20" s="7"/>
      <c r="O20" s="7"/>
    </row>
    <row r="21" spans="1:23" ht="15.75" x14ac:dyDescent="0.25">
      <c r="A21" s="13" t="s">
        <v>43</v>
      </c>
      <c r="B21" s="92" t="s">
        <v>63</v>
      </c>
      <c r="C21" s="37" t="str">
        <f t="shared" ref="C21:C33" si="10">IF($L$8="","Non saisie",$L$8)</f>
        <v>Non saisie</v>
      </c>
      <c r="D21" s="9"/>
      <c r="E21" s="9"/>
      <c r="F21" s="11" t="s">
        <v>17</v>
      </c>
      <c r="G21" s="12">
        <v>0.2</v>
      </c>
      <c r="H21" s="19"/>
      <c r="I21" s="10" t="str">
        <f>IF(OR(H21="",G21=""),"-",H21*(1+G21))</f>
        <v>-</v>
      </c>
      <c r="J21" s="10" t="str">
        <f>IF(OR(E21="",H21=""),"-",E21*H21)</f>
        <v>-</v>
      </c>
      <c r="K21" s="38" t="str">
        <f>IF(OR(J21="-",G21="-"),"-",J21*(1+G21))</f>
        <v>-</v>
      </c>
      <c r="L21" s="42" t="s">
        <v>76</v>
      </c>
      <c r="M21" s="18"/>
      <c r="N21" s="7"/>
      <c r="O21" s="7"/>
    </row>
    <row r="22" spans="1:23" ht="15.75" x14ac:dyDescent="0.25">
      <c r="A22" s="13" t="s">
        <v>44</v>
      </c>
      <c r="B22" s="92" t="s">
        <v>62</v>
      </c>
      <c r="C22" s="37" t="str">
        <f t="shared" si="10"/>
        <v>Non saisie</v>
      </c>
      <c r="D22" s="9"/>
      <c r="E22" s="9"/>
      <c r="F22" s="11" t="s">
        <v>17</v>
      </c>
      <c r="G22" s="12">
        <v>0.2</v>
      </c>
      <c r="H22" s="19"/>
      <c r="I22" s="10" t="str">
        <f>IF(OR(H22="",G22=""),"-",H22*(1+G22))</f>
        <v>-</v>
      </c>
      <c r="J22" s="10" t="str">
        <f>IF(OR(E22="",H22=""),"-",E22*H22)</f>
        <v>-</v>
      </c>
      <c r="K22" s="38" t="str">
        <f>IF(OR(J22="-",G22="-"),"-",J22*(1+G22))</f>
        <v>-</v>
      </c>
      <c r="L22" s="42" t="s">
        <v>76</v>
      </c>
      <c r="M22" s="18"/>
      <c r="N22" s="7"/>
      <c r="O22" s="7"/>
    </row>
    <row r="23" spans="1:23" ht="15" customHeight="1" x14ac:dyDescent="0.25">
      <c r="A23" s="13" t="s">
        <v>45</v>
      </c>
      <c r="B23" s="92" t="s">
        <v>61</v>
      </c>
      <c r="C23" s="37" t="str">
        <f t="shared" si="10"/>
        <v>Non saisie</v>
      </c>
      <c r="D23" s="9"/>
      <c r="E23" s="9"/>
      <c r="F23" s="11" t="s">
        <v>17</v>
      </c>
      <c r="G23" s="12">
        <v>0.2</v>
      </c>
      <c r="H23" s="19"/>
      <c r="I23" s="10" t="str">
        <f>IF(OR(H23="",G23=""),"-",H23*(1+G23))</f>
        <v>-</v>
      </c>
      <c r="J23" s="10" t="str">
        <f>IF(OR(E23="",H23=""),"-",E23*H23)</f>
        <v>-</v>
      </c>
      <c r="K23" s="38" t="str">
        <f>IF(OR(J23="-",G23="-"),"-",J23*(1+G23))</f>
        <v>-</v>
      </c>
      <c r="L23" s="81" t="s">
        <v>77</v>
      </c>
      <c r="M23" s="18"/>
      <c r="N23" s="1" t="s">
        <v>68</v>
      </c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15.75" x14ac:dyDescent="0.25">
      <c r="A24" s="13" t="s">
        <v>46</v>
      </c>
      <c r="B24" s="94" t="s">
        <v>73</v>
      </c>
      <c r="C24" s="49" t="str">
        <f t="shared" si="10"/>
        <v>Non saisie</v>
      </c>
      <c r="D24" s="50"/>
      <c r="E24" s="51"/>
      <c r="F24" s="52" t="s">
        <v>17</v>
      </c>
      <c r="G24" s="53">
        <v>0.2</v>
      </c>
      <c r="H24" s="54"/>
      <c r="I24" s="55" t="str">
        <f t="shared" ref="I24" si="11">IF(OR(H24="",G24=""),"-",H24*(1+G24))</f>
        <v>-</v>
      </c>
      <c r="J24" s="55" t="str">
        <f t="shared" ref="J24" si="12">IF(OR(E24="",H24=""),"-",E24*H24)</f>
        <v>-</v>
      </c>
      <c r="K24" s="56" t="str">
        <f t="shared" ref="K24" si="13">IF(OR(J24="-",G24="-"),"-",J24*(1+G24))</f>
        <v>-</v>
      </c>
      <c r="L24" s="57" t="s">
        <v>76</v>
      </c>
      <c r="M24" s="58"/>
      <c r="N24" s="7"/>
      <c r="O24" s="7"/>
    </row>
    <row r="25" spans="1:23" ht="15.75" x14ac:dyDescent="0.25">
      <c r="A25" s="13" t="s">
        <v>47</v>
      </c>
      <c r="B25" s="94" t="s">
        <v>74</v>
      </c>
      <c r="C25" s="49" t="str">
        <f t="shared" si="10"/>
        <v>Non saisie</v>
      </c>
      <c r="D25" s="50"/>
      <c r="E25" s="51"/>
      <c r="F25" s="52" t="s">
        <v>17</v>
      </c>
      <c r="G25" s="53">
        <v>1.2</v>
      </c>
      <c r="H25" s="54"/>
      <c r="I25" s="55" t="str">
        <f t="shared" ref="I25" si="14">IF(OR(H25="",G25=""),"-",H25*(1+G25))</f>
        <v>-</v>
      </c>
      <c r="J25" s="55" t="str">
        <f t="shared" ref="J25" si="15">IF(OR(E25="",H25=""),"-",E25*H25)</f>
        <v>-</v>
      </c>
      <c r="K25" s="56" t="str">
        <f t="shared" ref="K25" si="16">IF(OR(J25="-",G25="-"),"-",J25*(1+G25))</f>
        <v>-</v>
      </c>
      <c r="L25" s="57" t="s">
        <v>76</v>
      </c>
      <c r="M25" s="58"/>
    </row>
    <row r="26" spans="1:23" ht="15.75" x14ac:dyDescent="0.25">
      <c r="A26" s="13" t="s">
        <v>48</v>
      </c>
      <c r="B26" s="95" t="s">
        <v>70</v>
      </c>
      <c r="C26" s="37" t="str">
        <f t="shared" si="10"/>
        <v>Non saisie</v>
      </c>
      <c r="D26" s="9"/>
      <c r="E26" s="30"/>
      <c r="F26" s="11" t="s">
        <v>17</v>
      </c>
      <c r="G26" s="12">
        <v>0.2</v>
      </c>
      <c r="H26" s="19"/>
      <c r="I26" s="10" t="str">
        <f t="shared" ref="I26:I33" si="17">IF(OR(H26="",G26=""),"-",H26*(1+G26))</f>
        <v>-</v>
      </c>
      <c r="J26" s="10" t="str">
        <f t="shared" ref="J26:J33" si="18">IF(OR(E26="",H26=""),"-",E26*H26)</f>
        <v>-</v>
      </c>
      <c r="K26" s="38" t="str">
        <f t="shared" ref="K26:K33" si="19">IF(OR(J26="-",G26="-"),"-",J26*(1+G26))</f>
        <v>-</v>
      </c>
      <c r="L26" s="57" t="s">
        <v>76</v>
      </c>
      <c r="M26" s="18"/>
      <c r="N26" s="7"/>
      <c r="O26" s="7"/>
    </row>
    <row r="27" spans="1:23" ht="15.75" x14ac:dyDescent="0.25">
      <c r="A27" s="13" t="s">
        <v>49</v>
      </c>
      <c r="B27" s="92" t="s">
        <v>60</v>
      </c>
      <c r="C27" s="37" t="str">
        <f t="shared" si="10"/>
        <v>Non saisie</v>
      </c>
      <c r="D27" s="9"/>
      <c r="E27" s="9"/>
      <c r="F27" s="11" t="s">
        <v>17</v>
      </c>
      <c r="G27" s="12">
        <v>0.2</v>
      </c>
      <c r="H27" s="19"/>
      <c r="I27" s="10" t="str">
        <f t="shared" si="17"/>
        <v>-</v>
      </c>
      <c r="J27" s="10" t="str">
        <f t="shared" si="18"/>
        <v>-</v>
      </c>
      <c r="K27" s="38" t="str">
        <f t="shared" si="19"/>
        <v>-</v>
      </c>
      <c r="L27" s="57" t="s">
        <v>76</v>
      </c>
      <c r="M27" s="18"/>
      <c r="N27" s="7"/>
      <c r="O27" s="7"/>
    </row>
    <row r="28" spans="1:23" ht="15" customHeight="1" x14ac:dyDescent="0.25">
      <c r="A28" s="13" t="s">
        <v>50</v>
      </c>
      <c r="B28" s="95" t="s">
        <v>71</v>
      </c>
      <c r="C28" s="37" t="str">
        <f t="shared" si="10"/>
        <v>Non saisie</v>
      </c>
      <c r="D28" s="9"/>
      <c r="E28" s="9"/>
      <c r="F28" s="11" t="s">
        <v>17</v>
      </c>
      <c r="G28" s="12">
        <v>0.2</v>
      </c>
      <c r="H28" s="19"/>
      <c r="I28" s="10" t="str">
        <f t="shared" si="17"/>
        <v>-</v>
      </c>
      <c r="J28" s="10" t="str">
        <f t="shared" si="18"/>
        <v>-</v>
      </c>
      <c r="K28" s="38" t="str">
        <f t="shared" si="19"/>
        <v>-</v>
      </c>
      <c r="L28" s="81" t="s">
        <v>77</v>
      </c>
      <c r="M28" s="18"/>
      <c r="N28" s="89" t="s">
        <v>67</v>
      </c>
      <c r="O28" s="84"/>
      <c r="P28" s="84"/>
      <c r="Q28" s="84"/>
      <c r="R28" s="84"/>
      <c r="S28" s="84"/>
      <c r="T28" s="84"/>
      <c r="U28" s="84"/>
      <c r="V28" s="84"/>
      <c r="W28" s="84"/>
    </row>
    <row r="29" spans="1:23" ht="20.25" customHeight="1" x14ac:dyDescent="0.25">
      <c r="A29" s="13" t="s">
        <v>51</v>
      </c>
      <c r="B29" s="93" t="s">
        <v>59</v>
      </c>
      <c r="C29" s="49" t="str">
        <f t="shared" si="10"/>
        <v>Non saisie</v>
      </c>
      <c r="D29" s="50"/>
      <c r="E29" s="51"/>
      <c r="F29" s="52" t="s">
        <v>17</v>
      </c>
      <c r="G29" s="53">
        <v>0.2</v>
      </c>
      <c r="H29" s="54"/>
      <c r="I29" s="55" t="str">
        <f t="shared" si="17"/>
        <v>-</v>
      </c>
      <c r="J29" s="55" t="str">
        <f t="shared" si="18"/>
        <v>-</v>
      </c>
      <c r="K29" s="56" t="str">
        <f t="shared" si="19"/>
        <v>-</v>
      </c>
      <c r="L29" s="57" t="s">
        <v>76</v>
      </c>
      <c r="M29" s="58"/>
      <c r="N29" s="7"/>
      <c r="O29" s="101"/>
      <c r="P29" s="101"/>
      <c r="Q29" s="101"/>
      <c r="R29" s="101"/>
      <c r="S29" s="90"/>
      <c r="T29" s="7"/>
    </row>
    <row r="30" spans="1:23" ht="15.75" x14ac:dyDescent="0.25">
      <c r="A30" s="13" t="s">
        <v>52</v>
      </c>
      <c r="B30" s="92" t="s">
        <v>58</v>
      </c>
      <c r="C30" s="37" t="str">
        <f t="shared" si="10"/>
        <v>Non saisie</v>
      </c>
      <c r="D30" s="9"/>
      <c r="E30" s="30"/>
      <c r="F30" s="11" t="s">
        <v>17</v>
      </c>
      <c r="G30" s="12">
        <v>0.2</v>
      </c>
      <c r="H30" s="19"/>
      <c r="I30" s="10" t="str">
        <f t="shared" si="17"/>
        <v>-</v>
      </c>
      <c r="J30" s="10" t="str">
        <f t="shared" si="18"/>
        <v>-</v>
      </c>
      <c r="K30" s="38" t="str">
        <f t="shared" si="19"/>
        <v>-</v>
      </c>
      <c r="L30" s="42" t="s">
        <v>76</v>
      </c>
      <c r="M30" s="18"/>
      <c r="N30" s="7"/>
      <c r="O30" s="7"/>
    </row>
    <row r="31" spans="1:23" ht="15.75" x14ac:dyDescent="0.25">
      <c r="A31" s="13" t="s">
        <v>53</v>
      </c>
      <c r="B31" s="92" t="s">
        <v>56</v>
      </c>
      <c r="C31" s="37" t="str">
        <f t="shared" si="10"/>
        <v>Non saisie</v>
      </c>
      <c r="D31" s="9"/>
      <c r="E31" s="30"/>
      <c r="F31" s="11" t="s">
        <v>17</v>
      </c>
      <c r="G31" s="12">
        <v>0.2</v>
      </c>
      <c r="H31" s="19"/>
      <c r="I31" s="10" t="str">
        <f t="shared" si="17"/>
        <v>-</v>
      </c>
      <c r="J31" s="10" t="str">
        <f t="shared" si="18"/>
        <v>-</v>
      </c>
      <c r="K31" s="38" t="str">
        <f t="shared" si="19"/>
        <v>-</v>
      </c>
      <c r="L31" s="42" t="s">
        <v>76</v>
      </c>
      <c r="M31" s="18"/>
      <c r="N31" s="7"/>
      <c r="O31" s="7"/>
    </row>
    <row r="32" spans="1:23" ht="15.75" x14ac:dyDescent="0.25">
      <c r="A32" s="13" t="s">
        <v>54</v>
      </c>
      <c r="B32" s="92" t="s">
        <v>57</v>
      </c>
      <c r="C32" s="37" t="str">
        <f t="shared" si="10"/>
        <v>Non saisie</v>
      </c>
      <c r="D32" s="9"/>
      <c r="E32" s="9"/>
      <c r="F32" s="11" t="s">
        <v>17</v>
      </c>
      <c r="G32" s="12">
        <v>0.2</v>
      </c>
      <c r="H32" s="19"/>
      <c r="I32" s="10" t="str">
        <f t="shared" si="17"/>
        <v>-</v>
      </c>
      <c r="J32" s="10" t="str">
        <f t="shared" si="18"/>
        <v>-</v>
      </c>
      <c r="K32" s="38" t="str">
        <f t="shared" si="19"/>
        <v>-</v>
      </c>
      <c r="L32" s="42" t="s">
        <v>76</v>
      </c>
      <c r="M32" s="18"/>
      <c r="N32" s="7"/>
      <c r="O32" s="7"/>
    </row>
    <row r="33" spans="1:19" ht="27" customHeight="1" thickBot="1" x14ac:dyDescent="0.3">
      <c r="A33" s="85" t="s">
        <v>55</v>
      </c>
      <c r="B33" s="96" t="s">
        <v>72</v>
      </c>
      <c r="C33" s="46" t="str">
        <f t="shared" si="10"/>
        <v>Non saisie</v>
      </c>
      <c r="D33" s="86"/>
      <c r="E33" s="86"/>
      <c r="F33" s="14" t="s">
        <v>17</v>
      </c>
      <c r="G33" s="15">
        <v>0.2</v>
      </c>
      <c r="H33" s="31"/>
      <c r="I33" s="16" t="str">
        <f t="shared" si="17"/>
        <v>-</v>
      </c>
      <c r="J33" s="16" t="str">
        <f t="shared" si="18"/>
        <v>-</v>
      </c>
      <c r="K33" s="87" t="str">
        <f t="shared" si="19"/>
        <v>-</v>
      </c>
      <c r="L33" s="88" t="s">
        <v>76</v>
      </c>
      <c r="M33" s="32"/>
      <c r="N33" s="7"/>
      <c r="O33" s="101"/>
      <c r="P33" s="101"/>
      <c r="Q33" s="101"/>
      <c r="R33" s="101"/>
      <c r="S33" s="101"/>
    </row>
    <row r="34" spans="1:19" ht="15.75" thickBot="1" x14ac:dyDescent="0.3">
      <c r="N34" s="7"/>
      <c r="O34" s="7"/>
    </row>
    <row r="35" spans="1:19" ht="32.25" thickBot="1" x14ac:dyDescent="0.3">
      <c r="B35" s="39" t="s">
        <v>24</v>
      </c>
      <c r="C35" s="40"/>
      <c r="N35" s="7"/>
      <c r="O35" s="7"/>
    </row>
    <row r="36" spans="1:19" x14ac:dyDescent="0.25">
      <c r="N36" s="7"/>
      <c r="O36" s="7"/>
    </row>
    <row r="37" spans="1:19" x14ac:dyDescent="0.25">
      <c r="N37" s="7"/>
      <c r="O37" s="7"/>
    </row>
    <row r="38" spans="1:19" x14ac:dyDescent="0.25">
      <c r="N38" s="7"/>
      <c r="O38" s="7"/>
    </row>
    <row r="39" spans="1:19" x14ac:dyDescent="0.25">
      <c r="N39" s="7"/>
      <c r="O39" s="7"/>
    </row>
    <row r="40" spans="1:19" x14ac:dyDescent="0.25">
      <c r="N40" s="7"/>
      <c r="O40" s="7"/>
    </row>
    <row r="41" spans="1:19" x14ac:dyDescent="0.25">
      <c r="N41" s="7"/>
      <c r="O41" s="7"/>
    </row>
    <row r="42" spans="1:19" x14ac:dyDescent="0.25">
      <c r="N42" s="7"/>
      <c r="O42" s="7"/>
    </row>
    <row r="43" spans="1:19" x14ac:dyDescent="0.25">
      <c r="N43" s="7"/>
      <c r="O43" s="7"/>
    </row>
    <row r="44" spans="1:19" x14ac:dyDescent="0.25">
      <c r="N44" s="7"/>
      <c r="O44" s="7"/>
    </row>
    <row r="45" spans="1:19" x14ac:dyDescent="0.25">
      <c r="N45" s="7"/>
      <c r="O45" s="7"/>
    </row>
    <row r="46" spans="1:19" x14ac:dyDescent="0.25">
      <c r="N46" s="7"/>
      <c r="O46" s="7"/>
    </row>
    <row r="47" spans="1:19" x14ac:dyDescent="0.25">
      <c r="N47" s="7"/>
      <c r="O47" s="7"/>
    </row>
    <row r="48" spans="1:19" ht="45.75" customHeight="1" x14ac:dyDescent="0.25"/>
  </sheetData>
  <mergeCells count="10">
    <mergeCell ref="N23:W23"/>
    <mergeCell ref="C9:M9"/>
    <mergeCell ref="O29:R29"/>
    <mergeCell ref="O33:S33"/>
    <mergeCell ref="M1:Q6"/>
    <mergeCell ref="A2:L2"/>
    <mergeCell ref="A4:L4"/>
    <mergeCell ref="A6:L6"/>
    <mergeCell ref="C8:I8"/>
    <mergeCell ref="L8:M8"/>
  </mergeCells>
  <pageMargins left="0.7" right="0.7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tabSelected="1" topLeftCell="C1" zoomScale="90" zoomScaleNormal="90" workbookViewId="0">
      <selection activeCell="W5" sqref="W4:W5"/>
    </sheetView>
  </sheetViews>
  <sheetFormatPr baseColWidth="10" defaultRowHeight="15" x14ac:dyDescent="0.25"/>
  <cols>
    <col min="1" max="1" width="5.28515625" style="2" bestFit="1" customWidth="1"/>
    <col min="2" max="2" width="70.42578125" style="2" customWidth="1"/>
    <col min="3" max="3" width="11" style="2" bestFit="1" customWidth="1"/>
    <col min="4" max="4" width="13" style="2" customWidth="1"/>
    <col min="5" max="5" width="12.42578125" style="2" bestFit="1" customWidth="1"/>
    <col min="6" max="6" width="8" style="2" bestFit="1" customWidth="1"/>
    <col min="7" max="8" width="12" style="2" bestFit="1" customWidth="1"/>
    <col min="9" max="9" width="12" style="2" customWidth="1"/>
    <col min="10" max="10" width="12" style="2" bestFit="1" customWidth="1"/>
    <col min="11" max="11" width="14.42578125" style="2" bestFit="1" customWidth="1"/>
    <col min="12" max="12" width="12.7109375" style="2" bestFit="1" customWidth="1"/>
    <col min="13" max="13" width="11.42578125" style="2"/>
    <col min="14" max="14" width="11.42578125" style="2" customWidth="1"/>
    <col min="15" max="15" width="45.7109375" style="2" customWidth="1"/>
    <col min="16" max="22" width="11.42578125" style="2"/>
    <col min="23" max="23" width="28.85546875" style="2" customWidth="1"/>
    <col min="24" max="16384" width="11.42578125" style="2"/>
  </cols>
  <sheetData>
    <row r="1" spans="1:23" ht="15.75" thickBot="1" x14ac:dyDescent="0.3">
      <c r="N1" s="102" t="s">
        <v>0</v>
      </c>
      <c r="O1" s="103"/>
      <c r="P1" s="103"/>
      <c r="Q1" s="103"/>
      <c r="R1" s="103"/>
      <c r="S1" s="103"/>
      <c r="T1" s="103"/>
      <c r="U1" s="104"/>
    </row>
    <row r="2" spans="1:23" ht="48.75" customHeight="1" thickBot="1" x14ac:dyDescent="0.3">
      <c r="A2" s="126" t="s">
        <v>79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05"/>
      <c r="O2" s="106"/>
      <c r="P2" s="106"/>
      <c r="Q2" s="106"/>
      <c r="R2" s="106"/>
      <c r="S2" s="106"/>
      <c r="T2" s="106"/>
      <c r="U2" s="107"/>
    </row>
    <row r="3" spans="1:23" ht="15.7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N3" s="105"/>
      <c r="O3" s="106"/>
      <c r="P3" s="106"/>
      <c r="Q3" s="106"/>
      <c r="R3" s="106"/>
      <c r="S3" s="106"/>
      <c r="T3" s="106"/>
      <c r="U3" s="107"/>
    </row>
    <row r="4" spans="1:23" ht="38.25" customHeight="1" thickBot="1" x14ac:dyDescent="0.4">
      <c r="A4" s="113" t="s">
        <v>69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05"/>
      <c r="O4" s="106"/>
      <c r="P4" s="106"/>
      <c r="Q4" s="106"/>
      <c r="R4" s="106"/>
      <c r="S4" s="106"/>
      <c r="T4" s="106"/>
      <c r="U4" s="107"/>
      <c r="W4" s="128"/>
    </row>
    <row r="5" spans="1:23" ht="15.75" thickBo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N5" s="105"/>
      <c r="O5" s="106"/>
      <c r="P5" s="106"/>
      <c r="Q5" s="106"/>
      <c r="R5" s="106"/>
      <c r="S5" s="106"/>
      <c r="T5" s="106"/>
      <c r="U5" s="107"/>
      <c r="W5" s="7"/>
    </row>
    <row r="6" spans="1:23" ht="43.5" customHeight="1" thickBot="1" x14ac:dyDescent="0.3">
      <c r="A6" s="115" t="s">
        <v>27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7"/>
      <c r="N6" s="108"/>
      <c r="O6" s="109"/>
      <c r="P6" s="109"/>
      <c r="Q6" s="109"/>
      <c r="R6" s="109"/>
      <c r="S6" s="109"/>
      <c r="T6" s="109"/>
      <c r="U6" s="110"/>
    </row>
    <row r="7" spans="1:23" ht="14.25" customHeight="1" thickBo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23" ht="46.5" customHeight="1" thickBot="1" x14ac:dyDescent="0.3">
      <c r="A8" s="4"/>
      <c r="B8" s="4"/>
      <c r="C8" s="123" t="s">
        <v>22</v>
      </c>
      <c r="D8" s="124"/>
      <c r="E8" s="124"/>
      <c r="F8" s="124"/>
      <c r="G8" s="124"/>
      <c r="H8" s="124"/>
      <c r="I8" s="124"/>
      <c r="J8" s="124"/>
      <c r="K8" s="124"/>
      <c r="L8" s="125"/>
    </row>
    <row r="9" spans="1:23" s="7" customFormat="1" ht="15" customHeight="1" thickBot="1" x14ac:dyDescent="0.3">
      <c r="A9" s="5"/>
      <c r="B9" s="5"/>
      <c r="C9" s="5"/>
      <c r="D9" s="5"/>
      <c r="E9" s="6"/>
      <c r="F9" s="6"/>
      <c r="G9" s="6"/>
      <c r="H9" s="6"/>
      <c r="I9" s="6"/>
      <c r="J9" s="6"/>
      <c r="K9" s="5"/>
      <c r="L9" s="5"/>
    </row>
    <row r="10" spans="1:23" s="8" customFormat="1" ht="120" customHeight="1" thickBot="1" x14ac:dyDescent="0.3">
      <c r="A10" s="24" t="s">
        <v>1</v>
      </c>
      <c r="B10" s="25" t="s">
        <v>2</v>
      </c>
      <c r="C10" s="26" t="s">
        <v>3</v>
      </c>
      <c r="D10" s="28" t="s">
        <v>12</v>
      </c>
      <c r="E10" s="27" t="s">
        <v>6</v>
      </c>
      <c r="F10" s="26" t="s">
        <v>5</v>
      </c>
      <c r="G10" s="26" t="s">
        <v>7</v>
      </c>
      <c r="H10" s="27" t="s">
        <v>13</v>
      </c>
      <c r="I10" s="36" t="s">
        <v>19</v>
      </c>
      <c r="J10" s="28" t="s">
        <v>14</v>
      </c>
      <c r="K10" s="28" t="s">
        <v>15</v>
      </c>
      <c r="L10" s="28" t="s">
        <v>16</v>
      </c>
      <c r="M10" s="29" t="s">
        <v>8</v>
      </c>
    </row>
    <row r="11" spans="1:23" ht="18" customHeight="1" x14ac:dyDescent="0.25">
      <c r="A11" s="65" t="s">
        <v>9</v>
      </c>
      <c r="B11" s="23" t="s">
        <v>34</v>
      </c>
      <c r="C11" s="76">
        <v>750</v>
      </c>
      <c r="D11" s="66" t="str">
        <f>'Annexe 1 à l''AE - BPU'!$C$12</f>
        <v>Non saisie</v>
      </c>
      <c r="E11" s="68">
        <f>'Annexe 1 à l''AE - BPU'!E11</f>
        <v>0</v>
      </c>
      <c r="F11" s="69" t="s">
        <v>17</v>
      </c>
      <c r="G11" s="70">
        <v>0.2</v>
      </c>
      <c r="H11" s="71">
        <f>'Annexe 1 à l''AE - BPU'!H11</f>
        <v>0</v>
      </c>
      <c r="I11" s="77">
        <f t="shared" ref="I11" si="0">C11*H11</f>
        <v>0</v>
      </c>
      <c r="J11" s="72">
        <f t="shared" ref="J11" si="1">IF(OR(H11="",G11=""),"-",H11*(1+G11))</f>
        <v>0</v>
      </c>
      <c r="K11" s="72">
        <f t="shared" ref="K11" si="2">IF(OR(E11="",H11=""),"-",E11*H11)</f>
        <v>0</v>
      </c>
      <c r="L11" s="72">
        <f t="shared" ref="L11" si="3">IF(OR(K11="-",G11="-"),"-",K11*(1+G11))</f>
        <v>0</v>
      </c>
      <c r="M11" s="75">
        <f>'Annexe 1 à l''AE - BPU'!M11</f>
        <v>0</v>
      </c>
    </row>
    <row r="12" spans="1:23" ht="15.75" x14ac:dyDescent="0.25">
      <c r="A12" s="13" t="s">
        <v>10</v>
      </c>
      <c r="B12" s="23" t="s">
        <v>35</v>
      </c>
      <c r="C12" s="17">
        <v>1570</v>
      </c>
      <c r="D12" s="37" t="str">
        <f>'Annexe 1 à l''AE - BPU'!$C$12</f>
        <v>Non saisie</v>
      </c>
      <c r="E12" s="30">
        <f>'Annexe 1 à l''AE - BPU'!E12</f>
        <v>0</v>
      </c>
      <c r="F12" s="11" t="s">
        <v>17</v>
      </c>
      <c r="G12" s="12">
        <v>0.2</v>
      </c>
      <c r="H12" s="19">
        <f>'Annexe 1 à l''AE - BPU'!H12</f>
        <v>0</v>
      </c>
      <c r="I12" s="34">
        <f t="shared" ref="I12:I19" si="4">C12*H12</f>
        <v>0</v>
      </c>
      <c r="J12" s="10">
        <f t="shared" ref="J12:J19" si="5">IF(OR(H12="",G12=""),"-",H12*(1+G12))</f>
        <v>0</v>
      </c>
      <c r="K12" s="10">
        <f t="shared" ref="K12:K19" si="6">IF(OR(E12="",H12=""),"-",E12*H12)</f>
        <v>0</v>
      </c>
      <c r="L12" s="10">
        <f t="shared" ref="L12:L19" si="7">IF(OR(K12="-",G12="-"),"-",K12*(1+G12))</f>
        <v>0</v>
      </c>
      <c r="M12" s="18">
        <f>'Annexe 1 à l''AE - BPU'!M12</f>
        <v>0</v>
      </c>
    </row>
    <row r="13" spans="1:23" ht="15.75" x14ac:dyDescent="0.25">
      <c r="A13" s="13" t="s">
        <v>20</v>
      </c>
      <c r="B13" s="23" t="s">
        <v>40</v>
      </c>
      <c r="C13" s="17">
        <v>2700</v>
      </c>
      <c r="D13" s="37" t="str">
        <f>'Annexe 1 à l''AE - BPU'!$C$12</f>
        <v>Non saisie</v>
      </c>
      <c r="E13" s="30">
        <f>'Annexe 1 à l''AE - BPU'!E14</f>
        <v>0</v>
      </c>
      <c r="F13" s="11" t="s">
        <v>17</v>
      </c>
      <c r="G13" s="12">
        <v>0.2</v>
      </c>
      <c r="H13" s="19">
        <f>'Annexe 1 à l''AE - BPU'!H14</f>
        <v>0</v>
      </c>
      <c r="I13" s="34">
        <f>C14*H13</f>
        <v>0</v>
      </c>
      <c r="J13" s="10">
        <f t="shared" si="5"/>
        <v>0</v>
      </c>
      <c r="K13" s="10">
        <f t="shared" si="6"/>
        <v>0</v>
      </c>
      <c r="L13" s="10">
        <f t="shared" si="7"/>
        <v>0</v>
      </c>
      <c r="M13" s="18">
        <f>'Annexe 1 à l''AE - BPU'!M14</f>
        <v>0</v>
      </c>
    </row>
    <row r="14" spans="1:23" ht="15.75" x14ac:dyDescent="0.25">
      <c r="A14" s="13" t="s">
        <v>21</v>
      </c>
      <c r="B14" s="23" t="s">
        <v>36</v>
      </c>
      <c r="C14" s="17">
        <v>300</v>
      </c>
      <c r="D14" s="37" t="str">
        <f>'Annexe 1 à l''AE - BPU'!$C$12</f>
        <v>Non saisie</v>
      </c>
      <c r="E14" s="30">
        <f>'Annexe 1 à l''AE - BPU'!E15</f>
        <v>0</v>
      </c>
      <c r="F14" s="11" t="s">
        <v>17</v>
      </c>
      <c r="G14" s="12">
        <v>0.2</v>
      </c>
      <c r="H14" s="19">
        <f>'Annexe 1 à l''AE - BPU'!H15</f>
        <v>0</v>
      </c>
      <c r="I14" s="34">
        <f>C15*H14</f>
        <v>0</v>
      </c>
      <c r="J14" s="10">
        <f t="shared" si="5"/>
        <v>0</v>
      </c>
      <c r="K14" s="10">
        <f t="shared" si="6"/>
        <v>0</v>
      </c>
      <c r="L14" s="10">
        <f t="shared" si="7"/>
        <v>0</v>
      </c>
      <c r="M14" s="18">
        <f>'Annexe 1 à l''AE - BPU'!M15</f>
        <v>0</v>
      </c>
    </row>
    <row r="15" spans="1:23" ht="15.75" x14ac:dyDescent="0.25">
      <c r="A15" s="13" t="s">
        <v>29</v>
      </c>
      <c r="B15" s="23" t="s">
        <v>37</v>
      </c>
      <c r="C15" s="17">
        <v>550</v>
      </c>
      <c r="D15" s="37" t="str">
        <f>'Annexe 1 à l''AE - BPU'!$C$12</f>
        <v>Non saisie</v>
      </c>
      <c r="E15" s="30">
        <f>'Annexe 1 à l''AE - BPU'!E16</f>
        <v>0</v>
      </c>
      <c r="F15" s="11" t="s">
        <v>17</v>
      </c>
      <c r="G15" s="12">
        <v>0.2</v>
      </c>
      <c r="H15" s="19">
        <f>'Annexe 1 à l''AE - BPU'!H16</f>
        <v>0</v>
      </c>
      <c r="I15" s="34">
        <f>C16*H15</f>
        <v>0</v>
      </c>
      <c r="J15" s="10">
        <f t="shared" si="5"/>
        <v>0</v>
      </c>
      <c r="K15" s="10">
        <f t="shared" si="6"/>
        <v>0</v>
      </c>
      <c r="L15" s="10">
        <f t="shared" si="7"/>
        <v>0</v>
      </c>
      <c r="M15" s="18">
        <f>'Annexe 1 à l''AE - BPU'!M16</f>
        <v>0</v>
      </c>
    </row>
    <row r="16" spans="1:23" ht="15.75" x14ac:dyDescent="0.25">
      <c r="A16" s="13" t="s">
        <v>30</v>
      </c>
      <c r="B16" s="23" t="s">
        <v>41</v>
      </c>
      <c r="C16" s="17">
        <v>1200</v>
      </c>
      <c r="D16" s="37" t="str">
        <f>'Annexe 1 à l''AE - BPU'!$C$12</f>
        <v>Non saisie</v>
      </c>
      <c r="E16" s="30">
        <f>'Annexe 1 à l''AE - BPU'!E17</f>
        <v>0</v>
      </c>
      <c r="F16" s="11" t="s">
        <v>17</v>
      </c>
      <c r="G16" s="12">
        <v>0.2</v>
      </c>
      <c r="H16" s="19">
        <f>'Annexe 1 à l''AE - BPU'!H17</f>
        <v>0</v>
      </c>
      <c r="I16" s="34">
        <f>C17*H16</f>
        <v>0</v>
      </c>
      <c r="J16" s="10">
        <f t="shared" si="5"/>
        <v>0</v>
      </c>
      <c r="K16" s="10">
        <f t="shared" si="6"/>
        <v>0</v>
      </c>
      <c r="L16" s="10">
        <f t="shared" si="7"/>
        <v>0</v>
      </c>
      <c r="M16" s="18">
        <f>'Annexe 1 à l''AE - BPU'!M17</f>
        <v>0</v>
      </c>
    </row>
    <row r="17" spans="1:13" ht="15.75" x14ac:dyDescent="0.25">
      <c r="A17" s="13" t="s">
        <v>31</v>
      </c>
      <c r="B17" s="23" t="s">
        <v>38</v>
      </c>
      <c r="C17" s="17">
        <v>100</v>
      </c>
      <c r="D17" s="37" t="str">
        <f>'Annexe 1 à l''AE - BPU'!$C$12</f>
        <v>Non saisie</v>
      </c>
      <c r="E17" s="30">
        <f>'Annexe 1 à l''AE - BPU'!E18</f>
        <v>0</v>
      </c>
      <c r="F17" s="11" t="s">
        <v>17</v>
      </c>
      <c r="G17" s="12">
        <v>0.2</v>
      </c>
      <c r="H17" s="19">
        <f>'Annexe 1 à l''AE - BPU'!H18</f>
        <v>0</v>
      </c>
      <c r="I17" s="34">
        <f>C18*H17</f>
        <v>0</v>
      </c>
      <c r="J17" s="10">
        <f t="shared" si="5"/>
        <v>0</v>
      </c>
      <c r="K17" s="10">
        <f t="shared" si="6"/>
        <v>0</v>
      </c>
      <c r="L17" s="10">
        <f t="shared" si="7"/>
        <v>0</v>
      </c>
      <c r="M17" s="18">
        <f>'Annexe 1 à l''AE - BPU'!M18</f>
        <v>0</v>
      </c>
    </row>
    <row r="18" spans="1:13" ht="15.75" x14ac:dyDescent="0.25">
      <c r="A18" s="47" t="s">
        <v>32</v>
      </c>
      <c r="B18" s="48" t="s">
        <v>66</v>
      </c>
      <c r="C18" s="17">
        <v>1700</v>
      </c>
      <c r="D18" s="37" t="str">
        <f>'Annexe 1 à l''AE - BPU'!$C$12</f>
        <v>Non saisie</v>
      </c>
      <c r="E18" s="30">
        <f>'Annexe 1 à l''AE - BPU'!E18</f>
        <v>0</v>
      </c>
      <c r="F18" s="11" t="s">
        <v>17</v>
      </c>
      <c r="G18" s="12">
        <v>0.2</v>
      </c>
      <c r="H18" s="19">
        <f>'Annexe 1 à l''AE - BPU'!H18</f>
        <v>0</v>
      </c>
      <c r="I18" s="34">
        <f t="shared" si="4"/>
        <v>0</v>
      </c>
      <c r="J18" s="10">
        <f t="shared" si="5"/>
        <v>0</v>
      </c>
      <c r="K18" s="10">
        <f t="shared" si="6"/>
        <v>0</v>
      </c>
      <c r="L18" s="10">
        <f t="shared" si="7"/>
        <v>0</v>
      </c>
      <c r="M18" s="18">
        <f>'Annexe 1 à l''AE - BPU'!M18</f>
        <v>0</v>
      </c>
    </row>
    <row r="19" spans="1:13" ht="15.75" x14ac:dyDescent="0.25">
      <c r="A19" s="13" t="s">
        <v>33</v>
      </c>
      <c r="B19" s="23" t="s">
        <v>65</v>
      </c>
      <c r="C19" s="17">
        <v>250</v>
      </c>
      <c r="D19" s="37" t="str">
        <f>'Annexe 1 à l''AE - BPU'!$C$12</f>
        <v>Non saisie</v>
      </c>
      <c r="E19" s="30">
        <f>'Annexe 1 à l''AE - BPU'!E19</f>
        <v>0</v>
      </c>
      <c r="F19" s="11" t="s">
        <v>17</v>
      </c>
      <c r="G19" s="12">
        <v>0.2</v>
      </c>
      <c r="H19" s="19">
        <f>'Annexe 1 à l''AE - BPU'!H19</f>
        <v>0</v>
      </c>
      <c r="I19" s="34">
        <f t="shared" si="4"/>
        <v>0</v>
      </c>
      <c r="J19" s="10">
        <f t="shared" si="5"/>
        <v>0</v>
      </c>
      <c r="K19" s="10">
        <f t="shared" si="6"/>
        <v>0</v>
      </c>
      <c r="L19" s="10">
        <f t="shared" si="7"/>
        <v>0</v>
      </c>
      <c r="M19" s="18">
        <f>'Annexe 1 à l''AE - BPU'!M19</f>
        <v>0</v>
      </c>
    </row>
    <row r="20" spans="1:13" ht="15.75" x14ac:dyDescent="0.25">
      <c r="A20" s="13" t="s">
        <v>42</v>
      </c>
      <c r="B20" s="23" t="s">
        <v>78</v>
      </c>
      <c r="C20" s="17">
        <v>1400</v>
      </c>
      <c r="D20" s="37" t="str">
        <f>'Annexe 1 à l''AE - BPU'!$C$12</f>
        <v>Non saisie</v>
      </c>
      <c r="E20" s="30">
        <f>'Annexe 1 à l''AE - BPU'!E20</f>
        <v>0</v>
      </c>
      <c r="F20" s="11" t="s">
        <v>17</v>
      </c>
      <c r="G20" s="12">
        <v>0.2</v>
      </c>
      <c r="H20" s="19">
        <f>'Annexe 1 à l''AE - BPU'!H20</f>
        <v>0</v>
      </c>
      <c r="I20" s="34">
        <f t="shared" ref="I20:I33" si="8">C20*H20</f>
        <v>0</v>
      </c>
      <c r="J20" s="10">
        <f t="shared" ref="J20:J33" si="9">IF(OR(H20="",G20=""),"-",H20*(1+G20))</f>
        <v>0</v>
      </c>
      <c r="K20" s="10">
        <f t="shared" ref="K20:K33" si="10">IF(OR(E20="",H20=""),"-",E20*H20)</f>
        <v>0</v>
      </c>
      <c r="L20" s="10">
        <f t="shared" ref="L20:L33" si="11">IF(OR(K20="-",G20="-"),"-",K20*(1+G20))</f>
        <v>0</v>
      </c>
      <c r="M20" s="18">
        <f>'Annexe 1 à l''AE - BPU'!M20</f>
        <v>0</v>
      </c>
    </row>
    <row r="21" spans="1:13" ht="15.75" x14ac:dyDescent="0.25">
      <c r="A21" s="13" t="s">
        <v>43</v>
      </c>
      <c r="B21" s="23" t="s">
        <v>63</v>
      </c>
      <c r="C21" s="17">
        <v>550</v>
      </c>
      <c r="D21" s="37" t="str">
        <f>'Annexe 1 à l''AE - BPU'!$C$12</f>
        <v>Non saisie</v>
      </c>
      <c r="E21" s="30">
        <f>'Annexe 1 à l''AE - BPU'!E21</f>
        <v>0</v>
      </c>
      <c r="F21" s="11" t="s">
        <v>17</v>
      </c>
      <c r="G21" s="12">
        <v>0.2</v>
      </c>
      <c r="H21" s="19">
        <f>'Annexe 1 à l''AE - BPU'!H21</f>
        <v>0</v>
      </c>
      <c r="I21" s="34">
        <f t="shared" si="8"/>
        <v>0</v>
      </c>
      <c r="J21" s="10">
        <f t="shared" si="9"/>
        <v>0</v>
      </c>
      <c r="K21" s="10">
        <f t="shared" si="10"/>
        <v>0</v>
      </c>
      <c r="L21" s="10">
        <f t="shared" si="11"/>
        <v>0</v>
      </c>
      <c r="M21" s="18">
        <f>'Annexe 1 à l''AE - BPU'!M21</f>
        <v>0</v>
      </c>
    </row>
    <row r="22" spans="1:13" ht="15.75" x14ac:dyDescent="0.25">
      <c r="A22" s="13" t="s">
        <v>44</v>
      </c>
      <c r="B22" s="23" t="s">
        <v>62</v>
      </c>
      <c r="C22" s="17">
        <v>1250</v>
      </c>
      <c r="D22" s="37" t="str">
        <f>'Annexe 1 à l''AE - BPU'!$C$12</f>
        <v>Non saisie</v>
      </c>
      <c r="E22" s="30">
        <f>'Annexe 1 à l''AE - BPU'!E22</f>
        <v>0</v>
      </c>
      <c r="F22" s="11" t="s">
        <v>17</v>
      </c>
      <c r="G22" s="12">
        <v>0.2</v>
      </c>
      <c r="H22" s="19">
        <f>'Annexe 1 à l''AE - BPU'!H22</f>
        <v>0</v>
      </c>
      <c r="I22" s="34">
        <f t="shared" si="8"/>
        <v>0</v>
      </c>
      <c r="J22" s="10">
        <f t="shared" si="9"/>
        <v>0</v>
      </c>
      <c r="K22" s="10">
        <f t="shared" si="10"/>
        <v>0</v>
      </c>
      <c r="L22" s="10">
        <f t="shared" si="11"/>
        <v>0</v>
      </c>
      <c r="M22" s="18">
        <f>'Annexe 1 à l''AE - BPU'!M22</f>
        <v>0</v>
      </c>
    </row>
    <row r="23" spans="1:13" ht="15.75" x14ac:dyDescent="0.25">
      <c r="A23" s="13" t="s">
        <v>45</v>
      </c>
      <c r="B23" s="23" t="s">
        <v>61</v>
      </c>
      <c r="C23" s="17">
        <v>6</v>
      </c>
      <c r="D23" s="37" t="str">
        <f>'Annexe 1 à l''AE - BPU'!$C$12</f>
        <v>Non saisie</v>
      </c>
      <c r="E23" s="30">
        <f>'Annexe 1 à l''AE - BPU'!E23</f>
        <v>0</v>
      </c>
      <c r="F23" s="11" t="s">
        <v>17</v>
      </c>
      <c r="G23" s="12">
        <v>0.2</v>
      </c>
      <c r="H23" s="19">
        <f>'Annexe 1 à l''AE - BPU'!H23</f>
        <v>0</v>
      </c>
      <c r="I23" s="34">
        <f t="shared" si="8"/>
        <v>0</v>
      </c>
      <c r="J23" s="10">
        <f t="shared" si="9"/>
        <v>0</v>
      </c>
      <c r="K23" s="10">
        <f t="shared" si="10"/>
        <v>0</v>
      </c>
      <c r="L23" s="10">
        <f t="shared" si="11"/>
        <v>0</v>
      </c>
      <c r="M23" s="18">
        <f>'Annexe 1 à l''AE - BPU'!M23</f>
        <v>0</v>
      </c>
    </row>
    <row r="24" spans="1:13" ht="15.75" x14ac:dyDescent="0.25">
      <c r="A24" s="13" t="s">
        <v>46</v>
      </c>
      <c r="B24" s="82" t="s">
        <v>73</v>
      </c>
      <c r="C24" s="17">
        <v>1500</v>
      </c>
      <c r="D24" s="37" t="str">
        <f>'Annexe 1 à l''AE - BPU'!$C$12</f>
        <v>Non saisie</v>
      </c>
      <c r="E24" s="30">
        <f>'Annexe 1 à l''AE - BPU'!E24</f>
        <v>0</v>
      </c>
      <c r="F24" s="11" t="s">
        <v>17</v>
      </c>
      <c r="G24" s="12">
        <v>0.2</v>
      </c>
      <c r="H24" s="19">
        <f>'Annexe 1 à l''AE - BPU'!H24</f>
        <v>0</v>
      </c>
      <c r="I24" s="34">
        <f t="shared" si="8"/>
        <v>0</v>
      </c>
      <c r="J24" s="10">
        <f t="shared" si="9"/>
        <v>0</v>
      </c>
      <c r="K24" s="10">
        <f t="shared" si="10"/>
        <v>0</v>
      </c>
      <c r="L24" s="10">
        <f t="shared" si="11"/>
        <v>0</v>
      </c>
      <c r="M24" s="18">
        <f>'Annexe 1 à l''AE - BPU'!M24</f>
        <v>0</v>
      </c>
    </row>
    <row r="25" spans="1:13" ht="15.75" x14ac:dyDescent="0.25">
      <c r="A25" s="13" t="s">
        <v>47</v>
      </c>
      <c r="B25" s="82" t="s">
        <v>74</v>
      </c>
      <c r="C25" s="17">
        <v>1500</v>
      </c>
      <c r="D25" s="37" t="str">
        <f>'Annexe 1 à l''AE - BPU'!$C$12</f>
        <v>Non saisie</v>
      </c>
      <c r="E25" s="30">
        <f>'Annexe 1 à l''AE - BPU'!E26</f>
        <v>0</v>
      </c>
      <c r="F25" s="11" t="s">
        <v>17</v>
      </c>
      <c r="G25" s="12">
        <v>0.2</v>
      </c>
      <c r="H25" s="19">
        <f>'Annexe 1 à l''AE - BPU'!H26</f>
        <v>0</v>
      </c>
      <c r="I25" s="34">
        <f>C25*H25</f>
        <v>0</v>
      </c>
      <c r="J25" s="10">
        <f t="shared" ref="J25" si="12">IF(OR(H25="",G25=""),"-",H25*(1+G25))</f>
        <v>0</v>
      </c>
      <c r="K25" s="10">
        <f t="shared" ref="K25" si="13">IF(OR(E25="",H25=""),"-",E25*H25)</f>
        <v>0</v>
      </c>
      <c r="L25" s="10">
        <f t="shared" ref="L25" si="14">IF(OR(K25="-",G25="-"),"-",K25*(1+G25))</f>
        <v>0</v>
      </c>
      <c r="M25" s="18">
        <f>'Annexe 1 à l''AE - BPU'!M26</f>
        <v>0</v>
      </c>
    </row>
    <row r="26" spans="1:13" ht="15.75" x14ac:dyDescent="0.25">
      <c r="A26" s="13" t="s">
        <v>48</v>
      </c>
      <c r="B26" s="83" t="s">
        <v>70</v>
      </c>
      <c r="C26" s="17">
        <v>1000</v>
      </c>
      <c r="D26" s="37" t="str">
        <f>'Annexe 1 à l''AE - BPU'!$C$12</f>
        <v>Non saisie</v>
      </c>
      <c r="E26" s="30">
        <f>'Annexe 1 à l''AE - BPU'!E26</f>
        <v>0</v>
      </c>
      <c r="F26" s="11" t="s">
        <v>17</v>
      </c>
      <c r="G26" s="12">
        <v>0.2</v>
      </c>
      <c r="H26" s="19">
        <f>'Annexe 1 à l''AE - BPU'!H26</f>
        <v>0</v>
      </c>
      <c r="I26" s="34">
        <f t="shared" si="8"/>
        <v>0</v>
      </c>
      <c r="J26" s="10">
        <f t="shared" si="9"/>
        <v>0</v>
      </c>
      <c r="K26" s="10">
        <f t="shared" si="10"/>
        <v>0</v>
      </c>
      <c r="L26" s="10">
        <f t="shared" si="11"/>
        <v>0</v>
      </c>
      <c r="M26" s="18">
        <f>'Annexe 1 à l''AE - BPU'!M26</f>
        <v>0</v>
      </c>
    </row>
    <row r="27" spans="1:13" ht="15.75" x14ac:dyDescent="0.25">
      <c r="A27" s="13" t="s">
        <v>49</v>
      </c>
      <c r="B27" s="23" t="s">
        <v>60</v>
      </c>
      <c r="C27" s="17">
        <v>2000</v>
      </c>
      <c r="D27" s="37" t="str">
        <f>'Annexe 1 à l''AE - BPU'!$C$12</f>
        <v>Non saisie</v>
      </c>
      <c r="E27" s="30">
        <f>'Annexe 1 à l''AE - BPU'!E27</f>
        <v>0</v>
      </c>
      <c r="F27" s="11" t="s">
        <v>17</v>
      </c>
      <c r="G27" s="12">
        <v>0.2</v>
      </c>
      <c r="H27" s="19">
        <f>'Annexe 1 à l''AE - BPU'!H27</f>
        <v>0</v>
      </c>
      <c r="I27" s="34">
        <f t="shared" si="8"/>
        <v>0</v>
      </c>
      <c r="J27" s="10">
        <f t="shared" si="9"/>
        <v>0</v>
      </c>
      <c r="K27" s="10">
        <f t="shared" si="10"/>
        <v>0</v>
      </c>
      <c r="L27" s="10">
        <f t="shared" si="11"/>
        <v>0</v>
      </c>
      <c r="M27" s="18">
        <f>'Annexe 1 à l''AE - BPU'!M27</f>
        <v>0</v>
      </c>
    </row>
    <row r="28" spans="1:13" ht="15.75" x14ac:dyDescent="0.25">
      <c r="A28" s="13" t="s">
        <v>50</v>
      </c>
      <c r="B28" s="83" t="s">
        <v>71</v>
      </c>
      <c r="C28" s="17">
        <v>10</v>
      </c>
      <c r="D28" s="37" t="str">
        <f>'Annexe 1 à l''AE - BPU'!$C$12</f>
        <v>Non saisie</v>
      </c>
      <c r="E28" s="30">
        <f>'Annexe 1 à l''AE - BPU'!E28</f>
        <v>0</v>
      </c>
      <c r="F28" s="11" t="s">
        <v>17</v>
      </c>
      <c r="G28" s="12">
        <v>0.2</v>
      </c>
      <c r="H28" s="19">
        <f>'Annexe 1 à l''AE - BPU'!H28</f>
        <v>0</v>
      </c>
      <c r="I28" s="34">
        <f t="shared" si="8"/>
        <v>0</v>
      </c>
      <c r="J28" s="10">
        <f t="shared" si="9"/>
        <v>0</v>
      </c>
      <c r="K28" s="10">
        <f t="shared" si="10"/>
        <v>0</v>
      </c>
      <c r="L28" s="10">
        <f t="shared" si="11"/>
        <v>0</v>
      </c>
      <c r="M28" s="18">
        <f>'Annexe 1 à l''AE - BPU'!M28</f>
        <v>0</v>
      </c>
    </row>
    <row r="29" spans="1:13" ht="15.75" x14ac:dyDescent="0.25">
      <c r="A29" s="13" t="s">
        <v>51</v>
      </c>
      <c r="B29" s="48" t="s">
        <v>59</v>
      </c>
      <c r="C29" s="17">
        <v>2500</v>
      </c>
      <c r="D29" s="37" t="str">
        <f>'Annexe 1 à l''AE - BPU'!$C$12</f>
        <v>Non saisie</v>
      </c>
      <c r="E29" s="30">
        <f>'Annexe 1 à l''AE - BPU'!E29</f>
        <v>0</v>
      </c>
      <c r="F29" s="11" t="s">
        <v>17</v>
      </c>
      <c r="G29" s="12">
        <v>0.2</v>
      </c>
      <c r="H29" s="19">
        <f>'Annexe 1 à l''AE - BPU'!H29</f>
        <v>0</v>
      </c>
      <c r="I29" s="34">
        <f t="shared" si="8"/>
        <v>0</v>
      </c>
      <c r="J29" s="10">
        <f t="shared" si="9"/>
        <v>0</v>
      </c>
      <c r="K29" s="10">
        <f t="shared" si="10"/>
        <v>0</v>
      </c>
      <c r="L29" s="10">
        <f t="shared" si="11"/>
        <v>0</v>
      </c>
      <c r="M29" s="18">
        <f>'Annexe 1 à l''AE - BPU'!M29</f>
        <v>0</v>
      </c>
    </row>
    <row r="30" spans="1:13" ht="15.75" x14ac:dyDescent="0.25">
      <c r="A30" s="13" t="s">
        <v>52</v>
      </c>
      <c r="B30" s="23" t="s">
        <v>58</v>
      </c>
      <c r="C30" s="17">
        <v>750</v>
      </c>
      <c r="D30" s="37" t="str">
        <f>'Annexe 1 à l''AE - BPU'!$C$12</f>
        <v>Non saisie</v>
      </c>
      <c r="E30" s="30">
        <f>'Annexe 1 à l''AE - BPU'!E30</f>
        <v>0</v>
      </c>
      <c r="F30" s="11" t="s">
        <v>17</v>
      </c>
      <c r="G30" s="12">
        <v>0.2</v>
      </c>
      <c r="H30" s="19">
        <f>'Annexe 1 à l''AE - BPU'!H30</f>
        <v>0</v>
      </c>
      <c r="I30" s="34">
        <f t="shared" si="8"/>
        <v>0</v>
      </c>
      <c r="J30" s="10">
        <f t="shared" si="9"/>
        <v>0</v>
      </c>
      <c r="K30" s="10">
        <f t="shared" si="10"/>
        <v>0</v>
      </c>
      <c r="L30" s="10">
        <f t="shared" si="11"/>
        <v>0</v>
      </c>
      <c r="M30" s="18">
        <f>'Annexe 1 à l''AE - BPU'!M30</f>
        <v>0</v>
      </c>
    </row>
    <row r="31" spans="1:13" ht="15.75" x14ac:dyDescent="0.25">
      <c r="A31" s="13" t="s">
        <v>53</v>
      </c>
      <c r="B31" s="23" t="s">
        <v>56</v>
      </c>
      <c r="C31" s="17">
        <v>20</v>
      </c>
      <c r="D31" s="37" t="str">
        <f>'Annexe 1 à l''AE - BPU'!$C$12</f>
        <v>Non saisie</v>
      </c>
      <c r="E31" s="30">
        <f>'Annexe 1 à l''AE - BPU'!E31</f>
        <v>0</v>
      </c>
      <c r="F31" s="11" t="s">
        <v>17</v>
      </c>
      <c r="G31" s="12">
        <v>0.2</v>
      </c>
      <c r="H31" s="19">
        <f>'Annexe 1 à l''AE - BPU'!H31</f>
        <v>0</v>
      </c>
      <c r="I31" s="34">
        <f t="shared" si="8"/>
        <v>0</v>
      </c>
      <c r="J31" s="10">
        <f t="shared" si="9"/>
        <v>0</v>
      </c>
      <c r="K31" s="10">
        <f t="shared" si="10"/>
        <v>0</v>
      </c>
      <c r="L31" s="10">
        <f t="shared" si="11"/>
        <v>0</v>
      </c>
      <c r="M31" s="18">
        <f>'Annexe 1 à l''AE - BPU'!M31</f>
        <v>0</v>
      </c>
    </row>
    <row r="32" spans="1:13" ht="15.75" x14ac:dyDescent="0.25">
      <c r="A32" s="13" t="s">
        <v>54</v>
      </c>
      <c r="B32" s="23" t="s">
        <v>57</v>
      </c>
      <c r="C32" s="17">
        <v>50</v>
      </c>
      <c r="D32" s="37" t="str">
        <f>'Annexe 1 à l''AE - BPU'!$C$12</f>
        <v>Non saisie</v>
      </c>
      <c r="E32" s="30">
        <f>'Annexe 1 à l''AE - BPU'!E32</f>
        <v>0</v>
      </c>
      <c r="F32" s="11" t="s">
        <v>17</v>
      </c>
      <c r="G32" s="12">
        <v>0.2</v>
      </c>
      <c r="H32" s="19">
        <f>'Annexe 1 à l''AE - BPU'!H32</f>
        <v>0</v>
      </c>
      <c r="I32" s="34">
        <f t="shared" si="8"/>
        <v>0</v>
      </c>
      <c r="J32" s="10">
        <f t="shared" si="9"/>
        <v>0</v>
      </c>
      <c r="K32" s="10">
        <f t="shared" si="10"/>
        <v>0</v>
      </c>
      <c r="L32" s="10">
        <f t="shared" si="11"/>
        <v>0</v>
      </c>
      <c r="M32" s="18">
        <f>'Annexe 1 à l''AE - BPU'!M32</f>
        <v>0</v>
      </c>
    </row>
    <row r="33" spans="1:13" ht="16.5" thickBot="1" x14ac:dyDescent="0.3">
      <c r="A33" s="13" t="s">
        <v>55</v>
      </c>
      <c r="B33" s="45" t="s">
        <v>72</v>
      </c>
      <c r="C33" s="78">
        <v>50</v>
      </c>
      <c r="D33" s="46" t="str">
        <f>'Annexe 1 à l''AE - BPU'!$C$12</f>
        <v>Non saisie</v>
      </c>
      <c r="E33" s="79">
        <f>'Annexe 1 à l''AE - BPU'!E33</f>
        <v>0</v>
      </c>
      <c r="F33" s="14" t="s">
        <v>17</v>
      </c>
      <c r="G33" s="15">
        <v>0.2</v>
      </c>
      <c r="H33" s="31">
        <f>'Annexe 1 à l''AE - BPU'!H33</f>
        <v>0</v>
      </c>
      <c r="I33" s="80">
        <f t="shared" si="8"/>
        <v>0</v>
      </c>
      <c r="J33" s="16">
        <f t="shared" si="9"/>
        <v>0</v>
      </c>
      <c r="K33" s="16">
        <f t="shared" si="10"/>
        <v>0</v>
      </c>
      <c r="L33" s="16">
        <f t="shared" si="11"/>
        <v>0</v>
      </c>
      <c r="M33" s="32">
        <f>'Annexe 1 à l''AE - BPU'!M33</f>
        <v>0</v>
      </c>
    </row>
    <row r="34" spans="1:13" ht="15.75" thickBot="1" x14ac:dyDescent="0.3"/>
    <row r="35" spans="1:13" ht="15.75" thickBot="1" x14ac:dyDescent="0.3">
      <c r="B35" s="20" t="s">
        <v>18</v>
      </c>
      <c r="C35" s="33"/>
      <c r="D35" s="33"/>
      <c r="E35" s="33"/>
      <c r="F35" s="33"/>
      <c r="G35" s="33"/>
      <c r="H35" s="33"/>
      <c r="I35" s="35">
        <f>SUM(I12:I33)</f>
        <v>0</v>
      </c>
      <c r="J35" s="21">
        <f>SUM(J12:J33)</f>
        <v>0</v>
      </c>
      <c r="K35" s="21">
        <f>SUM(K12:K33)</f>
        <v>0</v>
      </c>
      <c r="L35" s="22">
        <f>SUM(L12:L33)</f>
        <v>0</v>
      </c>
    </row>
  </sheetData>
  <mergeCells count="5">
    <mergeCell ref="C8:L8"/>
    <mergeCell ref="N1:U6"/>
    <mergeCell ref="A2:M2"/>
    <mergeCell ref="A4:M4"/>
    <mergeCell ref="A6:M6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RAFTON ADRIEN</dc:creator>
  <cp:lastModifiedBy>OUALI ANOUK</cp:lastModifiedBy>
  <dcterms:created xsi:type="dcterms:W3CDTF">2024-09-25T07:46:28Z</dcterms:created>
  <dcterms:modified xsi:type="dcterms:W3CDTF">2025-01-27T08:08:19Z</dcterms:modified>
</cp:coreProperties>
</file>