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ossiers 2024\26-2024 OPERATION REPLI MITTERRAND DANS GERGOVIA\02-TRANSMISSIONS\Envoi\2024-12-03-DCE\"/>
    </mc:Choice>
  </mc:AlternateContent>
  <xr:revisionPtr revIDLastSave="0" documentId="13_ncr:1_{2CB94ED0-D764-450E-90CC-EB9DEFA051A9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PDG" sheetId="17" r:id="rId1"/>
    <sheet name="Niv0" sheetId="13" r:id="rId2"/>
    <sheet name="Entresol" sheetId="21" r:id="rId3"/>
    <sheet name="Niv2" sheetId="20" r:id="rId4"/>
    <sheet name="Recap" sheetId="19" r:id="rId5"/>
  </sheets>
  <definedNames>
    <definedName name="_xlnm.Print_Area" localSheetId="2">Entresol!$A$1:$F$248</definedName>
    <definedName name="_xlnm.Print_Area" localSheetId="1">Niv0!$A$1:$F$351</definedName>
    <definedName name="_xlnm.Print_Area" localSheetId="3">'Niv2'!$A$1:$F$399</definedName>
    <definedName name="_xlnm.Print_Area" localSheetId="0">PDG!$A$1:$G$48</definedName>
    <definedName name="_xlnm.Print_Area" localSheetId="4">Recap!$A$1:$F$53</definedName>
  </definedNames>
  <calcPr calcId="191029"/>
</workbook>
</file>

<file path=xl/calcChain.xml><?xml version="1.0" encoding="utf-8"?>
<calcChain xmlns="http://schemas.openxmlformats.org/spreadsheetml/2006/main">
  <c r="F305" i="20" l="1"/>
  <c r="F304" i="20"/>
  <c r="F273" i="20"/>
  <c r="F272" i="20"/>
  <c r="F246" i="20"/>
  <c r="F245" i="20"/>
  <c r="F244" i="20"/>
  <c r="F162" i="20"/>
  <c r="F161" i="20"/>
  <c r="F149" i="20"/>
  <c r="F148" i="20"/>
  <c r="F147" i="20"/>
  <c r="F187" i="20"/>
  <c r="F186" i="20"/>
  <c r="F173" i="20"/>
  <c r="F145" i="20"/>
  <c r="C158" i="20"/>
  <c r="F156" i="20"/>
  <c r="F155" i="20"/>
  <c r="F195" i="20"/>
  <c r="F50" i="19"/>
  <c r="F49" i="19"/>
  <c r="F48" i="19"/>
  <c r="F47" i="19"/>
  <c r="F46" i="19"/>
  <c r="F45" i="19"/>
  <c r="F32" i="19" l="1"/>
  <c r="F31" i="19"/>
  <c r="F30" i="19"/>
  <c r="F292" i="20"/>
  <c r="F276" i="20"/>
  <c r="F239" i="20"/>
  <c r="F134" i="20"/>
  <c r="F92" i="21"/>
  <c r="F269" i="20"/>
  <c r="F238" i="20"/>
  <c r="F237" i="20"/>
  <c r="F205" i="20"/>
  <c r="F158" i="20"/>
  <c r="F146" i="20"/>
  <c r="F144" i="20"/>
  <c r="F143" i="20"/>
  <c r="F121" i="20"/>
  <c r="F120" i="20"/>
  <c r="F105" i="20"/>
  <c r="F93" i="20"/>
  <c r="F92" i="20"/>
  <c r="F66" i="20"/>
  <c r="F132" i="21"/>
  <c r="F85" i="21"/>
  <c r="F10" i="21"/>
  <c r="F181" i="13"/>
  <c r="F183" i="13" s="1"/>
  <c r="A315" i="13"/>
  <c r="F174" i="13"/>
  <c r="F176" i="13" s="1"/>
  <c r="F115" i="13"/>
  <c r="F116" i="13"/>
  <c r="A17" i="19"/>
  <c r="A13" i="19"/>
  <c r="C266" i="20"/>
  <c r="F264" i="20"/>
  <c r="C267" i="20"/>
  <c r="F259" i="20"/>
  <c r="F260" i="20"/>
  <c r="F261" i="20"/>
  <c r="F263" i="20"/>
  <c r="F262" i="20"/>
  <c r="F258" i="20"/>
  <c r="F253" i="20"/>
  <c r="F254" i="20"/>
  <c r="F255" i="20"/>
  <c r="F256" i="20"/>
  <c r="F257" i="20"/>
  <c r="F243" i="20"/>
  <c r="F12" i="20"/>
  <c r="F11" i="13"/>
  <c r="F11" i="21"/>
  <c r="F60" i="21"/>
  <c r="F62" i="21" s="1"/>
  <c r="R228" i="21"/>
  <c r="R226" i="21"/>
  <c r="A226" i="21"/>
  <c r="R224" i="21"/>
  <c r="A224" i="21"/>
  <c r="A222" i="21"/>
  <c r="R220" i="21"/>
  <c r="A220" i="21"/>
  <c r="R218" i="21"/>
  <c r="A218" i="21"/>
  <c r="R216" i="21"/>
  <c r="A216" i="21"/>
  <c r="R214" i="21"/>
  <c r="A214" i="21"/>
  <c r="R212" i="21"/>
  <c r="A212" i="21"/>
  <c r="R210" i="21"/>
  <c r="A210" i="21"/>
  <c r="A208" i="21"/>
  <c r="R206" i="21"/>
  <c r="A206" i="21"/>
  <c r="R203" i="21"/>
  <c r="F183" i="21"/>
  <c r="F182" i="21"/>
  <c r="F181" i="21"/>
  <c r="F180" i="21"/>
  <c r="F179" i="21"/>
  <c r="F178" i="21"/>
  <c r="F177" i="21"/>
  <c r="F167" i="21"/>
  <c r="F165" i="21"/>
  <c r="F163" i="21"/>
  <c r="F161" i="21"/>
  <c r="F159" i="21"/>
  <c r="C140" i="21"/>
  <c r="F140" i="21" s="1"/>
  <c r="F138" i="21"/>
  <c r="F115" i="21"/>
  <c r="F113" i="21"/>
  <c r="F112" i="21"/>
  <c r="F105" i="21"/>
  <c r="F93" i="21"/>
  <c r="F91" i="21"/>
  <c r="F89" i="21"/>
  <c r="F88" i="21"/>
  <c r="F87" i="21"/>
  <c r="F84" i="21"/>
  <c r="F68" i="21"/>
  <c r="F35" i="21"/>
  <c r="F34" i="21"/>
  <c r="F32" i="21"/>
  <c r="F31" i="21"/>
  <c r="F30" i="21"/>
  <c r="R23" i="21"/>
  <c r="R37" i="21" s="1"/>
  <c r="F21" i="21"/>
  <c r="F20" i="21"/>
  <c r="F9" i="21"/>
  <c r="F8" i="21"/>
  <c r="F7" i="21"/>
  <c r="R379" i="20"/>
  <c r="R377" i="20"/>
  <c r="A377" i="20"/>
  <c r="R375" i="20"/>
  <c r="A375" i="20"/>
  <c r="A373" i="20"/>
  <c r="R371" i="20"/>
  <c r="A371" i="20"/>
  <c r="R369" i="20"/>
  <c r="A369" i="20"/>
  <c r="R367" i="20"/>
  <c r="A367" i="20"/>
  <c r="R365" i="20"/>
  <c r="A365" i="20"/>
  <c r="R363" i="20"/>
  <c r="A363" i="20"/>
  <c r="R361" i="20"/>
  <c r="A361" i="20"/>
  <c r="A359" i="20"/>
  <c r="R357" i="20"/>
  <c r="A357" i="20"/>
  <c r="R354" i="20"/>
  <c r="F334" i="20"/>
  <c r="F333" i="20"/>
  <c r="F332" i="20"/>
  <c r="F331" i="20"/>
  <c r="F330" i="20"/>
  <c r="F329" i="20"/>
  <c r="F328" i="20"/>
  <c r="F318" i="20"/>
  <c r="F316" i="20"/>
  <c r="F314" i="20"/>
  <c r="F312" i="20"/>
  <c r="F310" i="20"/>
  <c r="F309" i="20"/>
  <c r="F308" i="20"/>
  <c r="F296" i="20"/>
  <c r="F294" i="20"/>
  <c r="F290" i="20"/>
  <c r="F242" i="20"/>
  <c r="F222" i="20"/>
  <c r="F224" i="20" s="1"/>
  <c r="F226" i="20" s="1"/>
  <c r="F207" i="20"/>
  <c r="F196" i="20"/>
  <c r="F194" i="20"/>
  <c r="F183" i="20"/>
  <c r="F182" i="20"/>
  <c r="F181" i="20"/>
  <c r="F180" i="20"/>
  <c r="F179" i="20"/>
  <c r="F177" i="20"/>
  <c r="F176" i="20"/>
  <c r="F175" i="20"/>
  <c r="F172" i="20"/>
  <c r="F171" i="20"/>
  <c r="F170" i="20"/>
  <c r="F169" i="20"/>
  <c r="F136" i="20"/>
  <c r="F133" i="20"/>
  <c r="F131" i="20"/>
  <c r="F130" i="20"/>
  <c r="F127" i="20"/>
  <c r="F126" i="20"/>
  <c r="F125" i="20"/>
  <c r="F123" i="20"/>
  <c r="F122" i="20"/>
  <c r="F91" i="20"/>
  <c r="R74" i="20"/>
  <c r="F68" i="20"/>
  <c r="F67" i="20"/>
  <c r="F65" i="20"/>
  <c r="F64" i="20"/>
  <c r="F63" i="20"/>
  <c r="F38" i="20"/>
  <c r="F37" i="20"/>
  <c r="F35" i="20"/>
  <c r="F34" i="20"/>
  <c r="F33" i="20"/>
  <c r="R26" i="20"/>
  <c r="R40" i="20" s="1"/>
  <c r="F24" i="20"/>
  <c r="F23" i="20"/>
  <c r="F22" i="20"/>
  <c r="F21" i="20"/>
  <c r="F11" i="20"/>
  <c r="F10" i="20"/>
  <c r="F9" i="20"/>
  <c r="F8" i="20"/>
  <c r="F7" i="20"/>
  <c r="C210" i="13"/>
  <c r="C212" i="13" s="1"/>
  <c r="F159" i="13"/>
  <c r="F158" i="13"/>
  <c r="C275" i="20" l="1"/>
  <c r="F275" i="20" s="1"/>
  <c r="F164" i="20"/>
  <c r="F95" i="20"/>
  <c r="F185" i="13"/>
  <c r="F323" i="13" s="1"/>
  <c r="F266" i="20"/>
  <c r="F70" i="20"/>
  <c r="F74" i="20" s="1"/>
  <c r="F365" i="20" s="1"/>
  <c r="F14" i="20"/>
  <c r="F357" i="20" s="1"/>
  <c r="F40" i="20"/>
  <c r="F361" i="20" s="1"/>
  <c r="F138" i="20"/>
  <c r="F209" i="20"/>
  <c r="F26" i="20"/>
  <c r="F359" i="20" s="1"/>
  <c r="F320" i="20"/>
  <c r="F322" i="20" s="1"/>
  <c r="F375" i="20" s="1"/>
  <c r="F336" i="20"/>
  <c r="F377" i="20" s="1"/>
  <c r="F371" i="20"/>
  <c r="F107" i="20"/>
  <c r="F189" i="20"/>
  <c r="C142" i="21"/>
  <c r="F142" i="21" s="1"/>
  <c r="F185" i="21"/>
  <c r="F226" i="21" s="1"/>
  <c r="F13" i="21"/>
  <c r="F206" i="21" s="1"/>
  <c r="F107" i="21"/>
  <c r="F117" i="21"/>
  <c r="F169" i="21"/>
  <c r="F171" i="21" s="1"/>
  <c r="F224" i="21" s="1"/>
  <c r="F37" i="21"/>
  <c r="F210" i="21" s="1"/>
  <c r="F23" i="21"/>
  <c r="F208" i="21" s="1"/>
  <c r="F70" i="21"/>
  <c r="F72" i="21" s="1"/>
  <c r="F95" i="21"/>
  <c r="F267" i="20"/>
  <c r="F161" i="13"/>
  <c r="F141" i="13"/>
  <c r="C133" i="13"/>
  <c r="F130" i="13"/>
  <c r="F131" i="13"/>
  <c r="A9" i="19"/>
  <c r="R20" i="19"/>
  <c r="R4" i="19"/>
  <c r="F109" i="20" l="1"/>
  <c r="F367" i="20" s="1"/>
  <c r="C240" i="20"/>
  <c r="F240" i="20" s="1"/>
  <c r="F278" i="20" s="1"/>
  <c r="F280" i="20" s="1"/>
  <c r="F373" i="20" s="1"/>
  <c r="F211" i="20"/>
  <c r="F369" i="20" s="1"/>
  <c r="F119" i="21"/>
  <c r="F218" i="21" s="1"/>
  <c r="F216" i="21"/>
  <c r="C136" i="21"/>
  <c r="F136" i="21" s="1"/>
  <c r="F140" i="13"/>
  <c r="F147" i="13"/>
  <c r="F212" i="13"/>
  <c r="F210" i="13"/>
  <c r="F206" i="13"/>
  <c r="F144" i="21" l="1"/>
  <c r="F146" i="21" s="1"/>
  <c r="F222" i="21" s="1"/>
  <c r="F379" i="20"/>
  <c r="C199" i="13"/>
  <c r="F381" i="20" l="1"/>
  <c r="F383" i="20" s="1"/>
  <c r="F17" i="19"/>
  <c r="F114" i="13"/>
  <c r="F122" i="13"/>
  <c r="F118" i="13"/>
  <c r="F96" i="13"/>
  <c r="F83" i="13"/>
  <c r="F85" i="13" s="1"/>
  <c r="F65" i="13"/>
  <c r="F44" i="13"/>
  <c r="F30" i="13"/>
  <c r="F29" i="13"/>
  <c r="F28" i="13"/>
  <c r="F27" i="13"/>
  <c r="F26" i="13"/>
  <c r="F25" i="13"/>
  <c r="F24" i="13"/>
  <c r="F23" i="13"/>
  <c r="F22" i="13"/>
  <c r="F21" i="13"/>
  <c r="F20" i="13"/>
  <c r="F32" i="13" l="1"/>
  <c r="F120" i="13"/>
  <c r="F95" i="13"/>
  <c r="F94" i="13"/>
  <c r="F64" i="13"/>
  <c r="F63" i="13"/>
  <c r="F233" i="13" l="1"/>
  <c r="F242" i="13"/>
  <c r="F240" i="13"/>
  <c r="F238" i="13"/>
  <c r="F234" i="13"/>
  <c r="F230" i="13"/>
  <c r="F228" i="13"/>
  <c r="F226" i="13"/>
  <c r="F195" i="13"/>
  <c r="F199" i="13" l="1"/>
  <c r="F10" i="13"/>
  <c r="A325" i="13" l="1"/>
  <c r="F208" i="13"/>
  <c r="F207" i="13"/>
  <c r="F133" i="13"/>
  <c r="F43" i="13"/>
  <c r="F214" i="13" l="1"/>
  <c r="F62" i="13"/>
  <c r="F40" i="13"/>
  <c r="F41" i="13"/>
  <c r="F39" i="13"/>
  <c r="F8" i="13"/>
  <c r="F9" i="13"/>
  <c r="F7" i="13"/>
  <c r="F98" i="13" l="1"/>
  <c r="F100" i="13" s="1"/>
  <c r="F67" i="13"/>
  <c r="F71" i="13" s="1"/>
  <c r="F216" i="13"/>
  <c r="F325" i="13" s="1"/>
  <c r="F46" i="13"/>
  <c r="R331" i="13"/>
  <c r="F259" i="13"/>
  <c r="F260" i="13"/>
  <c r="F261" i="13"/>
  <c r="F262" i="13"/>
  <c r="F263" i="13"/>
  <c r="F264" i="13"/>
  <c r="F258" i="13"/>
  <c r="F142" i="13"/>
  <c r="F144" i="13"/>
  <c r="F146" i="13"/>
  <c r="F117" i="13"/>
  <c r="F124" i="13" s="1"/>
  <c r="F236" i="13"/>
  <c r="F244" i="13" s="1"/>
  <c r="A329" i="13"/>
  <c r="A327" i="13"/>
  <c r="A321" i="13"/>
  <c r="R71" i="13"/>
  <c r="F246" i="13" l="1"/>
  <c r="F266" i="13"/>
  <c r="F329" i="13" s="1"/>
  <c r="R329" i="13" l="1"/>
  <c r="F129" i="13" l="1"/>
  <c r="F135" i="13" l="1"/>
  <c r="F149" i="13"/>
  <c r="F313" i="13"/>
  <c r="F163" i="13" l="1"/>
  <c r="R32" i="13"/>
  <c r="R315" i="13"/>
  <c r="R306" i="13"/>
  <c r="A309" i="13"/>
  <c r="R309" i="13"/>
  <c r="A311" i="13"/>
  <c r="A313" i="13"/>
  <c r="R313" i="13"/>
  <c r="A317" i="13"/>
  <c r="R317" i="13"/>
  <c r="A319" i="13"/>
  <c r="R319" i="13"/>
  <c r="R321" i="13"/>
  <c r="A323" i="13"/>
  <c r="R323" i="13"/>
  <c r="R327" i="13"/>
  <c r="R46" i="13" l="1"/>
  <c r="F13" i="13"/>
  <c r="F309" i="13" s="1"/>
  <c r="F311" i="13"/>
  <c r="F317" i="13" l="1"/>
  <c r="F319" i="13"/>
  <c r="F321" i="13" l="1"/>
  <c r="F327" i="13"/>
  <c r="F331" i="13" l="1"/>
  <c r="F9" i="19" l="1"/>
  <c r="F333" i="13"/>
  <c r="F335" i="13" s="1"/>
  <c r="F228" i="21"/>
  <c r="F13" i="19" s="1"/>
  <c r="F20" i="19" l="1"/>
  <c r="F230" i="21"/>
  <c r="F232" i="21" s="1"/>
  <c r="F22" i="19" l="1"/>
  <c r="F24" i="19" s="1"/>
  <c r="F34" i="19" s="1"/>
  <c r="F36" i="19" s="1"/>
  <c r="F38" i="19" s="1"/>
</calcChain>
</file>

<file path=xl/sharedStrings.xml><?xml version="1.0" encoding="utf-8"?>
<sst xmlns="http://schemas.openxmlformats.org/spreadsheetml/2006/main" count="998" uniqueCount="302">
  <si>
    <t>Décomposition du Prix Global et Forfaitaire</t>
  </si>
  <si>
    <t>CHAPITRE I \ Généralités</t>
  </si>
  <si>
    <t>Article VII.1 \ Généralités</t>
  </si>
  <si>
    <t>Article VIII.1 \ Généralités</t>
  </si>
  <si>
    <t>Article X.1 \ Généralités</t>
  </si>
  <si>
    <t>TOTAL CHAPITRE XI =</t>
  </si>
  <si>
    <t>DESIGNATION</t>
  </si>
  <si>
    <t>U</t>
  </si>
  <si>
    <t>P.U</t>
  </si>
  <si>
    <t>ENS</t>
  </si>
  <si>
    <t>____________</t>
  </si>
  <si>
    <t>_________</t>
  </si>
  <si>
    <t>TOTAL CHAPITRE I =</t>
  </si>
  <si>
    <t>TOTAL CHAPITRE II =</t>
  </si>
  <si>
    <t>TOTAL CHAPITRE III =</t>
  </si>
  <si>
    <t>PM</t>
  </si>
  <si>
    <t>ML</t>
  </si>
  <si>
    <t>Essais</t>
  </si>
  <si>
    <t>=</t>
  </si>
  <si>
    <t>TOTAL TTC EN €</t>
  </si>
  <si>
    <t>)</t>
  </si>
  <si>
    <t>TOTAL CHAPITRE VII =</t>
  </si>
  <si>
    <t>Coordination avec les autres lots</t>
  </si>
  <si>
    <t>Sous Total Article VIII.2=</t>
  </si>
  <si>
    <t>___________</t>
  </si>
  <si>
    <t>Etude complémentaire</t>
  </si>
  <si>
    <t>T.V.A 20% EN €</t>
  </si>
  <si>
    <t>Sous Total Article VII.3=</t>
  </si>
  <si>
    <t>Sous Total Article VII.4=</t>
  </si>
  <si>
    <t>Sous Total Article VII.5=</t>
  </si>
  <si>
    <t>CHAPITRE II \ Installations existantes</t>
  </si>
  <si>
    <t>Sous Total Article VIII.3=</t>
  </si>
  <si>
    <t>TOTAL CHAPITRE VI =</t>
  </si>
  <si>
    <t>Essai AQC</t>
  </si>
  <si>
    <t>Fourniture, pose et raccordements suivant description CCTP :</t>
  </si>
  <si>
    <t>Fourniture, pose et raccordements suivant description C.C.T.P :</t>
  </si>
  <si>
    <t>Fourniture, pose et accessoires suivant description C.C.T.P :</t>
  </si>
  <si>
    <t xml:space="preserve">Fourniture, pose et raccordements suivant description C.C.T.P : </t>
  </si>
  <si>
    <t>Fourniture, pose et raccordements suivant descriptif C.C.T.P :</t>
  </si>
  <si>
    <t>Mise en service</t>
  </si>
  <si>
    <t>Mise en service suivant description C.C.T.P</t>
  </si>
  <si>
    <t>Contrôle des installations</t>
  </si>
  <si>
    <t xml:space="preserve">Vérification du bureau de contrôle </t>
  </si>
  <si>
    <t xml:space="preserve">Information des utilisateurs </t>
  </si>
  <si>
    <t>Garantie</t>
  </si>
  <si>
    <t xml:space="preserve">Document à fournir après exécution </t>
  </si>
  <si>
    <t>Fourniture, pose et raccordements y compris câblage suivant description CCTP :</t>
  </si>
  <si>
    <t xml:space="preserve">Test prise RJ45 suivant description CCTP </t>
  </si>
  <si>
    <t>TOTAL HT EN €</t>
  </si>
  <si>
    <t>Q
MO</t>
  </si>
  <si>
    <t>Q
ENT</t>
  </si>
  <si>
    <t xml:space="preserve"> P.T </t>
  </si>
  <si>
    <t>Article IX.1 \ Généralités</t>
  </si>
  <si>
    <t>Sous Total Article IX.2=</t>
  </si>
  <si>
    <t xml:space="preserve">Attestation rebouchement suivant description CCTP </t>
  </si>
  <si>
    <t xml:space="preserve">ENS </t>
  </si>
  <si>
    <t xml:space="preserve"> - prise RJ45 catégorie 6A blanche sur poste de travail </t>
  </si>
  <si>
    <t>Formation SSI des utilisateurs suivant description C.C.T.P</t>
  </si>
  <si>
    <t>Modification texte suivant description C.C.T.P</t>
  </si>
  <si>
    <t>Fourniture dossier SSI suivant description C.C.T.P</t>
  </si>
  <si>
    <t xml:space="preserve">Attestation niveau éclairement suivant description CCTP </t>
  </si>
  <si>
    <t xml:space="preserve">Fourniture, pose et raccordements liaison équipotentielle suivant description CCTP : </t>
  </si>
  <si>
    <t>Phase DCE</t>
  </si>
  <si>
    <t>ALGOTHERM INGENIERIE SAS au capital de 60 000 €. RCS Clermont-Ferrand B 399 087 162 - APE 7112B
9, rue LOUIS ROSIER - 63000  CLERMONT-FERRAND
Tél. : 04 73 98 51 27 - *: algotherm@algotherm-ing.fr</t>
  </si>
  <si>
    <t>Article X.2 \ Description des travaux</t>
  </si>
  <si>
    <t xml:space="preserve"> - prise RJ45 catégorie 6A saillie borne WIFI</t>
  </si>
  <si>
    <t>Fourniture, pose et raccordements y compris câblage suivant description CCTP pour:</t>
  </si>
  <si>
    <t>- RECAPITULATIF GENERAL -</t>
  </si>
  <si>
    <t>OP 1122 - Repli Mitterrand dans Gergovia
Université Clermont Auvergne 
49 Boulevard François Mitterrand – CS60032
63001 CLERMONT-FERRAND CEDEX 1</t>
  </si>
  <si>
    <t>LOT N°04 : ELECTRICITE</t>
  </si>
  <si>
    <t>NIVEAU 0</t>
  </si>
  <si>
    <t>Dépose et évacuation équipement électrique forts et faibles niveau 0 suivant description CCTP :</t>
  </si>
  <si>
    <t xml:space="preserve"> - Séjour</t>
  </si>
  <si>
    <t xml:space="preserve"> - Chambre 1</t>
  </si>
  <si>
    <t xml:space="preserve"> - Chambre 2</t>
  </si>
  <si>
    <t xml:space="preserve"> - Dégagement</t>
  </si>
  <si>
    <t xml:space="preserve"> - Rangement</t>
  </si>
  <si>
    <t xml:space="preserve"> - Salle d'eau</t>
  </si>
  <si>
    <t xml:space="preserve"> - WC</t>
  </si>
  <si>
    <t xml:space="preserve"> - Cuisine</t>
  </si>
  <si>
    <t xml:space="preserve"> - Rangement cuisine</t>
  </si>
  <si>
    <t xml:space="preserve"> - Escalier</t>
  </si>
  <si>
    <t xml:space="preserve"> - Chambre étage</t>
  </si>
  <si>
    <t>CHAPITRE III \ Installations de chantier</t>
  </si>
  <si>
    <t xml:space="preserve">  -disjoncteur alimentation coffrets de chantier niveau 0</t>
  </si>
  <si>
    <t xml:space="preserve">  -alimentation coffret d’étage niveau 0 </t>
  </si>
  <si>
    <t xml:space="preserve">  -coffret d’étage niveau 0</t>
  </si>
  <si>
    <t>Maintien des installations de chantier niveau 0</t>
  </si>
  <si>
    <t>Retrait des installations de chantier niveau 0</t>
  </si>
  <si>
    <t>CHAPITRE IV \ Alimentation électrique</t>
  </si>
  <si>
    <t>CHAPITRE V \ Prise de terre - Liaisons équipotentielles - Mise à la terre</t>
  </si>
  <si>
    <t>Article V.1 \ Prise de terre</t>
  </si>
  <si>
    <t>Article V.2 \ Liaisons équipotentielles</t>
  </si>
  <si>
    <t>Sous Total Article V.2=</t>
  </si>
  <si>
    <t xml:space="preserve">  - douche niveau 0</t>
  </si>
  <si>
    <t>Article V.3 \ Mise à la terre</t>
  </si>
  <si>
    <t>TOTAL CHAPITRE V =</t>
  </si>
  <si>
    <t>CHAPITRE VI \ Armoires de protection des circuits</t>
  </si>
  <si>
    <t>Article VI.1 \ Généralités</t>
  </si>
  <si>
    <t>Article VI.2 \ Conceptions</t>
  </si>
  <si>
    <t>Article VI.3 \ Armoire logement</t>
  </si>
  <si>
    <t>Sous Total Article VI.3=</t>
  </si>
  <si>
    <t xml:space="preserve">  - modification armoire niveau 2</t>
  </si>
  <si>
    <t xml:space="preserve">  - canalisations principales de distribution eau niveau 0</t>
  </si>
  <si>
    <t xml:space="preserve">  - châssis et portes d'armoires électriques niveau 0</t>
  </si>
  <si>
    <t xml:space="preserve">  - ossatures primaires des faux plafonds niveau 0</t>
  </si>
  <si>
    <t>Sous Total Article VI.4=</t>
  </si>
  <si>
    <t>Sous Total Article VI.5=</t>
  </si>
  <si>
    <t>CHAPITRE VII \ Equipement éclairage et prises de courant</t>
  </si>
  <si>
    <t>Article VII.2 \ Réseaux de distribution intérieur</t>
  </si>
  <si>
    <t xml:space="preserve">  - fourreaux ICTA niveau 0</t>
  </si>
  <si>
    <t xml:space="preserve">  - boite de dérivation niveau 0</t>
  </si>
  <si>
    <t xml:space="preserve">Dépose et repose faux-plafond niveau 0 suivant description CCTP </t>
  </si>
  <si>
    <t xml:space="preserve">Percements, saignées, rebouchages et plans de réservations niveau 0 suivant description CCTP </t>
  </si>
  <si>
    <t>Sous Total Article VII.2=</t>
  </si>
  <si>
    <t xml:space="preserve">  - colonne de distribution</t>
  </si>
  <si>
    <t xml:space="preserve">  - alimentation colonne de distribution</t>
  </si>
  <si>
    <t>Article VII.3 \ Eclairage normal</t>
  </si>
  <si>
    <t xml:space="preserve">  - luminaire type A niveau 0</t>
  </si>
  <si>
    <t xml:space="preserve">  - luminaire type D niveau 0</t>
  </si>
  <si>
    <t xml:space="preserve">  - luminaire type E niveau 0</t>
  </si>
  <si>
    <t xml:space="preserve">  - point lumineux intérieur niv 0 y compris accessoires</t>
  </si>
  <si>
    <t xml:space="preserve">  - interrupteur SA niveau 0</t>
  </si>
  <si>
    <t xml:space="preserve">  - interrupteur VV niveau 0</t>
  </si>
  <si>
    <t xml:space="preserve">  - prise de courant  2P+T 10/16A  niveau 0</t>
  </si>
  <si>
    <t xml:space="preserve">  -bloc PT1 niveau 0</t>
  </si>
  <si>
    <t xml:space="preserve">  -bloc PT3 niveau 0</t>
  </si>
  <si>
    <t>Fourniture, pose, raccordements suivant description C.C.T.P y compris câblage de type :</t>
  </si>
  <si>
    <t xml:space="preserve">  -bloc autonome évacuation 45lm/1h</t>
  </si>
  <si>
    <t xml:space="preserve">  -télécommande pour BAES </t>
  </si>
  <si>
    <t>Test blocs autonomes évacuation défaillants suivant decription C.C.T.P</t>
  </si>
  <si>
    <t>Article VII.4 \ Choix du petit appareillage</t>
  </si>
  <si>
    <t>Article VII.5 \ Eclairage de sécurité</t>
  </si>
  <si>
    <t xml:space="preserve">  -bloc autonome évacuation 45lm/1h remplacé</t>
  </si>
  <si>
    <t xml:space="preserve">CHAPITRE VIII \ Alimentations et équipements divers </t>
  </si>
  <si>
    <t>Article VIII.2 \ Sanitaire</t>
  </si>
  <si>
    <t xml:space="preserve">  - alimentation ballon ECS niveau 2</t>
  </si>
  <si>
    <t>TOTAL CHAPITRE VIII=</t>
  </si>
  <si>
    <t>CHAPITRE IX \ Précablage VDI</t>
  </si>
  <si>
    <t>Article IX.2 \ Description des travaux</t>
  </si>
  <si>
    <t>Modification baie informatique niveau 0 suivant description CCTP</t>
  </si>
  <si>
    <t xml:space="preserve"> - cordon informatique niveau 0</t>
  </si>
  <si>
    <t xml:space="preserve"> - liaison en câble cat 6A depuis baie info vers bureau logt séjour</t>
  </si>
  <si>
    <t xml:space="preserve"> - liaison en câble cat 6A depuis baie info vers bureau logt chambre 1</t>
  </si>
  <si>
    <t xml:space="preserve"> - liaison en câble cat 6A depuis baie info vers bureau logt chambre 2</t>
  </si>
  <si>
    <t>TOTAL CHAPITRE IX =</t>
  </si>
  <si>
    <t>Repérage matériel niveau 0 suivant description CCTP</t>
  </si>
  <si>
    <t>Pose et dépose capuchons anti-poussière niv 0 y compris nettoyage</t>
  </si>
  <si>
    <t xml:space="preserve"> - diffuseur sonore niveau 0</t>
  </si>
  <si>
    <t xml:space="preserve"> - diffuseur lumineux niveau 0</t>
  </si>
  <si>
    <t xml:space="preserve">CHAPITRE X \ Alarme incendie </t>
  </si>
  <si>
    <t>TOTAL CHAPITRE X =</t>
  </si>
  <si>
    <t>Sous Total Article X.2=</t>
  </si>
  <si>
    <t>CHAPITRE XI \ Travaux divers</t>
  </si>
  <si>
    <t>- RECAPITULATIF NIVEAU 0 -</t>
  </si>
  <si>
    <t xml:space="preserve">  - bouton poussoir à voyant niveau 0</t>
  </si>
  <si>
    <t>NIVEAU ENTRESOL</t>
  </si>
  <si>
    <t>Dépose et évacuation équipement électrique forts et faibles niveau entresol suivant description CCTP :</t>
  </si>
  <si>
    <t xml:space="preserve"> - Sas</t>
  </si>
  <si>
    <t xml:space="preserve"> - Repro</t>
  </si>
  <si>
    <t xml:space="preserve">  -disjoncteur alimentation coffrets de chantier niveau entresol</t>
  </si>
  <si>
    <t xml:space="preserve">  -alimentation coffret d’étage niveau entresol</t>
  </si>
  <si>
    <t xml:space="preserve">  -coffret d’étage niveau entresol</t>
  </si>
  <si>
    <t>Maintien des installations de chantier niveau entresol</t>
  </si>
  <si>
    <t>Retrait des installations de chantier niveau entresol</t>
  </si>
  <si>
    <t>Sous Total Article VI.6=</t>
  </si>
  <si>
    <t xml:space="preserve">  - modification armoire entresol</t>
  </si>
  <si>
    <t xml:space="preserve">Percements, saignées, rebouchages et plans de réservations niveau entresol suivant description CCTP </t>
  </si>
  <si>
    <t xml:space="preserve"> - cordon informatique niveau entesol</t>
  </si>
  <si>
    <t>Repose, câblage et raccordements détecteur incendie existant niv entresol</t>
  </si>
  <si>
    <t>- RECAPITULATIF NIVEAU ENTRESOL -</t>
  </si>
  <si>
    <t>NIVEAU 2</t>
  </si>
  <si>
    <t>Dépose et évacuation équipement électrique forts et faibles niveau 2 suivant description CCTP :</t>
  </si>
  <si>
    <t xml:space="preserve"> - Bibliothèque</t>
  </si>
  <si>
    <t xml:space="preserve"> - Bureau doyen</t>
  </si>
  <si>
    <t xml:space="preserve"> - Salle de cours 221-222</t>
  </si>
  <si>
    <t xml:space="preserve">  -disjoncteur alimentation coffrets de chantier niveau 2</t>
  </si>
  <si>
    <t xml:space="preserve">  -alimentation coffret d’étage niveau 2</t>
  </si>
  <si>
    <t xml:space="preserve">  -coffret d’étage niveau 2</t>
  </si>
  <si>
    <t>Maintien des installations de chantier niveau 2</t>
  </si>
  <si>
    <t>Retrait des installations de chantier niveau 2</t>
  </si>
  <si>
    <t xml:space="preserve">  - gaines de ventilation niveau 2</t>
  </si>
  <si>
    <t xml:space="preserve">  - châssis et portes d'armoires électriques niveau 2</t>
  </si>
  <si>
    <t xml:space="preserve">  - baie informatique niveau 2</t>
  </si>
  <si>
    <t xml:space="preserve">  - ossatures primaires des faux plafonds niveau 2</t>
  </si>
  <si>
    <t xml:space="preserve">Fiches FDES suivant description CCTP </t>
  </si>
  <si>
    <t xml:space="preserve">  - goulotte PVC blanc 130x53mm niveau 2</t>
  </si>
  <si>
    <t xml:space="preserve">  - goulotte sol inox 81x20mm longueur 1m80 niveau 2</t>
  </si>
  <si>
    <t xml:space="preserve">  - moulure PVC niveau 2</t>
  </si>
  <si>
    <t xml:space="preserve">  - fourreaux ICTA niveau 2</t>
  </si>
  <si>
    <t xml:space="preserve">  - boite de dérivation niveau 2</t>
  </si>
  <si>
    <t xml:space="preserve">  - luminaire type B niveau 2</t>
  </si>
  <si>
    <t xml:space="preserve">  - luminaire type F niveau 2</t>
  </si>
  <si>
    <t xml:space="preserve">  - luminaire type G niveau 2</t>
  </si>
  <si>
    <t xml:space="preserve">  - luminaire type H niveau 2</t>
  </si>
  <si>
    <t xml:space="preserve">  - interrupteur SA niveau 2</t>
  </si>
  <si>
    <t xml:space="preserve">  - interrupteur SA double niveau 2</t>
  </si>
  <si>
    <t xml:space="preserve">  - interrupteur VV niveau 2</t>
  </si>
  <si>
    <t xml:space="preserve">  - prise de courant  2P+T 10/16A niveau 2</t>
  </si>
  <si>
    <t xml:space="preserve">  - prise de courant  2P+T 10/16A spécialisé niveau 2</t>
  </si>
  <si>
    <t xml:space="preserve">  - prise de courant  2P+T 10/16A sous commande niveau 2</t>
  </si>
  <si>
    <t xml:space="preserve"> - liaison en câble cat 6A depuis baie info vers local 209</t>
  </si>
  <si>
    <t xml:space="preserve"> - liaison en câble cat 6A depuis baie info vers local 210</t>
  </si>
  <si>
    <t xml:space="preserve"> - liaison en câble cat 6A depuis baie info vers local 211</t>
  </si>
  <si>
    <t xml:space="preserve"> - liaison en câble cat 6A depuis baie info vers local 212</t>
  </si>
  <si>
    <t xml:space="preserve"> - liaison en câble cat 6A depuis baie info vers local 213</t>
  </si>
  <si>
    <t xml:space="preserve"> - liaison en câble cat 6A depuis baie info vers local 214</t>
  </si>
  <si>
    <t xml:space="preserve"> - liaison en câble cat 6A depuis baie info vers local 215</t>
  </si>
  <si>
    <t xml:space="preserve"> - liaison en câble cat 6A depuis baie info vers local 216</t>
  </si>
  <si>
    <t xml:space="preserve"> - liaison en câble cat 6A depuis baie info vers local 217</t>
  </si>
  <si>
    <t xml:space="preserve"> - liaison en câble cat 6A depuis baie info vers local 218</t>
  </si>
  <si>
    <t xml:space="preserve"> - liaison en câble cat 6A depuis baie info vers local 228</t>
  </si>
  <si>
    <t xml:space="preserve"> - liaison en câble cat 6A depuis baie info vers local 229</t>
  </si>
  <si>
    <t xml:space="preserve"> - liaison en câble cat 6A depuis baie info vers local 230</t>
  </si>
  <si>
    <t xml:space="preserve"> - liaison en câble cat 6A depuis baie info vers local 231</t>
  </si>
  <si>
    <t xml:space="preserve"> - liaison en câble cat 6A depuis baie info vers local VDI</t>
  </si>
  <si>
    <t xml:space="preserve"> - liaison en câble cat 6A depuis baie info vers borne WIFI circulation</t>
  </si>
  <si>
    <t>Repose, câblage et raccordements diffuseur sonore incendie existant niv 2</t>
  </si>
  <si>
    <t>Pose et dépose capuchons anti-poussière niv 2 y compris nettoyage</t>
  </si>
  <si>
    <t>Repose, câblage et raccordements détecteur incendie existant niv 2</t>
  </si>
  <si>
    <t>Repose, câblage et raccordements déclencheur manuel existant niv 2</t>
  </si>
  <si>
    <t>- RECAPITULATIF NIVEAU 2 -</t>
  </si>
  <si>
    <t xml:space="preserve">  - armoire logement</t>
  </si>
  <si>
    <t>Article VI.4 \ Modification armoire entresol</t>
  </si>
  <si>
    <t>Article VI.5 \ Modification et extension niveau 2</t>
  </si>
  <si>
    <t>Article VI.6 \ Coupures électriques armoires</t>
  </si>
  <si>
    <t xml:space="preserve">  - coffret coup de poing </t>
  </si>
  <si>
    <t xml:space="preserve">  - liaison entre coffret coupure électrique et armoire logement</t>
  </si>
  <si>
    <t xml:space="preserve">Percements et rebouchages suivant description CCTP </t>
  </si>
  <si>
    <t xml:space="preserve">  - moulure PVC logement niveau 0</t>
  </si>
  <si>
    <t xml:space="preserve">  - goulotte PVC 60x40mm</t>
  </si>
  <si>
    <t xml:space="preserve">  - goulotte PVC 90x60mm</t>
  </si>
  <si>
    <t xml:space="preserve">  - alimentation ballon ECS niveau 0</t>
  </si>
  <si>
    <t>Article VIII.3 \ Volet roulant</t>
  </si>
  <si>
    <t xml:space="preserve">  - alimentation volet roulant niveau 0</t>
  </si>
  <si>
    <t>Attestation écrite coupure électrique suivant description C.C.T.P</t>
  </si>
  <si>
    <t xml:space="preserve">Dépose et repose faux-plafond niveau entresol et niveau 0 suivant description CCTP </t>
  </si>
  <si>
    <t xml:space="preserve"> - liaison en câble cat 6A depuis baie info vers repro niveau</t>
  </si>
  <si>
    <t xml:space="preserve">  - canalisations de distribution eau niveau 2</t>
  </si>
  <si>
    <t xml:space="preserve">  - chemins de câbles courants forts et faible niveau 2</t>
  </si>
  <si>
    <t xml:space="preserve">  - alimentation extension armoire niveau 2</t>
  </si>
  <si>
    <t xml:space="preserve">  - extension armoire niveau 2</t>
  </si>
  <si>
    <t xml:space="preserve">  - chemin de câble lg 100 mm courants forts niveau 2</t>
  </si>
  <si>
    <t xml:space="preserve">  - chemin de câble lg 100 mm courants faibles niveau 2</t>
  </si>
  <si>
    <t xml:space="preserve">  - point lumineux  niv 2 y compris accessoires</t>
  </si>
  <si>
    <t xml:space="preserve">  -bloc PT2 niveau 2</t>
  </si>
  <si>
    <t xml:space="preserve">  -bloc PT3 niveau 2</t>
  </si>
  <si>
    <t xml:space="preserve">  -bloc PT4 niveau 2</t>
  </si>
  <si>
    <t xml:space="preserve">  -bloc PT5 niveau 2</t>
  </si>
  <si>
    <t xml:space="preserve">  -bloc PT6 niveau 2</t>
  </si>
  <si>
    <t>Repose, raccordements suivant description C.C.T.P y compris câblage de type :</t>
  </si>
  <si>
    <t xml:space="preserve">  -bloc autonome évacuation 45lm/1h </t>
  </si>
  <si>
    <t xml:space="preserve"> -alimentation baie informatique</t>
  </si>
  <si>
    <t xml:space="preserve"> - cordon informatique niveau 2</t>
  </si>
  <si>
    <t xml:space="preserve">Dépose et repose faux-plafond niveau 1 suivant description CCTP </t>
  </si>
  <si>
    <t xml:space="preserve"> - liaison fibre optique entre baies niveau 2 et niveau 0</t>
  </si>
  <si>
    <t xml:space="preserve"> - jarretière fibre optique</t>
  </si>
  <si>
    <t>Liaison provisoire diffuseurs sonores suivant description CCTP</t>
  </si>
  <si>
    <t>Liaison provisoire bus détection suivant description CCTP</t>
  </si>
  <si>
    <t xml:space="preserve"> - ventouse électromagnétique y compris liaison niveau 2</t>
  </si>
  <si>
    <t xml:space="preserve"> - diffuseur lumineux niveau 2</t>
  </si>
  <si>
    <t xml:space="preserve"> - détecteur automatique optique de fumée niv 2</t>
  </si>
  <si>
    <t xml:space="preserve">ARTICLE XIII.1 \ PSE 1 : Ventilation mécanique « Logement » Rez de chaussée </t>
  </si>
  <si>
    <t xml:space="preserve"> - Disjoncteur 2x10A 30mA y compris câblage</t>
  </si>
  <si>
    <t xml:space="preserve"> - Alimentation en câble résistant au feu 3G1,5mm² </t>
  </si>
  <si>
    <t xml:space="preserve"> - Liaison équipotentielle réseau ventilation</t>
  </si>
  <si>
    <t>Recherche + réparation câble suivant C.C.T.P. de type :</t>
  </si>
  <si>
    <t xml:space="preserve">    - câble RO2V 3G1.5mm² à 5G2.5mm²</t>
  </si>
  <si>
    <t xml:space="preserve">    - câble RO2V 5G6 à 5G10mm²</t>
  </si>
  <si>
    <t xml:space="preserve">    - câble SYT1 de 1 à 3 paires 0,9 mm</t>
  </si>
  <si>
    <t xml:space="preserve">    - câble SYT1 de 3 à 7 paires 0,9 mm</t>
  </si>
  <si>
    <t xml:space="preserve">    - câble coaxial 75 ohms</t>
  </si>
  <si>
    <t xml:space="preserve">    - câble résistant au feu 3G1.5mm² à 5G2.5mm²</t>
  </si>
  <si>
    <t xml:space="preserve">  -bloc autonome évacuation 45lm/1h niveau 2</t>
  </si>
  <si>
    <t xml:space="preserve">  -bloc autonome évacuation 45lm/1h niveau 1</t>
  </si>
  <si>
    <t xml:space="preserve">  - luminaire type M niveau 2</t>
  </si>
  <si>
    <t xml:space="preserve">  - luminaire type N niveau 2</t>
  </si>
  <si>
    <t xml:space="preserve">  - luminaire type O niveau 2</t>
  </si>
  <si>
    <t xml:space="preserve">  -bloc PT2 niveau entresol</t>
  </si>
  <si>
    <t xml:space="preserve">  - moulure PVC niveau  entresol</t>
  </si>
  <si>
    <t xml:space="preserve">  - fourreaux ICTA niveau  entresol</t>
  </si>
  <si>
    <t xml:space="preserve">  - boite de dérivation niveau  entresol</t>
  </si>
  <si>
    <t xml:space="preserve">  - goulotte PVC blanc 130x53mm niveau entresol</t>
  </si>
  <si>
    <t xml:space="preserve">  - goulotte PVC 60x40mm niveau  entresol</t>
  </si>
  <si>
    <t>s</t>
  </si>
  <si>
    <t xml:space="preserve"> - liaison en câble cat 6A depuis baie info vers borne WIFI local 232</t>
  </si>
  <si>
    <t xml:space="preserve"> - Bureau sécretariat du doyen</t>
  </si>
  <si>
    <t xml:space="preserve">  - luminaire type C2 niveau 2</t>
  </si>
  <si>
    <t xml:space="preserve">  - luminaire type C1 niveau 2</t>
  </si>
  <si>
    <t xml:space="preserve">  - détecteur de présence et luminosité niveau 2</t>
  </si>
  <si>
    <t xml:space="preserve">  - horloge programmable niveau 2</t>
  </si>
  <si>
    <t>Fourniture et programmation suivant description CCTP :</t>
  </si>
  <si>
    <t xml:space="preserve">  - adaptateur pour détecteur de présence et luminosité niveau 2</t>
  </si>
  <si>
    <t xml:space="preserve">  -accessoire Bluetooth  horloge programmable niveau 2</t>
  </si>
  <si>
    <t xml:space="preserve">Fourniture et pose renfort cloison suivant description C.C.T.P : </t>
  </si>
  <si>
    <t xml:space="preserve">Test liaison fibre optique suivant description CCTP </t>
  </si>
  <si>
    <t xml:space="preserve">Test liaison prise RJ45 suivant description CCTP </t>
  </si>
  <si>
    <t>Retroussement liaison vers baie info suivant description CCTP :</t>
  </si>
  <si>
    <t xml:space="preserve"> - salle info 231 niveau 2</t>
  </si>
  <si>
    <t xml:space="preserve"> - salle de travail 232  niveau 2</t>
  </si>
  <si>
    <t xml:space="preserve"> - baie informatique</t>
  </si>
  <si>
    <t>DECEMBRE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</si>
</sst>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-;\-* #,##0.00\ _F_-;_-* &quot;-&quot;??\ _F_-;_-@_-"/>
    <numFmt numFmtId="165" formatCode="dd/mm/yy"/>
    <numFmt numFmtId="166" formatCode="_-* #,##0.00\ [$€]_-;\-* #,##0.00\ [$€]_-;_-* &quot;-&quot;??\ [$€]_-;_-@_-"/>
    <numFmt numFmtId="167" formatCode="#,##0.00_ ;\-#,##0.00\ "/>
  </numFmts>
  <fonts count="35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i/>
      <sz val="12"/>
      <name val="Times New Roman"/>
      <family val="1"/>
    </font>
    <font>
      <sz val="10"/>
      <name val="Times New Roman"/>
      <family val="1"/>
    </font>
    <font>
      <sz val="20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b/>
      <i/>
      <sz val="20"/>
      <name val="Times New Roman"/>
      <family val="1"/>
    </font>
    <font>
      <b/>
      <sz val="20"/>
      <name val="Times New Roman"/>
      <family val="1"/>
    </font>
    <font>
      <b/>
      <i/>
      <sz val="13"/>
      <name val="Times New Roman"/>
      <family val="1"/>
    </font>
    <font>
      <b/>
      <sz val="18"/>
      <name val="Times New Roman"/>
      <family val="1"/>
    </font>
    <font>
      <sz val="8"/>
      <name val="Open Sans"/>
      <family val="2"/>
    </font>
    <font>
      <b/>
      <i/>
      <sz val="25"/>
      <name val="Times New Roman"/>
      <family val="1"/>
    </font>
    <font>
      <b/>
      <i/>
      <sz val="18"/>
      <name val="Times New Roman"/>
      <family val="1"/>
    </font>
    <font>
      <b/>
      <i/>
      <sz val="16"/>
      <name val="Times New Roman"/>
      <family val="1"/>
    </font>
    <font>
      <b/>
      <sz val="10"/>
      <name val="Times New Roman"/>
      <family val="1"/>
    </font>
    <font>
      <b/>
      <sz val="8"/>
      <color rgb="FFC00000"/>
      <name val="LEMON MILK"/>
      <family val="3"/>
    </font>
    <font>
      <sz val="8"/>
      <color rgb="FF000000"/>
      <name val="Arial"/>
      <family val="2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sz val="10"/>
      <color rgb="FFFF0000"/>
      <name val="Times New Roman"/>
      <family val="1"/>
    </font>
    <font>
      <i/>
      <sz val="11"/>
      <color rgb="FFFF0000"/>
      <name val="Times New Roman"/>
      <family val="1"/>
    </font>
    <font>
      <b/>
      <sz val="10"/>
      <color rgb="FFFF0000"/>
      <name val="Times New Roman"/>
      <family val="1"/>
    </font>
    <font>
      <sz val="8"/>
      <name val="Arial"/>
      <family val="2"/>
    </font>
    <font>
      <sz val="11"/>
      <color rgb="FF00B0F0"/>
      <name val="Times New Roman"/>
      <family val="1"/>
    </font>
    <font>
      <sz val="10"/>
      <color rgb="FF00B0F0"/>
      <name val="Times New Roman"/>
      <family val="1"/>
    </font>
    <font>
      <b/>
      <sz val="11"/>
      <color rgb="FF00B0F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6" fillId="0" borderId="0"/>
    <xf numFmtId="0" fontId="8" fillId="0" borderId="0"/>
  </cellStyleXfs>
  <cellXfs count="258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4" fontId="3" fillId="0" borderId="0" xfId="0" applyNumberFormat="1" applyFont="1" applyAlignment="1">
      <alignment horizontal="center" wrapText="1"/>
    </xf>
    <xf numFmtId="4" fontId="2" fillId="0" borderId="0" xfId="0" applyNumberFormat="1" applyFont="1" applyAlignment="1">
      <alignment wrapText="1"/>
    </xf>
    <xf numFmtId="0" fontId="1" fillId="0" borderId="0" xfId="5" applyFont="1"/>
    <xf numFmtId="0" fontId="1" fillId="0" borderId="0" xfId="5" applyFont="1" applyAlignment="1">
      <alignment wrapText="1"/>
    </xf>
    <xf numFmtId="0" fontId="8" fillId="0" borderId="0" xfId="5"/>
    <xf numFmtId="0" fontId="9" fillId="0" borderId="0" xfId="5" applyFont="1" applyAlignment="1">
      <alignment horizontal="center" vertical="center"/>
    </xf>
    <xf numFmtId="0" fontId="10" fillId="0" borderId="0" xfId="5" applyFont="1"/>
    <xf numFmtId="0" fontId="9" fillId="0" borderId="0" xfId="5" applyFont="1" applyAlignment="1">
      <alignment horizontal="center"/>
    </xf>
    <xf numFmtId="165" fontId="16" fillId="0" borderId="0" xfId="5" applyNumberFormat="1" applyFont="1" applyAlignment="1">
      <alignment horizontal="center"/>
    </xf>
    <xf numFmtId="0" fontId="17" fillId="0" borderId="0" xfId="5" applyFont="1" applyAlignment="1">
      <alignment horizontal="center"/>
    </xf>
    <xf numFmtId="0" fontId="18" fillId="0" borderId="0" xfId="5" applyFont="1" applyAlignment="1">
      <alignment horizontal="center"/>
    </xf>
    <xf numFmtId="0" fontId="19" fillId="0" borderId="0" xfId="5" applyFont="1" applyAlignment="1">
      <alignment horizontal="center"/>
    </xf>
    <xf numFmtId="0" fontId="20" fillId="0" borderId="0" xfId="5" applyFont="1" applyAlignment="1">
      <alignment horizontal="center"/>
    </xf>
    <xf numFmtId="0" fontId="14" fillId="0" borderId="0" xfId="5" applyFont="1" applyAlignment="1">
      <alignment horizontal="center"/>
    </xf>
    <xf numFmtId="0" fontId="15" fillId="0" borderId="0" xfId="5" applyFont="1" applyAlignment="1">
      <alignment horizontal="center"/>
    </xf>
    <xf numFmtId="17" fontId="21" fillId="0" borderId="0" xfId="5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center" wrapText="1"/>
    </xf>
    <xf numFmtId="2" fontId="3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3" fillId="0" borderId="0" xfId="2" quotePrefix="1" applyNumberFormat="1" applyFont="1" applyBorder="1" applyAlignment="1">
      <alignment horizontal="center" wrapText="1"/>
    </xf>
    <xf numFmtId="2" fontId="3" fillId="0" borderId="0" xfId="2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18" xfId="0" applyFont="1" applyBorder="1" applyAlignment="1">
      <alignment wrapText="1"/>
    </xf>
    <xf numFmtId="0" fontId="3" fillId="0" borderId="18" xfId="0" applyFont="1" applyBorder="1" applyAlignment="1">
      <alignment horizontal="center" vertical="center" wrapText="1"/>
    </xf>
    <xf numFmtId="2" fontId="3" fillId="0" borderId="18" xfId="2" applyNumberFormat="1" applyFont="1" applyBorder="1" applyAlignment="1">
      <alignment horizontal="center" wrapText="1"/>
    </xf>
    <xf numFmtId="2" fontId="2" fillId="0" borderId="0" xfId="2" applyNumberFormat="1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2" fontId="10" fillId="0" borderId="0" xfId="2" applyNumberFormat="1" applyFont="1" applyBorder="1" applyAlignment="1">
      <alignment wrapText="1"/>
    </xf>
    <xf numFmtId="2" fontId="22" fillId="0" borderId="0" xfId="2" applyNumberFormat="1" applyFont="1" applyBorder="1" applyAlignment="1">
      <alignment wrapText="1"/>
    </xf>
    <xf numFmtId="0" fontId="10" fillId="0" borderId="16" xfId="0" applyFont="1" applyBorder="1" applyAlignment="1">
      <alignment wrapText="1"/>
    </xf>
    <xf numFmtId="2" fontId="22" fillId="0" borderId="17" xfId="2" applyNumberFormat="1" applyFont="1" applyBorder="1" applyAlignment="1">
      <alignment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3" fontId="26" fillId="0" borderId="2" xfId="0" applyNumberFormat="1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left" vertical="center" wrapText="1"/>
    </xf>
    <xf numFmtId="2" fontId="3" fillId="2" borderId="23" xfId="2" applyNumberFormat="1" applyFont="1" applyFill="1" applyBorder="1" applyAlignment="1">
      <alignment horizontal="center" vertical="center" wrapText="1"/>
    </xf>
    <xf numFmtId="2" fontId="3" fillId="2" borderId="25" xfId="2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2" fontId="3" fillId="2" borderId="19" xfId="2" applyNumberFormat="1" applyFont="1" applyFill="1" applyBorder="1" applyAlignment="1">
      <alignment horizontal="center" vertical="center" wrapText="1"/>
    </xf>
    <xf numFmtId="2" fontId="3" fillId="2" borderId="22" xfId="2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22" fillId="0" borderId="3" xfId="2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2" fontId="3" fillId="0" borderId="1" xfId="2" applyNumberFormat="1" applyFont="1" applyBorder="1" applyAlignment="1">
      <alignment horizontal="center" vertical="center" wrapText="1"/>
    </xf>
    <xf numFmtId="2" fontId="2" fillId="0" borderId="1" xfId="2" applyNumberFormat="1" applyFont="1" applyBorder="1" applyAlignment="1">
      <alignment horizontal="center" vertical="center" wrapText="1"/>
    </xf>
    <xf numFmtId="164" fontId="2" fillId="0" borderId="1" xfId="2" applyFont="1" applyBorder="1" applyAlignment="1" applyProtection="1">
      <alignment horizontal="center" vertical="center" wrapText="1"/>
    </xf>
    <xf numFmtId="164" fontId="2" fillId="0" borderId="1" xfId="2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2" fontId="26" fillId="0" borderId="1" xfId="2" applyNumberFormat="1" applyFont="1" applyBorder="1" applyAlignment="1">
      <alignment horizontal="center" vertical="center" wrapText="1"/>
    </xf>
    <xf numFmtId="2" fontId="25" fillId="0" borderId="3" xfId="2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2" applyFont="1" applyBorder="1" applyAlignment="1" applyProtection="1">
      <alignment horizontal="center" vertical="center" wrapText="1"/>
    </xf>
    <xf numFmtId="2" fontId="3" fillId="0" borderId="3" xfId="2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2" fontId="25" fillId="0" borderId="1" xfId="2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164" fontId="26" fillId="0" borderId="1" xfId="2" applyFont="1" applyBorder="1" applyAlignment="1">
      <alignment horizontal="center" vertical="center" wrapText="1"/>
    </xf>
    <xf numFmtId="164" fontId="26" fillId="0" borderId="1" xfId="2" applyFont="1" applyBorder="1" applyAlignment="1" applyProtection="1">
      <alignment horizontal="center" vertical="center" wrapText="1"/>
    </xf>
    <xf numFmtId="164" fontId="3" fillId="0" borderId="3" xfId="2" applyFont="1" applyBorder="1" applyAlignment="1" applyProtection="1">
      <alignment horizontal="center" vertical="center" wrapText="1"/>
    </xf>
    <xf numFmtId="164" fontId="25" fillId="0" borderId="3" xfId="2" applyFont="1" applyBorder="1" applyAlignment="1" applyProtection="1">
      <alignment horizontal="center" vertical="center" wrapText="1"/>
    </xf>
    <xf numFmtId="0" fontId="25" fillId="0" borderId="5" xfId="0" applyFont="1" applyBorder="1" applyAlignment="1">
      <alignment vertical="center" wrapText="1"/>
    </xf>
    <xf numFmtId="2" fontId="26" fillId="0" borderId="4" xfId="2" applyNumberFormat="1" applyFont="1" applyBorder="1" applyAlignment="1">
      <alignment horizontal="center" vertical="center" wrapText="1"/>
    </xf>
    <xf numFmtId="164" fontId="25" fillId="0" borderId="6" xfId="2" applyFont="1" applyBorder="1" applyAlignment="1" applyProtection="1">
      <alignment horizontal="center" vertical="center" wrapText="1"/>
    </xf>
    <xf numFmtId="0" fontId="25" fillId="0" borderId="0" xfId="0" applyFont="1" applyAlignment="1">
      <alignment vertical="center" wrapText="1"/>
    </xf>
    <xf numFmtId="2" fontId="26" fillId="0" borderId="0" xfId="2" applyNumberFormat="1" applyFont="1" applyBorder="1" applyAlignment="1">
      <alignment horizontal="center" vertical="center" wrapText="1"/>
    </xf>
    <xf numFmtId="164" fontId="25" fillId="0" borderId="0" xfId="2" applyFont="1" applyBorder="1" applyAlignment="1" applyProtection="1">
      <alignment horizontal="center" vertical="center" wrapText="1"/>
    </xf>
    <xf numFmtId="2" fontId="4" fillId="0" borderId="3" xfId="2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2" fontId="3" fillId="0" borderId="3" xfId="2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2" applyFont="1" applyBorder="1" applyAlignment="1" applyProtection="1">
      <alignment horizontal="center" vertical="center" wrapText="1"/>
    </xf>
    <xf numFmtId="164" fontId="5" fillId="0" borderId="3" xfId="2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vertical="center" wrapText="1"/>
    </xf>
    <xf numFmtId="2" fontId="30" fillId="0" borderId="3" xfId="2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9" fillId="0" borderId="5" xfId="0" applyFont="1" applyBorder="1" applyAlignment="1">
      <alignment vertical="center" wrapText="1"/>
    </xf>
    <xf numFmtId="164" fontId="29" fillId="0" borderId="6" xfId="2" applyFont="1" applyBorder="1" applyAlignment="1" applyProtection="1">
      <alignment horizontal="center" vertical="center" wrapText="1"/>
    </xf>
    <xf numFmtId="0" fontId="29" fillId="0" borderId="0" xfId="0" applyFont="1" applyAlignment="1">
      <alignment vertical="center" wrapText="1"/>
    </xf>
    <xf numFmtId="164" fontId="29" fillId="0" borderId="0" xfId="2" applyFont="1" applyBorder="1" applyAlignment="1" applyProtection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164" fontId="29" fillId="0" borderId="1" xfId="2" applyFont="1" applyBorder="1" applyAlignment="1" applyProtection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25" fillId="0" borderId="1" xfId="2" applyFont="1" applyBorder="1" applyAlignment="1" applyProtection="1">
      <alignment horizontal="center" vertical="center" wrapText="1"/>
    </xf>
    <xf numFmtId="2" fontId="25" fillId="0" borderId="1" xfId="2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2" fontId="26" fillId="0" borderId="3" xfId="2" applyNumberFormat="1" applyFont="1" applyBorder="1" applyAlignment="1">
      <alignment horizontal="center" vertical="center" wrapText="1"/>
    </xf>
    <xf numFmtId="2" fontId="25" fillId="0" borderId="3" xfId="0" applyNumberFormat="1" applyFont="1" applyBorder="1" applyAlignment="1">
      <alignment vertical="center" wrapText="1"/>
    </xf>
    <xf numFmtId="2" fontId="26" fillId="0" borderId="3" xfId="2" applyNumberFormat="1" applyFont="1" applyFill="1" applyBorder="1" applyAlignment="1">
      <alignment horizontal="center" vertical="center" wrapText="1"/>
    </xf>
    <xf numFmtId="2" fontId="26" fillId="0" borderId="1" xfId="2" applyNumberFormat="1" applyFont="1" applyBorder="1" applyAlignment="1">
      <alignment vertical="center" wrapText="1"/>
    </xf>
    <xf numFmtId="2" fontId="25" fillId="0" borderId="4" xfId="2" applyNumberFormat="1" applyFont="1" applyBorder="1" applyAlignment="1">
      <alignment horizontal="center" vertical="center" wrapText="1"/>
    </xf>
    <xf numFmtId="0" fontId="25" fillId="0" borderId="18" xfId="0" applyFont="1" applyBorder="1" applyAlignment="1">
      <alignment vertical="center" wrapText="1"/>
    </xf>
    <xf numFmtId="2" fontId="25" fillId="0" borderId="18" xfId="2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2" fontId="3" fillId="0" borderId="0" xfId="2" quotePrefix="1" applyNumberFormat="1" applyFont="1" applyBorder="1" applyAlignment="1">
      <alignment horizontal="center" vertical="center" wrapText="1"/>
    </xf>
    <xf numFmtId="2" fontId="3" fillId="0" borderId="0" xfId="2" applyNumberFormat="1" applyFont="1" applyBorder="1" applyAlignment="1">
      <alignment horizontal="center" vertical="center" wrapText="1"/>
    </xf>
    <xf numFmtId="2" fontId="2" fillId="0" borderId="0" xfId="2" applyNumberFormat="1" applyFont="1" applyBorder="1" applyAlignment="1">
      <alignment vertical="center" wrapText="1"/>
    </xf>
    <xf numFmtId="2" fontId="3" fillId="0" borderId="0" xfId="2" applyNumberFormat="1" applyFont="1" applyBorder="1" applyAlignment="1">
      <alignment vertical="center" wrapText="1"/>
    </xf>
    <xf numFmtId="2" fontId="10" fillId="0" borderId="0" xfId="2" applyNumberFormat="1" applyFont="1" applyBorder="1" applyAlignment="1">
      <alignment vertical="center" wrapText="1"/>
    </xf>
    <xf numFmtId="2" fontId="22" fillId="0" borderId="0" xfId="2" applyNumberFormat="1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2" fontId="22" fillId="0" borderId="17" xfId="2" applyNumberFormat="1" applyFont="1" applyBorder="1" applyAlignment="1">
      <alignment vertical="center" wrapText="1"/>
    </xf>
    <xf numFmtId="2" fontId="2" fillId="0" borderId="3" xfId="2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164" fontId="2" fillId="0" borderId="3" xfId="2" applyFont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2" fillId="0" borderId="1" xfId="2" applyNumberFormat="1" applyFont="1" applyBorder="1" applyAlignment="1">
      <alignment vertical="center" wrapText="1"/>
    </xf>
    <xf numFmtId="2" fontId="3" fillId="0" borderId="0" xfId="0" quotePrefix="1" applyNumberFormat="1" applyFont="1" applyAlignment="1">
      <alignment horizontal="center" vertical="center" wrapText="1"/>
    </xf>
    <xf numFmtId="164" fontId="2" fillId="0" borderId="0" xfId="2" applyFont="1" applyBorder="1" applyAlignment="1">
      <alignment horizontal="center" vertical="center" wrapText="1"/>
    </xf>
    <xf numFmtId="164" fontId="5" fillId="0" borderId="0" xfId="2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4" xfId="2" applyNumberFormat="1" applyFont="1" applyBorder="1" applyAlignment="1">
      <alignment horizontal="center" vertical="center" wrapText="1"/>
    </xf>
    <xf numFmtId="2" fontId="2" fillId="0" borderId="0" xfId="2" applyNumberFormat="1" applyFont="1" applyBorder="1" applyAlignment="1">
      <alignment horizontal="center" vertical="center" wrapText="1"/>
    </xf>
    <xf numFmtId="164" fontId="5" fillId="0" borderId="0" xfId="2" applyFont="1" applyBorder="1" applyAlignment="1" applyProtection="1">
      <alignment horizontal="center" vertical="center" wrapText="1"/>
    </xf>
    <xf numFmtId="164" fontId="2" fillId="0" borderId="1" xfId="2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5" fillId="0" borderId="1" xfId="2" applyFont="1" applyFill="1" applyBorder="1" applyAlignment="1" applyProtection="1">
      <alignment horizontal="center" vertical="center" wrapText="1"/>
    </xf>
    <xf numFmtId="2" fontId="3" fillId="0" borderId="0" xfId="0" quotePrefix="1" applyNumberFormat="1" applyFont="1" applyAlignment="1">
      <alignment horizontal="center" wrapText="1"/>
    </xf>
    <xf numFmtId="164" fontId="2" fillId="0" borderId="0" xfId="2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2" fontId="22" fillId="0" borderId="3" xfId="2" applyNumberFormat="1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164" fontId="3" fillId="0" borderId="6" xfId="2" applyFont="1" applyBorder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  <xf numFmtId="164" fontId="5" fillId="0" borderId="6" xfId="2" applyFont="1" applyBorder="1" applyAlignment="1" applyProtection="1">
      <alignment horizontal="center" vertical="center" wrapText="1"/>
    </xf>
    <xf numFmtId="164" fontId="2" fillId="0" borderId="0" xfId="2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4" xfId="2" applyFont="1" applyBorder="1" applyAlignment="1" applyProtection="1">
      <alignment horizontal="center" vertical="center" wrapText="1"/>
    </xf>
    <xf numFmtId="0" fontId="3" fillId="0" borderId="0" xfId="0" applyFont="1" applyAlignment="1">
      <alignment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164" fontId="3" fillId="0" borderId="0" xfId="2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2" fillId="0" borderId="4" xfId="2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2" fontId="3" fillId="0" borderId="4" xfId="2" applyNumberFormat="1" applyFont="1" applyBorder="1" applyAlignment="1">
      <alignment horizontal="center" vertical="center" wrapText="1"/>
    </xf>
    <xf numFmtId="2" fontId="3" fillId="0" borderId="6" xfId="2" applyNumberFormat="1" applyFont="1" applyBorder="1" applyAlignment="1">
      <alignment horizontal="center" vertical="center" wrapText="1"/>
    </xf>
    <xf numFmtId="2" fontId="25" fillId="0" borderId="0" xfId="2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2" fontId="25" fillId="0" borderId="6" xfId="2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2" fontId="2" fillId="0" borderId="0" xfId="2" applyNumberFormat="1" applyFont="1" applyBorder="1" applyAlignment="1">
      <alignment horizontal="center" wrapText="1"/>
    </xf>
    <xf numFmtId="164" fontId="3" fillId="0" borderId="0" xfId="2" applyFont="1" applyBorder="1" applyAlignment="1">
      <alignment horizontal="center" wrapText="1"/>
    </xf>
    <xf numFmtId="0" fontId="32" fillId="0" borderId="0" xfId="0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4" fillId="0" borderId="0" xfId="0" applyFont="1" applyAlignment="1">
      <alignment horizontal="center" vertical="center" wrapText="1"/>
    </xf>
    <xf numFmtId="4" fontId="34" fillId="0" borderId="0" xfId="0" applyNumberFormat="1" applyFont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4" fontId="3" fillId="0" borderId="4" xfId="2" applyFont="1" applyBorder="1" applyAlignment="1" applyProtection="1">
      <alignment horizontal="center" vertical="center" wrapText="1"/>
    </xf>
    <xf numFmtId="164" fontId="2" fillId="0" borderId="4" xfId="2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 wrapText="1"/>
    </xf>
    <xf numFmtId="2" fontId="3" fillId="2" borderId="21" xfId="2" applyNumberFormat="1" applyFont="1" applyFill="1" applyBorder="1" applyAlignment="1">
      <alignment horizontal="center" vertical="center" wrapText="1"/>
    </xf>
    <xf numFmtId="2" fontId="26" fillId="0" borderId="0" xfId="2" applyNumberFormat="1" applyFont="1" applyFill="1" applyBorder="1" applyAlignment="1">
      <alignment horizontal="center" vertical="center" wrapText="1"/>
    </xf>
    <xf numFmtId="2" fontId="2" fillId="0" borderId="15" xfId="2" applyNumberFormat="1" applyFont="1" applyBorder="1" applyAlignment="1">
      <alignment horizontal="center" vertical="center" wrapText="1"/>
    </xf>
    <xf numFmtId="0" fontId="23" fillId="0" borderId="0" xfId="5" applyFont="1" applyAlignment="1">
      <alignment horizontal="center" vertical="center" wrapText="1"/>
    </xf>
    <xf numFmtId="0" fontId="24" fillId="0" borderId="0" xfId="5" applyFont="1"/>
    <xf numFmtId="0" fontId="11" fillId="3" borderId="7" xfId="5" applyFont="1" applyFill="1" applyBorder="1" applyAlignment="1">
      <alignment horizontal="center"/>
    </xf>
    <xf numFmtId="0" fontId="1" fillId="0" borderId="8" xfId="5" applyFont="1" applyBorder="1"/>
    <xf numFmtId="0" fontId="1" fillId="0" borderId="9" xfId="5" applyFont="1" applyBorder="1"/>
    <xf numFmtId="0" fontId="12" fillId="3" borderId="10" xfId="5" applyFont="1" applyFill="1" applyBorder="1" applyAlignment="1">
      <alignment horizontal="center" vertical="center" wrapText="1"/>
    </xf>
    <xf numFmtId="0" fontId="1" fillId="0" borderId="0" xfId="5" applyFont="1" applyAlignment="1">
      <alignment vertical="center"/>
    </xf>
    <xf numFmtId="0" fontId="1" fillId="0" borderId="11" xfId="5" applyFont="1" applyBorder="1" applyAlignment="1">
      <alignment vertical="center"/>
    </xf>
    <xf numFmtId="0" fontId="11" fillId="3" borderId="12" xfId="5" applyFont="1" applyFill="1" applyBorder="1" applyAlignment="1">
      <alignment horizontal="center"/>
    </xf>
    <xf numFmtId="0" fontId="1" fillId="0" borderId="13" xfId="5" applyFont="1" applyBorder="1"/>
    <xf numFmtId="0" fontId="1" fillId="0" borderId="14" xfId="5" applyFont="1" applyBorder="1"/>
    <xf numFmtId="0" fontId="13" fillId="3" borderId="10" xfId="5" applyFont="1" applyFill="1" applyBorder="1" applyAlignment="1">
      <alignment horizontal="center" wrapText="1"/>
    </xf>
    <xf numFmtId="0" fontId="1" fillId="0" borderId="0" xfId="5" applyFont="1"/>
    <xf numFmtId="0" fontId="1" fillId="0" borderId="11" xfId="5" applyFont="1" applyBorder="1"/>
    <xf numFmtId="0" fontId="14" fillId="3" borderId="10" xfId="5" applyFont="1" applyFill="1" applyBorder="1" applyAlignment="1">
      <alignment horizontal="center"/>
    </xf>
    <xf numFmtId="0" fontId="15" fillId="3" borderId="10" xfId="5" applyFont="1" applyFill="1" applyBorder="1" applyAlignment="1">
      <alignment horizontal="center"/>
    </xf>
    <xf numFmtId="165" fontId="16" fillId="0" borderId="0" xfId="5" quotePrefix="1" applyNumberFormat="1" applyFont="1" applyAlignment="1">
      <alignment horizontal="center"/>
    </xf>
    <xf numFmtId="0" fontId="8" fillId="0" borderId="0" xfId="5"/>
    <xf numFmtId="0" fontId="3" fillId="0" borderId="0" xfId="0" quotePrefix="1" applyFont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0" xfId="0" applyFont="1" applyBorder="1" applyAlignment="1">
      <alignment horizontal="center" vertical="center" wrapText="1"/>
    </xf>
  </cellXfs>
  <cellStyles count="6">
    <cellStyle name="Euro" xfId="1" xr:uid="{00000000-0005-0000-0000-000000000000}"/>
    <cellStyle name="Milliers" xfId="2" builtinId="3"/>
    <cellStyle name="Milliers 2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1</xdr:row>
      <xdr:rowOff>142876</xdr:rowOff>
    </xdr:from>
    <xdr:to>
      <xdr:col>4</xdr:col>
      <xdr:colOff>807272</xdr:colOff>
      <xdr:row>9</xdr:row>
      <xdr:rowOff>142876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E638752-09D1-DE9A-C54C-B0F70F7B8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304801"/>
          <a:ext cx="2397947" cy="1295400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571500</xdr:colOff>
      <xdr:row>11</xdr:row>
      <xdr:rowOff>66674</xdr:rowOff>
    </xdr:from>
    <xdr:to>
      <xdr:col>4</xdr:col>
      <xdr:colOff>238125</xdr:colOff>
      <xdr:row>20</xdr:row>
      <xdr:rowOff>157434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88BF195-5B94-237E-526F-5462E15A6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1847849"/>
          <a:ext cx="1352550" cy="15861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9"/>
  <sheetViews>
    <sheetView view="pageBreakPreview" topLeftCell="A22" zoomScaleNormal="100" zoomScaleSheetLayoutView="100" workbookViewId="0">
      <selection activeCell="D41" sqref="D41"/>
    </sheetView>
  </sheetViews>
  <sheetFormatPr baseColWidth="10" defaultColWidth="14.42578125" defaultRowHeight="15" customHeight="1" x14ac:dyDescent="0.2"/>
  <cols>
    <col min="1" max="2" width="13.85546875" style="8" customWidth="1"/>
    <col min="3" max="3" width="12.28515625" style="8" customWidth="1"/>
    <col min="4" max="4" width="13" style="8" customWidth="1"/>
    <col min="5" max="5" width="13.5703125" style="8" customWidth="1"/>
    <col min="6" max="7" width="13.85546875" style="8" customWidth="1"/>
    <col min="8" max="24" width="10.7109375" style="8" customWidth="1"/>
    <col min="25" max="16384" width="14.42578125" style="8"/>
  </cols>
  <sheetData>
    <row r="1" spans="1:24" ht="12.75" customHeight="1" x14ac:dyDescent="0.2">
      <c r="A1" s="6"/>
      <c r="B1" s="6"/>
      <c r="C1" s="6"/>
      <c r="D1" s="6"/>
      <c r="E1" s="6"/>
      <c r="F1" s="6"/>
      <c r="G1" s="6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ht="12.75" customHeight="1" x14ac:dyDescent="0.2">
      <c r="A2" s="6"/>
      <c r="B2" s="6"/>
      <c r="C2" s="6"/>
      <c r="D2" s="6"/>
      <c r="E2" s="6"/>
      <c r="F2" s="6"/>
      <c r="G2" s="6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spans="1:24" ht="12.75" customHeight="1" x14ac:dyDescent="0.2">
      <c r="A3" s="6"/>
      <c r="B3" s="6"/>
      <c r="C3" s="6"/>
      <c r="D3" s="6"/>
      <c r="E3" s="6"/>
      <c r="F3" s="6"/>
      <c r="G3" s="6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ht="12.75" customHeight="1" x14ac:dyDescent="0.2">
      <c r="A4" s="6"/>
      <c r="B4" s="6"/>
      <c r="C4" s="6"/>
      <c r="D4" s="6"/>
      <c r="E4" s="6"/>
      <c r="F4" s="6"/>
      <c r="G4" s="6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ht="12.75" customHeight="1" x14ac:dyDescent="0.2">
      <c r="A5" s="6"/>
      <c r="B5" s="6"/>
      <c r="C5" s="6"/>
      <c r="D5" s="6"/>
      <c r="E5" s="6"/>
      <c r="F5" s="6"/>
      <c r="G5" s="6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ht="12.75" customHeight="1" x14ac:dyDescent="0.2">
      <c r="A6" s="6"/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12.75" customHeight="1" x14ac:dyDescent="0.2">
      <c r="A7" s="6"/>
      <c r="B7" s="6"/>
      <c r="C7" s="6"/>
      <c r="D7" s="6"/>
      <c r="E7" s="6"/>
      <c r="F7" s="6"/>
      <c r="G7" s="6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ht="12.75" customHeight="1" x14ac:dyDescent="0.2">
      <c r="A8" s="6"/>
      <c r="B8" s="6"/>
      <c r="C8" s="6"/>
      <c r="D8" s="6"/>
      <c r="E8" s="6"/>
      <c r="F8" s="6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spans="1:24" ht="12.75" customHeight="1" x14ac:dyDescent="0.2">
      <c r="A9" s="6"/>
      <c r="B9" s="6"/>
      <c r="C9" s="6"/>
      <c r="D9" s="6"/>
      <c r="E9" s="6"/>
      <c r="F9" s="6"/>
      <c r="G9" s="6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ht="12.75" customHeight="1" x14ac:dyDescent="0.2">
      <c r="A10" s="6"/>
      <c r="B10" s="6"/>
      <c r="C10" s="6"/>
      <c r="D10" s="6"/>
      <c r="E10" s="6"/>
      <c r="F10" s="6"/>
      <c r="G10" s="6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</row>
    <row r="11" spans="1:24" ht="12.75" customHeight="1" x14ac:dyDescent="0.2">
      <c r="A11" s="6"/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12.75" customHeight="1" x14ac:dyDescent="0.2">
      <c r="A12" s="6"/>
      <c r="B12" s="6"/>
      <c r="C12" s="6"/>
      <c r="D12" s="6"/>
      <c r="E12" s="6"/>
      <c r="F12" s="6"/>
      <c r="G12" s="6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spans="1:24" ht="12.75" customHeight="1" x14ac:dyDescent="0.2">
      <c r="A13" s="6"/>
      <c r="B13" s="6"/>
      <c r="C13" s="6"/>
      <c r="D13" s="6"/>
      <c r="E13" s="6"/>
      <c r="F13" s="6"/>
      <c r="G13" s="6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spans="1:24" ht="12.75" customHeight="1" x14ac:dyDescent="0.2">
      <c r="A14" s="6"/>
      <c r="B14" s="6"/>
      <c r="C14" s="6"/>
      <c r="D14" s="6"/>
      <c r="E14" s="6"/>
      <c r="F14" s="6"/>
      <c r="G14" s="6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24" ht="12.75" customHeight="1" x14ac:dyDescent="0.2">
      <c r="A15" s="6"/>
      <c r="B15" s="6"/>
      <c r="C15" s="6"/>
      <c r="D15" s="6"/>
      <c r="E15" s="6"/>
      <c r="F15" s="6"/>
      <c r="G15" s="6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24" ht="12.75" customHeight="1" x14ac:dyDescent="0.2">
      <c r="A16" s="6"/>
      <c r="B16" s="6"/>
      <c r="C16" s="6"/>
      <c r="D16" s="6"/>
      <c r="E16" s="6"/>
      <c r="F16" s="6"/>
      <c r="G16" s="6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spans="1:24" ht="12.75" customHeight="1" x14ac:dyDescent="0.2">
      <c r="A17" s="6"/>
      <c r="B17" s="6"/>
      <c r="C17" s="6"/>
      <c r="D17" s="6"/>
      <c r="E17" s="6"/>
      <c r="F17" s="6"/>
      <c r="G17" s="6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</row>
    <row r="18" spans="1:24" ht="12.75" customHeight="1" x14ac:dyDescent="0.2">
      <c r="A18" s="6"/>
      <c r="B18" s="6"/>
      <c r="C18" s="6"/>
      <c r="D18" s="6"/>
      <c r="E18" s="6"/>
      <c r="F18" s="6"/>
      <c r="G18" s="6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spans="1:24" ht="12.75" customHeight="1" x14ac:dyDescent="0.2">
      <c r="A19" s="6"/>
      <c r="B19" s="6"/>
      <c r="C19" s="6"/>
      <c r="D19" s="6"/>
      <c r="E19" s="6"/>
      <c r="F19" s="6"/>
      <c r="G19" s="6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</row>
    <row r="20" spans="1:24" ht="15.75" customHeight="1" x14ac:dyDescent="0.2">
      <c r="A20" s="9"/>
      <c r="B20" s="9"/>
      <c r="C20" s="9"/>
      <c r="D20" s="9"/>
      <c r="E20" s="9"/>
      <c r="F20" s="9"/>
      <c r="G20" s="9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</row>
    <row r="21" spans="1:24" ht="12.75" customHeight="1" x14ac:dyDescent="0.2">
      <c r="A21" s="10"/>
      <c r="B21" s="10"/>
      <c r="C21" s="10"/>
      <c r="D21" s="10"/>
      <c r="E21" s="10"/>
      <c r="F21" s="6"/>
      <c r="G21" s="6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</row>
    <row r="22" spans="1:24" ht="12.75" customHeight="1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</row>
    <row r="23" spans="1:24" ht="12.75" customHeight="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spans="1:24" ht="12.75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spans="1:24" ht="12.7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spans="1:24" ht="13.5" customHeight="1" thickBo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spans="1:24" ht="10.5" customHeight="1" x14ac:dyDescent="0.4">
      <c r="A27" s="232"/>
      <c r="B27" s="233"/>
      <c r="C27" s="233"/>
      <c r="D27" s="233"/>
      <c r="E27" s="233"/>
      <c r="F27" s="233"/>
      <c r="G27" s="234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spans="1:24" ht="110.25" customHeight="1" x14ac:dyDescent="0.2">
      <c r="A28" s="235" t="s">
        <v>68</v>
      </c>
      <c r="B28" s="236"/>
      <c r="C28" s="236"/>
      <c r="D28" s="236"/>
      <c r="E28" s="236"/>
      <c r="F28" s="236"/>
      <c r="G28" s="23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spans="1:24" ht="9.75" customHeight="1" thickBot="1" x14ac:dyDescent="0.45">
      <c r="A29" s="238"/>
      <c r="B29" s="239"/>
      <c r="C29" s="239"/>
      <c r="D29" s="239"/>
      <c r="E29" s="239"/>
      <c r="F29" s="239"/>
      <c r="G29" s="240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</row>
    <row r="30" spans="1:24" ht="12.75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</row>
    <row r="31" spans="1:24" ht="13.5" customHeight="1" thickBo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</row>
    <row r="32" spans="1:24" ht="10.5" customHeight="1" x14ac:dyDescent="0.4">
      <c r="A32" s="232"/>
      <c r="B32" s="233"/>
      <c r="C32" s="233"/>
      <c r="D32" s="233"/>
      <c r="E32" s="233"/>
      <c r="F32" s="233"/>
      <c r="G32" s="234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spans="1:24" ht="25.5" customHeight="1" x14ac:dyDescent="0.35">
      <c r="A33" s="241" t="s">
        <v>69</v>
      </c>
      <c r="B33" s="242"/>
      <c r="C33" s="242"/>
      <c r="D33" s="242"/>
      <c r="E33" s="242"/>
      <c r="F33" s="242"/>
      <c r="G33" s="243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</row>
    <row r="34" spans="1:24" ht="25.5" customHeight="1" x14ac:dyDescent="0.35">
      <c r="A34" s="244" t="s">
        <v>0</v>
      </c>
      <c r="B34" s="242"/>
      <c r="C34" s="242"/>
      <c r="D34" s="242"/>
      <c r="E34" s="242"/>
      <c r="F34" s="242"/>
      <c r="G34" s="243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</row>
    <row r="35" spans="1:24" ht="25.5" customHeight="1" x14ac:dyDescent="0.35">
      <c r="A35" s="245" t="s">
        <v>62</v>
      </c>
      <c r="B35" s="242"/>
      <c r="C35" s="242"/>
      <c r="D35" s="242"/>
      <c r="E35" s="242"/>
      <c r="F35" s="242"/>
      <c r="G35" s="243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</row>
    <row r="36" spans="1:24" ht="9.75" customHeight="1" thickBot="1" x14ac:dyDescent="0.45">
      <c r="A36" s="238"/>
      <c r="B36" s="239"/>
      <c r="C36" s="239"/>
      <c r="D36" s="239"/>
      <c r="E36" s="239"/>
      <c r="F36" s="239"/>
      <c r="G36" s="240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</row>
    <row r="37" spans="1:24" ht="12.75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</row>
    <row r="38" spans="1:24" ht="12.75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</row>
    <row r="39" spans="1:24" ht="12.75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</row>
    <row r="40" spans="1:24" ht="12.75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</row>
    <row r="41" spans="1:24" ht="12.75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</row>
    <row r="42" spans="1:24" ht="12.75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</row>
    <row r="43" spans="1:24" ht="12.75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</row>
    <row r="44" spans="1:24" ht="15.75" x14ac:dyDescent="0.25">
      <c r="A44" s="6"/>
      <c r="B44" s="6"/>
      <c r="C44" s="6"/>
      <c r="D44" s="11"/>
      <c r="E44" s="6"/>
      <c r="F44" s="6"/>
      <c r="G44" s="6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</row>
    <row r="45" spans="1:24" ht="17.25" x14ac:dyDescent="0.3">
      <c r="A45" s="246" t="s">
        <v>301</v>
      </c>
      <c r="B45" s="247"/>
      <c r="C45" s="247"/>
      <c r="D45" s="247"/>
      <c r="E45" s="247"/>
      <c r="F45" s="247"/>
      <c r="G45" s="24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</row>
    <row r="46" spans="1:24" ht="17.25" x14ac:dyDescent="0.3">
      <c r="A46" s="12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</row>
    <row r="47" spans="1:24" ht="12.75" x14ac:dyDescent="0.2">
      <c r="A47" s="6"/>
      <c r="B47" s="6"/>
      <c r="C47" s="6"/>
      <c r="D47" s="6"/>
      <c r="E47" s="6"/>
      <c r="F47" s="6"/>
      <c r="G47" s="6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</row>
    <row r="48" spans="1:24" ht="57.75" customHeight="1" x14ac:dyDescent="0.2">
      <c r="A48" s="230" t="s">
        <v>63</v>
      </c>
      <c r="B48" s="231"/>
      <c r="C48" s="231"/>
      <c r="D48" s="231"/>
      <c r="E48" s="231"/>
      <c r="F48" s="231"/>
      <c r="G48" s="231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</row>
    <row r="49" spans="1:24" ht="22.5" customHeight="1" x14ac:dyDescent="0.3">
      <c r="A49" s="13"/>
      <c r="B49" s="6"/>
      <c r="C49" s="6"/>
      <c r="D49" s="6"/>
      <c r="E49" s="6"/>
      <c r="F49" s="6"/>
      <c r="G49" s="6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</row>
    <row r="50" spans="1:24" ht="22.5" customHeight="1" x14ac:dyDescent="0.3">
      <c r="A50" s="1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</row>
    <row r="51" spans="1:24" ht="12.75" customHeight="1" x14ac:dyDescent="0.25">
      <c r="A51" s="14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</row>
    <row r="52" spans="1:24" ht="30.75" customHeight="1" x14ac:dyDescent="0.4">
      <c r="A52" s="15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</row>
    <row r="53" spans="1:24" ht="23.25" customHeight="1" x14ac:dyDescent="0.35">
      <c r="A53" s="1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</row>
    <row r="54" spans="1:24" ht="25.5" customHeight="1" x14ac:dyDescent="0.35">
      <c r="A54" s="1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</row>
    <row r="55" spans="1:24" ht="25.5" customHeight="1" x14ac:dyDescent="0.35">
      <c r="A55" s="18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</row>
    <row r="56" spans="1:24" ht="30.75" customHeight="1" x14ac:dyDescent="0.4">
      <c r="A56" s="15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</row>
    <row r="57" spans="1:24" ht="30.75" customHeight="1" x14ac:dyDescent="0.4">
      <c r="A57" s="15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</row>
    <row r="58" spans="1:24" ht="30.75" customHeight="1" x14ac:dyDescent="0.4">
      <c r="A58" s="15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</row>
    <row r="59" spans="1:24" ht="30.75" customHeight="1" x14ac:dyDescent="0.4">
      <c r="A59" s="15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</row>
    <row r="60" spans="1:24" ht="20.25" customHeight="1" x14ac:dyDescent="0.3">
      <c r="A60" s="19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</row>
    <row r="61" spans="1:24" ht="12.75" customHeight="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</row>
    <row r="62" spans="1:24" ht="12.7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</row>
    <row r="63" spans="1:24" ht="12.7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</row>
    <row r="64" spans="1:24" ht="12.75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</row>
    <row r="65" spans="1:24" ht="12.7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</row>
    <row r="66" spans="1:24" ht="12.75" customHeight="1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</row>
    <row r="67" spans="1:24" ht="12.75" customHeight="1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</row>
    <row r="68" spans="1:24" ht="12.75" customHeight="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</row>
    <row r="69" spans="1:24" ht="12.75" customHeight="1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</row>
    <row r="70" spans="1:24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</row>
    <row r="71" spans="1:24" ht="12.7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</row>
    <row r="72" spans="1:24" ht="12.75" customHeight="1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</row>
    <row r="73" spans="1:24" ht="12.75" customHeigh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</row>
    <row r="74" spans="1:24" ht="12.75" customHeight="1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</row>
    <row r="75" spans="1:24" ht="12.75" customHeight="1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</row>
    <row r="76" spans="1:24" ht="12.7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</row>
    <row r="77" spans="1:24" ht="12.75" customHeigh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</row>
    <row r="78" spans="1:24" ht="12.75" customHeight="1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  <row r="79" spans="1:24" ht="12.75" customHeigh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spans="1:24" ht="12.7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</row>
    <row r="81" spans="1:24" ht="12.75" customHeight="1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</row>
    <row r="82" spans="1:24" ht="12.75" customHeight="1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</row>
    <row r="83" spans="1:24" ht="12.75" customHeight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</row>
    <row r="84" spans="1:24" ht="12.75" customHeight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</row>
    <row r="85" spans="1:24" ht="12.75" customHeight="1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</row>
    <row r="86" spans="1:24" ht="12.75" customHeight="1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</row>
    <row r="87" spans="1:24" ht="12.75" customHeight="1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</row>
    <row r="88" spans="1:24" ht="12.75" customHeight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</row>
    <row r="89" spans="1:24" ht="12.75" customHeight="1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</row>
    <row r="90" spans="1:24" ht="12.75" customHeight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</row>
    <row r="91" spans="1:24" ht="12.75" customHeight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</row>
    <row r="92" spans="1:24" ht="12.75" customHeight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</row>
    <row r="93" spans="1:24" ht="12.75" customHeight="1" x14ac:dyDescent="0.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</row>
    <row r="94" spans="1:24" ht="12.75" customHeight="1" x14ac:dyDescent="0.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</row>
    <row r="95" spans="1:24" ht="12.75" customHeight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</row>
    <row r="96" spans="1:24" ht="12.75" customHeight="1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</row>
    <row r="97" spans="1:24" ht="12.75" customHeight="1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</row>
    <row r="98" spans="1:24" ht="12.75" customHeight="1" x14ac:dyDescent="0.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</row>
    <row r="99" spans="1:24" ht="12.75" customHeight="1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</row>
    <row r="100" spans="1:24" ht="12.75" customHeight="1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</row>
    <row r="101" spans="1:24" ht="12.75" customHeight="1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</row>
    <row r="102" spans="1:24" ht="12.75" customHeight="1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</row>
    <row r="103" spans="1:24" ht="12.75" customHeight="1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</row>
    <row r="104" spans="1:24" ht="12.75" customHeight="1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</row>
    <row r="105" spans="1:24" ht="12.75" customHeight="1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</row>
    <row r="106" spans="1:24" ht="12.75" customHeight="1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</row>
    <row r="107" spans="1:24" ht="12.75" customHeight="1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</row>
    <row r="108" spans="1:24" ht="12.75" customHeight="1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</row>
    <row r="109" spans="1:24" ht="12.75" customHeight="1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</row>
    <row r="110" spans="1:24" ht="12.75" customHeight="1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</row>
    <row r="111" spans="1:24" ht="12.75" customHeight="1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</row>
    <row r="112" spans="1:24" ht="12.75" customHeight="1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</row>
    <row r="113" spans="1:24" ht="12.75" customHeight="1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</row>
    <row r="114" spans="1:24" ht="12.75" customHeight="1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</row>
    <row r="115" spans="1:24" ht="12.75" customHeight="1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</row>
    <row r="116" spans="1:24" ht="12.75" customHeight="1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</row>
    <row r="117" spans="1:24" ht="12.75" customHeight="1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</row>
    <row r="118" spans="1:24" ht="12.75" customHeight="1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</row>
    <row r="119" spans="1:24" ht="12.75" customHeight="1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</row>
    <row r="120" spans="1:24" ht="12.75" customHeight="1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</row>
    <row r="121" spans="1:24" ht="12.75" customHeight="1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</row>
    <row r="122" spans="1:24" ht="12.75" customHeight="1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</row>
    <row r="123" spans="1:24" ht="12.75" customHeight="1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</row>
    <row r="124" spans="1:24" ht="12.75" customHeight="1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</row>
    <row r="125" spans="1:24" ht="12.75" customHeight="1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</row>
    <row r="126" spans="1:24" ht="12.75" customHeight="1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</row>
    <row r="127" spans="1:24" ht="12.75" customHeight="1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</row>
    <row r="128" spans="1:24" ht="12.75" customHeight="1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</row>
    <row r="129" spans="1:24" ht="12.75" customHeight="1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</row>
    <row r="130" spans="1:24" ht="12.75" customHeight="1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</row>
    <row r="131" spans="1:24" ht="12.75" customHeight="1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</row>
    <row r="132" spans="1:24" ht="12.75" customHeight="1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</row>
    <row r="133" spans="1:24" ht="12.75" customHeight="1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</row>
    <row r="134" spans="1:24" ht="12.75" customHeight="1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</row>
    <row r="135" spans="1:24" ht="12.75" customHeight="1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</row>
    <row r="136" spans="1:24" ht="12.75" customHeight="1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</row>
    <row r="137" spans="1:24" ht="12.75" customHeight="1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</row>
    <row r="138" spans="1:24" ht="12.75" customHeight="1" x14ac:dyDescent="0.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</row>
    <row r="139" spans="1:24" ht="12.75" customHeight="1" x14ac:dyDescent="0.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</row>
    <row r="140" spans="1:24" ht="12.75" customHeight="1" x14ac:dyDescent="0.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</row>
    <row r="141" spans="1:24" ht="12.75" customHeight="1" x14ac:dyDescent="0.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</row>
    <row r="142" spans="1:24" ht="12.75" customHeight="1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</row>
    <row r="143" spans="1:24" ht="12.75" customHeight="1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</row>
    <row r="144" spans="1:24" ht="12.75" customHeight="1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</row>
    <row r="145" spans="1:24" ht="12.75" customHeight="1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</row>
    <row r="146" spans="1:24" ht="12.75" customHeight="1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</row>
    <row r="147" spans="1:24" ht="12.75" customHeight="1" x14ac:dyDescent="0.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</row>
    <row r="148" spans="1:24" ht="12.75" customHeight="1" x14ac:dyDescent="0.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</row>
    <row r="149" spans="1:24" ht="12.75" customHeight="1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</row>
    <row r="150" spans="1:24" ht="12.75" customHeight="1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</row>
    <row r="151" spans="1:24" ht="12.75" customHeight="1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</row>
    <row r="152" spans="1:24" ht="12.75" customHeight="1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</row>
    <row r="153" spans="1:24" ht="12.75" customHeight="1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</row>
    <row r="154" spans="1:24" ht="12.75" customHeight="1" x14ac:dyDescent="0.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</row>
    <row r="155" spans="1:24" ht="12.75" customHeight="1" x14ac:dyDescent="0.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</row>
    <row r="156" spans="1:24" ht="12.75" customHeight="1" x14ac:dyDescent="0.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</row>
    <row r="157" spans="1:24" ht="12.75" customHeight="1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</row>
    <row r="158" spans="1:24" ht="12.75" customHeight="1" x14ac:dyDescent="0.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</row>
    <row r="159" spans="1:24" ht="12.75" customHeight="1" x14ac:dyDescent="0.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</row>
    <row r="160" spans="1:24" ht="12.75" customHeight="1" x14ac:dyDescent="0.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</row>
    <row r="161" spans="1:24" ht="12.75" customHeight="1" x14ac:dyDescent="0.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</row>
    <row r="162" spans="1:24" ht="12.75" customHeight="1" x14ac:dyDescent="0.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</row>
    <row r="163" spans="1:24" ht="12.75" customHeight="1" x14ac:dyDescent="0.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</row>
    <row r="164" spans="1:24" ht="12.75" customHeight="1" x14ac:dyDescent="0.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</row>
    <row r="165" spans="1:24" ht="12.75" customHeight="1" x14ac:dyDescent="0.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</row>
    <row r="166" spans="1:24" ht="12.75" customHeight="1" x14ac:dyDescent="0.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</row>
    <row r="167" spans="1:24" ht="12.75" customHeight="1" x14ac:dyDescent="0.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</row>
    <row r="168" spans="1:24" ht="12.75" customHeight="1" x14ac:dyDescent="0.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</row>
    <row r="169" spans="1:24" ht="12.75" customHeight="1" x14ac:dyDescent="0.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</row>
    <row r="170" spans="1:24" ht="12.75" customHeight="1" x14ac:dyDescent="0.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</row>
    <row r="171" spans="1:24" ht="12.75" customHeight="1" x14ac:dyDescent="0.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</row>
    <row r="172" spans="1:24" ht="12.75" customHeight="1" x14ac:dyDescent="0.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</row>
    <row r="173" spans="1:24" ht="12.75" customHeight="1" x14ac:dyDescent="0.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</row>
    <row r="174" spans="1:24" ht="12.75" customHeight="1" x14ac:dyDescent="0.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</row>
    <row r="175" spans="1:24" ht="12.75" customHeight="1" x14ac:dyDescent="0.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</row>
    <row r="176" spans="1:24" ht="12.75" customHeight="1" x14ac:dyDescent="0.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</row>
    <row r="177" spans="1:24" ht="12.75" customHeight="1" x14ac:dyDescent="0.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</row>
    <row r="178" spans="1:24" ht="12.75" customHeight="1" x14ac:dyDescent="0.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</row>
    <row r="179" spans="1:24" ht="12.75" customHeight="1" x14ac:dyDescent="0.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</row>
    <row r="180" spans="1:24" ht="12.75" customHeight="1" x14ac:dyDescent="0.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</row>
    <row r="181" spans="1:24" ht="12.75" customHeight="1" x14ac:dyDescent="0.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</row>
    <row r="182" spans="1:24" ht="12.75" customHeight="1" x14ac:dyDescent="0.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</row>
    <row r="183" spans="1:24" ht="12.75" customHeight="1" x14ac:dyDescent="0.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</row>
    <row r="184" spans="1:24" ht="12.75" customHeight="1" x14ac:dyDescent="0.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</row>
    <row r="185" spans="1:24" ht="12.75" customHeight="1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</row>
    <row r="186" spans="1:24" ht="12.75" customHeight="1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</row>
    <row r="187" spans="1:24" ht="12.75" customHeight="1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</row>
    <row r="188" spans="1:24" ht="12.75" customHeight="1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</row>
    <row r="189" spans="1:24" ht="12.75" customHeight="1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</row>
    <row r="190" spans="1:24" ht="12.75" customHeight="1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</row>
    <row r="191" spans="1:24" ht="12.75" customHeight="1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</row>
    <row r="192" spans="1:24" ht="12.75" customHeight="1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</row>
    <row r="193" spans="1:24" ht="12.75" customHeight="1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</row>
    <row r="194" spans="1:24" ht="12.75" customHeight="1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</row>
    <row r="195" spans="1:24" ht="12.75" customHeight="1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</row>
    <row r="196" spans="1:24" ht="12.75" customHeight="1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</row>
    <row r="197" spans="1:24" ht="12.75" customHeight="1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</row>
    <row r="198" spans="1:24" ht="12.75" customHeight="1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</row>
    <row r="199" spans="1:24" ht="12.75" customHeight="1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</row>
    <row r="200" spans="1:24" ht="12.75" customHeight="1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</row>
    <row r="201" spans="1:24" ht="12.75" customHeight="1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</row>
    <row r="202" spans="1:24" ht="12.75" customHeight="1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</row>
    <row r="203" spans="1:24" ht="12.75" customHeight="1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</row>
    <row r="204" spans="1:24" ht="12.75" customHeight="1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</row>
    <row r="205" spans="1:24" ht="12.75" customHeight="1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</row>
    <row r="206" spans="1:24" ht="12.75" customHeight="1" x14ac:dyDescent="0.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</row>
    <row r="207" spans="1:24" ht="12.75" customHeight="1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</row>
    <row r="208" spans="1:24" ht="12.75" customHeight="1" x14ac:dyDescent="0.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</row>
    <row r="209" spans="1:24" ht="12.75" customHeight="1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</row>
    <row r="210" spans="1:24" ht="12.75" customHeight="1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</row>
    <row r="211" spans="1:24" ht="12.75" customHeight="1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</row>
    <row r="212" spans="1:24" ht="12.75" customHeight="1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</row>
    <row r="213" spans="1:24" ht="12.75" customHeight="1" x14ac:dyDescent="0.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</row>
    <row r="214" spans="1:24" ht="12.75" customHeight="1" x14ac:dyDescent="0.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</row>
    <row r="215" spans="1:24" ht="12.75" customHeight="1" x14ac:dyDescent="0.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</row>
    <row r="216" spans="1:24" ht="12.75" customHeight="1" x14ac:dyDescent="0.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</row>
    <row r="217" spans="1:24" ht="12.75" customHeight="1" x14ac:dyDescent="0.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</row>
    <row r="218" spans="1:24" ht="12.75" customHeight="1" x14ac:dyDescent="0.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</row>
    <row r="219" spans="1:24" ht="12.75" customHeight="1" x14ac:dyDescent="0.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</row>
    <row r="220" spans="1:24" ht="12.75" customHeight="1" x14ac:dyDescent="0.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</row>
    <row r="221" spans="1:24" ht="12.75" customHeight="1" x14ac:dyDescent="0.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</row>
    <row r="222" spans="1:24" ht="12.75" customHeight="1" x14ac:dyDescent="0.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</row>
    <row r="223" spans="1:24" ht="12.75" customHeight="1" x14ac:dyDescent="0.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</row>
    <row r="224" spans="1:24" ht="12.75" customHeight="1" x14ac:dyDescent="0.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</row>
    <row r="225" spans="1:24" ht="12.75" customHeight="1" x14ac:dyDescent="0.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</row>
    <row r="226" spans="1:24" ht="12.75" customHeight="1" x14ac:dyDescent="0.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</row>
    <row r="227" spans="1:24" ht="12.75" customHeight="1" x14ac:dyDescent="0.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</row>
    <row r="228" spans="1:24" ht="12.75" customHeight="1" x14ac:dyDescent="0.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</row>
    <row r="229" spans="1:24" ht="12.75" customHeight="1" x14ac:dyDescent="0.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</row>
    <row r="230" spans="1:24" ht="12.75" customHeight="1" x14ac:dyDescent="0.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</row>
    <row r="231" spans="1:24" ht="12.75" customHeight="1" x14ac:dyDescent="0.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</row>
    <row r="232" spans="1:24" ht="12.75" customHeight="1" x14ac:dyDescent="0.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</row>
    <row r="233" spans="1:24" ht="12.75" customHeight="1" x14ac:dyDescent="0.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</row>
    <row r="234" spans="1:24" ht="12.75" customHeight="1" x14ac:dyDescent="0.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</row>
    <row r="235" spans="1:24" ht="12.75" customHeight="1" x14ac:dyDescent="0.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</row>
    <row r="236" spans="1:24" ht="12.75" customHeight="1" x14ac:dyDescent="0.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</row>
    <row r="237" spans="1:24" ht="12.75" customHeight="1" x14ac:dyDescent="0.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</row>
    <row r="238" spans="1:24" ht="12.75" customHeight="1" x14ac:dyDescent="0.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</row>
    <row r="239" spans="1:24" ht="12.75" customHeight="1" x14ac:dyDescent="0.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</row>
    <row r="240" spans="1:24" ht="12.75" customHeight="1" x14ac:dyDescent="0.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</row>
    <row r="241" spans="1:24" ht="12.75" customHeight="1" x14ac:dyDescent="0.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</row>
    <row r="242" spans="1:24" ht="12.75" customHeight="1" x14ac:dyDescent="0.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</row>
    <row r="243" spans="1:24" ht="12.75" customHeight="1" x14ac:dyDescent="0.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</row>
    <row r="244" spans="1:24" ht="12.75" customHeight="1" x14ac:dyDescent="0.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</row>
    <row r="245" spans="1:24" ht="12.75" customHeight="1" x14ac:dyDescent="0.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</row>
    <row r="246" spans="1:24" ht="12.75" customHeight="1" x14ac:dyDescent="0.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</row>
    <row r="247" spans="1:24" ht="12.75" customHeight="1" x14ac:dyDescent="0.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</row>
    <row r="248" spans="1:24" ht="12.75" customHeight="1" x14ac:dyDescent="0.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</row>
    <row r="249" spans="1:24" ht="12.75" customHeight="1" x14ac:dyDescent="0.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</row>
    <row r="250" spans="1:24" ht="12.75" customHeight="1" x14ac:dyDescent="0.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</row>
    <row r="251" spans="1:24" ht="12.75" customHeight="1" x14ac:dyDescent="0.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</row>
    <row r="252" spans="1:24" ht="12.75" customHeight="1" x14ac:dyDescent="0.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</row>
    <row r="253" spans="1:24" ht="12.75" customHeight="1" x14ac:dyDescent="0.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</row>
    <row r="254" spans="1:24" ht="12.75" customHeight="1" x14ac:dyDescent="0.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</row>
    <row r="255" spans="1:24" ht="12.75" customHeight="1" x14ac:dyDescent="0.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</row>
    <row r="256" spans="1:24" ht="12.75" customHeight="1" x14ac:dyDescent="0.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</row>
    <row r="257" spans="1:24" ht="12.75" customHeight="1" x14ac:dyDescent="0.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</row>
    <row r="258" spans="1:24" ht="12.75" customHeight="1" x14ac:dyDescent="0.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</row>
    <row r="259" spans="1:24" ht="12.75" customHeight="1" x14ac:dyDescent="0.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</row>
    <row r="260" spans="1:24" ht="12.75" customHeight="1" x14ac:dyDescent="0.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</row>
    <row r="261" spans="1:24" ht="12.75" customHeight="1" x14ac:dyDescent="0.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</row>
    <row r="262" spans="1:24" ht="12.75" customHeight="1" x14ac:dyDescent="0.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</row>
    <row r="263" spans="1:24" ht="12.75" customHeight="1" x14ac:dyDescent="0.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</row>
    <row r="264" spans="1:24" ht="12.75" customHeight="1" x14ac:dyDescent="0.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</row>
    <row r="265" spans="1:24" ht="12.75" customHeight="1" x14ac:dyDescent="0.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</row>
    <row r="266" spans="1:24" ht="12.75" customHeight="1" x14ac:dyDescent="0.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</row>
    <row r="267" spans="1:24" ht="12.75" customHeight="1" x14ac:dyDescent="0.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</row>
    <row r="268" spans="1:24" ht="12.75" customHeight="1" x14ac:dyDescent="0.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</row>
    <row r="269" spans="1:24" ht="12.75" customHeight="1" x14ac:dyDescent="0.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</row>
    <row r="270" spans="1:24" ht="12.75" customHeight="1" x14ac:dyDescent="0.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</row>
    <row r="271" spans="1:24" ht="12.75" customHeight="1" x14ac:dyDescent="0.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</row>
    <row r="272" spans="1:24" ht="12.75" customHeight="1" x14ac:dyDescent="0.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</row>
    <row r="273" spans="1:24" ht="12.75" customHeight="1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</row>
    <row r="274" spans="1:24" ht="12.75" customHeight="1" x14ac:dyDescent="0.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</row>
    <row r="275" spans="1:24" ht="12.75" customHeight="1" x14ac:dyDescent="0.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</row>
    <row r="276" spans="1:24" ht="12.75" customHeight="1" x14ac:dyDescent="0.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</row>
    <row r="277" spans="1:24" ht="12.75" customHeight="1" x14ac:dyDescent="0.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</row>
    <row r="278" spans="1:24" ht="12.75" customHeight="1" x14ac:dyDescent="0.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</row>
    <row r="279" spans="1:24" ht="12.75" customHeight="1" x14ac:dyDescent="0.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</row>
    <row r="280" spans="1:24" ht="12.75" customHeight="1" x14ac:dyDescent="0.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</row>
    <row r="281" spans="1:24" ht="12.75" customHeight="1" x14ac:dyDescent="0.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</row>
    <row r="282" spans="1:24" ht="12.75" customHeight="1" x14ac:dyDescent="0.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</row>
    <row r="283" spans="1:24" ht="12.75" customHeight="1" x14ac:dyDescent="0.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</row>
    <row r="284" spans="1:24" ht="12.75" customHeight="1" x14ac:dyDescent="0.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</row>
    <row r="285" spans="1:24" ht="12.75" customHeight="1" x14ac:dyDescent="0.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</row>
    <row r="286" spans="1:24" ht="12.75" customHeight="1" x14ac:dyDescent="0.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</row>
    <row r="287" spans="1:24" ht="12.75" customHeight="1" x14ac:dyDescent="0.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</row>
    <row r="288" spans="1:24" ht="12.75" customHeight="1" x14ac:dyDescent="0.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</row>
    <row r="289" spans="1:24" ht="12.75" customHeight="1" x14ac:dyDescent="0.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</row>
    <row r="290" spans="1:24" ht="12.75" customHeight="1" x14ac:dyDescent="0.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</row>
    <row r="291" spans="1:24" ht="12.75" customHeight="1" x14ac:dyDescent="0.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</row>
    <row r="292" spans="1:24" ht="12.75" customHeight="1" x14ac:dyDescent="0.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</row>
    <row r="293" spans="1:24" ht="12.75" customHeight="1" x14ac:dyDescent="0.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</row>
    <row r="294" spans="1:24" ht="12.75" customHeight="1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</row>
    <row r="295" spans="1:24" ht="12.75" customHeight="1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</row>
    <row r="296" spans="1:24" ht="12.75" customHeight="1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</row>
    <row r="297" spans="1:24" ht="12.75" customHeight="1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</row>
    <row r="298" spans="1:24" ht="12.75" customHeight="1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</row>
    <row r="299" spans="1:24" ht="12.75" customHeight="1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</row>
    <row r="300" spans="1:24" ht="12.75" customHeight="1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</row>
    <row r="301" spans="1:24" ht="12.75" customHeight="1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</row>
    <row r="302" spans="1:24" ht="12.75" customHeight="1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</row>
    <row r="303" spans="1:24" ht="12.75" customHeight="1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</row>
    <row r="304" spans="1:24" ht="12.75" customHeight="1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</row>
    <row r="305" spans="1:24" ht="12.7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</row>
    <row r="306" spans="1:24" ht="12.75" customHeigh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</row>
    <row r="307" spans="1:24" ht="12.7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</row>
    <row r="308" spans="1:24" ht="12.75" customHeigh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</row>
    <row r="309" spans="1:24" ht="12.7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</row>
    <row r="310" spans="1:24" ht="12.75" customHeigh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</row>
    <row r="311" spans="1:24" ht="12.7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</row>
    <row r="312" spans="1:24" ht="12.75" customHeigh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</row>
    <row r="313" spans="1:24" ht="12.7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</row>
    <row r="314" spans="1:24" ht="12.75" customHeigh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</row>
    <row r="315" spans="1:24" ht="12.7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</row>
    <row r="316" spans="1:24" ht="12.75" customHeigh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</row>
    <row r="317" spans="1:24" ht="12.7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</row>
    <row r="318" spans="1:24" ht="12.75" customHeigh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</row>
    <row r="319" spans="1:24" ht="12.7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</row>
    <row r="320" spans="1:24" ht="12.75" customHeigh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</row>
    <row r="321" spans="1:24" ht="12.7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</row>
    <row r="322" spans="1:24" ht="12.75" customHeigh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</row>
    <row r="323" spans="1:24" ht="12.75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</row>
    <row r="324" spans="1:24" ht="12.75" customHeigh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</row>
    <row r="325" spans="1:24" ht="12.7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</row>
    <row r="326" spans="1:24" ht="12.7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</row>
    <row r="327" spans="1:24" ht="12.7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</row>
    <row r="328" spans="1:24" ht="12.75" customHeigh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</row>
    <row r="329" spans="1:24" ht="12.7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</row>
    <row r="330" spans="1:24" ht="12.75" customHeigh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</row>
    <row r="331" spans="1:24" ht="12.7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</row>
    <row r="332" spans="1:24" ht="12.75" customHeigh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</row>
    <row r="333" spans="1:24" ht="12.7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</row>
    <row r="334" spans="1:24" ht="12.75" customHeigh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</row>
    <row r="335" spans="1:24" ht="12.7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</row>
    <row r="336" spans="1:24" ht="12.75" customHeigh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</row>
    <row r="337" spans="1:24" ht="12.7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</row>
    <row r="338" spans="1:24" ht="12.75" customHeigh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</row>
    <row r="339" spans="1:24" ht="12.7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</row>
    <row r="340" spans="1:24" ht="12.75" customHeigh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</row>
    <row r="341" spans="1:24" ht="12.7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</row>
    <row r="342" spans="1:24" ht="12.75" customHeigh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</row>
    <row r="343" spans="1:24" ht="12.7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</row>
    <row r="344" spans="1:24" ht="12.75" customHeigh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</row>
    <row r="345" spans="1:24" ht="12.7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</row>
    <row r="346" spans="1:24" ht="12.75" customHeigh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</row>
    <row r="347" spans="1:24" ht="12.75" customHeight="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</row>
    <row r="348" spans="1:24" ht="12.75" customHeight="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</row>
    <row r="349" spans="1:24" ht="12.75" customHeight="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</row>
    <row r="350" spans="1:24" ht="12.75" customHeight="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</row>
    <row r="351" spans="1:24" ht="12.75" customHeight="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</row>
    <row r="352" spans="1:24" ht="12.75" customHeight="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</row>
    <row r="353" spans="1:24" ht="12.75" customHeight="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</row>
    <row r="354" spans="1:24" ht="12.75" customHeight="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</row>
    <row r="355" spans="1:24" ht="12.75" customHeight="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</row>
    <row r="356" spans="1:24" ht="12.75" customHeight="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</row>
    <row r="357" spans="1:24" ht="12.75" customHeight="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</row>
    <row r="358" spans="1:24" ht="12.75" customHeight="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</row>
    <row r="359" spans="1:24" ht="12.75" customHeight="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</row>
    <row r="360" spans="1:24" ht="12.75" customHeight="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</row>
    <row r="361" spans="1:24" ht="12.75" customHeight="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</row>
    <row r="362" spans="1:24" ht="12.75" customHeigh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</row>
    <row r="363" spans="1:24" ht="12.75" customHeight="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</row>
    <row r="364" spans="1:24" ht="12.75" customHeigh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</row>
    <row r="365" spans="1:24" ht="12.75" customHeight="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</row>
    <row r="366" spans="1:24" ht="12.75" customHeight="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</row>
    <row r="367" spans="1:24" ht="12.75" customHeight="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</row>
    <row r="368" spans="1:24" ht="12.75" customHeight="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</row>
    <row r="369" spans="1:24" ht="12.75" customHeight="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</row>
    <row r="370" spans="1:24" ht="12.75" customHeight="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</row>
    <row r="371" spans="1:24" ht="12.75" customHeight="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</row>
    <row r="372" spans="1:24" ht="12.75" customHeight="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</row>
    <row r="373" spans="1:24" ht="12.75" customHeight="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</row>
    <row r="374" spans="1:24" ht="12.75" customHeight="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</row>
    <row r="375" spans="1:24" ht="12.75" customHeight="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</row>
    <row r="376" spans="1:24" ht="12.75" customHeight="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</row>
    <row r="377" spans="1:24" ht="12.75" customHeight="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</row>
    <row r="378" spans="1:24" ht="12.75" customHeight="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</row>
    <row r="379" spans="1:24" ht="12.75" customHeight="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</row>
    <row r="380" spans="1:24" ht="12.75" customHeight="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</row>
    <row r="381" spans="1:24" ht="12.75" customHeight="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</row>
    <row r="382" spans="1:24" ht="12.75" customHeight="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</row>
    <row r="383" spans="1:24" ht="12.75" customHeight="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</row>
    <row r="384" spans="1:24" ht="12.75" customHeight="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</row>
    <row r="385" spans="1:24" ht="12.75" customHeight="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</row>
    <row r="386" spans="1:24" ht="12.75" customHeight="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</row>
    <row r="387" spans="1:24" ht="12.75" customHeight="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</row>
    <row r="388" spans="1:24" ht="12.75" customHeight="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</row>
    <row r="389" spans="1:24" ht="12.75" customHeight="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</row>
    <row r="390" spans="1:24" ht="12.75" customHeight="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</row>
    <row r="391" spans="1:24" ht="12.75" customHeight="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</row>
    <row r="392" spans="1:24" ht="12.75" customHeight="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</row>
    <row r="393" spans="1:24" ht="12.75" customHeight="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</row>
    <row r="394" spans="1:24" ht="12.75" customHeight="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</row>
    <row r="395" spans="1:24" ht="12.75" customHeight="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</row>
    <row r="396" spans="1:24" ht="12.75" customHeight="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</row>
    <row r="397" spans="1:24" ht="12.75" customHeight="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</row>
    <row r="398" spans="1:24" ht="12.75" customHeight="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</row>
    <row r="399" spans="1:24" ht="12.75" customHeight="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</row>
    <row r="400" spans="1:24" ht="12.75" customHeight="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</row>
    <row r="401" spans="1:24" ht="12.75" customHeight="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</row>
    <row r="402" spans="1:24" ht="12.75" customHeight="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</row>
    <row r="403" spans="1:24" ht="12.75" customHeight="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</row>
    <row r="404" spans="1:24" ht="12.75" customHeight="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</row>
    <row r="405" spans="1:24" ht="12.75" customHeight="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</row>
    <row r="406" spans="1:24" ht="12.75" customHeigh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</row>
    <row r="407" spans="1:24" ht="12.75" customHeight="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</row>
    <row r="408" spans="1:24" ht="12.75" customHeigh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</row>
    <row r="409" spans="1:24" ht="12.75" customHeight="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</row>
    <row r="410" spans="1:24" ht="12.75" customHeight="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</row>
    <row r="411" spans="1:24" ht="12.75" customHeight="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</row>
    <row r="412" spans="1:24" ht="12.75" customHeight="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</row>
    <row r="413" spans="1:24" ht="12.75" customHeight="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</row>
    <row r="414" spans="1:24" ht="12.75" customHeight="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</row>
    <row r="415" spans="1:24" ht="12.75" customHeight="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</row>
    <row r="416" spans="1:24" ht="12.75" customHeight="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</row>
    <row r="417" spans="1:24" ht="12.75" customHeight="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</row>
    <row r="418" spans="1:24" ht="12.75" customHeight="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</row>
    <row r="419" spans="1:24" ht="12.75" customHeight="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</row>
    <row r="420" spans="1:24" ht="12.75" customHeight="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</row>
    <row r="421" spans="1:24" ht="12.75" customHeight="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</row>
    <row r="422" spans="1:24" ht="12.75" customHeight="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</row>
    <row r="423" spans="1:24" ht="12.75" customHeight="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</row>
    <row r="424" spans="1:24" ht="12.75" customHeight="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</row>
    <row r="425" spans="1:24" ht="12.75" customHeight="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</row>
    <row r="426" spans="1:24" ht="12.75" customHeight="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</row>
    <row r="427" spans="1:24" ht="12.75" customHeight="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</row>
    <row r="428" spans="1:24" ht="12.75" customHeight="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</row>
    <row r="429" spans="1:24" ht="12.75" customHeight="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</row>
    <row r="430" spans="1:24" ht="12.75" customHeight="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</row>
    <row r="431" spans="1:24" ht="12.75" customHeight="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</row>
    <row r="432" spans="1:24" ht="12.75" customHeight="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</row>
    <row r="433" spans="1:24" ht="12.75" customHeight="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</row>
    <row r="434" spans="1:24" ht="12.75" customHeight="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</row>
    <row r="435" spans="1:24" ht="12.75" customHeight="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</row>
    <row r="436" spans="1:24" ht="12.75" customHeight="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</row>
    <row r="437" spans="1:24" ht="12.75" customHeight="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</row>
    <row r="438" spans="1:24" ht="12.75" customHeight="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</row>
    <row r="439" spans="1:24" ht="12.75" customHeight="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</row>
    <row r="440" spans="1:24" ht="12.75" customHeight="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</row>
    <row r="441" spans="1:24" ht="12.75" customHeight="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</row>
    <row r="442" spans="1:24" ht="12.75" customHeight="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</row>
    <row r="443" spans="1:24" ht="12.75" customHeight="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</row>
    <row r="444" spans="1:24" ht="12.75" customHeight="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</row>
    <row r="445" spans="1:24" ht="12.75" customHeight="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</row>
    <row r="446" spans="1:24" ht="12.75" customHeight="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</row>
    <row r="447" spans="1:24" ht="12.75" customHeight="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</row>
    <row r="448" spans="1:24" ht="12.75" customHeight="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</row>
    <row r="449" spans="1:24" ht="12.75" customHeight="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</row>
    <row r="450" spans="1:24" ht="12.75" customHeight="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</row>
    <row r="451" spans="1:24" ht="12.75" customHeight="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</row>
    <row r="452" spans="1:24" ht="12.75" customHeight="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</row>
    <row r="453" spans="1:24" ht="12.75" customHeight="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</row>
    <row r="454" spans="1:24" ht="12.75" customHeight="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</row>
    <row r="455" spans="1:24" ht="12.75" customHeight="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</row>
    <row r="456" spans="1:24" ht="12.75" customHeight="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</row>
    <row r="457" spans="1:24" ht="12.75" customHeight="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</row>
    <row r="458" spans="1:24" ht="12.75" customHeight="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</row>
    <row r="459" spans="1:24" ht="12.75" customHeight="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</row>
    <row r="460" spans="1:24" ht="12.75" customHeight="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</row>
    <row r="461" spans="1:24" ht="12.75" customHeight="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</row>
    <row r="462" spans="1:24" ht="12.75" customHeight="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</row>
    <row r="463" spans="1:24" ht="12.75" customHeight="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</row>
    <row r="464" spans="1:24" ht="12.75" customHeight="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</row>
    <row r="465" spans="1:24" ht="12.75" customHeight="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</row>
    <row r="466" spans="1:24" ht="12.75" customHeight="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</row>
    <row r="467" spans="1:24" ht="12.75" customHeight="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</row>
    <row r="468" spans="1:24" ht="12.75" customHeight="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</row>
    <row r="469" spans="1:24" ht="12.75" customHeight="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</row>
    <row r="470" spans="1:24" ht="12.75" customHeight="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</row>
    <row r="471" spans="1:24" ht="12.75" customHeight="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</row>
    <row r="472" spans="1:24" ht="12.75" customHeight="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</row>
    <row r="473" spans="1:24" ht="12.75" customHeight="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</row>
    <row r="474" spans="1:24" ht="12.75" customHeight="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</row>
    <row r="475" spans="1:24" ht="12.75" customHeight="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</row>
    <row r="476" spans="1:24" ht="12.75" customHeight="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</row>
    <row r="477" spans="1:24" ht="12.75" customHeight="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</row>
    <row r="478" spans="1:24" ht="12.75" customHeight="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</row>
    <row r="479" spans="1:24" ht="12.75" customHeight="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</row>
    <row r="480" spans="1:24" ht="12.75" customHeight="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</row>
    <row r="481" spans="1:24" ht="12.75" customHeight="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</row>
    <row r="482" spans="1:24" ht="12.75" customHeight="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</row>
    <row r="483" spans="1:24" ht="12.75" customHeight="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</row>
    <row r="484" spans="1:24" ht="12.75" customHeight="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</row>
    <row r="485" spans="1:24" ht="12.75" customHeight="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</row>
    <row r="486" spans="1:24" ht="12.75" customHeight="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</row>
    <row r="487" spans="1:24" ht="12.75" customHeight="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</row>
    <row r="488" spans="1:24" ht="12.75" customHeight="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</row>
    <row r="489" spans="1:24" ht="12.75" customHeight="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</row>
    <row r="490" spans="1:24" ht="12.75" customHeight="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</row>
    <row r="491" spans="1:24" ht="12.75" customHeight="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</row>
    <row r="492" spans="1:24" ht="12.75" customHeight="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</row>
    <row r="493" spans="1:24" ht="12.75" customHeight="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</row>
    <row r="494" spans="1:24" ht="12.75" customHeight="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</row>
    <row r="495" spans="1:24" ht="12.75" customHeight="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</row>
    <row r="496" spans="1:24" ht="12.75" customHeight="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</row>
    <row r="497" spans="1:24" ht="12.75" customHeight="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</row>
    <row r="498" spans="1:24" ht="12.75" customHeight="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</row>
    <row r="499" spans="1:24" ht="12.75" customHeight="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</row>
    <row r="500" spans="1:24" ht="12.75" customHeight="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</row>
    <row r="501" spans="1:24" ht="12.75" customHeight="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</row>
    <row r="502" spans="1:24" ht="12.75" customHeight="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</row>
    <row r="503" spans="1:24" ht="12.75" customHeight="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</row>
    <row r="504" spans="1:24" ht="12.75" customHeight="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</row>
    <row r="505" spans="1:24" ht="12.75" customHeight="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</row>
    <row r="506" spans="1:24" ht="12.75" customHeight="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</row>
    <row r="507" spans="1:24" ht="12.75" customHeight="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</row>
    <row r="508" spans="1:24" ht="12.75" customHeight="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</row>
    <row r="509" spans="1:24" ht="12.75" customHeight="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</row>
    <row r="510" spans="1:24" ht="12.75" customHeight="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</row>
    <row r="511" spans="1:24" ht="12.75" customHeight="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</row>
    <row r="512" spans="1:24" ht="12.75" customHeight="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</row>
    <row r="513" spans="1:24" ht="12.75" customHeight="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</row>
    <row r="514" spans="1:24" ht="12.75" customHeight="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</row>
    <row r="515" spans="1:24" ht="12.75" customHeight="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</row>
    <row r="516" spans="1:24" ht="12.75" customHeight="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</row>
    <row r="517" spans="1:24" ht="12.75" customHeight="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</row>
    <row r="518" spans="1:24" ht="12.75" customHeight="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</row>
    <row r="519" spans="1:24" ht="12.75" customHeight="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</row>
    <row r="520" spans="1:24" ht="12.75" customHeight="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</row>
    <row r="521" spans="1:24" ht="12.75" customHeight="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</row>
    <row r="522" spans="1:24" ht="12.75" customHeight="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</row>
    <row r="523" spans="1:24" ht="12.75" customHeight="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</row>
    <row r="524" spans="1:24" ht="12.7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</row>
    <row r="525" spans="1:24" ht="12.7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</row>
    <row r="526" spans="1:24" ht="12.7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</row>
    <row r="527" spans="1:24" ht="12.7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</row>
    <row r="528" spans="1:24" ht="12.7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</row>
    <row r="529" spans="1:24" ht="12.7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</row>
    <row r="530" spans="1:24" ht="12.7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</row>
    <row r="531" spans="1:24" ht="12.7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</row>
    <row r="532" spans="1:24" ht="12.7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</row>
    <row r="533" spans="1:24" ht="12.7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</row>
    <row r="534" spans="1:24" ht="12.7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</row>
    <row r="535" spans="1:24" ht="12.7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</row>
    <row r="536" spans="1:24" ht="12.7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</row>
    <row r="537" spans="1:24" ht="12.7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</row>
    <row r="538" spans="1:24" ht="12.7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</row>
    <row r="539" spans="1:24" ht="12.7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</row>
    <row r="540" spans="1:24" ht="12.75" customHeight="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</row>
    <row r="541" spans="1:24" ht="12.75" customHeight="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</row>
    <row r="542" spans="1:24" ht="12.75" customHeight="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</row>
    <row r="543" spans="1:24" ht="12.75" customHeight="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</row>
    <row r="544" spans="1:24" ht="12.75" customHeight="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</row>
    <row r="545" spans="1:24" ht="12.75" customHeight="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</row>
    <row r="546" spans="1:24" ht="12.75" customHeight="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</row>
    <row r="547" spans="1:24" ht="12.75" customHeight="1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</row>
    <row r="548" spans="1:24" ht="12.75" customHeight="1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</row>
    <row r="549" spans="1:24" ht="12.75" customHeight="1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</row>
    <row r="550" spans="1:24" ht="12.75" customHeight="1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</row>
    <row r="551" spans="1:24" ht="12.75" customHeight="1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</row>
    <row r="552" spans="1:24" ht="12.75" customHeight="1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</row>
    <row r="553" spans="1:24" ht="12.75" customHeight="1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</row>
    <row r="554" spans="1:24" ht="12.75" customHeight="1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</row>
    <row r="555" spans="1:24" ht="12.75" customHeight="1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</row>
    <row r="556" spans="1:24" ht="12.75" customHeight="1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</row>
    <row r="557" spans="1:24" ht="12.75" customHeight="1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</row>
    <row r="558" spans="1:24" ht="12.75" customHeight="1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</row>
    <row r="559" spans="1:24" ht="12.75" customHeight="1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</row>
    <row r="560" spans="1:24" ht="12.75" customHeight="1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</row>
    <row r="561" spans="1:24" ht="12.75" customHeight="1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</row>
    <row r="562" spans="1:24" ht="12.75" customHeight="1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</row>
    <row r="563" spans="1:24" ht="12.75" customHeight="1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</row>
    <row r="564" spans="1:24" ht="12.75" customHeight="1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</row>
    <row r="565" spans="1:24" ht="12.75" customHeight="1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</row>
    <row r="566" spans="1:24" ht="12.75" customHeight="1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</row>
    <row r="567" spans="1:24" ht="12.75" customHeight="1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</row>
    <row r="568" spans="1:24" ht="12.75" customHeight="1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</row>
    <row r="569" spans="1:24" ht="12.75" customHeight="1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</row>
    <row r="570" spans="1:24" ht="12.75" customHeight="1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</row>
    <row r="571" spans="1:24" ht="12.75" customHeight="1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</row>
    <row r="572" spans="1:24" ht="12.75" customHeight="1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</row>
    <row r="573" spans="1:24" ht="12.75" customHeight="1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</row>
    <row r="574" spans="1:24" ht="12.75" customHeight="1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</row>
    <row r="575" spans="1:24" ht="12.75" customHeight="1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</row>
    <row r="576" spans="1:24" ht="12.75" customHeight="1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</row>
    <row r="577" spans="1:24" ht="12.75" customHeight="1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</row>
    <row r="578" spans="1:24" ht="12.75" customHeight="1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</row>
    <row r="579" spans="1:24" ht="12.75" customHeight="1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</row>
    <row r="580" spans="1:24" ht="12.75" customHeight="1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</row>
    <row r="581" spans="1:24" ht="12.75" customHeight="1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</row>
    <row r="582" spans="1:24" ht="12.75" customHeight="1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</row>
    <row r="583" spans="1:24" ht="12.75" customHeight="1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</row>
    <row r="584" spans="1:24" ht="12.75" customHeight="1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</row>
    <row r="585" spans="1:24" ht="12.75" customHeight="1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</row>
    <row r="586" spans="1:24" ht="12.75" customHeight="1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</row>
    <row r="587" spans="1:24" ht="12.75" customHeight="1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</row>
    <row r="588" spans="1:24" ht="12.75" customHeight="1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</row>
    <row r="589" spans="1:24" ht="12.75" customHeight="1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</row>
    <row r="590" spans="1:24" ht="12.75" customHeight="1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</row>
    <row r="591" spans="1:24" ht="12.75" customHeight="1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</row>
    <row r="592" spans="1:24" ht="12.75" customHeight="1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</row>
    <row r="593" spans="1:24" ht="12.75" customHeight="1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</row>
    <row r="594" spans="1:24" ht="12.75" customHeight="1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</row>
    <row r="595" spans="1:24" ht="12.75" customHeight="1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</row>
    <row r="596" spans="1:24" ht="12.75" customHeight="1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</row>
    <row r="597" spans="1:24" ht="12.75" customHeight="1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</row>
    <row r="598" spans="1:24" ht="12.75" customHeight="1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</row>
    <row r="599" spans="1:24" ht="12.75" customHeight="1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</row>
    <row r="600" spans="1:24" ht="12.75" customHeight="1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</row>
    <row r="601" spans="1:24" ht="12.75" customHeight="1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</row>
    <row r="602" spans="1:24" ht="12.75" customHeight="1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</row>
    <row r="603" spans="1:24" ht="12.75" customHeight="1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</row>
    <row r="604" spans="1:24" ht="12.75" customHeight="1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</row>
    <row r="605" spans="1:24" ht="12.75" customHeight="1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</row>
    <row r="606" spans="1:24" ht="12.75" customHeight="1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</row>
    <row r="607" spans="1:24" ht="12.75" customHeight="1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</row>
    <row r="608" spans="1:24" ht="12.75" customHeight="1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</row>
    <row r="609" spans="1:24" ht="12.75" customHeight="1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</row>
    <row r="610" spans="1:24" ht="12.75" customHeight="1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</row>
    <row r="611" spans="1:24" ht="12.75" customHeight="1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</row>
    <row r="612" spans="1:24" ht="12.75" customHeight="1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</row>
    <row r="613" spans="1:24" ht="12.75" customHeight="1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</row>
    <row r="614" spans="1:24" ht="12.75" customHeight="1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</row>
    <row r="615" spans="1:24" ht="12.75" customHeight="1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</row>
    <row r="616" spans="1:24" ht="12.75" customHeight="1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</row>
    <row r="617" spans="1:24" ht="12.75" customHeight="1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</row>
    <row r="618" spans="1:24" ht="12.75" customHeight="1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</row>
    <row r="619" spans="1:24" ht="12.75" customHeight="1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</row>
    <row r="620" spans="1:24" ht="12.7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</row>
    <row r="621" spans="1:24" ht="12.75" customHeight="1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</row>
    <row r="622" spans="1:24" ht="12.75" customHeight="1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</row>
    <row r="623" spans="1:24" ht="12.75" customHeight="1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</row>
    <row r="624" spans="1:24" ht="12.75" customHeight="1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</row>
    <row r="625" spans="1:24" ht="12.75" customHeight="1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</row>
    <row r="626" spans="1:24" ht="12.75" customHeight="1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</row>
    <row r="627" spans="1:24" ht="12.75" customHeight="1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</row>
    <row r="628" spans="1:24" ht="12.75" customHeight="1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</row>
    <row r="629" spans="1:24" ht="12.75" customHeight="1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</row>
    <row r="630" spans="1:24" ht="12.75" customHeight="1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</row>
    <row r="631" spans="1:24" ht="12.75" customHeight="1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</row>
    <row r="632" spans="1:24" ht="12.75" customHeight="1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</row>
    <row r="633" spans="1:24" ht="12.75" customHeight="1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</row>
    <row r="634" spans="1:24" ht="12.75" customHeight="1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</row>
    <row r="635" spans="1:24" ht="12.75" customHeight="1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</row>
    <row r="636" spans="1:24" ht="12.75" customHeight="1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</row>
    <row r="637" spans="1:24" ht="12.75" customHeight="1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</row>
    <row r="638" spans="1:24" ht="12.75" customHeight="1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</row>
    <row r="639" spans="1:24" ht="12.75" customHeight="1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</row>
    <row r="640" spans="1:24" ht="12.75" customHeight="1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</row>
    <row r="641" spans="1:24" ht="12.75" customHeight="1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</row>
    <row r="642" spans="1:24" ht="12.75" customHeight="1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</row>
    <row r="643" spans="1:24" ht="12.75" customHeight="1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</row>
    <row r="644" spans="1:24" ht="12.75" customHeight="1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</row>
    <row r="645" spans="1:24" ht="12.75" customHeight="1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</row>
    <row r="646" spans="1:24" ht="12.75" customHeight="1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</row>
    <row r="647" spans="1:24" ht="12.75" customHeight="1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</row>
    <row r="648" spans="1:24" ht="12.75" customHeight="1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</row>
    <row r="649" spans="1:24" ht="12.75" customHeight="1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</row>
    <row r="650" spans="1:24" ht="12.75" customHeight="1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</row>
    <row r="651" spans="1:24" ht="12.75" customHeight="1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</row>
    <row r="652" spans="1:24" ht="12.75" customHeight="1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</row>
    <row r="653" spans="1:24" ht="12.75" customHeight="1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</row>
    <row r="654" spans="1:24" ht="12.75" customHeight="1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</row>
    <row r="655" spans="1:24" ht="12.75" customHeight="1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</row>
    <row r="656" spans="1:24" ht="12.75" customHeight="1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</row>
    <row r="657" spans="1:24" ht="12.75" customHeight="1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</row>
    <row r="658" spans="1:24" ht="12.75" customHeight="1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</row>
    <row r="659" spans="1:24" ht="12.75" customHeight="1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</row>
    <row r="660" spans="1:24" ht="12.75" customHeight="1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</row>
    <row r="661" spans="1:24" ht="12.75" customHeight="1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</row>
    <row r="662" spans="1:24" ht="12.75" customHeight="1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</row>
    <row r="663" spans="1:24" ht="12.75" customHeight="1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</row>
    <row r="664" spans="1:24" ht="12.75" customHeight="1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</row>
    <row r="665" spans="1:24" ht="12.75" customHeight="1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</row>
    <row r="666" spans="1:24" ht="12.75" customHeight="1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</row>
    <row r="667" spans="1:24" ht="12.75" customHeight="1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</row>
    <row r="668" spans="1:24" ht="12.75" customHeight="1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</row>
    <row r="669" spans="1:24" ht="12.75" customHeight="1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</row>
    <row r="670" spans="1:24" ht="12.75" customHeight="1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</row>
    <row r="671" spans="1:24" ht="12.75" customHeight="1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</row>
    <row r="672" spans="1:24" ht="12.75" customHeight="1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</row>
    <row r="673" spans="1:24" ht="12.75" customHeight="1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</row>
    <row r="674" spans="1:24" ht="12.75" customHeight="1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</row>
    <row r="675" spans="1:24" ht="12.75" customHeight="1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</row>
    <row r="676" spans="1:24" ht="12.75" customHeight="1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</row>
    <row r="677" spans="1:24" ht="12.75" customHeight="1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</row>
    <row r="678" spans="1:24" ht="12.75" customHeight="1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</row>
    <row r="679" spans="1:24" ht="12.75" customHeight="1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</row>
    <row r="680" spans="1:24" ht="12.75" customHeight="1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</row>
    <row r="681" spans="1:24" ht="12.75" customHeight="1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</row>
    <row r="682" spans="1:24" ht="12.75" customHeight="1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</row>
    <row r="683" spans="1:24" ht="12.75" customHeight="1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</row>
    <row r="684" spans="1:24" ht="12.75" customHeight="1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</row>
    <row r="685" spans="1:24" ht="12.75" customHeight="1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</row>
    <row r="686" spans="1:24" ht="12.75" customHeight="1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</row>
    <row r="687" spans="1:24" ht="12.75" customHeight="1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</row>
    <row r="688" spans="1:24" ht="12.75" customHeight="1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</row>
    <row r="689" spans="1:24" ht="12.75" customHeight="1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</row>
    <row r="690" spans="1:24" ht="12.75" customHeight="1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</row>
    <row r="691" spans="1:24" ht="12.75" customHeight="1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</row>
    <row r="692" spans="1:24" ht="12.75" customHeight="1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</row>
    <row r="693" spans="1:24" ht="12.75" customHeight="1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</row>
    <row r="694" spans="1:24" ht="12.75" customHeight="1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</row>
    <row r="695" spans="1:24" ht="12.75" customHeight="1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</row>
    <row r="696" spans="1:24" ht="12.75" customHeight="1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</row>
    <row r="697" spans="1:24" ht="12.75" customHeight="1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</row>
    <row r="698" spans="1:24" ht="12.75" customHeight="1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</row>
    <row r="699" spans="1:24" ht="12.75" customHeight="1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</row>
    <row r="700" spans="1:24" ht="12.75" customHeight="1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</row>
    <row r="701" spans="1:24" ht="12.75" customHeight="1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</row>
    <row r="702" spans="1:24" ht="12.75" customHeight="1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</row>
    <row r="703" spans="1:24" ht="12.75" customHeight="1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</row>
    <row r="704" spans="1:24" ht="12.75" customHeight="1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</row>
    <row r="705" spans="1:24" ht="12.75" customHeight="1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</row>
    <row r="706" spans="1:24" ht="12.75" customHeight="1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</row>
    <row r="707" spans="1:24" ht="12.75" customHeight="1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</row>
    <row r="708" spans="1:24" ht="12.75" customHeight="1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</row>
    <row r="709" spans="1:24" ht="12.75" customHeight="1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</row>
    <row r="710" spans="1:24" ht="12.75" customHeight="1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</row>
    <row r="711" spans="1:24" ht="12.75" customHeight="1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</row>
    <row r="712" spans="1:24" ht="12.75" customHeight="1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</row>
    <row r="713" spans="1:24" ht="12.75" customHeight="1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</row>
    <row r="714" spans="1:24" ht="12.75" customHeight="1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</row>
    <row r="715" spans="1:24" ht="12.75" customHeight="1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</row>
    <row r="716" spans="1:24" ht="12.75" customHeight="1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</row>
    <row r="717" spans="1:24" ht="12.75" customHeight="1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</row>
    <row r="718" spans="1:24" ht="12.75" customHeight="1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</row>
    <row r="719" spans="1:24" ht="12.75" customHeight="1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</row>
    <row r="720" spans="1:24" ht="12.75" customHeight="1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</row>
    <row r="721" spans="1:24" ht="12.75" customHeight="1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</row>
    <row r="722" spans="1:24" ht="12.75" customHeight="1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</row>
    <row r="723" spans="1:24" ht="12.75" customHeight="1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</row>
    <row r="724" spans="1:24" ht="12.75" customHeight="1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</row>
    <row r="725" spans="1:24" ht="12.75" customHeight="1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</row>
    <row r="726" spans="1:24" ht="12.75" customHeight="1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</row>
    <row r="727" spans="1:24" ht="12.75" customHeight="1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</row>
    <row r="728" spans="1:24" ht="12.75" customHeight="1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</row>
    <row r="729" spans="1:24" ht="12.75" customHeight="1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</row>
    <row r="730" spans="1:24" ht="12.75" customHeight="1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</row>
    <row r="731" spans="1:24" ht="12.75" customHeight="1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</row>
    <row r="732" spans="1:24" ht="12.75" customHeight="1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</row>
    <row r="733" spans="1:24" ht="12.75" customHeight="1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</row>
    <row r="734" spans="1:24" ht="12.75" customHeight="1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</row>
    <row r="735" spans="1:24" ht="12.75" customHeight="1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</row>
    <row r="736" spans="1:24" ht="12.75" customHeight="1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</row>
    <row r="737" spans="1:24" ht="12.75" customHeight="1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</row>
    <row r="738" spans="1:24" ht="12.75" customHeight="1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</row>
    <row r="739" spans="1:24" ht="12.75" customHeight="1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</row>
    <row r="740" spans="1:24" ht="12.75" customHeight="1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</row>
    <row r="741" spans="1:24" ht="12.75" customHeight="1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</row>
    <row r="742" spans="1:24" ht="12.75" customHeight="1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</row>
    <row r="743" spans="1:24" ht="12.75" customHeight="1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</row>
    <row r="744" spans="1:24" ht="12.75" customHeight="1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</row>
    <row r="745" spans="1:24" ht="12.75" customHeight="1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</row>
    <row r="746" spans="1:24" ht="12.75" customHeight="1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</row>
    <row r="747" spans="1:24" ht="12.75" customHeight="1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</row>
    <row r="748" spans="1:24" ht="12.75" customHeight="1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</row>
    <row r="749" spans="1:24" ht="12.75" customHeight="1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</row>
    <row r="750" spans="1:24" ht="12.75" customHeight="1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</row>
    <row r="751" spans="1:24" ht="12.75" customHeight="1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</row>
    <row r="752" spans="1:24" ht="12.75" customHeight="1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</row>
    <row r="753" spans="1:24" ht="12.75" customHeight="1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</row>
    <row r="754" spans="1:24" ht="12.75" customHeight="1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</row>
    <row r="755" spans="1:24" ht="12.75" customHeight="1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</row>
    <row r="756" spans="1:24" ht="12.75" customHeight="1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</row>
    <row r="757" spans="1:24" ht="12.75" customHeight="1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</row>
    <row r="758" spans="1:24" ht="12.75" customHeight="1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</row>
    <row r="759" spans="1:24" ht="12.75" customHeight="1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</row>
    <row r="760" spans="1:24" ht="12.75" customHeight="1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</row>
    <row r="761" spans="1:24" ht="12.75" customHeight="1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</row>
    <row r="762" spans="1:24" ht="12.75" customHeight="1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</row>
    <row r="763" spans="1:24" ht="12.75" customHeight="1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</row>
    <row r="764" spans="1:24" ht="12.75" customHeight="1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</row>
    <row r="765" spans="1:24" ht="12.75" customHeight="1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</row>
    <row r="766" spans="1:24" ht="12.75" customHeight="1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</row>
    <row r="767" spans="1:24" ht="12.75" customHeight="1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</row>
    <row r="768" spans="1:24" ht="12.75" customHeight="1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</row>
    <row r="769" spans="1:24" ht="12.75" customHeight="1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</row>
    <row r="770" spans="1:24" ht="12.75" customHeight="1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</row>
    <row r="771" spans="1:24" ht="12.75" customHeight="1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</row>
    <row r="772" spans="1:24" ht="12.75" customHeight="1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</row>
    <row r="773" spans="1:24" ht="12.75" customHeight="1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</row>
    <row r="774" spans="1:24" ht="12.75" customHeight="1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</row>
    <row r="775" spans="1:24" ht="12.75" customHeight="1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</row>
    <row r="776" spans="1:24" ht="12.75" customHeight="1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</row>
    <row r="777" spans="1:24" ht="12.75" customHeight="1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</row>
    <row r="778" spans="1:24" ht="12.75" customHeight="1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</row>
    <row r="779" spans="1:24" ht="12.75" customHeight="1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</row>
    <row r="780" spans="1:24" ht="12.75" customHeight="1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</row>
    <row r="781" spans="1:24" ht="12.75" customHeight="1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</row>
    <row r="782" spans="1:24" ht="12.75" customHeight="1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</row>
    <row r="783" spans="1:24" ht="12.75" customHeight="1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</row>
    <row r="784" spans="1:24" ht="12.75" customHeight="1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</row>
    <row r="785" spans="1:24" ht="12.75" customHeight="1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</row>
    <row r="786" spans="1:24" ht="12.75" customHeight="1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</row>
    <row r="787" spans="1:24" ht="12.75" customHeight="1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</row>
    <row r="788" spans="1:24" ht="12.75" customHeight="1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</row>
    <row r="789" spans="1:24" ht="12.75" customHeight="1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</row>
    <row r="790" spans="1:24" ht="12.75" customHeight="1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</row>
    <row r="791" spans="1:24" ht="12.75" customHeight="1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</row>
    <row r="792" spans="1:24" ht="12.75" customHeight="1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</row>
    <row r="793" spans="1:24" ht="12.75" customHeight="1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</row>
    <row r="794" spans="1:24" ht="12.75" customHeight="1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</row>
    <row r="795" spans="1:24" ht="12.75" customHeight="1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</row>
    <row r="796" spans="1:24" ht="12.75" customHeight="1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</row>
    <row r="797" spans="1:24" ht="12.75" customHeight="1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</row>
    <row r="798" spans="1:24" ht="12.75" customHeight="1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</row>
    <row r="799" spans="1:24" ht="12.75" customHeight="1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</row>
    <row r="800" spans="1:24" ht="12.75" customHeight="1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</row>
    <row r="801" spans="1:24" ht="12.75" customHeight="1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</row>
    <row r="802" spans="1:24" ht="12.75" customHeight="1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</row>
    <row r="803" spans="1:24" ht="12.75" customHeight="1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</row>
    <row r="804" spans="1:24" ht="12.75" customHeight="1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</row>
    <row r="805" spans="1:24" ht="12.75" customHeight="1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</row>
    <row r="806" spans="1:24" ht="12.75" customHeight="1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</row>
    <row r="807" spans="1:24" ht="12.75" customHeight="1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</row>
    <row r="808" spans="1:24" ht="12.75" customHeight="1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</row>
    <row r="809" spans="1:24" ht="12.75" customHeight="1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</row>
    <row r="810" spans="1:24" ht="12.75" customHeight="1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</row>
    <row r="811" spans="1:24" ht="12.75" customHeight="1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</row>
    <row r="812" spans="1:24" ht="12.75" customHeight="1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</row>
    <row r="813" spans="1:24" ht="12.75" customHeight="1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</row>
    <row r="814" spans="1:24" ht="12.75" customHeight="1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</row>
    <row r="815" spans="1:24" ht="12.75" customHeight="1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</row>
    <row r="816" spans="1:24" ht="12.75" customHeight="1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</row>
    <row r="817" spans="1:24" ht="12.75" customHeight="1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</row>
    <row r="818" spans="1:24" ht="12.75" customHeight="1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</row>
    <row r="819" spans="1:24" ht="12.75" customHeight="1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</row>
    <row r="820" spans="1:24" ht="12.75" customHeight="1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</row>
    <row r="821" spans="1:24" ht="12.75" customHeight="1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</row>
    <row r="822" spans="1:24" ht="12.75" customHeight="1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</row>
    <row r="823" spans="1:24" ht="12.75" customHeight="1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</row>
    <row r="824" spans="1:24" ht="12.75" customHeight="1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</row>
    <row r="825" spans="1:24" ht="12.75" customHeight="1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</row>
    <row r="826" spans="1:24" ht="12.75" customHeight="1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</row>
    <row r="827" spans="1:24" ht="12.75" customHeight="1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</row>
    <row r="828" spans="1:24" ht="12.75" customHeight="1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</row>
    <row r="829" spans="1:24" ht="12.75" customHeight="1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</row>
    <row r="830" spans="1:24" ht="12.75" customHeight="1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</row>
    <row r="831" spans="1:24" ht="12.75" customHeight="1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</row>
    <row r="832" spans="1:24" ht="12.75" customHeight="1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</row>
    <row r="833" spans="1:24" ht="12.75" customHeight="1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</row>
    <row r="834" spans="1:24" ht="12.75" customHeight="1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</row>
    <row r="835" spans="1:24" ht="12.75" customHeight="1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</row>
    <row r="836" spans="1:24" ht="12.75" customHeight="1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</row>
    <row r="837" spans="1:24" ht="12.75" customHeight="1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</row>
    <row r="838" spans="1:24" ht="12.75" customHeight="1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</row>
    <row r="839" spans="1:24" ht="12.75" customHeight="1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</row>
    <row r="840" spans="1:24" ht="12.75" customHeight="1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</row>
    <row r="841" spans="1:24" ht="12.75" customHeight="1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</row>
    <row r="842" spans="1:24" ht="12.75" customHeight="1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</row>
    <row r="843" spans="1:24" ht="12.75" customHeight="1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</row>
    <row r="844" spans="1:24" ht="12.75" customHeight="1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</row>
    <row r="845" spans="1:24" ht="12.75" customHeight="1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</row>
    <row r="846" spans="1:24" ht="12.75" customHeight="1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</row>
    <row r="847" spans="1:24" ht="12.75" customHeight="1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</row>
    <row r="848" spans="1:24" ht="12.75" customHeight="1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</row>
    <row r="849" spans="1:24" ht="12.75" customHeight="1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</row>
    <row r="850" spans="1:24" ht="12.75" customHeight="1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</row>
    <row r="851" spans="1:24" ht="12.75" customHeight="1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</row>
    <row r="852" spans="1:24" ht="12.75" customHeight="1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</row>
    <row r="853" spans="1:24" ht="12.75" customHeight="1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</row>
    <row r="854" spans="1:24" ht="12.75" customHeight="1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</row>
    <row r="855" spans="1:24" ht="12.75" customHeight="1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</row>
    <row r="856" spans="1:24" ht="12.75" customHeight="1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</row>
    <row r="857" spans="1:24" ht="12.75" customHeight="1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</row>
    <row r="858" spans="1:24" ht="12.75" customHeight="1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</row>
    <row r="859" spans="1:24" ht="12.75" customHeight="1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</row>
    <row r="860" spans="1:24" ht="12.75" customHeight="1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</row>
    <row r="861" spans="1:24" ht="12.75" customHeight="1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</row>
    <row r="862" spans="1:24" ht="12.75" customHeight="1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</row>
    <row r="863" spans="1:24" ht="12.75" customHeight="1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</row>
    <row r="864" spans="1:24" ht="12.75" customHeight="1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</row>
    <row r="865" spans="1:24" ht="12.75" customHeight="1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</row>
    <row r="866" spans="1:24" ht="12.75" customHeight="1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</row>
    <row r="867" spans="1:24" ht="12.75" customHeight="1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</row>
    <row r="868" spans="1:24" ht="12.75" customHeight="1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</row>
    <row r="869" spans="1:24" ht="12.75" customHeight="1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</row>
    <row r="870" spans="1:24" ht="12.75" customHeight="1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</row>
    <row r="871" spans="1:24" ht="12.75" customHeight="1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</row>
    <row r="872" spans="1:24" ht="12.75" customHeight="1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</row>
    <row r="873" spans="1:24" ht="12.75" customHeight="1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</row>
    <row r="874" spans="1:24" ht="12.75" customHeight="1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</row>
    <row r="875" spans="1:24" ht="12.75" customHeight="1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</row>
    <row r="876" spans="1:24" ht="12.75" customHeight="1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</row>
    <row r="877" spans="1:24" ht="12.75" customHeight="1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</row>
    <row r="878" spans="1:24" ht="12.75" customHeight="1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</row>
    <row r="879" spans="1:24" ht="12.75" customHeight="1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</row>
    <row r="880" spans="1:24" ht="12.75" customHeight="1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</row>
    <row r="881" spans="1:24" ht="12.75" customHeight="1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</row>
    <row r="882" spans="1:24" ht="12.75" customHeight="1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</row>
    <row r="883" spans="1:24" ht="12.75" customHeight="1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</row>
    <row r="884" spans="1:24" ht="12.75" customHeight="1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</row>
    <row r="885" spans="1:24" ht="12.75" customHeight="1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</row>
    <row r="886" spans="1:24" ht="12.75" customHeight="1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</row>
    <row r="887" spans="1:24" ht="12.75" customHeight="1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</row>
    <row r="888" spans="1:24" ht="12.75" customHeight="1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</row>
    <row r="889" spans="1:24" ht="12.75" customHeight="1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</row>
    <row r="890" spans="1:24" ht="12.75" customHeight="1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</row>
    <row r="891" spans="1:24" ht="12.75" customHeight="1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</row>
    <row r="892" spans="1:24" ht="12.75" customHeight="1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</row>
    <row r="893" spans="1:24" ht="12.75" customHeight="1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</row>
    <row r="894" spans="1:24" ht="12.75" customHeight="1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</row>
    <row r="895" spans="1:24" ht="12.75" customHeight="1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</row>
    <row r="896" spans="1:24" ht="12.75" customHeight="1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</row>
    <row r="897" spans="1:24" ht="12.75" customHeight="1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</row>
    <row r="898" spans="1:24" ht="12.75" customHeight="1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</row>
    <row r="899" spans="1:24" ht="12.75" customHeight="1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</row>
    <row r="900" spans="1:24" ht="12.75" customHeight="1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</row>
    <row r="901" spans="1:24" ht="12.75" customHeight="1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</row>
    <row r="902" spans="1:24" ht="12.75" customHeight="1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</row>
    <row r="903" spans="1:24" ht="12.75" customHeight="1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</row>
    <row r="904" spans="1:24" ht="12.75" customHeight="1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</row>
    <row r="905" spans="1:24" ht="12.75" customHeight="1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</row>
    <row r="906" spans="1:24" ht="12.75" customHeight="1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</row>
    <row r="907" spans="1:24" ht="12.75" customHeight="1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</row>
    <row r="908" spans="1:24" ht="12.75" customHeight="1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</row>
    <row r="909" spans="1:24" ht="12.75" customHeight="1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</row>
    <row r="910" spans="1:24" ht="12.75" customHeight="1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</row>
    <row r="911" spans="1:24" ht="12.75" customHeight="1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</row>
    <row r="912" spans="1:24" ht="12.75" customHeight="1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</row>
    <row r="913" spans="1:24" ht="12.75" customHeight="1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</row>
    <row r="914" spans="1:24" ht="12.75" customHeight="1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</row>
    <row r="915" spans="1:24" ht="12.75" customHeight="1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</row>
    <row r="916" spans="1:24" ht="12.75" customHeight="1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</row>
    <row r="917" spans="1:24" ht="12.75" customHeight="1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</row>
    <row r="918" spans="1:24" ht="12.75" customHeight="1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</row>
    <row r="919" spans="1:24" ht="12.75" customHeight="1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</row>
    <row r="920" spans="1:24" ht="12.75" customHeight="1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</row>
    <row r="921" spans="1:24" ht="12.75" customHeight="1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</row>
    <row r="922" spans="1:24" ht="12.75" customHeight="1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</row>
    <row r="923" spans="1:24" ht="12.75" customHeight="1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</row>
    <row r="924" spans="1:24" ht="12.75" customHeight="1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</row>
    <row r="925" spans="1:24" ht="12.75" customHeight="1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</row>
    <row r="926" spans="1:24" ht="12.75" customHeight="1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</row>
    <row r="927" spans="1:24" ht="12.75" customHeight="1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</row>
    <row r="928" spans="1:24" ht="12.75" customHeight="1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</row>
    <row r="929" spans="1:24" ht="12.75" customHeight="1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</row>
    <row r="930" spans="1:24" ht="12.75" customHeight="1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</row>
    <row r="931" spans="1:24" ht="12.75" customHeight="1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</row>
    <row r="932" spans="1:24" ht="12.75" customHeight="1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</row>
    <row r="933" spans="1:24" ht="12.75" customHeight="1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</row>
    <row r="934" spans="1:24" ht="12.75" customHeight="1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</row>
    <row r="935" spans="1:24" ht="12.75" customHeight="1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</row>
    <row r="936" spans="1:24" ht="12.75" customHeight="1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</row>
    <row r="937" spans="1:24" ht="12.75" customHeight="1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</row>
    <row r="938" spans="1:24" ht="12.75" customHeight="1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</row>
    <row r="939" spans="1:24" ht="12.75" customHeight="1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</row>
    <row r="940" spans="1:24" ht="12.75" customHeight="1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</row>
    <row r="941" spans="1:24" ht="12.75" customHeight="1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</row>
    <row r="942" spans="1:24" ht="12.75" customHeight="1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</row>
    <row r="943" spans="1:24" ht="12.75" customHeight="1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</row>
    <row r="944" spans="1:24" ht="12.75" customHeight="1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</row>
    <row r="945" spans="1:24" ht="12.75" customHeight="1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</row>
    <row r="946" spans="1:24" ht="12.75" customHeight="1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</row>
    <row r="947" spans="1:24" ht="12.75" customHeight="1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</row>
    <row r="948" spans="1:24" ht="12.75" customHeight="1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</row>
    <row r="949" spans="1:24" ht="12.75" customHeight="1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</row>
    <row r="950" spans="1:24" ht="12.75" customHeight="1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</row>
    <row r="951" spans="1:24" ht="12.75" customHeight="1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</row>
    <row r="952" spans="1:24" ht="12.75" customHeight="1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</row>
    <row r="953" spans="1:24" ht="12.75" customHeight="1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</row>
    <row r="954" spans="1:24" ht="12.75" customHeight="1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</row>
    <row r="955" spans="1:24" ht="12.75" customHeight="1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</row>
    <row r="956" spans="1:24" ht="12.75" customHeight="1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</row>
    <row r="957" spans="1:24" ht="12.75" customHeight="1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</row>
    <row r="958" spans="1:24" ht="12.75" customHeight="1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</row>
    <row r="959" spans="1:24" ht="12.75" customHeight="1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</row>
    <row r="960" spans="1:24" ht="12.75" customHeight="1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</row>
    <row r="961" spans="1:24" ht="12.75" customHeight="1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</row>
    <row r="962" spans="1:24" ht="12.75" customHeight="1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</row>
    <row r="963" spans="1:24" ht="12.75" customHeight="1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</row>
    <row r="964" spans="1:24" ht="12.75" customHeight="1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</row>
    <row r="965" spans="1:24" ht="12.75" customHeight="1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</row>
    <row r="966" spans="1:24" ht="12.75" customHeight="1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</row>
    <row r="967" spans="1:24" ht="12.75" customHeight="1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</row>
    <row r="968" spans="1:24" ht="12.75" customHeight="1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</row>
    <row r="969" spans="1:24" ht="12.75" customHeight="1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</row>
    <row r="970" spans="1:24" ht="12.75" customHeight="1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</row>
    <row r="971" spans="1:24" ht="12.75" customHeight="1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</row>
    <row r="972" spans="1:24" ht="12.75" customHeight="1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</row>
    <row r="973" spans="1:24" ht="12.75" customHeight="1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</row>
    <row r="974" spans="1:24" ht="12.75" customHeight="1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</row>
    <row r="975" spans="1:24" ht="12.75" customHeight="1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</row>
    <row r="976" spans="1:24" ht="12.75" customHeight="1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</row>
    <row r="977" spans="1:24" ht="12.75" customHeight="1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</row>
    <row r="978" spans="1:24" ht="12.75" customHeight="1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</row>
    <row r="979" spans="1:24" ht="12.75" customHeight="1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</row>
    <row r="980" spans="1:24" ht="12.75" customHeight="1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</row>
    <row r="981" spans="1:24" ht="12.75" customHeight="1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</row>
    <row r="982" spans="1:24" ht="12.75" customHeight="1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</row>
    <row r="983" spans="1:24" ht="12.75" customHeight="1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</row>
    <row r="984" spans="1:24" ht="12.75" customHeight="1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</row>
    <row r="985" spans="1:24" ht="12.75" customHeight="1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</row>
    <row r="986" spans="1:24" ht="12.75" customHeight="1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</row>
    <row r="987" spans="1:24" ht="12.75" customHeight="1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</row>
    <row r="988" spans="1:24" ht="12.75" customHeight="1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</row>
    <row r="989" spans="1:24" ht="12.75" customHeight="1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</row>
  </sheetData>
  <mergeCells count="10">
    <mergeCell ref="A48:G48"/>
    <mergeCell ref="A27:G27"/>
    <mergeCell ref="A28:G28"/>
    <mergeCell ref="A29:G29"/>
    <mergeCell ref="A32:G32"/>
    <mergeCell ref="A33:G33"/>
    <mergeCell ref="A34:G34"/>
    <mergeCell ref="A35:G35"/>
    <mergeCell ref="A36:G36"/>
    <mergeCell ref="A45:G45"/>
  </mergeCells>
  <pageMargins left="0.51181102362204722" right="0.51181102362204722" top="0.15748031496062992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530"/>
  <sheetViews>
    <sheetView view="pageBreakPreview" topLeftCell="A321" zoomScaleNormal="100" zoomScaleSheetLayoutView="100" workbookViewId="0">
      <selection activeCell="A309" sqref="A309"/>
    </sheetView>
  </sheetViews>
  <sheetFormatPr baseColWidth="10" defaultRowHeight="12.75" x14ac:dyDescent="0.2"/>
  <cols>
    <col min="1" max="1" width="61" style="162" customWidth="1"/>
    <col min="2" max="2" width="7" style="41" customWidth="1"/>
    <col min="3" max="4" width="5.28515625" style="26" customWidth="1"/>
    <col min="5" max="5" width="10.7109375" style="160" customWidth="1"/>
    <col min="6" max="6" width="16.85546875" style="163" customWidth="1"/>
    <col min="7" max="7" width="21.85546875" style="41" customWidth="1"/>
    <col min="8" max="8" width="13.7109375" style="41" customWidth="1"/>
    <col min="9" max="9" width="10.7109375" style="41" customWidth="1"/>
    <col min="10" max="10" width="16.85546875" style="41" customWidth="1"/>
    <col min="11" max="11" width="7" style="41" customWidth="1"/>
    <col min="12" max="12" width="5" style="41" customWidth="1"/>
    <col min="13" max="13" width="10.7109375" style="41" customWidth="1"/>
    <col min="14" max="14" width="1.85546875" style="41" customWidth="1"/>
    <col min="15" max="15" width="7" style="41" hidden="1" customWidth="1"/>
    <col min="16" max="16" width="5" style="41" hidden="1" customWidth="1"/>
    <col min="17" max="17" width="1.42578125" style="41" hidden="1" customWidth="1"/>
    <col min="18" max="18" width="8.5703125" style="41" hidden="1" customWidth="1"/>
    <col min="19" max="19" width="11.42578125" style="41" hidden="1" customWidth="1"/>
    <col min="20" max="16384" width="11.42578125" style="41"/>
  </cols>
  <sheetData>
    <row r="1" spans="1:18" s="40" customFormat="1" ht="28.5" customHeight="1" thickBot="1" x14ac:dyDescent="0.25">
      <c r="A1" s="64" t="s">
        <v>6</v>
      </c>
      <c r="B1" s="62" t="s">
        <v>7</v>
      </c>
      <c r="C1" s="63" t="s">
        <v>49</v>
      </c>
      <c r="D1" s="62" t="s">
        <v>50</v>
      </c>
      <c r="E1" s="65" t="s">
        <v>8</v>
      </c>
      <c r="F1" s="66" t="s">
        <v>51</v>
      </c>
      <c r="G1" s="20"/>
      <c r="H1" s="20"/>
      <c r="I1" s="20"/>
      <c r="J1" s="67"/>
      <c r="K1" s="20"/>
      <c r="L1" s="20"/>
      <c r="M1" s="20"/>
      <c r="N1" s="67"/>
      <c r="O1" s="20"/>
      <c r="P1" s="20"/>
      <c r="Q1" s="31"/>
      <c r="R1" s="68"/>
    </row>
    <row r="2" spans="1:18" s="40" customFormat="1" ht="15.75" thickBot="1" x14ac:dyDescent="0.25">
      <c r="A2" s="249" t="s">
        <v>70</v>
      </c>
      <c r="B2" s="250"/>
      <c r="C2" s="250"/>
      <c r="D2" s="250"/>
      <c r="E2" s="250"/>
      <c r="F2" s="251"/>
      <c r="G2" s="20"/>
      <c r="H2" s="20"/>
      <c r="I2" s="20"/>
      <c r="J2" s="67"/>
      <c r="K2" s="20"/>
      <c r="L2" s="20"/>
      <c r="M2" s="20"/>
      <c r="N2" s="67"/>
      <c r="O2" s="20"/>
      <c r="P2" s="20"/>
      <c r="Q2" s="31"/>
      <c r="R2" s="68"/>
    </row>
    <row r="3" spans="1:18" s="40" customFormat="1" ht="15" x14ac:dyDescent="0.2">
      <c r="A3" s="85"/>
      <c r="B3" s="48"/>
      <c r="C3" s="47"/>
      <c r="D3" s="48"/>
      <c r="E3" s="86"/>
      <c r="F3" s="87"/>
      <c r="G3" s="20"/>
      <c r="H3" s="20"/>
      <c r="I3" s="20"/>
      <c r="J3" s="67"/>
      <c r="K3" s="20"/>
      <c r="L3" s="20"/>
      <c r="M3" s="20"/>
      <c r="N3" s="67"/>
      <c r="O3" s="20"/>
      <c r="P3" s="20"/>
      <c r="Q3" s="31"/>
      <c r="R3" s="68"/>
    </row>
    <row r="4" spans="1:18" s="40" customFormat="1" ht="15" x14ac:dyDescent="0.2">
      <c r="A4" s="88" t="s">
        <v>1</v>
      </c>
      <c r="B4" s="29"/>
      <c r="C4" s="23"/>
      <c r="D4" s="24"/>
      <c r="E4" s="82"/>
      <c r="F4" s="81"/>
      <c r="G4" s="89"/>
      <c r="H4" s="89"/>
      <c r="I4" s="20"/>
      <c r="J4" s="20"/>
      <c r="K4" s="89"/>
      <c r="L4" s="89"/>
      <c r="M4" s="20"/>
      <c r="N4" s="20"/>
      <c r="O4" s="89"/>
      <c r="P4" s="89"/>
      <c r="Q4" s="31"/>
      <c r="R4" s="31"/>
    </row>
    <row r="5" spans="1:18" s="40" customFormat="1" ht="15" x14ac:dyDescent="0.2">
      <c r="A5" s="88"/>
      <c r="B5" s="29"/>
      <c r="C5" s="23"/>
      <c r="D5" s="24"/>
      <c r="E5" s="82"/>
      <c r="F5" s="81"/>
      <c r="G5" s="89"/>
      <c r="H5" s="89"/>
      <c r="I5" s="20"/>
      <c r="J5" s="20"/>
      <c r="K5" s="89"/>
      <c r="L5" s="89"/>
      <c r="M5" s="20"/>
      <c r="N5" s="20"/>
      <c r="O5" s="89"/>
      <c r="P5" s="89"/>
      <c r="Q5" s="31"/>
      <c r="R5" s="31"/>
    </row>
    <row r="6" spans="1:18" s="40" customFormat="1" ht="15" x14ac:dyDescent="0.2">
      <c r="A6" s="88"/>
      <c r="B6" s="29"/>
      <c r="C6" s="23"/>
      <c r="D6" s="24"/>
      <c r="E6" s="82"/>
      <c r="F6" s="81"/>
      <c r="G6" s="89"/>
      <c r="H6" s="89"/>
      <c r="I6" s="20"/>
      <c r="J6" s="20"/>
      <c r="K6" s="89"/>
      <c r="L6" s="89"/>
      <c r="M6" s="20"/>
      <c r="N6" s="20"/>
      <c r="O6" s="89"/>
      <c r="P6" s="89"/>
      <c r="Q6" s="31"/>
      <c r="R6" s="31"/>
    </row>
    <row r="7" spans="1:18" s="40" customFormat="1" ht="15" x14ac:dyDescent="0.2">
      <c r="A7" s="79" t="s">
        <v>22</v>
      </c>
      <c r="B7" s="22" t="s">
        <v>9</v>
      </c>
      <c r="C7" s="21">
        <v>1</v>
      </c>
      <c r="D7" s="22"/>
      <c r="E7" s="82"/>
      <c r="F7" s="83">
        <f t="shared" ref="F7:F9" si="0">+C7*E7</f>
        <v>0</v>
      </c>
      <c r="G7" s="20"/>
      <c r="H7" s="20"/>
      <c r="I7" s="67"/>
      <c r="J7" s="67"/>
      <c r="K7" s="20"/>
      <c r="L7" s="20"/>
      <c r="M7" s="67"/>
      <c r="N7" s="67"/>
      <c r="O7" s="20"/>
      <c r="P7" s="20"/>
      <c r="Q7" s="68"/>
      <c r="R7" s="68"/>
    </row>
    <row r="8" spans="1:18" s="40" customFormat="1" ht="15" x14ac:dyDescent="0.2">
      <c r="A8" s="79" t="s">
        <v>33</v>
      </c>
      <c r="B8" s="22" t="s">
        <v>9</v>
      </c>
      <c r="C8" s="21">
        <v>1</v>
      </c>
      <c r="D8" s="22"/>
      <c r="E8" s="82"/>
      <c r="F8" s="83">
        <f t="shared" si="0"/>
        <v>0</v>
      </c>
      <c r="G8" s="20"/>
      <c r="H8" s="20"/>
      <c r="I8" s="20"/>
      <c r="J8" s="67"/>
      <c r="K8" s="20"/>
      <c r="L8" s="20"/>
      <c r="M8" s="20"/>
      <c r="N8" s="67"/>
      <c r="O8" s="20"/>
      <c r="P8" s="20"/>
      <c r="Q8" s="31" t="s">
        <v>20</v>
      </c>
      <c r="R8" s="68"/>
    </row>
    <row r="9" spans="1:18" s="40" customFormat="1" ht="15" customHeight="1" x14ac:dyDescent="0.2">
      <c r="A9" s="79" t="s">
        <v>25</v>
      </c>
      <c r="B9" s="22" t="s">
        <v>9</v>
      </c>
      <c r="C9" s="21">
        <v>1</v>
      </c>
      <c r="D9" s="22"/>
      <c r="E9" s="82"/>
      <c r="F9" s="83">
        <f t="shared" si="0"/>
        <v>0</v>
      </c>
      <c r="G9" s="20"/>
      <c r="H9" s="20"/>
      <c r="I9" s="20"/>
      <c r="J9" s="67"/>
      <c r="K9" s="20"/>
      <c r="L9" s="20"/>
      <c r="M9" s="20"/>
      <c r="N9" s="67"/>
      <c r="O9" s="20"/>
      <c r="P9" s="20"/>
      <c r="Q9" s="31"/>
      <c r="R9" s="68"/>
    </row>
    <row r="10" spans="1:18" s="40" customFormat="1" ht="15" customHeight="1" x14ac:dyDescent="0.2">
      <c r="A10" s="79" t="s">
        <v>54</v>
      </c>
      <c r="B10" s="22" t="s">
        <v>9</v>
      </c>
      <c r="C10" s="21">
        <v>1</v>
      </c>
      <c r="D10" s="22"/>
      <c r="E10" s="82"/>
      <c r="F10" s="83">
        <f t="shared" ref="F10" si="1">+C10*E10</f>
        <v>0</v>
      </c>
      <c r="G10" s="20"/>
      <c r="H10" s="20"/>
      <c r="I10" s="20"/>
      <c r="J10" s="67"/>
      <c r="K10" s="20"/>
      <c r="L10" s="20"/>
      <c r="M10" s="20"/>
      <c r="N10" s="67"/>
      <c r="O10" s="20"/>
      <c r="P10" s="20"/>
      <c r="Q10" s="31"/>
      <c r="R10" s="68"/>
    </row>
    <row r="11" spans="1:18" s="40" customFormat="1" ht="15" customHeight="1" x14ac:dyDescent="0.2">
      <c r="A11" s="79" t="s">
        <v>185</v>
      </c>
      <c r="B11" s="22" t="s">
        <v>9</v>
      </c>
      <c r="C11" s="21">
        <v>1</v>
      </c>
      <c r="D11" s="22"/>
      <c r="E11" s="82"/>
      <c r="F11" s="83">
        <f t="shared" ref="F11" si="2">+C11*E11</f>
        <v>0</v>
      </c>
      <c r="G11" s="20"/>
      <c r="H11" s="20"/>
      <c r="I11" s="20"/>
      <c r="J11" s="67"/>
      <c r="K11" s="20"/>
      <c r="L11" s="20"/>
      <c r="M11" s="20"/>
      <c r="N11" s="67"/>
      <c r="O11" s="20"/>
      <c r="P11" s="20"/>
      <c r="Q11" s="31"/>
      <c r="R11" s="68"/>
    </row>
    <row r="12" spans="1:18" s="40" customFormat="1" ht="15" x14ac:dyDescent="0.2">
      <c r="A12" s="88"/>
      <c r="B12" s="24"/>
      <c r="C12" s="23"/>
      <c r="D12" s="24"/>
      <c r="E12" s="82"/>
      <c r="F12" s="81" t="s">
        <v>11</v>
      </c>
      <c r="G12" s="23"/>
      <c r="H12" s="23"/>
      <c r="I12" s="20"/>
      <c r="J12" s="67"/>
      <c r="K12" s="23"/>
      <c r="L12" s="23"/>
      <c r="M12" s="20"/>
      <c r="N12" s="67"/>
      <c r="O12" s="23"/>
      <c r="P12" s="23"/>
      <c r="Q12" s="31"/>
      <c r="R12" s="68"/>
    </row>
    <row r="13" spans="1:18" s="40" customFormat="1" ht="15" x14ac:dyDescent="0.2">
      <c r="A13" s="90" t="s">
        <v>12</v>
      </c>
      <c r="B13" s="24"/>
      <c r="C13" s="23"/>
      <c r="D13" s="24"/>
      <c r="E13" s="82"/>
      <c r="F13" s="91">
        <f>SUM(F7:F12)</f>
        <v>0</v>
      </c>
      <c r="G13" s="23"/>
      <c r="H13" s="23"/>
      <c r="I13" s="20"/>
      <c r="J13" s="67"/>
      <c r="K13" s="23"/>
      <c r="L13" s="23"/>
      <c r="M13" s="20"/>
      <c r="N13" s="67"/>
      <c r="O13" s="23"/>
      <c r="P13" s="23"/>
      <c r="Q13" s="31"/>
      <c r="R13" s="68"/>
    </row>
    <row r="14" spans="1:18" s="40" customFormat="1" ht="15" x14ac:dyDescent="0.2">
      <c r="A14" s="90"/>
      <c r="B14" s="24"/>
      <c r="C14" s="23"/>
      <c r="D14" s="24"/>
      <c r="E14" s="82"/>
      <c r="F14" s="81"/>
      <c r="G14" s="23"/>
      <c r="H14" s="23"/>
      <c r="I14" s="20"/>
      <c r="J14" s="67"/>
      <c r="K14" s="23"/>
      <c r="L14" s="23"/>
      <c r="M14" s="20"/>
      <c r="N14" s="67"/>
      <c r="O14" s="23"/>
      <c r="P14" s="23"/>
      <c r="Q14" s="31"/>
      <c r="R14" s="68"/>
    </row>
    <row r="15" spans="1:18" s="40" customFormat="1" ht="15" x14ac:dyDescent="0.2">
      <c r="A15" s="90"/>
      <c r="B15" s="24"/>
      <c r="C15" s="23"/>
      <c r="D15" s="24"/>
      <c r="E15" s="82"/>
      <c r="F15" s="81"/>
      <c r="G15" s="23"/>
      <c r="H15" s="23"/>
      <c r="I15" s="20"/>
      <c r="J15" s="67"/>
      <c r="K15" s="23"/>
      <c r="L15" s="23"/>
      <c r="M15" s="20"/>
      <c r="N15" s="67"/>
      <c r="O15" s="23"/>
      <c r="P15" s="23"/>
      <c r="Q15" s="31"/>
      <c r="R15" s="68"/>
    </row>
    <row r="16" spans="1:18" s="40" customFormat="1" ht="15" x14ac:dyDescent="0.2">
      <c r="A16" s="88" t="s">
        <v>30</v>
      </c>
      <c r="B16" s="22"/>
      <c r="C16" s="20"/>
      <c r="D16" s="22"/>
      <c r="E16" s="82"/>
      <c r="F16" s="92"/>
      <c r="G16" s="20"/>
      <c r="H16" s="20"/>
      <c r="I16" s="20"/>
      <c r="J16" s="67"/>
      <c r="K16" s="20"/>
      <c r="L16" s="20"/>
      <c r="M16" s="20"/>
      <c r="N16" s="67"/>
      <c r="O16" s="20"/>
      <c r="P16" s="20"/>
      <c r="Q16" s="31"/>
      <c r="R16" s="68"/>
    </row>
    <row r="17" spans="1:18" s="40" customFormat="1" ht="15" x14ac:dyDescent="0.2">
      <c r="A17" s="88"/>
      <c r="B17" s="22"/>
      <c r="C17" s="20"/>
      <c r="D17" s="22"/>
      <c r="E17" s="82"/>
      <c r="F17" s="92"/>
      <c r="G17" s="20"/>
      <c r="H17" s="20"/>
      <c r="I17" s="20"/>
      <c r="J17" s="67"/>
      <c r="K17" s="20"/>
      <c r="L17" s="20"/>
      <c r="M17" s="20"/>
      <c r="N17" s="67"/>
      <c r="O17" s="20"/>
      <c r="P17" s="20"/>
      <c r="Q17" s="31"/>
      <c r="R17" s="68"/>
    </row>
    <row r="18" spans="1:18" s="40" customFormat="1" ht="15" x14ac:dyDescent="0.2">
      <c r="A18" s="93"/>
      <c r="B18" s="22"/>
      <c r="C18" s="20"/>
      <c r="D18" s="22"/>
      <c r="E18" s="82"/>
      <c r="F18" s="92"/>
      <c r="G18" s="20"/>
      <c r="H18" s="20"/>
      <c r="I18" s="20"/>
      <c r="J18" s="67"/>
      <c r="K18" s="20"/>
      <c r="L18" s="20"/>
      <c r="M18" s="20"/>
      <c r="N18" s="67"/>
      <c r="O18" s="20"/>
      <c r="P18" s="20"/>
      <c r="Q18" s="31"/>
      <c r="R18" s="68"/>
    </row>
    <row r="19" spans="1:18" s="40" customFormat="1" ht="30" x14ac:dyDescent="0.2">
      <c r="A19" s="93" t="s">
        <v>71</v>
      </c>
      <c r="B19" s="22"/>
      <c r="C19" s="20"/>
      <c r="D19" s="22"/>
      <c r="E19" s="82"/>
      <c r="F19" s="83"/>
      <c r="G19" s="20"/>
      <c r="H19" s="20"/>
      <c r="I19" s="20"/>
      <c r="J19" s="67"/>
      <c r="K19" s="20"/>
      <c r="L19" s="20"/>
      <c r="M19" s="20"/>
      <c r="N19" s="67"/>
      <c r="O19" s="20"/>
      <c r="P19" s="20"/>
      <c r="Q19" s="31"/>
      <c r="R19" s="68"/>
    </row>
    <row r="20" spans="1:18" s="40" customFormat="1" ht="15" x14ac:dyDescent="0.2">
      <c r="A20" s="93" t="s">
        <v>72</v>
      </c>
      <c r="B20" s="22" t="s">
        <v>9</v>
      </c>
      <c r="C20" s="20">
        <v>1</v>
      </c>
      <c r="D20" s="22"/>
      <c r="E20" s="82"/>
      <c r="F20" s="83">
        <f t="shared" ref="F20:F23" si="3">+C20*E20</f>
        <v>0</v>
      </c>
      <c r="G20" s="20"/>
      <c r="H20" s="20"/>
      <c r="I20" s="20"/>
      <c r="J20" s="67"/>
      <c r="K20" s="20"/>
      <c r="L20" s="20"/>
      <c r="M20" s="20"/>
      <c r="N20" s="67"/>
      <c r="O20" s="20"/>
      <c r="P20" s="20"/>
      <c r="Q20" s="31"/>
      <c r="R20" s="68"/>
    </row>
    <row r="21" spans="1:18" s="40" customFormat="1" ht="15" x14ac:dyDescent="0.2">
      <c r="A21" s="93" t="s">
        <v>73</v>
      </c>
      <c r="B21" s="22" t="s">
        <v>9</v>
      </c>
      <c r="C21" s="20">
        <v>1</v>
      </c>
      <c r="D21" s="22"/>
      <c r="E21" s="82"/>
      <c r="F21" s="83">
        <f t="shared" si="3"/>
        <v>0</v>
      </c>
      <c r="G21" s="20"/>
      <c r="H21" s="20"/>
      <c r="I21" s="20"/>
      <c r="J21" s="67"/>
      <c r="K21" s="20"/>
      <c r="L21" s="20"/>
      <c r="M21" s="20"/>
      <c r="N21" s="67"/>
      <c r="O21" s="20"/>
      <c r="P21" s="20"/>
      <c r="Q21" s="31"/>
      <c r="R21" s="68"/>
    </row>
    <row r="22" spans="1:18" s="40" customFormat="1" ht="15" x14ac:dyDescent="0.2">
      <c r="A22" s="93" t="s">
        <v>74</v>
      </c>
      <c r="B22" s="22" t="s">
        <v>9</v>
      </c>
      <c r="C22" s="20">
        <v>1</v>
      </c>
      <c r="D22" s="22"/>
      <c r="E22" s="82"/>
      <c r="F22" s="83">
        <f t="shared" si="3"/>
        <v>0</v>
      </c>
      <c r="G22" s="20"/>
      <c r="H22" s="20"/>
      <c r="I22" s="20"/>
      <c r="J22" s="67"/>
      <c r="K22" s="20"/>
      <c r="L22" s="20"/>
      <c r="M22" s="20"/>
      <c r="N22" s="67"/>
      <c r="O22" s="20"/>
      <c r="P22" s="20"/>
      <c r="Q22" s="31"/>
      <c r="R22" s="68"/>
    </row>
    <row r="23" spans="1:18" s="40" customFormat="1" ht="15" x14ac:dyDescent="0.2">
      <c r="A23" s="93" t="s">
        <v>75</v>
      </c>
      <c r="B23" s="22" t="s">
        <v>9</v>
      </c>
      <c r="C23" s="20">
        <v>1</v>
      </c>
      <c r="D23" s="22"/>
      <c r="E23" s="82"/>
      <c r="F23" s="83">
        <f t="shared" si="3"/>
        <v>0</v>
      </c>
      <c r="G23" s="20"/>
      <c r="H23" s="20"/>
      <c r="I23" s="20"/>
      <c r="J23" s="67"/>
      <c r="K23" s="20"/>
      <c r="L23" s="20"/>
      <c r="M23" s="20"/>
      <c r="N23" s="67"/>
      <c r="O23" s="20"/>
      <c r="P23" s="20"/>
      <c r="Q23" s="31"/>
      <c r="R23" s="68"/>
    </row>
    <row r="24" spans="1:18" s="40" customFormat="1" ht="15" x14ac:dyDescent="0.2">
      <c r="A24" s="93" t="s">
        <v>76</v>
      </c>
      <c r="B24" s="22" t="s">
        <v>9</v>
      </c>
      <c r="C24" s="20">
        <v>1</v>
      </c>
      <c r="D24" s="22"/>
      <c r="E24" s="82"/>
      <c r="F24" s="83">
        <f t="shared" ref="F24:F25" si="4">+C24*E24</f>
        <v>0</v>
      </c>
      <c r="G24" s="20"/>
      <c r="H24" s="20"/>
      <c r="I24" s="20"/>
      <c r="J24" s="67"/>
      <c r="K24" s="20"/>
      <c r="L24" s="20"/>
      <c r="M24" s="20"/>
      <c r="N24" s="67"/>
      <c r="O24" s="20"/>
      <c r="P24" s="20"/>
      <c r="Q24" s="31"/>
      <c r="R24" s="68"/>
    </row>
    <row r="25" spans="1:18" s="40" customFormat="1" ht="15" x14ac:dyDescent="0.2">
      <c r="A25" s="93" t="s">
        <v>77</v>
      </c>
      <c r="B25" s="22" t="s">
        <v>9</v>
      </c>
      <c r="C25" s="20">
        <v>1</v>
      </c>
      <c r="D25" s="22"/>
      <c r="E25" s="82"/>
      <c r="F25" s="83">
        <f t="shared" si="4"/>
        <v>0</v>
      </c>
      <c r="G25" s="20"/>
      <c r="H25" s="20"/>
      <c r="I25" s="20"/>
      <c r="J25" s="67"/>
      <c r="K25" s="20"/>
      <c r="L25" s="20"/>
      <c r="M25" s="20"/>
      <c r="N25" s="67"/>
      <c r="O25" s="20"/>
      <c r="P25" s="20"/>
      <c r="Q25" s="31"/>
      <c r="R25" s="68"/>
    </row>
    <row r="26" spans="1:18" s="40" customFormat="1" ht="15" x14ac:dyDescent="0.2">
      <c r="A26" s="93" t="s">
        <v>78</v>
      </c>
      <c r="B26" s="22" t="s">
        <v>9</v>
      </c>
      <c r="C26" s="20">
        <v>1</v>
      </c>
      <c r="D26" s="22"/>
      <c r="E26" s="82"/>
      <c r="F26" s="83">
        <f t="shared" ref="F26:F27" si="5">+C26*E26</f>
        <v>0</v>
      </c>
      <c r="G26" s="20"/>
      <c r="H26" s="20"/>
      <c r="I26" s="20"/>
      <c r="J26" s="67"/>
      <c r="K26" s="20"/>
      <c r="L26" s="20"/>
      <c r="M26" s="20"/>
      <c r="N26" s="67"/>
      <c r="O26" s="20"/>
      <c r="P26" s="20"/>
      <c r="Q26" s="31"/>
      <c r="R26" s="68"/>
    </row>
    <row r="27" spans="1:18" s="40" customFormat="1" ht="15" x14ac:dyDescent="0.2">
      <c r="A27" s="93" t="s">
        <v>79</v>
      </c>
      <c r="B27" s="22" t="s">
        <v>9</v>
      </c>
      <c r="C27" s="20">
        <v>1</v>
      </c>
      <c r="D27" s="22"/>
      <c r="E27" s="82"/>
      <c r="F27" s="83">
        <f t="shared" si="5"/>
        <v>0</v>
      </c>
      <c r="G27" s="20"/>
      <c r="H27" s="20"/>
      <c r="I27" s="20"/>
      <c r="J27" s="67"/>
      <c r="K27" s="20"/>
      <c r="L27" s="20"/>
      <c r="M27" s="20"/>
      <c r="N27" s="67"/>
      <c r="O27" s="20"/>
      <c r="P27" s="20"/>
      <c r="Q27" s="31"/>
      <c r="R27" s="68"/>
    </row>
    <row r="28" spans="1:18" s="40" customFormat="1" ht="15" x14ac:dyDescent="0.2">
      <c r="A28" s="93" t="s">
        <v>80</v>
      </c>
      <c r="B28" s="22" t="s">
        <v>9</v>
      </c>
      <c r="C28" s="20">
        <v>1</v>
      </c>
      <c r="D28" s="22"/>
      <c r="E28" s="82"/>
      <c r="F28" s="83">
        <f t="shared" ref="F28:F29" si="6">+C28*E28</f>
        <v>0</v>
      </c>
      <c r="G28" s="20"/>
      <c r="H28" s="20"/>
      <c r="I28" s="20"/>
      <c r="J28" s="67"/>
      <c r="K28" s="20"/>
      <c r="L28" s="20"/>
      <c r="M28" s="20"/>
      <c r="N28" s="67"/>
      <c r="O28" s="20"/>
      <c r="P28" s="20"/>
      <c r="Q28" s="31"/>
      <c r="R28" s="68"/>
    </row>
    <row r="29" spans="1:18" s="40" customFormat="1" ht="15" x14ac:dyDescent="0.2">
      <c r="A29" s="93" t="s">
        <v>81</v>
      </c>
      <c r="B29" s="22" t="s">
        <v>9</v>
      </c>
      <c r="C29" s="20">
        <v>1</v>
      </c>
      <c r="D29" s="22"/>
      <c r="E29" s="82"/>
      <c r="F29" s="83">
        <f t="shared" si="6"/>
        <v>0</v>
      </c>
      <c r="G29" s="20"/>
      <c r="H29" s="20"/>
      <c r="I29" s="20"/>
      <c r="J29" s="67"/>
      <c r="K29" s="20"/>
      <c r="L29" s="20"/>
      <c r="M29" s="20"/>
      <c r="N29" s="67"/>
      <c r="O29" s="20"/>
      <c r="P29" s="20"/>
      <c r="Q29" s="31"/>
      <c r="R29" s="68"/>
    </row>
    <row r="30" spans="1:18" s="40" customFormat="1" ht="15" x14ac:dyDescent="0.2">
      <c r="A30" s="93" t="s">
        <v>82</v>
      </c>
      <c r="B30" s="22" t="s">
        <v>9</v>
      </c>
      <c r="C30" s="20">
        <v>1</v>
      </c>
      <c r="D30" s="22"/>
      <c r="E30" s="82"/>
      <c r="F30" s="83">
        <f t="shared" ref="F30" si="7">+C30*E30</f>
        <v>0</v>
      </c>
      <c r="G30" s="20"/>
      <c r="H30" s="20"/>
      <c r="I30" s="20"/>
      <c r="J30" s="67"/>
      <c r="K30" s="20"/>
      <c r="L30" s="20"/>
      <c r="M30" s="20"/>
      <c r="N30" s="67"/>
      <c r="O30" s="20"/>
      <c r="P30" s="20"/>
      <c r="Q30" s="31"/>
      <c r="R30" s="68"/>
    </row>
    <row r="31" spans="1:18" s="40" customFormat="1" ht="15" customHeight="1" x14ac:dyDescent="0.2">
      <c r="A31" s="94"/>
      <c r="B31" s="24"/>
      <c r="C31" s="20"/>
      <c r="D31" s="22"/>
      <c r="E31" s="82"/>
      <c r="F31" s="81" t="s">
        <v>24</v>
      </c>
      <c r="G31" s="23"/>
      <c r="H31" s="20"/>
      <c r="I31" s="20"/>
      <c r="J31" s="95"/>
      <c r="K31" s="23"/>
      <c r="L31" s="20"/>
      <c r="M31" s="20"/>
      <c r="N31" s="95"/>
      <c r="O31" s="23"/>
      <c r="P31" s="20"/>
      <c r="Q31" s="31"/>
      <c r="R31" s="96" t="s">
        <v>10</v>
      </c>
    </row>
    <row r="32" spans="1:18" s="40" customFormat="1" ht="15" x14ac:dyDescent="0.2">
      <c r="A32" s="90" t="s">
        <v>13</v>
      </c>
      <c r="B32" s="22"/>
      <c r="C32" s="20"/>
      <c r="D32" s="22"/>
      <c r="E32" s="82"/>
      <c r="F32" s="91">
        <f>SUM(F19:F31)</f>
        <v>0</v>
      </c>
      <c r="G32" s="20"/>
      <c r="H32" s="20"/>
      <c r="I32" s="20"/>
      <c r="J32" s="95"/>
      <c r="K32" s="20"/>
      <c r="L32" s="20"/>
      <c r="M32" s="20"/>
      <c r="N32" s="95"/>
      <c r="O32" s="20"/>
      <c r="P32" s="20"/>
      <c r="Q32" s="31"/>
      <c r="R32" s="96">
        <f>SUM(R19:R31)</f>
        <v>0</v>
      </c>
    </row>
    <row r="33" spans="1:18" s="40" customFormat="1" ht="15" x14ac:dyDescent="0.2">
      <c r="A33" s="97"/>
      <c r="B33" s="48"/>
      <c r="C33" s="47"/>
      <c r="D33" s="48"/>
      <c r="E33" s="86"/>
      <c r="F33" s="87"/>
      <c r="G33" s="20"/>
      <c r="H33" s="20"/>
      <c r="I33" s="20"/>
      <c r="J33" s="95"/>
      <c r="K33" s="20"/>
      <c r="L33" s="20"/>
      <c r="M33" s="20"/>
      <c r="N33" s="95"/>
      <c r="O33" s="20"/>
      <c r="P33" s="20"/>
      <c r="Q33" s="31"/>
      <c r="R33" s="96"/>
    </row>
    <row r="34" spans="1:18" s="40" customFormat="1" ht="15" customHeight="1" x14ac:dyDescent="0.2">
      <c r="A34" s="85"/>
      <c r="B34" s="48"/>
      <c r="C34" s="47"/>
      <c r="D34" s="48"/>
      <c r="E34" s="86"/>
      <c r="F34" s="98"/>
      <c r="G34" s="20"/>
      <c r="H34" s="20"/>
      <c r="I34" s="20"/>
      <c r="J34" s="67"/>
      <c r="K34" s="20"/>
      <c r="L34" s="20"/>
      <c r="M34" s="20"/>
      <c r="N34" s="67"/>
      <c r="O34" s="20"/>
      <c r="P34" s="20"/>
      <c r="Q34" s="31"/>
      <c r="R34" s="68"/>
    </row>
    <row r="35" spans="1:18" s="40" customFormat="1" ht="15" x14ac:dyDescent="0.2">
      <c r="A35" s="88" t="s">
        <v>83</v>
      </c>
      <c r="B35" s="30"/>
      <c r="C35" s="20"/>
      <c r="D35" s="22"/>
      <c r="E35" s="82"/>
      <c r="F35" s="92"/>
      <c r="G35" s="20"/>
      <c r="H35" s="20"/>
      <c r="I35" s="20"/>
      <c r="J35" s="67"/>
      <c r="K35" s="20"/>
      <c r="L35" s="20"/>
      <c r="M35" s="20"/>
      <c r="N35" s="67"/>
      <c r="O35" s="20"/>
      <c r="P35" s="20"/>
      <c r="Q35" s="31"/>
      <c r="R35" s="68"/>
    </row>
    <row r="36" spans="1:18" s="40" customFormat="1" ht="15" x14ac:dyDescent="0.2">
      <c r="A36" s="88"/>
      <c r="B36" s="30"/>
      <c r="C36" s="20"/>
      <c r="D36" s="22"/>
      <c r="E36" s="82"/>
      <c r="F36" s="92"/>
      <c r="G36" s="20"/>
      <c r="H36" s="20"/>
      <c r="I36" s="20"/>
      <c r="J36" s="67"/>
      <c r="K36" s="20"/>
      <c r="L36" s="20"/>
      <c r="M36" s="20"/>
      <c r="N36" s="67"/>
      <c r="O36" s="20"/>
      <c r="P36" s="20"/>
      <c r="Q36" s="31"/>
      <c r="R36" s="68"/>
    </row>
    <row r="37" spans="1:18" s="40" customFormat="1" ht="15" x14ac:dyDescent="0.2">
      <c r="A37" s="88"/>
      <c r="B37" s="30"/>
      <c r="C37" s="20"/>
      <c r="D37" s="22"/>
      <c r="E37" s="82"/>
      <c r="F37" s="92"/>
      <c r="G37" s="20"/>
      <c r="H37" s="20"/>
      <c r="I37" s="20"/>
      <c r="J37" s="67"/>
      <c r="K37" s="20"/>
      <c r="L37" s="20"/>
      <c r="M37" s="20"/>
      <c r="N37" s="67"/>
      <c r="O37" s="20"/>
      <c r="P37" s="20"/>
      <c r="Q37" s="31"/>
      <c r="R37" s="68"/>
    </row>
    <row r="38" spans="1:18" s="40" customFormat="1" ht="15" x14ac:dyDescent="0.2">
      <c r="A38" s="93" t="s">
        <v>34</v>
      </c>
      <c r="B38" s="22"/>
      <c r="C38" s="20"/>
      <c r="D38" s="22"/>
      <c r="E38" s="82"/>
      <c r="F38" s="81"/>
      <c r="G38" s="20"/>
      <c r="H38" s="20"/>
      <c r="I38" s="20"/>
      <c r="J38" s="67"/>
      <c r="K38" s="20"/>
      <c r="L38" s="20"/>
      <c r="M38" s="20"/>
      <c r="N38" s="67"/>
      <c r="O38" s="20"/>
      <c r="P38" s="20"/>
      <c r="Q38" s="31"/>
      <c r="R38" s="68">
        <v>70</v>
      </c>
    </row>
    <row r="39" spans="1:18" s="40" customFormat="1" ht="15" x14ac:dyDescent="0.2">
      <c r="A39" s="93" t="s">
        <v>84</v>
      </c>
      <c r="B39" s="22" t="s">
        <v>9</v>
      </c>
      <c r="C39" s="20">
        <v>1</v>
      </c>
      <c r="D39" s="22"/>
      <c r="E39" s="82"/>
      <c r="F39" s="83">
        <f t="shared" ref="F39:F41" si="8">+C39*E39</f>
        <v>0</v>
      </c>
      <c r="G39" s="20"/>
      <c r="H39" s="20"/>
      <c r="I39" s="20"/>
      <c r="J39" s="67"/>
      <c r="K39" s="20"/>
      <c r="L39" s="20"/>
      <c r="M39" s="20"/>
      <c r="N39" s="67"/>
      <c r="O39" s="20"/>
      <c r="P39" s="20"/>
      <c r="Q39" s="31"/>
      <c r="R39" s="68">
        <v>70</v>
      </c>
    </row>
    <row r="40" spans="1:18" s="40" customFormat="1" ht="15" x14ac:dyDescent="0.2">
      <c r="A40" s="93" t="s">
        <v>85</v>
      </c>
      <c r="B40" s="22" t="s">
        <v>9</v>
      </c>
      <c r="C40" s="20">
        <v>1</v>
      </c>
      <c r="D40" s="22"/>
      <c r="E40" s="82"/>
      <c r="F40" s="83">
        <f t="shared" si="8"/>
        <v>0</v>
      </c>
      <c r="G40" s="20"/>
      <c r="H40" s="20"/>
      <c r="I40" s="20"/>
      <c r="J40" s="67"/>
      <c r="K40" s="20"/>
      <c r="L40" s="20"/>
      <c r="M40" s="20"/>
      <c r="N40" s="67"/>
      <c r="O40" s="20"/>
      <c r="P40" s="20"/>
      <c r="Q40" s="31"/>
      <c r="R40" s="68"/>
    </row>
    <row r="41" spans="1:18" s="40" customFormat="1" ht="15" x14ac:dyDescent="0.2">
      <c r="A41" s="93" t="s">
        <v>86</v>
      </c>
      <c r="B41" s="22" t="s">
        <v>9</v>
      </c>
      <c r="C41" s="20">
        <v>1</v>
      </c>
      <c r="D41" s="22"/>
      <c r="E41" s="82"/>
      <c r="F41" s="83">
        <f t="shared" si="8"/>
        <v>0</v>
      </c>
      <c r="G41" s="20"/>
      <c r="H41" s="20"/>
      <c r="I41" s="20"/>
      <c r="J41" s="67"/>
      <c r="K41" s="20"/>
      <c r="L41" s="20"/>
      <c r="M41" s="20"/>
      <c r="N41" s="67"/>
      <c r="O41" s="20"/>
      <c r="P41" s="20"/>
      <c r="Q41" s="31" t="s">
        <v>20</v>
      </c>
      <c r="R41" s="68">
        <v>350</v>
      </c>
    </row>
    <row r="42" spans="1:18" s="40" customFormat="1" ht="15" x14ac:dyDescent="0.2">
      <c r="A42" s="99"/>
      <c r="B42" s="48"/>
      <c r="C42" s="47"/>
      <c r="D42" s="48"/>
      <c r="E42" s="100"/>
      <c r="F42" s="101"/>
      <c r="G42" s="20"/>
      <c r="H42" s="20"/>
      <c r="I42" s="20"/>
      <c r="J42" s="67"/>
      <c r="K42" s="20"/>
      <c r="L42" s="20"/>
      <c r="M42" s="20"/>
      <c r="N42" s="67"/>
      <c r="O42" s="20"/>
      <c r="P42" s="20"/>
      <c r="Q42" s="31"/>
      <c r="R42" s="68"/>
    </row>
    <row r="43" spans="1:18" s="40" customFormat="1" ht="15" customHeight="1" x14ac:dyDescent="0.2">
      <c r="A43" s="93" t="s">
        <v>87</v>
      </c>
      <c r="B43" s="22" t="s">
        <v>9</v>
      </c>
      <c r="C43" s="20">
        <v>1</v>
      </c>
      <c r="D43" s="22"/>
      <c r="E43" s="82"/>
      <c r="F43" s="83">
        <f t="shared" ref="F43" si="9">+C43*E43</f>
        <v>0</v>
      </c>
      <c r="G43" s="20"/>
      <c r="H43" s="20"/>
      <c r="I43" s="20"/>
      <c r="J43" s="67"/>
      <c r="K43" s="20"/>
      <c r="L43" s="20"/>
      <c r="M43" s="20"/>
      <c r="N43" s="67"/>
      <c r="O43" s="20"/>
      <c r="P43" s="20"/>
      <c r="Q43" s="31"/>
      <c r="R43" s="68"/>
    </row>
    <row r="44" spans="1:18" s="40" customFormat="1" ht="15" customHeight="1" x14ac:dyDescent="0.2">
      <c r="A44" s="93" t="s">
        <v>88</v>
      </c>
      <c r="B44" s="22" t="s">
        <v>9</v>
      </c>
      <c r="C44" s="20">
        <v>1</v>
      </c>
      <c r="D44" s="22"/>
      <c r="E44" s="82"/>
      <c r="F44" s="83">
        <f t="shared" ref="F44" si="10">+C44*E44</f>
        <v>0</v>
      </c>
      <c r="G44" s="20"/>
      <c r="H44" s="20"/>
      <c r="I44" s="20"/>
      <c r="J44" s="67"/>
      <c r="K44" s="20"/>
      <c r="L44" s="20"/>
      <c r="M44" s="20"/>
      <c r="N44" s="67"/>
      <c r="O44" s="20"/>
      <c r="P44" s="20"/>
      <c r="Q44" s="31"/>
      <c r="R44" s="68"/>
    </row>
    <row r="45" spans="1:18" s="40" customFormat="1" ht="15" customHeight="1" x14ac:dyDescent="0.2">
      <c r="A45" s="21"/>
      <c r="B45" s="24"/>
      <c r="C45" s="20"/>
      <c r="D45" s="22"/>
      <c r="E45" s="82"/>
      <c r="F45" s="81" t="s">
        <v>24</v>
      </c>
      <c r="G45" s="23"/>
      <c r="H45" s="20"/>
      <c r="I45" s="20"/>
      <c r="J45" s="95"/>
      <c r="K45" s="23"/>
      <c r="L45" s="20"/>
      <c r="M45" s="20"/>
      <c r="N45" s="95"/>
      <c r="O45" s="23"/>
      <c r="P45" s="20"/>
      <c r="Q45" s="31"/>
      <c r="R45" s="96" t="s">
        <v>10</v>
      </c>
    </row>
    <row r="46" spans="1:18" s="40" customFormat="1" ht="15" x14ac:dyDescent="0.2">
      <c r="A46" s="90" t="s">
        <v>14</v>
      </c>
      <c r="B46" s="22"/>
      <c r="C46" s="20"/>
      <c r="D46" s="22"/>
      <c r="E46" s="82"/>
      <c r="F46" s="91">
        <f>SUM(F38:F45)</f>
        <v>0</v>
      </c>
      <c r="G46" s="20"/>
      <c r="H46" s="20"/>
      <c r="I46" s="20"/>
      <c r="J46" s="95"/>
      <c r="K46" s="20"/>
      <c r="L46" s="20"/>
      <c r="M46" s="20"/>
      <c r="N46" s="95"/>
      <c r="O46" s="20"/>
      <c r="P46" s="20"/>
      <c r="Q46" s="31"/>
      <c r="R46" s="96">
        <f>SUM(R15:R45)</f>
        <v>490</v>
      </c>
    </row>
    <row r="47" spans="1:18" s="40" customFormat="1" ht="15" x14ac:dyDescent="0.2">
      <c r="A47" s="90"/>
      <c r="B47" s="22"/>
      <c r="C47" s="20"/>
      <c r="D47" s="22"/>
      <c r="E47" s="82"/>
      <c r="F47" s="102"/>
      <c r="G47" s="20"/>
      <c r="H47" s="20"/>
      <c r="I47" s="20"/>
      <c r="J47" s="95"/>
      <c r="K47" s="20"/>
      <c r="L47" s="20"/>
      <c r="M47" s="20"/>
      <c r="N47" s="95"/>
      <c r="O47" s="20"/>
      <c r="P47" s="20"/>
      <c r="Q47" s="31"/>
      <c r="R47" s="96"/>
    </row>
    <row r="48" spans="1:18" s="40" customFormat="1" ht="15" x14ac:dyDescent="0.2">
      <c r="A48" s="90"/>
      <c r="B48" s="22"/>
      <c r="C48" s="20"/>
      <c r="D48" s="22"/>
      <c r="E48" s="82"/>
      <c r="F48" s="102"/>
      <c r="G48" s="20"/>
      <c r="H48" s="20"/>
      <c r="I48" s="20"/>
      <c r="J48" s="95"/>
      <c r="K48" s="20"/>
      <c r="L48" s="20"/>
      <c r="M48" s="20"/>
      <c r="N48" s="95"/>
      <c r="O48" s="20"/>
      <c r="P48" s="20"/>
      <c r="Q48" s="31"/>
      <c r="R48" s="96"/>
    </row>
    <row r="49" spans="1:18" s="40" customFormat="1" ht="15" x14ac:dyDescent="0.2">
      <c r="A49" s="88" t="s">
        <v>89</v>
      </c>
      <c r="B49" s="22"/>
      <c r="C49" s="20"/>
      <c r="D49" s="22"/>
      <c r="E49" s="82"/>
      <c r="F49" s="110" t="s">
        <v>15</v>
      </c>
      <c r="G49" s="20"/>
      <c r="H49" s="20"/>
      <c r="I49" s="20"/>
      <c r="J49" s="95"/>
      <c r="K49" s="20"/>
      <c r="L49" s="20"/>
      <c r="M49" s="20"/>
      <c r="N49" s="95"/>
      <c r="O49" s="20"/>
      <c r="P49" s="20"/>
      <c r="Q49" s="31"/>
      <c r="R49" s="96"/>
    </row>
    <row r="50" spans="1:18" s="40" customFormat="1" ht="15" x14ac:dyDescent="0.2">
      <c r="A50" s="88"/>
      <c r="B50" s="22"/>
      <c r="C50" s="20"/>
      <c r="D50" s="22"/>
      <c r="E50" s="82"/>
      <c r="F50" s="110"/>
      <c r="G50" s="20"/>
      <c r="H50" s="20"/>
      <c r="I50" s="20"/>
      <c r="J50" s="95"/>
      <c r="K50" s="20"/>
      <c r="L50" s="20"/>
      <c r="M50" s="20"/>
      <c r="N50" s="95"/>
      <c r="O50" s="20"/>
      <c r="P50" s="20"/>
      <c r="Q50" s="31"/>
      <c r="R50" s="96"/>
    </row>
    <row r="51" spans="1:18" s="40" customFormat="1" ht="15.75" thickBot="1" x14ac:dyDescent="0.25">
      <c r="A51" s="104"/>
      <c r="B51" s="56"/>
      <c r="C51" s="57"/>
      <c r="D51" s="56"/>
      <c r="E51" s="105"/>
      <c r="F51" s="106"/>
      <c r="G51" s="20"/>
      <c r="H51" s="20"/>
      <c r="I51" s="20"/>
      <c r="J51" s="95"/>
      <c r="K51" s="20"/>
      <c r="L51" s="20"/>
      <c r="M51" s="20"/>
      <c r="N51" s="95"/>
      <c r="O51" s="20"/>
      <c r="P51" s="20"/>
      <c r="Q51" s="31"/>
      <c r="R51" s="96"/>
    </row>
    <row r="52" spans="1:18" s="40" customFormat="1" ht="15.75" thickBot="1" x14ac:dyDescent="0.25">
      <c r="A52" s="107"/>
      <c r="B52" s="47"/>
      <c r="C52" s="47"/>
      <c r="D52" s="47"/>
      <c r="E52" s="108"/>
      <c r="F52" s="109"/>
      <c r="G52" s="20"/>
      <c r="H52" s="20"/>
      <c r="I52" s="20"/>
      <c r="J52" s="95"/>
      <c r="K52" s="20"/>
      <c r="L52" s="20"/>
      <c r="M52" s="20"/>
      <c r="N52" s="95"/>
      <c r="O52" s="20"/>
      <c r="P52" s="20"/>
      <c r="Q52" s="31"/>
      <c r="R52" s="96"/>
    </row>
    <row r="53" spans="1:18" s="40" customFormat="1" ht="28.5" customHeight="1" thickBot="1" x14ac:dyDescent="0.25">
      <c r="A53" s="69" t="s">
        <v>6</v>
      </c>
      <c r="B53" s="70" t="s">
        <v>7</v>
      </c>
      <c r="C53" s="71" t="s">
        <v>49</v>
      </c>
      <c r="D53" s="70" t="s">
        <v>50</v>
      </c>
      <c r="E53" s="72" t="s">
        <v>8</v>
      </c>
      <c r="F53" s="73" t="s">
        <v>51</v>
      </c>
      <c r="G53" s="20"/>
      <c r="H53" s="20"/>
      <c r="I53" s="20"/>
      <c r="J53" s="67"/>
      <c r="K53" s="20"/>
      <c r="L53" s="20"/>
      <c r="M53" s="20"/>
      <c r="N53" s="67"/>
      <c r="O53" s="20"/>
      <c r="P53" s="20"/>
      <c r="Q53" s="31"/>
      <c r="R53" s="68"/>
    </row>
    <row r="54" spans="1:18" s="40" customFormat="1" ht="15" x14ac:dyDescent="0.2">
      <c r="A54" s="90"/>
      <c r="B54" s="22"/>
      <c r="C54" s="20"/>
      <c r="D54" s="22"/>
      <c r="E54" s="82"/>
      <c r="F54" s="102"/>
      <c r="G54" s="20"/>
      <c r="H54" s="20"/>
      <c r="I54" s="20"/>
      <c r="J54" s="95"/>
      <c r="K54" s="20"/>
      <c r="L54" s="20"/>
      <c r="M54" s="20"/>
      <c r="N54" s="95"/>
      <c r="O54" s="20"/>
      <c r="P54" s="20"/>
      <c r="Q54" s="31"/>
      <c r="R54" s="96"/>
    </row>
    <row r="55" spans="1:18" s="40" customFormat="1" ht="28.5" x14ac:dyDescent="0.2">
      <c r="A55" s="113" t="s">
        <v>90</v>
      </c>
      <c r="B55" s="22"/>
      <c r="C55" s="21"/>
      <c r="D55" s="22"/>
      <c r="E55" s="82"/>
      <c r="F55" s="92"/>
      <c r="G55" s="20"/>
      <c r="H55" s="20"/>
      <c r="I55" s="20"/>
      <c r="J55" s="67"/>
      <c r="K55" s="20"/>
      <c r="L55" s="20"/>
      <c r="M55" s="20"/>
      <c r="N55" s="67"/>
      <c r="O55" s="20"/>
      <c r="P55" s="20"/>
      <c r="Q55" s="31"/>
      <c r="R55" s="68"/>
    </row>
    <row r="56" spans="1:18" s="40" customFormat="1" ht="15" x14ac:dyDescent="0.2">
      <c r="A56" s="79"/>
      <c r="B56" s="22"/>
      <c r="C56" s="21"/>
      <c r="D56" s="22"/>
      <c r="E56" s="82"/>
      <c r="F56" s="92"/>
      <c r="G56" s="20"/>
      <c r="H56" s="20"/>
      <c r="I56" s="20"/>
      <c r="J56" s="67"/>
      <c r="K56" s="20"/>
      <c r="L56" s="20"/>
      <c r="M56" s="20"/>
      <c r="N56" s="67"/>
      <c r="O56" s="20"/>
      <c r="P56" s="20"/>
      <c r="Q56" s="31"/>
      <c r="R56" s="68"/>
    </row>
    <row r="57" spans="1:18" s="40" customFormat="1" ht="15" x14ac:dyDescent="0.2">
      <c r="A57" s="114" t="s">
        <v>91</v>
      </c>
      <c r="B57" s="110" t="s">
        <v>15</v>
      </c>
      <c r="C57" s="74"/>
      <c r="D57" s="75"/>
      <c r="E57" s="82"/>
      <c r="F57" s="92"/>
      <c r="G57" s="115"/>
      <c r="H57" s="116"/>
      <c r="I57" s="20"/>
      <c r="J57" s="67"/>
      <c r="K57" s="115"/>
      <c r="L57" s="116"/>
      <c r="M57" s="20"/>
      <c r="N57" s="67"/>
      <c r="O57" s="115"/>
      <c r="P57" s="116"/>
      <c r="Q57" s="31"/>
      <c r="R57" s="68"/>
    </row>
    <row r="58" spans="1:18" s="40" customFormat="1" ht="15" x14ac:dyDescent="0.2">
      <c r="A58" s="93"/>
      <c r="B58" s="30"/>
      <c r="C58" s="74"/>
      <c r="D58" s="75"/>
      <c r="E58" s="82"/>
      <c r="F58" s="81"/>
      <c r="G58" s="115"/>
      <c r="H58" s="116"/>
      <c r="I58" s="20"/>
      <c r="J58" s="67"/>
      <c r="K58" s="115"/>
      <c r="L58" s="116"/>
      <c r="M58" s="20"/>
      <c r="N58" s="67"/>
      <c r="O58" s="115"/>
      <c r="P58" s="116"/>
      <c r="Q58" s="31"/>
      <c r="R58" s="68"/>
    </row>
    <row r="59" spans="1:18" s="40" customFormat="1" ht="15" x14ac:dyDescent="0.2">
      <c r="A59" s="114" t="s">
        <v>92</v>
      </c>
      <c r="B59" s="22"/>
      <c r="C59" s="21"/>
      <c r="D59" s="22"/>
      <c r="E59" s="82"/>
      <c r="F59" s="117"/>
      <c r="G59" s="20"/>
      <c r="H59" s="20"/>
      <c r="I59" s="20"/>
      <c r="J59" s="118"/>
      <c r="K59" s="20"/>
      <c r="L59" s="20"/>
      <c r="M59" s="20"/>
      <c r="N59" s="118"/>
      <c r="O59" s="20"/>
      <c r="P59" s="20"/>
      <c r="Q59" s="31"/>
      <c r="R59" s="119"/>
    </row>
    <row r="60" spans="1:18" s="40" customFormat="1" ht="15" x14ac:dyDescent="0.2">
      <c r="A60" s="22"/>
      <c r="B60" s="24"/>
      <c r="C60" s="21"/>
      <c r="D60" s="22"/>
      <c r="E60" s="82"/>
      <c r="F60" s="92"/>
      <c r="G60" s="23"/>
      <c r="H60" s="20"/>
      <c r="I60" s="20"/>
      <c r="J60" s="95"/>
      <c r="K60" s="23"/>
      <c r="L60" s="20"/>
      <c r="M60" s="20"/>
      <c r="N60" s="95"/>
      <c r="O60" s="23"/>
      <c r="P60" s="20"/>
      <c r="Q60" s="31"/>
      <c r="R60" s="96"/>
    </row>
    <row r="61" spans="1:18" s="40" customFormat="1" ht="30" x14ac:dyDescent="0.2">
      <c r="A61" s="79" t="s">
        <v>61</v>
      </c>
      <c r="B61" s="22"/>
      <c r="C61" s="21"/>
      <c r="D61" s="22"/>
      <c r="E61" s="82"/>
      <c r="F61" s="81"/>
      <c r="G61" s="20"/>
      <c r="H61" s="20"/>
      <c r="I61" s="20"/>
      <c r="J61" s="67"/>
      <c r="K61" s="20"/>
      <c r="L61" s="20"/>
      <c r="M61" s="20"/>
      <c r="N61" s="67"/>
      <c r="O61" s="20"/>
      <c r="P61" s="20"/>
      <c r="Q61" s="31"/>
      <c r="R61" s="68">
        <v>150</v>
      </c>
    </row>
    <row r="62" spans="1:18" s="40" customFormat="1" ht="15" x14ac:dyDescent="0.2">
      <c r="A62" s="79" t="s">
        <v>103</v>
      </c>
      <c r="B62" s="22" t="s">
        <v>9</v>
      </c>
      <c r="C62" s="21">
        <v>1</v>
      </c>
      <c r="D62" s="22"/>
      <c r="E62" s="120"/>
      <c r="F62" s="83">
        <f t="shared" ref="F62:F63" si="11">+C62*E62</f>
        <v>0</v>
      </c>
      <c r="G62" s="20"/>
      <c r="H62" s="20"/>
      <c r="I62" s="20"/>
      <c r="J62" s="67"/>
      <c r="K62" s="20"/>
      <c r="L62" s="20"/>
      <c r="M62" s="20"/>
      <c r="N62" s="67"/>
      <c r="O62" s="20"/>
      <c r="P62" s="20"/>
      <c r="Q62" s="31"/>
      <c r="R62" s="68"/>
    </row>
    <row r="63" spans="1:18" s="40" customFormat="1" ht="15" x14ac:dyDescent="0.2">
      <c r="A63" s="79" t="s">
        <v>104</v>
      </c>
      <c r="B63" s="22" t="s">
        <v>9</v>
      </c>
      <c r="C63" s="21">
        <v>1</v>
      </c>
      <c r="D63" s="22"/>
      <c r="E63" s="120"/>
      <c r="F63" s="83">
        <f t="shared" si="11"/>
        <v>0</v>
      </c>
      <c r="G63" s="20"/>
      <c r="H63" s="20"/>
      <c r="I63" s="20"/>
      <c r="J63" s="67"/>
      <c r="K63" s="20"/>
      <c r="L63" s="20"/>
      <c r="M63" s="20"/>
      <c r="N63" s="67"/>
      <c r="O63" s="20"/>
      <c r="P63" s="20"/>
      <c r="Q63" s="31"/>
      <c r="R63" s="68"/>
    </row>
    <row r="64" spans="1:18" s="40" customFormat="1" ht="15" x14ac:dyDescent="0.2">
      <c r="A64" s="79" t="s">
        <v>94</v>
      </c>
      <c r="B64" s="22" t="s">
        <v>9</v>
      </c>
      <c r="C64" s="21">
        <v>1</v>
      </c>
      <c r="D64" s="22"/>
      <c r="E64" s="120"/>
      <c r="F64" s="83">
        <f t="shared" ref="F64:F65" si="12">+C64*E64</f>
        <v>0</v>
      </c>
      <c r="G64" s="20"/>
      <c r="H64" s="20"/>
      <c r="I64" s="20"/>
      <c r="J64" s="67"/>
      <c r="K64" s="20"/>
      <c r="L64" s="20"/>
      <c r="M64" s="20"/>
      <c r="N64" s="67"/>
      <c r="O64" s="20"/>
      <c r="P64" s="20"/>
      <c r="Q64" s="31"/>
      <c r="R64" s="68"/>
    </row>
    <row r="65" spans="1:18" s="40" customFormat="1" ht="15" x14ac:dyDescent="0.2">
      <c r="A65" s="79" t="s">
        <v>105</v>
      </c>
      <c r="B65" s="22" t="s">
        <v>9</v>
      </c>
      <c r="C65" s="21">
        <v>1</v>
      </c>
      <c r="D65" s="22"/>
      <c r="E65" s="120"/>
      <c r="F65" s="83">
        <f t="shared" si="12"/>
        <v>0</v>
      </c>
      <c r="G65" s="20"/>
      <c r="H65" s="20"/>
      <c r="I65" s="20"/>
      <c r="J65" s="67"/>
      <c r="K65" s="20"/>
      <c r="L65" s="20"/>
      <c r="M65" s="20"/>
      <c r="N65" s="67"/>
      <c r="O65" s="20"/>
      <c r="P65" s="20"/>
      <c r="Q65" s="31"/>
      <c r="R65" s="68"/>
    </row>
    <row r="66" spans="1:18" s="40" customFormat="1" ht="15" x14ac:dyDescent="0.2">
      <c r="A66" s="79"/>
      <c r="B66" s="22"/>
      <c r="C66" s="21"/>
      <c r="D66" s="22"/>
      <c r="E66" s="82"/>
      <c r="F66" s="92" t="s">
        <v>11</v>
      </c>
      <c r="G66" s="20"/>
      <c r="H66" s="20"/>
      <c r="I66" s="20"/>
      <c r="J66" s="67"/>
      <c r="K66" s="20"/>
      <c r="L66" s="20"/>
      <c r="M66" s="20"/>
      <c r="N66" s="67"/>
      <c r="O66" s="20"/>
      <c r="P66" s="20"/>
      <c r="Q66" s="31"/>
      <c r="R66" s="68"/>
    </row>
    <row r="67" spans="1:18" s="40" customFormat="1" ht="15" x14ac:dyDescent="0.2">
      <c r="A67" s="121" t="s">
        <v>93</v>
      </c>
      <c r="B67" s="22"/>
      <c r="C67" s="21"/>
      <c r="D67" s="22"/>
      <c r="E67" s="82"/>
      <c r="F67" s="122">
        <f>SUM(F62:F65)</f>
        <v>0</v>
      </c>
      <c r="G67" s="20"/>
      <c r="H67" s="20"/>
      <c r="I67" s="20"/>
      <c r="J67" s="67"/>
      <c r="K67" s="20"/>
      <c r="L67" s="20"/>
      <c r="M67" s="20"/>
      <c r="N67" s="67"/>
      <c r="O67" s="20"/>
      <c r="P67" s="20"/>
      <c r="Q67" s="31"/>
      <c r="R67" s="68"/>
    </row>
    <row r="68" spans="1:18" s="40" customFormat="1" ht="15" x14ac:dyDescent="0.2">
      <c r="A68" s="121"/>
      <c r="B68" s="22"/>
      <c r="C68" s="21"/>
      <c r="D68" s="22"/>
      <c r="E68" s="82"/>
      <c r="F68" s="123"/>
      <c r="G68" s="20"/>
      <c r="H68" s="20"/>
      <c r="I68" s="20"/>
      <c r="J68" s="67"/>
      <c r="K68" s="20"/>
      <c r="L68" s="20"/>
      <c r="M68" s="20"/>
      <c r="N68" s="67"/>
      <c r="O68" s="20"/>
      <c r="P68" s="20"/>
      <c r="Q68" s="31"/>
      <c r="R68" s="68"/>
    </row>
    <row r="69" spans="1:18" s="40" customFormat="1" ht="15" x14ac:dyDescent="0.2">
      <c r="A69" s="124" t="s">
        <v>95</v>
      </c>
      <c r="B69" s="30" t="s">
        <v>15</v>
      </c>
      <c r="C69" s="76"/>
      <c r="D69" s="24"/>
      <c r="E69" s="125"/>
      <c r="F69" s="126"/>
      <c r="G69" s="115"/>
      <c r="H69" s="23"/>
      <c r="I69" s="23"/>
      <c r="J69" s="127"/>
      <c r="K69" s="115"/>
      <c r="L69" s="23"/>
      <c r="M69" s="23"/>
      <c r="N69" s="127"/>
      <c r="O69" s="115"/>
      <c r="P69" s="23"/>
      <c r="Q69" s="128"/>
      <c r="R69" s="129"/>
    </row>
    <row r="70" spans="1:18" s="40" customFormat="1" ht="16.5" customHeight="1" x14ac:dyDescent="0.2">
      <c r="A70" s="24"/>
      <c r="B70" s="24"/>
      <c r="C70" s="76"/>
      <c r="D70" s="24"/>
      <c r="E70" s="81"/>
      <c r="F70" s="92" t="s">
        <v>10</v>
      </c>
      <c r="G70" s="23"/>
      <c r="H70" s="23"/>
      <c r="I70" s="23"/>
      <c r="J70" s="95"/>
      <c r="K70" s="23"/>
      <c r="L70" s="23"/>
      <c r="M70" s="23"/>
      <c r="N70" s="95"/>
      <c r="O70" s="23"/>
      <c r="P70" s="23"/>
      <c r="Q70" s="128"/>
      <c r="R70" s="96" t="s">
        <v>10</v>
      </c>
    </row>
    <row r="71" spans="1:18" s="40" customFormat="1" ht="15" x14ac:dyDescent="0.2">
      <c r="A71" s="113" t="s">
        <v>96</v>
      </c>
      <c r="B71" s="24"/>
      <c r="C71" s="76"/>
      <c r="D71" s="24"/>
      <c r="E71" s="81"/>
      <c r="F71" s="91">
        <f>F67</f>
        <v>0</v>
      </c>
      <c r="G71" s="23"/>
      <c r="H71" s="23"/>
      <c r="I71" s="23"/>
      <c r="J71" s="95"/>
      <c r="K71" s="23"/>
      <c r="L71" s="23"/>
      <c r="M71" s="23"/>
      <c r="N71" s="95"/>
      <c r="O71" s="23"/>
      <c r="P71" s="23"/>
      <c r="Q71" s="128"/>
      <c r="R71" s="96" t="e">
        <f>#REF!</f>
        <v>#REF!</v>
      </c>
    </row>
    <row r="72" spans="1:18" s="40" customFormat="1" ht="15" x14ac:dyDescent="0.2">
      <c r="A72" s="90"/>
      <c r="B72" s="24"/>
      <c r="C72" s="23"/>
      <c r="D72" s="24"/>
      <c r="E72" s="81"/>
      <c r="F72" s="102"/>
      <c r="G72" s="23"/>
      <c r="H72" s="23"/>
      <c r="I72" s="23"/>
      <c r="J72" s="95"/>
      <c r="K72" s="23"/>
      <c r="L72" s="23"/>
      <c r="M72" s="23"/>
      <c r="N72" s="95"/>
      <c r="O72" s="23"/>
      <c r="P72" s="23"/>
      <c r="Q72" s="23"/>
      <c r="R72" s="95"/>
    </row>
    <row r="73" spans="1:18" ht="15" x14ac:dyDescent="0.2">
      <c r="A73" s="168"/>
      <c r="B73" s="22"/>
      <c r="D73" s="169"/>
      <c r="E73" s="82"/>
      <c r="F73" s="189"/>
    </row>
    <row r="74" spans="1:18" s="40" customFormat="1" ht="15" x14ac:dyDescent="0.2">
      <c r="A74" s="113" t="s">
        <v>97</v>
      </c>
      <c r="B74" s="22"/>
      <c r="C74" s="21"/>
      <c r="D74" s="22"/>
      <c r="E74" s="81"/>
      <c r="F74" s="92"/>
      <c r="G74" s="23"/>
      <c r="H74" s="23"/>
      <c r="I74" s="23"/>
      <c r="J74" s="95"/>
      <c r="K74" s="23"/>
      <c r="L74" s="23"/>
      <c r="M74" s="23"/>
      <c r="N74" s="95"/>
      <c r="O74" s="23"/>
      <c r="P74" s="23"/>
      <c r="Q74" s="128"/>
      <c r="R74" s="96"/>
    </row>
    <row r="75" spans="1:18" s="40" customFormat="1" ht="15" x14ac:dyDescent="0.2">
      <c r="A75" s="113"/>
      <c r="B75" s="22"/>
      <c r="C75" s="21"/>
      <c r="D75" s="22"/>
      <c r="E75" s="81"/>
      <c r="F75" s="92"/>
      <c r="G75" s="23"/>
      <c r="H75" s="23"/>
      <c r="I75" s="23"/>
      <c r="J75" s="95"/>
      <c r="K75" s="23"/>
      <c r="L75" s="23"/>
      <c r="M75" s="23"/>
      <c r="N75" s="95"/>
      <c r="O75" s="23"/>
      <c r="P75" s="23"/>
      <c r="Q75" s="128"/>
      <c r="R75" s="96"/>
    </row>
    <row r="76" spans="1:18" s="40" customFormat="1" ht="15" x14ac:dyDescent="0.2">
      <c r="A76" s="114" t="s">
        <v>98</v>
      </c>
      <c r="B76" s="30" t="s">
        <v>15</v>
      </c>
      <c r="C76" s="21"/>
      <c r="D76" s="22"/>
      <c r="E76" s="81"/>
      <c r="F76" s="92"/>
      <c r="G76" s="23"/>
      <c r="H76" s="23"/>
      <c r="I76" s="23"/>
      <c r="J76" s="95"/>
      <c r="K76" s="23"/>
      <c r="L76" s="23"/>
      <c r="M76" s="23"/>
      <c r="N76" s="95"/>
      <c r="O76" s="23"/>
      <c r="P76" s="23"/>
      <c r="Q76" s="128"/>
      <c r="R76" s="96"/>
    </row>
    <row r="77" spans="1:18" s="40" customFormat="1" ht="15" x14ac:dyDescent="0.2">
      <c r="A77" s="79"/>
      <c r="B77" s="30"/>
      <c r="C77" s="21"/>
      <c r="D77" s="22"/>
      <c r="E77" s="81"/>
      <c r="F77" s="92"/>
      <c r="G77" s="23"/>
      <c r="H77" s="23"/>
      <c r="I77" s="23"/>
      <c r="J77" s="95"/>
      <c r="K77" s="23"/>
      <c r="L77" s="23"/>
      <c r="M77" s="23"/>
      <c r="N77" s="95"/>
      <c r="O77" s="23"/>
      <c r="P77" s="23"/>
      <c r="Q77" s="128"/>
      <c r="R77" s="96"/>
    </row>
    <row r="78" spans="1:18" s="40" customFormat="1" ht="15" x14ac:dyDescent="0.2">
      <c r="A78" s="114" t="s">
        <v>99</v>
      </c>
      <c r="B78" s="30" t="s">
        <v>15</v>
      </c>
      <c r="C78" s="21"/>
      <c r="D78" s="22"/>
      <c r="E78" s="81"/>
      <c r="F78" s="92"/>
      <c r="G78" s="23"/>
      <c r="H78" s="23"/>
      <c r="I78" s="23"/>
      <c r="J78" s="95"/>
      <c r="K78" s="23"/>
      <c r="L78" s="23"/>
      <c r="M78" s="23"/>
      <c r="N78" s="95"/>
      <c r="O78" s="23"/>
      <c r="P78" s="23"/>
      <c r="Q78" s="128"/>
      <c r="R78" s="96"/>
    </row>
    <row r="79" spans="1:18" s="40" customFormat="1" ht="15" x14ac:dyDescent="0.2">
      <c r="A79" s="114"/>
      <c r="B79" s="30"/>
      <c r="C79" s="21"/>
      <c r="D79" s="22"/>
      <c r="E79" s="81"/>
      <c r="F79" s="92"/>
      <c r="G79" s="23"/>
      <c r="H79" s="23"/>
      <c r="I79" s="23"/>
      <c r="J79" s="95"/>
      <c r="K79" s="23"/>
      <c r="L79" s="23"/>
      <c r="M79" s="23"/>
      <c r="N79" s="95"/>
      <c r="O79" s="23"/>
      <c r="P79" s="23"/>
      <c r="Q79" s="128"/>
      <c r="R79" s="96"/>
    </row>
    <row r="80" spans="1:18" s="40" customFormat="1" ht="15" x14ac:dyDescent="0.2">
      <c r="A80" s="114" t="s">
        <v>100</v>
      </c>
      <c r="B80" s="22"/>
      <c r="C80" s="21"/>
      <c r="D80" s="22"/>
      <c r="E80" s="81"/>
      <c r="F80" s="92"/>
      <c r="G80" s="23"/>
      <c r="H80" s="23"/>
      <c r="I80" s="23"/>
      <c r="J80" s="95"/>
      <c r="K80" s="23"/>
      <c r="L80" s="23"/>
      <c r="M80" s="23"/>
      <c r="N80" s="95"/>
      <c r="O80" s="23"/>
      <c r="P80" s="23"/>
      <c r="Q80" s="128"/>
      <c r="R80" s="96"/>
    </row>
    <row r="81" spans="1:18" s="40" customFormat="1" ht="16.5" customHeight="1" x14ac:dyDescent="0.2">
      <c r="A81" s="94"/>
      <c r="B81" s="22"/>
      <c r="C81" s="21"/>
      <c r="D81" s="22"/>
      <c r="E81" s="82"/>
      <c r="F81" s="81"/>
      <c r="G81" s="23"/>
      <c r="H81" s="23"/>
      <c r="I81" s="23"/>
      <c r="J81" s="95"/>
      <c r="K81" s="23"/>
      <c r="L81" s="23"/>
      <c r="M81" s="23"/>
      <c r="N81" s="95"/>
      <c r="O81" s="23"/>
      <c r="P81" s="23"/>
      <c r="Q81" s="128"/>
      <c r="R81" s="96"/>
    </row>
    <row r="82" spans="1:18" s="40" customFormat="1" ht="15" x14ac:dyDescent="0.2">
      <c r="A82" s="79" t="s">
        <v>35</v>
      </c>
      <c r="B82" s="22"/>
      <c r="C82" s="21"/>
      <c r="D82" s="22"/>
      <c r="E82" s="82"/>
      <c r="F82" s="81"/>
      <c r="G82" s="20"/>
      <c r="H82" s="20"/>
      <c r="I82" s="20"/>
      <c r="J82" s="67"/>
      <c r="K82" s="20"/>
      <c r="L82" s="20"/>
      <c r="M82" s="20"/>
      <c r="N82" s="67"/>
      <c r="O82" s="20"/>
      <c r="P82" s="20"/>
      <c r="Q82" s="31"/>
      <c r="R82" s="68"/>
    </row>
    <row r="83" spans="1:18" s="40" customFormat="1" ht="15" x14ac:dyDescent="0.2">
      <c r="A83" s="94" t="s">
        <v>222</v>
      </c>
      <c r="B83" s="22" t="s">
        <v>9</v>
      </c>
      <c r="C83" s="21">
        <v>1</v>
      </c>
      <c r="D83" s="22"/>
      <c r="E83" s="82"/>
      <c r="F83" s="83">
        <f t="shared" ref="F83" si="13">+C83*E83</f>
        <v>0</v>
      </c>
      <c r="G83" s="20"/>
      <c r="H83" s="20"/>
      <c r="I83" s="20"/>
      <c r="J83" s="67"/>
      <c r="K83" s="20"/>
      <c r="L83" s="20"/>
      <c r="M83" s="20"/>
      <c r="N83" s="67"/>
      <c r="O83" s="20"/>
      <c r="P83" s="20"/>
      <c r="Q83" s="31"/>
      <c r="R83" s="68"/>
    </row>
    <row r="84" spans="1:18" s="40" customFormat="1" ht="15" x14ac:dyDescent="0.2">
      <c r="A84" s="93"/>
      <c r="B84" s="22"/>
      <c r="C84" s="21"/>
      <c r="D84" s="22"/>
      <c r="E84" s="82"/>
      <c r="F84" s="77" t="s">
        <v>11</v>
      </c>
      <c r="G84" s="23"/>
      <c r="H84" s="23"/>
      <c r="I84" s="23"/>
      <c r="J84" s="95"/>
      <c r="K84" s="23"/>
      <c r="L84" s="23"/>
      <c r="M84" s="23"/>
      <c r="N84" s="95"/>
      <c r="O84" s="23"/>
      <c r="P84" s="23"/>
      <c r="Q84" s="128"/>
      <c r="R84" s="96"/>
    </row>
    <row r="85" spans="1:18" s="40" customFormat="1" ht="15" x14ac:dyDescent="0.2">
      <c r="A85" s="121" t="s">
        <v>101</v>
      </c>
      <c r="B85" s="22"/>
      <c r="C85" s="21"/>
      <c r="D85" s="22"/>
      <c r="E85" s="82"/>
      <c r="F85" s="122">
        <f>SUM(F83:F84)</f>
        <v>0</v>
      </c>
      <c r="G85" s="23"/>
      <c r="H85" s="23"/>
      <c r="I85" s="23"/>
      <c r="J85" s="95"/>
      <c r="K85" s="23"/>
      <c r="L85" s="23"/>
      <c r="M85" s="23"/>
      <c r="N85" s="95"/>
      <c r="O85" s="23"/>
      <c r="P85" s="23"/>
      <c r="Q85" s="128"/>
      <c r="R85" s="96"/>
    </row>
    <row r="86" spans="1:18" s="40" customFormat="1" ht="15" x14ac:dyDescent="0.2">
      <c r="A86" s="132"/>
      <c r="B86" s="22"/>
      <c r="C86" s="20"/>
      <c r="D86" s="22"/>
      <c r="E86" s="82"/>
      <c r="F86" s="123"/>
      <c r="G86" s="23"/>
      <c r="H86" s="23"/>
      <c r="I86" s="23"/>
      <c r="J86" s="95"/>
      <c r="K86" s="23"/>
      <c r="L86" s="23"/>
      <c r="M86" s="23"/>
      <c r="N86" s="95"/>
      <c r="O86" s="23"/>
      <c r="P86" s="23"/>
      <c r="Q86" s="128"/>
      <c r="R86" s="96"/>
    </row>
    <row r="87" spans="1:18" s="40" customFormat="1" ht="15" x14ac:dyDescent="0.2">
      <c r="A87" s="114" t="s">
        <v>223</v>
      </c>
      <c r="B87" s="30" t="s">
        <v>15</v>
      </c>
      <c r="C87" s="21"/>
      <c r="D87" s="22"/>
      <c r="E87" s="81"/>
      <c r="F87" s="92"/>
      <c r="G87" s="23"/>
      <c r="H87" s="23"/>
      <c r="I87" s="23"/>
      <c r="J87" s="95"/>
      <c r="K87" s="23"/>
      <c r="L87" s="23"/>
      <c r="M87" s="23"/>
      <c r="N87" s="95"/>
      <c r="O87" s="23"/>
      <c r="P87" s="23"/>
      <c r="Q87" s="128"/>
      <c r="R87" s="96"/>
    </row>
    <row r="88" spans="1:18" s="40" customFormat="1" ht="15" x14ac:dyDescent="0.2">
      <c r="A88" s="132"/>
      <c r="B88" s="22"/>
      <c r="C88" s="20"/>
      <c r="D88" s="22"/>
      <c r="E88" s="82"/>
      <c r="F88" s="123"/>
      <c r="G88" s="23"/>
      <c r="H88" s="23"/>
      <c r="I88" s="23"/>
      <c r="J88" s="95"/>
      <c r="K88" s="23"/>
      <c r="L88" s="23"/>
      <c r="M88" s="23"/>
      <c r="N88" s="95"/>
      <c r="O88" s="23"/>
      <c r="P88" s="23"/>
      <c r="Q88" s="128"/>
      <c r="R88" s="96"/>
    </row>
    <row r="89" spans="1:18" s="40" customFormat="1" ht="15" x14ac:dyDescent="0.2">
      <c r="A89" s="114" t="s">
        <v>224</v>
      </c>
      <c r="B89" s="30" t="s">
        <v>15</v>
      </c>
      <c r="C89" s="20"/>
      <c r="D89" s="22"/>
      <c r="E89" s="82"/>
      <c r="F89" s="123"/>
      <c r="G89" s="23"/>
      <c r="H89" s="23"/>
      <c r="I89" s="23"/>
      <c r="J89" s="95"/>
      <c r="K89" s="23"/>
      <c r="L89" s="23"/>
      <c r="M89" s="23"/>
      <c r="N89" s="95"/>
      <c r="O89" s="23"/>
      <c r="P89" s="23"/>
      <c r="Q89" s="128"/>
      <c r="R89" s="96"/>
    </row>
    <row r="90" spans="1:18" s="40" customFormat="1" ht="15" x14ac:dyDescent="0.2">
      <c r="A90" s="132"/>
      <c r="B90" s="22"/>
      <c r="C90" s="20"/>
      <c r="D90" s="22"/>
      <c r="E90" s="82"/>
      <c r="F90" s="123"/>
      <c r="G90" s="23"/>
      <c r="H90" s="23"/>
      <c r="I90" s="23"/>
      <c r="J90" s="95"/>
      <c r="K90" s="23"/>
      <c r="L90" s="23"/>
      <c r="M90" s="23"/>
      <c r="N90" s="95"/>
      <c r="O90" s="23"/>
      <c r="P90" s="23"/>
      <c r="Q90" s="128"/>
      <c r="R90" s="96"/>
    </row>
    <row r="91" spans="1:18" s="40" customFormat="1" ht="15" x14ac:dyDescent="0.2">
      <c r="A91" s="114" t="s">
        <v>225</v>
      </c>
      <c r="B91" s="22"/>
      <c r="C91" s="21"/>
      <c r="D91" s="22"/>
      <c r="E91" s="82"/>
      <c r="F91" s="92"/>
      <c r="G91" s="23"/>
      <c r="H91" s="23"/>
      <c r="I91" s="23"/>
      <c r="J91" s="95"/>
      <c r="K91" s="23"/>
      <c r="L91" s="23"/>
      <c r="M91" s="23"/>
      <c r="N91" s="95"/>
      <c r="O91" s="23"/>
      <c r="P91" s="23"/>
      <c r="Q91" s="128"/>
      <c r="R91" s="96"/>
    </row>
    <row r="92" spans="1:18" s="40" customFormat="1" ht="15" x14ac:dyDescent="0.2">
      <c r="A92" s="93"/>
      <c r="B92" s="22"/>
      <c r="C92" s="21"/>
      <c r="D92" s="22"/>
      <c r="E92" s="82"/>
      <c r="F92" s="92"/>
      <c r="G92" s="23"/>
      <c r="H92" s="23"/>
      <c r="I92" s="23"/>
      <c r="J92" s="95"/>
      <c r="K92" s="23"/>
      <c r="L92" s="23"/>
      <c r="M92" s="23"/>
      <c r="N92" s="95"/>
      <c r="O92" s="23"/>
      <c r="P92" s="23"/>
      <c r="Q92" s="128"/>
      <c r="R92" s="96"/>
    </row>
    <row r="93" spans="1:18" s="40" customFormat="1" ht="15" x14ac:dyDescent="0.2">
      <c r="A93" s="79" t="s">
        <v>35</v>
      </c>
      <c r="B93" s="22"/>
      <c r="C93" s="21"/>
      <c r="D93" s="22"/>
      <c r="E93" s="82"/>
      <c r="F93" s="81"/>
      <c r="G93" s="23"/>
      <c r="H93" s="23"/>
      <c r="I93" s="23"/>
      <c r="J93" s="95"/>
      <c r="K93" s="23"/>
      <c r="L93" s="23"/>
      <c r="M93" s="23"/>
      <c r="N93" s="95"/>
      <c r="O93" s="23"/>
      <c r="P93" s="23"/>
      <c r="Q93" s="128"/>
      <c r="R93" s="96"/>
    </row>
    <row r="94" spans="1:18" s="40" customFormat="1" ht="15" x14ac:dyDescent="0.2">
      <c r="A94" s="79" t="s">
        <v>226</v>
      </c>
      <c r="B94" s="22" t="s">
        <v>7</v>
      </c>
      <c r="C94" s="21">
        <v>1</v>
      </c>
      <c r="D94" s="22"/>
      <c r="E94" s="82"/>
      <c r="F94" s="83">
        <f t="shared" ref="F94:F95" si="14">+C94*E94</f>
        <v>0</v>
      </c>
      <c r="G94" s="23"/>
      <c r="H94" s="23"/>
      <c r="I94" s="23"/>
      <c r="J94" s="95"/>
      <c r="K94" s="23"/>
      <c r="L94" s="23"/>
      <c r="M94" s="23"/>
      <c r="N94" s="95"/>
      <c r="O94" s="23"/>
      <c r="P94" s="23"/>
      <c r="Q94" s="128"/>
      <c r="R94" s="96"/>
    </row>
    <row r="95" spans="1:18" s="40" customFormat="1" ht="15" x14ac:dyDescent="0.2">
      <c r="A95" s="79" t="s">
        <v>227</v>
      </c>
      <c r="B95" s="22" t="s">
        <v>9</v>
      </c>
      <c r="C95" s="21">
        <v>1</v>
      </c>
      <c r="D95" s="22"/>
      <c r="E95" s="82"/>
      <c r="F95" s="83">
        <f t="shared" si="14"/>
        <v>0</v>
      </c>
      <c r="G95" s="23"/>
      <c r="H95" s="23"/>
      <c r="I95" s="23"/>
      <c r="J95" s="95"/>
      <c r="K95" s="23"/>
      <c r="L95" s="23"/>
      <c r="M95" s="23"/>
      <c r="N95" s="95"/>
      <c r="O95" s="23"/>
      <c r="P95" s="23"/>
      <c r="Q95" s="128"/>
      <c r="R95" s="96"/>
    </row>
    <row r="96" spans="1:18" s="40" customFormat="1" ht="15" x14ac:dyDescent="0.2">
      <c r="A96" s="79" t="s">
        <v>235</v>
      </c>
      <c r="B96" s="22" t="s">
        <v>9</v>
      </c>
      <c r="C96" s="21">
        <v>1</v>
      </c>
      <c r="D96" s="22"/>
      <c r="E96" s="82"/>
      <c r="F96" s="83">
        <f t="shared" ref="F96" si="15">+C96*E96</f>
        <v>0</v>
      </c>
      <c r="G96" s="23"/>
      <c r="H96" s="23"/>
      <c r="I96" s="23"/>
      <c r="J96" s="95"/>
      <c r="K96" s="23"/>
      <c r="L96" s="23"/>
      <c r="M96" s="23"/>
      <c r="N96" s="95"/>
      <c r="O96" s="23"/>
      <c r="P96" s="23"/>
      <c r="Q96" s="128"/>
      <c r="R96" s="96"/>
    </row>
    <row r="97" spans="1:18" s="40" customFormat="1" ht="15" x14ac:dyDescent="0.2">
      <c r="A97" s="79"/>
      <c r="B97" s="22"/>
      <c r="C97" s="21"/>
      <c r="D97" s="22"/>
      <c r="E97" s="82"/>
      <c r="F97" s="92" t="s">
        <v>11</v>
      </c>
      <c r="G97" s="23"/>
      <c r="H97" s="23"/>
      <c r="I97" s="23"/>
      <c r="J97" s="95"/>
      <c r="K97" s="23"/>
      <c r="L97" s="23"/>
      <c r="M97" s="23"/>
      <c r="N97" s="95"/>
      <c r="O97" s="23"/>
      <c r="P97" s="23"/>
      <c r="Q97" s="128"/>
      <c r="R97" s="96"/>
    </row>
    <row r="98" spans="1:18" s="40" customFormat="1" ht="15" x14ac:dyDescent="0.2">
      <c r="A98" s="121" t="s">
        <v>165</v>
      </c>
      <c r="B98" s="22"/>
      <c r="C98" s="21"/>
      <c r="D98" s="22"/>
      <c r="E98" s="82"/>
      <c r="F98" s="122">
        <f>SUM(F94:F96)</f>
        <v>0</v>
      </c>
      <c r="G98" s="23"/>
      <c r="H98" s="23"/>
      <c r="I98" s="23"/>
      <c r="J98" s="95"/>
      <c r="K98" s="23"/>
      <c r="L98" s="23"/>
      <c r="M98" s="23"/>
      <c r="N98" s="95"/>
      <c r="O98" s="23"/>
      <c r="P98" s="23"/>
      <c r="Q98" s="128"/>
      <c r="R98" s="96"/>
    </row>
    <row r="99" spans="1:18" s="40" customFormat="1" ht="15" x14ac:dyDescent="0.2">
      <c r="A99" s="121"/>
      <c r="B99" s="22"/>
      <c r="C99" s="21"/>
      <c r="D99" s="22"/>
      <c r="E99" s="81"/>
      <c r="F99" s="92" t="s">
        <v>10</v>
      </c>
      <c r="G99" s="23"/>
      <c r="H99" s="23"/>
      <c r="I99" s="23"/>
      <c r="J99" s="95"/>
      <c r="K99" s="23"/>
      <c r="L99" s="23"/>
      <c r="M99" s="23"/>
      <c r="N99" s="95"/>
      <c r="O99" s="23"/>
      <c r="P99" s="23"/>
      <c r="Q99" s="128"/>
      <c r="R99" s="96"/>
    </row>
    <row r="100" spans="1:18" s="40" customFormat="1" ht="15" x14ac:dyDescent="0.2">
      <c r="A100" s="113" t="s">
        <v>32</v>
      </c>
      <c r="B100" s="22"/>
      <c r="C100" s="21"/>
      <c r="D100" s="22"/>
      <c r="E100" s="82"/>
      <c r="F100" s="91">
        <f>F98+F85</f>
        <v>0</v>
      </c>
      <c r="G100" s="20"/>
      <c r="H100" s="20"/>
      <c r="I100" s="20"/>
      <c r="J100" s="67"/>
      <c r="K100" s="20"/>
      <c r="L100" s="20"/>
      <c r="M100" s="20"/>
      <c r="N100" s="67"/>
      <c r="O100" s="20"/>
      <c r="P100" s="20"/>
      <c r="Q100" s="31"/>
      <c r="R100" s="68"/>
    </row>
    <row r="101" spans="1:18" s="40" customFormat="1" ht="15.75" thickBot="1" x14ac:dyDescent="0.25">
      <c r="A101" s="190"/>
      <c r="B101" s="178"/>
      <c r="C101" s="191"/>
      <c r="D101" s="178"/>
      <c r="E101" s="180"/>
      <c r="F101" s="192"/>
      <c r="G101" s="20"/>
      <c r="H101" s="20"/>
      <c r="I101" s="20"/>
      <c r="J101" s="67"/>
      <c r="K101" s="20"/>
      <c r="L101" s="20"/>
      <c r="M101" s="20"/>
      <c r="N101" s="67"/>
      <c r="O101" s="20"/>
      <c r="P101" s="20"/>
      <c r="Q101" s="31"/>
      <c r="R101" s="68"/>
    </row>
    <row r="102" spans="1:18" s="40" customFormat="1" ht="15.75" thickBot="1" x14ac:dyDescent="0.25">
      <c r="A102" s="107"/>
      <c r="B102" s="47"/>
      <c r="C102" s="47"/>
      <c r="D102" s="47"/>
      <c r="E102" s="108"/>
      <c r="F102" s="109"/>
      <c r="G102" s="20"/>
      <c r="H102" s="20"/>
      <c r="I102" s="20"/>
      <c r="J102" s="67"/>
      <c r="K102" s="20"/>
      <c r="L102" s="20"/>
      <c r="M102" s="20"/>
      <c r="N102" s="67"/>
      <c r="O102" s="20"/>
      <c r="P102" s="20"/>
      <c r="Q102" s="20"/>
      <c r="R102" s="67"/>
    </row>
    <row r="103" spans="1:18" s="40" customFormat="1" ht="37.5" customHeight="1" thickBot="1" x14ac:dyDescent="0.25">
      <c r="A103" s="69" t="s">
        <v>6</v>
      </c>
      <c r="B103" s="70" t="s">
        <v>7</v>
      </c>
      <c r="C103" s="71" t="s">
        <v>49</v>
      </c>
      <c r="D103" s="70" t="s">
        <v>50</v>
      </c>
      <c r="E103" s="72" t="s">
        <v>8</v>
      </c>
      <c r="F103" s="73" t="s">
        <v>51</v>
      </c>
      <c r="G103" s="20"/>
      <c r="H103" s="20"/>
      <c r="I103" s="20"/>
      <c r="J103" s="67"/>
      <c r="K103" s="20"/>
      <c r="L103" s="20"/>
      <c r="M103" s="20"/>
      <c r="N103" s="67"/>
      <c r="O103" s="20"/>
      <c r="P103" s="20"/>
      <c r="Q103" s="31"/>
      <c r="R103" s="68"/>
    </row>
    <row r="104" spans="1:18" s="40" customFormat="1" ht="15" x14ac:dyDescent="0.2">
      <c r="A104" s="97"/>
      <c r="B104" s="48"/>
      <c r="C104" s="47"/>
      <c r="D104" s="48"/>
      <c r="E104" s="86"/>
      <c r="F104" s="103"/>
      <c r="G104" s="20"/>
      <c r="H104" s="20"/>
      <c r="I104" s="20"/>
      <c r="J104" s="67"/>
      <c r="K104" s="20"/>
      <c r="L104" s="20"/>
      <c r="M104" s="20"/>
      <c r="N104" s="67"/>
      <c r="O104" s="20"/>
      <c r="P104" s="20"/>
      <c r="Q104" s="31"/>
      <c r="R104" s="68"/>
    </row>
    <row r="105" spans="1:18" s="40" customFormat="1" ht="15" x14ac:dyDescent="0.2">
      <c r="A105" s="29" t="s">
        <v>108</v>
      </c>
      <c r="B105" s="22"/>
      <c r="C105" s="21"/>
      <c r="D105" s="22"/>
      <c r="E105" s="82"/>
      <c r="F105" s="92"/>
      <c r="G105" s="20"/>
      <c r="H105" s="20"/>
      <c r="I105" s="20"/>
      <c r="J105" s="67"/>
      <c r="K105" s="20"/>
      <c r="L105" s="20"/>
      <c r="M105" s="20"/>
      <c r="N105" s="67"/>
      <c r="O105" s="20"/>
      <c r="P105" s="20"/>
      <c r="Q105" s="31"/>
      <c r="R105" s="68"/>
    </row>
    <row r="106" spans="1:18" s="40" customFormat="1" ht="15" x14ac:dyDescent="0.2">
      <c r="A106" s="29"/>
      <c r="B106" s="22"/>
      <c r="C106" s="21"/>
      <c r="D106" s="22"/>
      <c r="E106" s="82"/>
      <c r="F106" s="92"/>
      <c r="G106" s="20"/>
      <c r="H106" s="20"/>
      <c r="I106" s="20"/>
      <c r="J106" s="67"/>
      <c r="K106" s="20"/>
      <c r="L106" s="20"/>
      <c r="M106" s="20"/>
      <c r="N106" s="67"/>
      <c r="O106" s="20"/>
      <c r="P106" s="20"/>
      <c r="Q106" s="20"/>
      <c r="R106" s="67"/>
    </row>
    <row r="107" spans="1:18" ht="15" x14ac:dyDescent="0.2">
      <c r="A107" s="29"/>
      <c r="B107" s="22"/>
      <c r="C107" s="21"/>
      <c r="D107" s="22"/>
      <c r="E107" s="82"/>
      <c r="F107" s="92"/>
    </row>
    <row r="108" spans="1:18" s="40" customFormat="1" ht="15" x14ac:dyDescent="0.2">
      <c r="A108" s="114" t="s">
        <v>2</v>
      </c>
      <c r="B108" s="30" t="s">
        <v>15</v>
      </c>
      <c r="C108" s="21"/>
      <c r="D108" s="22"/>
      <c r="E108" s="82"/>
      <c r="F108" s="81"/>
      <c r="G108" s="20"/>
      <c r="H108" s="20"/>
      <c r="I108" s="20"/>
      <c r="J108" s="95"/>
      <c r="K108" s="20"/>
      <c r="L108" s="20"/>
      <c r="M108" s="20"/>
      <c r="N108" s="95"/>
      <c r="O108" s="20"/>
      <c r="P108" s="20"/>
      <c r="Q108" s="31"/>
      <c r="R108" s="96"/>
    </row>
    <row r="109" spans="1:18" s="40" customFormat="1" ht="15" x14ac:dyDescent="0.2">
      <c r="A109" s="114"/>
      <c r="B109" s="30"/>
      <c r="C109" s="21"/>
      <c r="D109" s="22"/>
      <c r="E109" s="82"/>
      <c r="F109" s="81"/>
      <c r="G109" s="20"/>
      <c r="H109" s="20"/>
      <c r="I109" s="20"/>
      <c r="J109" s="95"/>
      <c r="K109" s="20"/>
      <c r="L109" s="20"/>
      <c r="M109" s="20"/>
      <c r="N109" s="95"/>
      <c r="O109" s="20"/>
      <c r="P109" s="20"/>
      <c r="Q109" s="31"/>
      <c r="R109" s="96"/>
    </row>
    <row r="110" spans="1:18" s="40" customFormat="1" ht="15" x14ac:dyDescent="0.2">
      <c r="A110" s="114"/>
      <c r="B110" s="30"/>
      <c r="C110" s="21"/>
      <c r="D110" s="22"/>
      <c r="E110" s="82"/>
      <c r="F110" s="81"/>
      <c r="G110" s="20"/>
      <c r="H110" s="20"/>
      <c r="I110" s="20"/>
      <c r="J110" s="95"/>
      <c r="K110" s="20"/>
      <c r="L110" s="20"/>
      <c r="M110" s="20"/>
      <c r="N110" s="95"/>
      <c r="O110" s="20"/>
      <c r="P110" s="20"/>
      <c r="Q110" s="31"/>
      <c r="R110" s="96"/>
    </row>
    <row r="111" spans="1:18" s="40" customFormat="1" ht="15" x14ac:dyDescent="0.2">
      <c r="A111" s="114" t="s">
        <v>109</v>
      </c>
      <c r="B111" s="30"/>
      <c r="C111" s="21"/>
      <c r="D111" s="22"/>
      <c r="E111" s="82"/>
      <c r="F111" s="81"/>
      <c r="G111" s="115"/>
      <c r="H111" s="20"/>
      <c r="I111" s="20"/>
      <c r="J111" s="95"/>
      <c r="K111" s="115"/>
      <c r="L111" s="20"/>
      <c r="M111" s="20"/>
      <c r="N111" s="95"/>
      <c r="O111" s="115"/>
      <c r="P111" s="20"/>
      <c r="Q111" s="31"/>
      <c r="R111" s="96"/>
    </row>
    <row r="112" spans="1:18" s="40" customFormat="1" ht="15" x14ac:dyDescent="0.2">
      <c r="A112" s="29"/>
      <c r="B112" s="24"/>
      <c r="C112" s="76"/>
      <c r="D112" s="24"/>
      <c r="E112" s="125"/>
      <c r="F112" s="139"/>
      <c r="G112" s="115"/>
      <c r="H112" s="20"/>
      <c r="I112" s="20"/>
      <c r="J112" s="95"/>
      <c r="K112" s="115"/>
      <c r="L112" s="20"/>
      <c r="M112" s="20"/>
      <c r="N112" s="95"/>
      <c r="O112" s="115"/>
      <c r="P112" s="20"/>
      <c r="Q112" s="31"/>
      <c r="R112" s="96"/>
    </row>
    <row r="113" spans="1:18" s="40" customFormat="1" ht="15" x14ac:dyDescent="0.2">
      <c r="A113" s="79" t="s">
        <v>36</v>
      </c>
      <c r="B113" s="22"/>
      <c r="C113" s="21"/>
      <c r="D113" s="22"/>
      <c r="E113" s="82"/>
      <c r="F113" s="81"/>
      <c r="G113" s="23"/>
      <c r="H113" s="23"/>
      <c r="I113" s="23"/>
      <c r="J113" s="95"/>
      <c r="K113" s="23"/>
      <c r="L113" s="23"/>
      <c r="M113" s="23"/>
      <c r="N113" s="95"/>
      <c r="O113" s="23"/>
      <c r="P113" s="23"/>
      <c r="Q113" s="128"/>
      <c r="R113" s="96"/>
    </row>
    <row r="114" spans="1:18" ht="15" x14ac:dyDescent="0.2">
      <c r="A114" s="79" t="s">
        <v>231</v>
      </c>
      <c r="B114" s="22" t="s">
        <v>16</v>
      </c>
      <c r="C114" s="21">
        <v>30</v>
      </c>
      <c r="D114" s="22"/>
      <c r="E114" s="82"/>
      <c r="F114" s="83">
        <f t="shared" ref="F114" si="16">C114*E114</f>
        <v>0</v>
      </c>
    </row>
    <row r="115" spans="1:18" ht="15" x14ac:dyDescent="0.2">
      <c r="A115" s="79" t="s">
        <v>230</v>
      </c>
      <c r="B115" s="22" t="s">
        <v>16</v>
      </c>
      <c r="C115" s="21">
        <v>40</v>
      </c>
      <c r="D115" s="22"/>
      <c r="E115" s="82"/>
      <c r="F115" s="83">
        <f t="shared" ref="F115" si="17">C115*E115</f>
        <v>0</v>
      </c>
    </row>
    <row r="116" spans="1:18" ht="15" x14ac:dyDescent="0.2">
      <c r="A116" s="79" t="s">
        <v>229</v>
      </c>
      <c r="B116" s="22" t="s">
        <v>9</v>
      </c>
      <c r="C116" s="21">
        <v>1</v>
      </c>
      <c r="D116" s="22"/>
      <c r="E116" s="82"/>
      <c r="F116" s="83">
        <f t="shared" ref="F116" si="18">C116*E116</f>
        <v>0</v>
      </c>
    </row>
    <row r="117" spans="1:18" ht="15" x14ac:dyDescent="0.2">
      <c r="A117" s="79" t="s">
        <v>110</v>
      </c>
      <c r="B117" s="22" t="s">
        <v>9</v>
      </c>
      <c r="C117" s="21">
        <v>1</v>
      </c>
      <c r="D117" s="22"/>
      <c r="E117" s="82"/>
      <c r="F117" s="83">
        <f t="shared" ref="F117" si="19">C117*E117</f>
        <v>0</v>
      </c>
    </row>
    <row r="118" spans="1:18" ht="15" x14ac:dyDescent="0.2">
      <c r="A118" s="79" t="s">
        <v>111</v>
      </c>
      <c r="B118" s="22" t="s">
        <v>9</v>
      </c>
      <c r="C118" s="21">
        <v>1</v>
      </c>
      <c r="D118" s="22"/>
      <c r="E118" s="82"/>
      <c r="F118" s="83">
        <f t="shared" ref="F118" si="20">C118*E118</f>
        <v>0</v>
      </c>
    </row>
    <row r="119" spans="1:18" ht="15" x14ac:dyDescent="0.2">
      <c r="A119" s="79"/>
      <c r="B119" s="22"/>
      <c r="C119" s="21"/>
      <c r="D119" s="22"/>
      <c r="E119" s="82"/>
      <c r="F119" s="83"/>
    </row>
    <row r="120" spans="1:18" ht="15" x14ac:dyDescent="0.2">
      <c r="A120" s="79" t="s">
        <v>112</v>
      </c>
      <c r="B120" s="22" t="s">
        <v>9</v>
      </c>
      <c r="C120" s="21">
        <v>1</v>
      </c>
      <c r="D120" s="22"/>
      <c r="E120" s="82"/>
      <c r="F120" s="83">
        <f t="shared" ref="F120" si="21">+C120*E120</f>
        <v>0</v>
      </c>
    </row>
    <row r="121" spans="1:18" ht="15" x14ac:dyDescent="0.2">
      <c r="A121" s="112"/>
      <c r="B121" s="48"/>
      <c r="C121" s="49"/>
      <c r="D121" s="48"/>
      <c r="E121" s="86"/>
      <c r="F121" s="101"/>
    </row>
    <row r="122" spans="1:18" ht="15" x14ac:dyDescent="0.2">
      <c r="A122" s="79" t="s">
        <v>228</v>
      </c>
      <c r="B122" s="22" t="s">
        <v>9</v>
      </c>
      <c r="C122" s="21">
        <v>1</v>
      </c>
      <c r="D122" s="22"/>
      <c r="E122" s="82"/>
      <c r="F122" s="83">
        <f t="shared" ref="F122" si="22">+C122*E122</f>
        <v>0</v>
      </c>
    </row>
    <row r="123" spans="1:18" s="40" customFormat="1" ht="15" x14ac:dyDescent="0.2">
      <c r="A123" s="79"/>
      <c r="B123" s="22"/>
      <c r="C123" s="21"/>
      <c r="D123" s="22"/>
      <c r="E123" s="82"/>
      <c r="F123" s="92" t="s">
        <v>11</v>
      </c>
      <c r="G123" s="20"/>
      <c r="H123" s="20"/>
      <c r="I123" s="20"/>
      <c r="J123" s="67"/>
      <c r="K123" s="20"/>
      <c r="L123" s="20"/>
      <c r="M123" s="20"/>
      <c r="N123" s="67"/>
      <c r="O123" s="20"/>
      <c r="P123" s="20"/>
      <c r="Q123" s="31"/>
      <c r="R123" s="68"/>
    </row>
    <row r="124" spans="1:18" s="40" customFormat="1" ht="15" x14ac:dyDescent="0.2">
      <c r="A124" s="121" t="s">
        <v>114</v>
      </c>
      <c r="B124" s="22"/>
      <c r="C124" s="21"/>
      <c r="D124" s="22"/>
      <c r="E124" s="82"/>
      <c r="F124" s="122">
        <f>SUM(F107:F123)</f>
        <v>0</v>
      </c>
      <c r="G124" s="20"/>
      <c r="H124" s="20"/>
      <c r="I124" s="20"/>
      <c r="J124" s="67"/>
      <c r="K124" s="20"/>
      <c r="L124" s="20"/>
      <c r="M124" s="20"/>
      <c r="N124" s="67"/>
      <c r="O124" s="20"/>
      <c r="P124" s="20"/>
      <c r="Q124" s="31"/>
      <c r="R124" s="68"/>
    </row>
    <row r="125" spans="1:18" ht="15" x14ac:dyDescent="0.2">
      <c r="A125" s="121"/>
      <c r="B125" s="22"/>
      <c r="C125" s="21"/>
      <c r="D125" s="22"/>
      <c r="E125" s="82"/>
      <c r="F125" s="122"/>
    </row>
    <row r="126" spans="1:18" s="40" customFormat="1" ht="15.75" customHeight="1" x14ac:dyDescent="0.2">
      <c r="A126" s="114" t="s">
        <v>117</v>
      </c>
      <c r="B126" s="30"/>
      <c r="C126" s="21"/>
      <c r="D126" s="22"/>
      <c r="E126" s="82"/>
      <c r="F126" s="81"/>
      <c r="G126" s="20"/>
      <c r="H126" s="20"/>
      <c r="I126" s="20"/>
      <c r="J126" s="67"/>
      <c r="K126" s="20"/>
      <c r="L126" s="20"/>
      <c r="M126" s="20"/>
      <c r="N126" s="67"/>
      <c r="O126" s="20"/>
      <c r="P126" s="20"/>
      <c r="Q126" s="31"/>
      <c r="R126" s="68">
        <v>500</v>
      </c>
    </row>
    <row r="127" spans="1:18" s="40" customFormat="1" ht="15" x14ac:dyDescent="0.2">
      <c r="A127" s="93"/>
      <c r="B127" s="30"/>
      <c r="C127" s="21"/>
      <c r="D127" s="22"/>
      <c r="E127" s="82"/>
      <c r="F127" s="81"/>
      <c r="G127" s="20"/>
      <c r="H127" s="20"/>
      <c r="I127" s="20"/>
      <c r="J127" s="67"/>
      <c r="K127" s="20"/>
      <c r="L127" s="20"/>
      <c r="M127" s="20"/>
      <c r="N127" s="67"/>
      <c r="O127" s="20"/>
      <c r="P127" s="20"/>
      <c r="Q127" s="31"/>
      <c r="R127" s="68">
        <v>500</v>
      </c>
    </row>
    <row r="128" spans="1:18" s="40" customFormat="1" ht="15" x14ac:dyDescent="0.2">
      <c r="A128" s="93" t="s">
        <v>37</v>
      </c>
      <c r="B128" s="30"/>
      <c r="C128" s="21"/>
      <c r="D128" s="22"/>
      <c r="E128" s="82"/>
      <c r="F128" s="81"/>
      <c r="G128" s="20"/>
      <c r="H128" s="20"/>
      <c r="I128" s="20"/>
      <c r="J128" s="67"/>
      <c r="K128" s="20"/>
      <c r="L128" s="20"/>
      <c r="M128" s="20"/>
      <c r="N128" s="67"/>
      <c r="O128" s="20"/>
      <c r="P128" s="20"/>
      <c r="Q128" s="31"/>
      <c r="R128" s="68"/>
    </row>
    <row r="129" spans="1:18" s="40" customFormat="1" ht="15" x14ac:dyDescent="0.2">
      <c r="A129" s="79" t="s">
        <v>118</v>
      </c>
      <c r="B129" s="22" t="s">
        <v>7</v>
      </c>
      <c r="C129" s="21">
        <v>3</v>
      </c>
      <c r="D129" s="22"/>
      <c r="E129" s="84"/>
      <c r="F129" s="83">
        <f t="shared" ref="F129" si="23">C129*E129</f>
        <v>0</v>
      </c>
      <c r="G129" s="20"/>
      <c r="H129" s="20"/>
      <c r="I129" s="20"/>
      <c r="J129" s="67"/>
      <c r="K129" s="20"/>
      <c r="L129" s="20"/>
      <c r="M129" s="20"/>
      <c r="N129" s="67"/>
      <c r="O129" s="20"/>
      <c r="P129" s="20"/>
      <c r="Q129" s="31"/>
      <c r="R129" s="68"/>
    </row>
    <row r="130" spans="1:18" ht="15" x14ac:dyDescent="0.2">
      <c r="A130" s="79" t="s">
        <v>119</v>
      </c>
      <c r="B130" s="22" t="s">
        <v>7</v>
      </c>
      <c r="C130" s="21">
        <v>8</v>
      </c>
      <c r="D130" s="22"/>
      <c r="E130" s="84"/>
      <c r="F130" s="83">
        <f t="shared" ref="F130:F131" si="24">C130*E130</f>
        <v>0</v>
      </c>
    </row>
    <row r="131" spans="1:18" s="40" customFormat="1" ht="15" x14ac:dyDescent="0.2">
      <c r="A131" s="79" t="s">
        <v>120</v>
      </c>
      <c r="B131" s="22" t="s">
        <v>7</v>
      </c>
      <c r="C131" s="21">
        <v>2</v>
      </c>
      <c r="D131" s="22"/>
      <c r="E131" s="84"/>
      <c r="F131" s="83">
        <f t="shared" si="24"/>
        <v>0</v>
      </c>
      <c r="G131" s="20"/>
      <c r="H131" s="20"/>
      <c r="I131" s="20"/>
      <c r="J131" s="67"/>
      <c r="K131" s="20"/>
      <c r="L131" s="20"/>
      <c r="M131" s="20"/>
      <c r="N131" s="67"/>
      <c r="O131" s="20"/>
      <c r="P131" s="20"/>
      <c r="Q131" s="31"/>
      <c r="R131" s="68"/>
    </row>
    <row r="132" spans="1:18" s="40" customFormat="1" ht="15" x14ac:dyDescent="0.2">
      <c r="A132" s="132"/>
      <c r="B132" s="22"/>
      <c r="C132" s="20"/>
      <c r="D132" s="22"/>
      <c r="E132" s="82"/>
      <c r="F132" s="123"/>
      <c r="G132" s="23"/>
      <c r="H132" s="23"/>
      <c r="I132" s="23"/>
      <c r="J132" s="67"/>
      <c r="K132" s="23"/>
      <c r="L132" s="23"/>
      <c r="M132" s="23"/>
      <c r="N132" s="67"/>
      <c r="O132" s="23"/>
      <c r="P132" s="23"/>
      <c r="Q132" s="23"/>
      <c r="R132" s="67"/>
    </row>
    <row r="133" spans="1:18" s="40" customFormat="1" ht="15" x14ac:dyDescent="0.2">
      <c r="A133" s="79" t="s">
        <v>121</v>
      </c>
      <c r="B133" s="22" t="s">
        <v>7</v>
      </c>
      <c r="C133" s="21">
        <f>SUM(C129:C131)</f>
        <v>13</v>
      </c>
      <c r="D133" s="22"/>
      <c r="E133" s="82"/>
      <c r="F133" s="83">
        <f t="shared" ref="F133" si="25">C133*E133</f>
        <v>0</v>
      </c>
      <c r="G133" s="20"/>
      <c r="H133" s="20"/>
      <c r="I133" s="20"/>
      <c r="J133" s="67"/>
      <c r="K133" s="20"/>
      <c r="L133" s="20"/>
      <c r="M133" s="20"/>
      <c r="N133" s="67"/>
      <c r="O133" s="20"/>
      <c r="P133" s="20"/>
      <c r="Q133" s="31"/>
      <c r="R133" s="68"/>
    </row>
    <row r="134" spans="1:18" s="40" customFormat="1" ht="15" x14ac:dyDescent="0.2">
      <c r="A134" s="79"/>
      <c r="B134" s="22"/>
      <c r="C134" s="21"/>
      <c r="D134" s="22"/>
      <c r="E134" s="82"/>
      <c r="F134" s="81" t="s">
        <v>11</v>
      </c>
      <c r="G134" s="23"/>
      <c r="H134" s="23"/>
      <c r="I134" s="23"/>
      <c r="J134" s="67"/>
      <c r="K134" s="23"/>
      <c r="L134" s="23"/>
      <c r="M134" s="23"/>
      <c r="N134" s="67"/>
      <c r="O134" s="23"/>
      <c r="P134" s="23"/>
      <c r="Q134" s="128"/>
      <c r="R134" s="68"/>
    </row>
    <row r="135" spans="1:18" s="40" customFormat="1" ht="15" x14ac:dyDescent="0.2">
      <c r="A135" s="121" t="s">
        <v>27</v>
      </c>
      <c r="B135" s="22"/>
      <c r="C135" s="21"/>
      <c r="D135" s="22"/>
      <c r="E135" s="82"/>
      <c r="F135" s="122">
        <f>SUM(F129:F134)</f>
        <v>0</v>
      </c>
      <c r="G135" s="23"/>
      <c r="H135" s="23"/>
      <c r="I135" s="23"/>
      <c r="J135" s="67"/>
      <c r="K135" s="23"/>
      <c r="L135" s="23"/>
      <c r="M135" s="23"/>
      <c r="N135" s="67"/>
      <c r="O135" s="23"/>
      <c r="P135" s="23"/>
      <c r="Q135" s="128"/>
      <c r="R135" s="68"/>
    </row>
    <row r="136" spans="1:18" s="40" customFormat="1" ht="15" x14ac:dyDescent="0.2">
      <c r="A136" s="137"/>
      <c r="B136" s="48"/>
      <c r="C136" s="49"/>
      <c r="D136" s="48"/>
      <c r="E136" s="86"/>
      <c r="F136" s="138"/>
      <c r="G136" s="23"/>
      <c r="H136" s="23"/>
      <c r="I136" s="23"/>
      <c r="J136" s="67"/>
      <c r="K136" s="23"/>
      <c r="L136" s="23"/>
      <c r="M136" s="23"/>
      <c r="N136" s="67"/>
      <c r="O136" s="23"/>
      <c r="P136" s="23"/>
      <c r="Q136" s="23"/>
      <c r="R136" s="67"/>
    </row>
    <row r="137" spans="1:18" ht="15" x14ac:dyDescent="0.2">
      <c r="A137" s="114" t="s">
        <v>131</v>
      </c>
      <c r="B137" s="30"/>
      <c r="C137" s="21"/>
      <c r="D137" s="22"/>
      <c r="E137" s="82"/>
      <c r="F137" s="81"/>
    </row>
    <row r="138" spans="1:18" ht="15" x14ac:dyDescent="0.2">
      <c r="A138" s="93"/>
      <c r="B138" s="30"/>
      <c r="C138" s="21"/>
      <c r="D138" s="22"/>
      <c r="E138" s="82"/>
      <c r="F138" s="81"/>
    </row>
    <row r="139" spans="1:18" ht="30" x14ac:dyDescent="0.2">
      <c r="A139" s="94" t="s">
        <v>46</v>
      </c>
      <c r="B139" s="78"/>
      <c r="C139" s="76"/>
      <c r="D139" s="24"/>
      <c r="E139" s="140"/>
      <c r="F139" s="141"/>
    </row>
    <row r="140" spans="1:18" s="40" customFormat="1" ht="15" x14ac:dyDescent="0.2">
      <c r="A140" s="93" t="s">
        <v>122</v>
      </c>
      <c r="B140" s="78" t="s">
        <v>7</v>
      </c>
      <c r="C140" s="21">
        <v>8</v>
      </c>
      <c r="D140" s="22"/>
      <c r="E140" s="82"/>
      <c r="F140" s="83">
        <f t="shared" ref="F140" si="26">C140*E140</f>
        <v>0</v>
      </c>
      <c r="G140" s="20"/>
      <c r="H140" s="20"/>
      <c r="I140" s="20"/>
      <c r="J140" s="67"/>
      <c r="K140" s="20"/>
      <c r="L140" s="20"/>
      <c r="M140" s="20"/>
      <c r="N140" s="67"/>
      <c r="O140" s="20"/>
      <c r="P140" s="20"/>
      <c r="Q140" s="31"/>
      <c r="R140" s="68"/>
    </row>
    <row r="141" spans="1:18" s="40" customFormat="1" ht="15" x14ac:dyDescent="0.2">
      <c r="A141" s="93" t="s">
        <v>123</v>
      </c>
      <c r="B141" s="78" t="s">
        <v>7</v>
      </c>
      <c r="C141" s="21">
        <v>4</v>
      </c>
      <c r="D141" s="22"/>
      <c r="E141" s="82"/>
      <c r="F141" s="83">
        <f t="shared" ref="F141" si="27">C141*E141</f>
        <v>0</v>
      </c>
      <c r="G141" s="20"/>
      <c r="H141" s="20"/>
      <c r="I141" s="20"/>
      <c r="J141" s="67"/>
      <c r="K141" s="20"/>
      <c r="L141" s="20"/>
      <c r="M141" s="20"/>
      <c r="N141" s="67"/>
      <c r="O141" s="20"/>
      <c r="P141" s="20"/>
      <c r="Q141" s="31"/>
      <c r="R141" s="68"/>
    </row>
    <row r="142" spans="1:18" s="40" customFormat="1" ht="15" x14ac:dyDescent="0.2">
      <c r="A142" s="79" t="s">
        <v>155</v>
      </c>
      <c r="B142" s="22" t="s">
        <v>7</v>
      </c>
      <c r="C142" s="21">
        <v>3</v>
      </c>
      <c r="D142" s="22"/>
      <c r="E142" s="82"/>
      <c r="F142" s="83">
        <f t="shared" ref="F142" si="28">C142*E142</f>
        <v>0</v>
      </c>
      <c r="G142" s="20"/>
      <c r="H142" s="20"/>
      <c r="I142" s="20"/>
      <c r="J142" s="67"/>
      <c r="K142" s="20"/>
      <c r="L142" s="20"/>
      <c r="M142" s="20"/>
      <c r="N142" s="67"/>
      <c r="O142" s="20"/>
      <c r="P142" s="20"/>
      <c r="Q142" s="31"/>
      <c r="R142" s="68"/>
    </row>
    <row r="143" spans="1:18" s="40" customFormat="1" ht="15" x14ac:dyDescent="0.2">
      <c r="A143" s="79"/>
      <c r="B143" s="22"/>
      <c r="C143" s="21"/>
      <c r="D143" s="22"/>
      <c r="E143" s="82"/>
      <c r="F143" s="83"/>
      <c r="G143" s="20"/>
      <c r="H143" s="20"/>
      <c r="I143" s="20"/>
      <c r="J143" s="67"/>
      <c r="K143" s="20"/>
      <c r="L143" s="20"/>
      <c r="M143" s="20"/>
      <c r="N143" s="67"/>
      <c r="O143" s="20"/>
      <c r="P143" s="20"/>
      <c r="Q143" s="31"/>
      <c r="R143" s="68"/>
    </row>
    <row r="144" spans="1:18" ht="15" x14ac:dyDescent="0.2">
      <c r="A144" s="79" t="s">
        <v>124</v>
      </c>
      <c r="B144" s="22" t="s">
        <v>7</v>
      </c>
      <c r="C144" s="21">
        <v>4</v>
      </c>
      <c r="D144" s="22"/>
      <c r="E144" s="82"/>
      <c r="F144" s="83">
        <f t="shared" ref="F144:F146" si="29">C144*E144</f>
        <v>0</v>
      </c>
    </row>
    <row r="145" spans="1:18" ht="15" x14ac:dyDescent="0.2">
      <c r="A145" s="112"/>
      <c r="B145" s="48"/>
      <c r="C145" s="49"/>
      <c r="D145" s="48"/>
      <c r="E145" s="86"/>
      <c r="F145" s="101"/>
    </row>
    <row r="146" spans="1:18" ht="15" x14ac:dyDescent="0.2">
      <c r="A146" s="79" t="s">
        <v>125</v>
      </c>
      <c r="B146" s="78" t="s">
        <v>7</v>
      </c>
      <c r="C146" s="21">
        <v>2</v>
      </c>
      <c r="D146" s="22"/>
      <c r="E146" s="82"/>
      <c r="F146" s="83">
        <f t="shared" si="29"/>
        <v>0</v>
      </c>
    </row>
    <row r="147" spans="1:18" ht="15" x14ac:dyDescent="0.2">
      <c r="A147" s="79" t="s">
        <v>126</v>
      </c>
      <c r="B147" s="78" t="s">
        <v>7</v>
      </c>
      <c r="C147" s="21">
        <v>1</v>
      </c>
      <c r="D147" s="22"/>
      <c r="E147" s="82"/>
      <c r="F147" s="83">
        <f t="shared" ref="F147" si="30">C147*E147</f>
        <v>0</v>
      </c>
    </row>
    <row r="148" spans="1:18" s="40" customFormat="1" ht="15" x14ac:dyDescent="0.2">
      <c r="A148" s="79"/>
      <c r="B148" s="22"/>
      <c r="C148" s="21"/>
      <c r="D148" s="22"/>
      <c r="E148" s="82"/>
      <c r="F148" s="92" t="s">
        <v>11</v>
      </c>
      <c r="G148" s="20"/>
      <c r="H148" s="20"/>
      <c r="I148" s="20"/>
      <c r="J148" s="67"/>
      <c r="K148" s="20"/>
      <c r="L148" s="20"/>
      <c r="M148" s="20"/>
      <c r="N148" s="67"/>
      <c r="O148" s="20"/>
      <c r="P148" s="20"/>
      <c r="Q148" s="31"/>
      <c r="R148" s="68"/>
    </row>
    <row r="149" spans="1:18" s="40" customFormat="1" ht="15" x14ac:dyDescent="0.2">
      <c r="A149" s="121" t="s">
        <v>28</v>
      </c>
      <c r="B149" s="22"/>
      <c r="C149" s="21"/>
      <c r="D149" s="22"/>
      <c r="E149" s="82"/>
      <c r="F149" s="122">
        <f>SUM(F140:F148)</f>
        <v>0</v>
      </c>
      <c r="G149" s="20"/>
      <c r="H149" s="20"/>
      <c r="I149" s="23"/>
      <c r="J149" s="67"/>
      <c r="K149" s="20"/>
      <c r="L149" s="20"/>
      <c r="M149" s="23"/>
      <c r="N149" s="67"/>
      <c r="O149" s="20"/>
      <c r="P149" s="20"/>
      <c r="Q149" s="128"/>
      <c r="R149" s="68"/>
    </row>
    <row r="150" spans="1:18" s="40" customFormat="1" ht="15" x14ac:dyDescent="0.2">
      <c r="A150" s="121"/>
      <c r="B150" s="22"/>
      <c r="C150" s="21"/>
      <c r="D150" s="22"/>
      <c r="E150" s="82"/>
      <c r="F150" s="123"/>
      <c r="G150" s="20"/>
      <c r="H150" s="20"/>
      <c r="I150" s="23"/>
      <c r="J150" s="67"/>
      <c r="K150" s="20"/>
      <c r="L150" s="20"/>
      <c r="M150" s="23"/>
      <c r="N150" s="67"/>
      <c r="O150" s="20"/>
      <c r="P150" s="20"/>
      <c r="Q150" s="128"/>
      <c r="R150" s="68"/>
    </row>
    <row r="151" spans="1:18" s="40" customFormat="1" ht="15.75" thickBot="1" x14ac:dyDescent="0.25">
      <c r="A151" s="177"/>
      <c r="B151" s="178"/>
      <c r="C151" s="179"/>
      <c r="D151" s="178"/>
      <c r="E151" s="180"/>
      <c r="F151" s="194"/>
      <c r="G151" s="20"/>
      <c r="H151" s="20"/>
      <c r="I151" s="23"/>
      <c r="J151" s="67"/>
      <c r="K151" s="20"/>
      <c r="L151" s="20"/>
      <c r="M151" s="23"/>
      <c r="N151" s="67"/>
      <c r="O151" s="20"/>
      <c r="P151" s="20"/>
      <c r="Q151" s="128"/>
      <c r="R151" s="68"/>
    </row>
    <row r="152" spans="1:18" s="40" customFormat="1" ht="15.75" thickBot="1" x14ac:dyDescent="0.25">
      <c r="A152" s="193"/>
      <c r="B152" s="20"/>
      <c r="C152" s="20"/>
      <c r="D152" s="20"/>
      <c r="E152" s="181"/>
      <c r="F152" s="182"/>
      <c r="G152" s="20"/>
      <c r="H152" s="20"/>
      <c r="I152" s="23"/>
      <c r="J152" s="67"/>
      <c r="K152" s="20"/>
      <c r="L152" s="20"/>
      <c r="M152" s="23"/>
      <c r="N152" s="67"/>
      <c r="O152" s="20"/>
      <c r="P152" s="20"/>
      <c r="Q152" s="23"/>
      <c r="R152" s="67"/>
    </row>
    <row r="153" spans="1:18" s="40" customFormat="1" ht="43.5" thickBot="1" x14ac:dyDescent="0.25">
      <c r="A153" s="69" t="s">
        <v>6</v>
      </c>
      <c r="B153" s="70" t="s">
        <v>7</v>
      </c>
      <c r="C153" s="71" t="s">
        <v>49</v>
      </c>
      <c r="D153" s="70" t="s">
        <v>50</v>
      </c>
      <c r="E153" s="72" t="s">
        <v>8</v>
      </c>
      <c r="F153" s="73" t="s">
        <v>51</v>
      </c>
      <c r="G153" s="20"/>
      <c r="H153" s="20"/>
      <c r="I153" s="23"/>
      <c r="J153" s="67"/>
      <c r="K153" s="20"/>
      <c r="L153" s="20"/>
      <c r="M153" s="23"/>
      <c r="N153" s="67"/>
      <c r="O153" s="20"/>
      <c r="P153" s="20"/>
      <c r="Q153" s="128"/>
      <c r="R153" s="68"/>
    </row>
    <row r="154" spans="1:18" s="40" customFormat="1" ht="15" x14ac:dyDescent="0.2">
      <c r="A154" s="121"/>
      <c r="B154" s="22"/>
      <c r="C154" s="21"/>
      <c r="D154" s="22"/>
      <c r="E154" s="82"/>
      <c r="F154" s="123"/>
      <c r="G154" s="20"/>
      <c r="H154" s="20"/>
      <c r="I154" s="23"/>
      <c r="J154" s="67"/>
      <c r="K154" s="20"/>
      <c r="L154" s="20"/>
      <c r="M154" s="23"/>
      <c r="N154" s="67"/>
      <c r="O154" s="20"/>
      <c r="P154" s="20"/>
      <c r="Q154" s="128"/>
      <c r="R154" s="68"/>
    </row>
    <row r="155" spans="1:18" s="40" customFormat="1" ht="15" x14ac:dyDescent="0.2">
      <c r="A155" s="114" t="s">
        <v>132</v>
      </c>
      <c r="B155" s="30"/>
      <c r="C155" s="21"/>
      <c r="D155" s="22"/>
      <c r="E155" s="82"/>
      <c r="F155" s="92"/>
      <c r="G155" s="20"/>
      <c r="H155" s="20"/>
      <c r="I155" s="23"/>
      <c r="J155" s="67"/>
      <c r="K155" s="20"/>
      <c r="L155" s="20"/>
      <c r="M155" s="23"/>
      <c r="N155" s="67"/>
      <c r="O155" s="20"/>
      <c r="P155" s="20"/>
      <c r="Q155" s="128"/>
      <c r="R155" s="68"/>
    </row>
    <row r="156" spans="1:18" s="40" customFormat="1" ht="15" x14ac:dyDescent="0.2">
      <c r="A156" s="85"/>
      <c r="B156" s="51"/>
      <c r="C156" s="49"/>
      <c r="D156" s="48"/>
      <c r="E156" s="86"/>
      <c r="F156" s="87"/>
      <c r="G156" s="20"/>
      <c r="H156" s="20"/>
      <c r="I156" s="20"/>
      <c r="J156" s="67"/>
      <c r="K156" s="20"/>
      <c r="L156" s="20"/>
      <c r="M156" s="20"/>
      <c r="N156" s="67"/>
      <c r="O156" s="20"/>
      <c r="P156" s="20"/>
      <c r="Q156" s="31"/>
      <c r="R156" s="68"/>
    </row>
    <row r="157" spans="1:18" ht="30" x14ac:dyDescent="0.2">
      <c r="A157" s="79" t="s">
        <v>127</v>
      </c>
      <c r="B157" s="22"/>
      <c r="C157" s="21"/>
      <c r="D157" s="22"/>
      <c r="E157" s="80"/>
      <c r="F157" s="81"/>
    </row>
    <row r="158" spans="1:18" s="40" customFormat="1" ht="15" x14ac:dyDescent="0.2">
      <c r="A158" s="79" t="s">
        <v>128</v>
      </c>
      <c r="B158" s="22" t="s">
        <v>9</v>
      </c>
      <c r="C158" s="21">
        <v>6</v>
      </c>
      <c r="D158" s="22"/>
      <c r="E158" s="82"/>
      <c r="F158" s="83">
        <f t="shared" ref="F158:F159" si="31">C158*E158</f>
        <v>0</v>
      </c>
      <c r="G158" s="20"/>
      <c r="H158" s="20"/>
      <c r="I158" s="20"/>
      <c r="J158" s="67"/>
      <c r="K158" s="20"/>
      <c r="L158" s="20"/>
      <c r="M158" s="20"/>
      <c r="N158" s="67"/>
      <c r="O158" s="20"/>
      <c r="P158" s="20"/>
      <c r="Q158" s="20"/>
      <c r="R158" s="67"/>
    </row>
    <row r="159" spans="1:18" s="40" customFormat="1" ht="15" x14ac:dyDescent="0.2">
      <c r="A159" s="79" t="s">
        <v>129</v>
      </c>
      <c r="B159" s="22" t="s">
        <v>9</v>
      </c>
      <c r="C159" s="21">
        <v>1</v>
      </c>
      <c r="D159" s="22"/>
      <c r="E159" s="84"/>
      <c r="F159" s="83">
        <f t="shared" si="31"/>
        <v>0</v>
      </c>
      <c r="G159" s="20"/>
      <c r="H159" s="20"/>
      <c r="I159" s="20"/>
      <c r="J159" s="67"/>
      <c r="K159" s="20"/>
      <c r="L159" s="20"/>
      <c r="M159" s="20"/>
      <c r="N159" s="67"/>
      <c r="O159" s="20"/>
      <c r="P159" s="20"/>
      <c r="Q159" s="20"/>
      <c r="R159" s="67"/>
    </row>
    <row r="160" spans="1:18" s="40" customFormat="1" ht="15" x14ac:dyDescent="0.2">
      <c r="A160" s="93"/>
      <c r="B160" s="22"/>
      <c r="C160" s="21"/>
      <c r="D160" s="22"/>
      <c r="E160" s="82"/>
      <c r="F160" s="81" t="s">
        <v>11</v>
      </c>
      <c r="G160" s="115"/>
      <c r="H160" s="20"/>
      <c r="I160" s="20"/>
      <c r="J160" s="95"/>
      <c r="K160" s="115"/>
      <c r="L160" s="20"/>
      <c r="M160" s="20"/>
      <c r="N160" s="95"/>
      <c r="O160" s="115"/>
      <c r="P160" s="20"/>
      <c r="Q160" s="31"/>
      <c r="R160" s="96"/>
    </row>
    <row r="161" spans="1:18" s="40" customFormat="1" ht="15" x14ac:dyDescent="0.2">
      <c r="A161" s="132" t="s">
        <v>29</v>
      </c>
      <c r="B161" s="22"/>
      <c r="C161" s="21"/>
      <c r="D161" s="22"/>
      <c r="E161" s="82"/>
      <c r="F161" s="122">
        <f>SUM(F158:F160)</f>
        <v>0</v>
      </c>
      <c r="G161" s="115"/>
      <c r="H161" s="20"/>
      <c r="I161" s="20"/>
      <c r="J161" s="95"/>
      <c r="K161" s="115"/>
      <c r="L161" s="20"/>
      <c r="M161" s="20"/>
      <c r="N161" s="95"/>
      <c r="O161" s="115"/>
      <c r="P161" s="20"/>
      <c r="Q161" s="20"/>
      <c r="R161" s="95"/>
    </row>
    <row r="162" spans="1:18" s="40" customFormat="1" ht="15" x14ac:dyDescent="0.2">
      <c r="A162" s="132"/>
      <c r="B162" s="22"/>
      <c r="C162" s="21"/>
      <c r="D162" s="22"/>
      <c r="E162" s="81"/>
      <c r="F162" s="81" t="s">
        <v>10</v>
      </c>
      <c r="G162" s="115"/>
      <c r="H162" s="20"/>
      <c r="I162" s="20"/>
      <c r="J162" s="95"/>
      <c r="K162" s="115"/>
      <c r="L162" s="20"/>
      <c r="M162" s="20"/>
      <c r="N162" s="95"/>
      <c r="O162" s="115"/>
      <c r="P162" s="20"/>
      <c r="Q162" s="20"/>
      <c r="R162" s="95"/>
    </row>
    <row r="163" spans="1:18" s="40" customFormat="1" ht="15" x14ac:dyDescent="0.2">
      <c r="A163" s="90" t="s">
        <v>21</v>
      </c>
      <c r="B163" s="22"/>
      <c r="C163" s="21"/>
      <c r="D163" s="22"/>
      <c r="E163" s="82"/>
      <c r="F163" s="91">
        <f>F161+F149+F135+F124</f>
        <v>0</v>
      </c>
      <c r="G163" s="115"/>
      <c r="H163" s="20"/>
      <c r="I163" s="20"/>
      <c r="J163" s="95"/>
      <c r="K163" s="115"/>
      <c r="L163" s="20"/>
      <c r="M163" s="20"/>
      <c r="N163" s="95"/>
      <c r="O163" s="115"/>
      <c r="P163" s="20"/>
      <c r="Q163" s="20"/>
      <c r="R163" s="95"/>
    </row>
    <row r="164" spans="1:18" s="40" customFormat="1" ht="15" x14ac:dyDescent="0.2">
      <c r="A164" s="97"/>
      <c r="B164" s="48"/>
      <c r="C164" s="49"/>
      <c r="D164" s="48"/>
      <c r="E164" s="86"/>
      <c r="F164" s="142"/>
      <c r="G164" s="115"/>
      <c r="H164" s="20"/>
      <c r="I164" s="20"/>
      <c r="J164" s="95"/>
      <c r="K164" s="115"/>
      <c r="L164" s="20"/>
      <c r="M164" s="20"/>
      <c r="N164" s="95"/>
      <c r="O164" s="115"/>
      <c r="P164" s="20"/>
      <c r="Q164" s="20"/>
      <c r="R164" s="95"/>
    </row>
    <row r="165" spans="1:18" s="40" customFormat="1" ht="15" x14ac:dyDescent="0.2">
      <c r="A165" s="97"/>
      <c r="B165" s="48"/>
      <c r="C165" s="49"/>
      <c r="D165" s="48"/>
      <c r="E165" s="86"/>
      <c r="F165" s="142"/>
      <c r="G165" s="115"/>
      <c r="H165" s="20"/>
      <c r="I165" s="20"/>
      <c r="J165" s="95"/>
      <c r="K165" s="115"/>
      <c r="L165" s="20"/>
      <c r="M165" s="20"/>
      <c r="N165" s="95"/>
      <c r="O165" s="115"/>
      <c r="P165" s="20"/>
      <c r="Q165" s="20"/>
      <c r="R165" s="95"/>
    </row>
    <row r="166" spans="1:18" s="40" customFormat="1" ht="15" x14ac:dyDescent="0.2">
      <c r="A166" s="88" t="s">
        <v>134</v>
      </c>
      <c r="B166" s="22"/>
      <c r="C166" s="21"/>
      <c r="D166" s="22"/>
      <c r="E166" s="120"/>
      <c r="F166" s="176"/>
      <c r="G166" s="20"/>
      <c r="H166" s="20"/>
      <c r="I166" s="20"/>
      <c r="J166" s="67"/>
      <c r="K166" s="20"/>
      <c r="L166" s="20"/>
      <c r="M166" s="20"/>
      <c r="N166" s="67"/>
      <c r="O166" s="20"/>
      <c r="P166" s="20"/>
      <c r="Q166" s="31"/>
      <c r="R166" s="68"/>
    </row>
    <row r="167" spans="1:18" s="40" customFormat="1" ht="15" x14ac:dyDescent="0.2">
      <c r="A167" s="88"/>
      <c r="B167" s="22"/>
      <c r="C167" s="21"/>
      <c r="D167" s="22"/>
      <c r="E167" s="166"/>
      <c r="F167" s="126"/>
      <c r="G167" s="20"/>
      <c r="H167" s="20"/>
      <c r="I167" s="20"/>
      <c r="J167" s="67"/>
      <c r="K167" s="20"/>
      <c r="L167" s="20"/>
      <c r="M167" s="20"/>
      <c r="N167" s="67"/>
      <c r="O167" s="20"/>
      <c r="P167" s="20"/>
      <c r="Q167" s="31"/>
      <c r="R167" s="68"/>
    </row>
    <row r="168" spans="1:18" s="40" customFormat="1" ht="15" x14ac:dyDescent="0.2">
      <c r="A168" s="88"/>
      <c r="B168" s="22"/>
      <c r="C168" s="21"/>
      <c r="D168" s="22"/>
      <c r="E168" s="166"/>
      <c r="F168" s="126"/>
      <c r="G168" s="20"/>
      <c r="H168" s="20"/>
      <c r="I168" s="20"/>
      <c r="J168" s="67"/>
      <c r="K168" s="20"/>
      <c r="L168" s="20"/>
      <c r="M168" s="20"/>
      <c r="N168" s="67"/>
      <c r="O168" s="20"/>
      <c r="P168" s="20"/>
      <c r="Q168" s="31"/>
      <c r="R168" s="68"/>
    </row>
    <row r="169" spans="1:18" s="40" customFormat="1" ht="15" x14ac:dyDescent="0.2">
      <c r="A169" s="184" t="s">
        <v>3</v>
      </c>
      <c r="B169" s="30" t="s">
        <v>15</v>
      </c>
      <c r="C169" s="21"/>
      <c r="D169" s="22"/>
      <c r="E169" s="120"/>
      <c r="F169" s="125"/>
      <c r="G169" s="20"/>
      <c r="H169" s="20"/>
      <c r="I169" s="20"/>
      <c r="J169" s="67"/>
      <c r="K169" s="20"/>
      <c r="L169" s="20"/>
      <c r="M169" s="20"/>
      <c r="N169" s="67"/>
      <c r="O169" s="20"/>
      <c r="P169" s="20"/>
      <c r="Q169" s="31"/>
      <c r="R169" s="68"/>
    </row>
    <row r="170" spans="1:18" s="40" customFormat="1" ht="15" x14ac:dyDescent="0.2">
      <c r="A170" s="184"/>
      <c r="B170" s="30"/>
      <c r="C170" s="21"/>
      <c r="D170" s="22"/>
      <c r="E170" s="120"/>
      <c r="F170" s="125"/>
      <c r="G170" s="20"/>
      <c r="H170" s="20"/>
      <c r="I170" s="20"/>
      <c r="J170" s="67"/>
      <c r="K170" s="20"/>
      <c r="L170" s="20"/>
      <c r="M170" s="20"/>
      <c r="N170" s="67"/>
      <c r="O170" s="20"/>
      <c r="P170" s="20"/>
      <c r="Q170" s="31"/>
      <c r="R170" s="68"/>
    </row>
    <row r="171" spans="1:18" s="40" customFormat="1" ht="15" x14ac:dyDescent="0.2">
      <c r="A171" s="184" t="s">
        <v>135</v>
      </c>
      <c r="B171" s="30"/>
      <c r="C171" s="21"/>
      <c r="D171" s="22"/>
      <c r="E171" s="120"/>
      <c r="F171" s="176"/>
      <c r="G171" s="20"/>
      <c r="H171" s="20"/>
      <c r="I171" s="20"/>
      <c r="J171" s="67"/>
      <c r="K171" s="20"/>
      <c r="L171" s="20"/>
      <c r="M171" s="20"/>
      <c r="N171" s="67"/>
      <c r="O171" s="20"/>
      <c r="P171" s="20"/>
      <c r="Q171" s="31"/>
      <c r="R171" s="68"/>
    </row>
    <row r="172" spans="1:18" s="40" customFormat="1" ht="15" x14ac:dyDescent="0.2">
      <c r="A172" s="93"/>
      <c r="B172" s="22"/>
      <c r="C172" s="21"/>
      <c r="D172" s="22"/>
      <c r="E172" s="120"/>
      <c r="F172" s="176"/>
      <c r="G172" s="20"/>
      <c r="H172" s="20"/>
      <c r="I172" s="20"/>
      <c r="J172" s="67"/>
      <c r="K172" s="20"/>
      <c r="L172" s="20"/>
      <c r="M172" s="20"/>
      <c r="N172" s="67"/>
      <c r="O172" s="20"/>
      <c r="P172" s="20"/>
      <c r="Q172" s="31"/>
      <c r="R172" s="68"/>
    </row>
    <row r="173" spans="1:18" s="40" customFormat="1" ht="15" x14ac:dyDescent="0.2">
      <c r="A173" s="94" t="s">
        <v>38</v>
      </c>
      <c r="B173" s="22"/>
      <c r="C173" s="21"/>
      <c r="D173" s="22"/>
      <c r="E173" s="120"/>
      <c r="F173" s="125"/>
      <c r="G173" s="20"/>
      <c r="H173" s="20"/>
      <c r="I173" s="20"/>
      <c r="J173" s="67"/>
      <c r="K173" s="20"/>
      <c r="L173" s="20"/>
      <c r="M173" s="20"/>
      <c r="N173" s="67"/>
      <c r="O173" s="20"/>
      <c r="P173" s="20"/>
      <c r="Q173" s="31"/>
      <c r="R173" s="68"/>
    </row>
    <row r="174" spans="1:18" s="40" customFormat="1" ht="15" x14ac:dyDescent="0.2">
      <c r="A174" s="94" t="s">
        <v>232</v>
      </c>
      <c r="B174" s="22" t="s">
        <v>9</v>
      </c>
      <c r="C174" s="21">
        <v>1</v>
      </c>
      <c r="D174" s="22"/>
      <c r="E174" s="120"/>
      <c r="F174" s="183">
        <f t="shared" ref="F174" si="32">C174*E174</f>
        <v>0</v>
      </c>
      <c r="G174" s="20"/>
      <c r="H174" s="20"/>
      <c r="I174" s="20"/>
      <c r="J174" s="67"/>
      <c r="K174" s="20"/>
      <c r="L174" s="20"/>
      <c r="M174" s="20"/>
      <c r="N174" s="67"/>
      <c r="O174" s="20"/>
      <c r="P174" s="20"/>
      <c r="Q174" s="31"/>
      <c r="R174" s="68"/>
    </row>
    <row r="175" spans="1:18" s="40" customFormat="1" ht="15" x14ac:dyDescent="0.2">
      <c r="A175" s="88"/>
      <c r="B175" s="22"/>
      <c r="C175" s="21"/>
      <c r="D175" s="22"/>
      <c r="E175" s="120"/>
      <c r="F175" s="125" t="s">
        <v>11</v>
      </c>
      <c r="G175" s="20"/>
      <c r="H175" s="20"/>
      <c r="I175" s="20"/>
      <c r="J175" s="67"/>
      <c r="K175" s="20"/>
      <c r="L175" s="20"/>
      <c r="M175" s="20"/>
      <c r="N175" s="67"/>
      <c r="O175" s="20"/>
      <c r="P175" s="20"/>
      <c r="Q175" s="31"/>
      <c r="R175" s="68"/>
    </row>
    <row r="176" spans="1:18" s="40" customFormat="1" ht="15" x14ac:dyDescent="0.2">
      <c r="A176" s="132" t="s">
        <v>23</v>
      </c>
      <c r="B176" s="22"/>
      <c r="C176" s="21"/>
      <c r="D176" s="22"/>
      <c r="E176" s="120"/>
      <c r="F176" s="185">
        <f>SUM(F174)</f>
        <v>0</v>
      </c>
      <c r="G176" s="20"/>
      <c r="H176" s="20"/>
      <c r="I176" s="20"/>
      <c r="J176" s="67"/>
      <c r="K176" s="20"/>
      <c r="L176" s="20"/>
      <c r="M176" s="20"/>
      <c r="N176" s="67"/>
      <c r="O176" s="20"/>
      <c r="P176" s="20"/>
      <c r="Q176" s="31"/>
      <c r="R176" s="68"/>
    </row>
    <row r="177" spans="1:18" s="40" customFormat="1" ht="15" x14ac:dyDescent="0.2">
      <c r="A177" s="132"/>
      <c r="B177" s="22"/>
      <c r="C177" s="21"/>
      <c r="D177" s="22"/>
      <c r="E177" s="166"/>
      <c r="F177" s="185"/>
      <c r="G177" s="20"/>
      <c r="H177" s="20"/>
      <c r="I177" s="20"/>
      <c r="J177" s="67"/>
      <c r="K177" s="20"/>
      <c r="L177" s="20"/>
      <c r="M177" s="20"/>
      <c r="N177" s="67"/>
      <c r="O177" s="20"/>
      <c r="P177" s="20"/>
      <c r="Q177" s="31"/>
      <c r="R177" s="68"/>
    </row>
    <row r="178" spans="1:18" s="40" customFormat="1" ht="15" x14ac:dyDescent="0.2">
      <c r="A178" s="184" t="s">
        <v>233</v>
      </c>
      <c r="B178" s="22"/>
      <c r="C178" s="21"/>
      <c r="D178" s="22"/>
      <c r="E178" s="166"/>
      <c r="F178" s="185"/>
      <c r="G178" s="20"/>
      <c r="H178" s="20"/>
      <c r="I178" s="20"/>
      <c r="J178" s="67"/>
      <c r="K178" s="20"/>
      <c r="L178" s="20"/>
      <c r="M178" s="20"/>
      <c r="N178" s="67"/>
      <c r="O178" s="20"/>
      <c r="P178" s="20"/>
      <c r="Q178" s="31"/>
      <c r="R178" s="68"/>
    </row>
    <row r="179" spans="1:18" s="40" customFormat="1" ht="15" x14ac:dyDescent="0.2">
      <c r="A179" s="132"/>
      <c r="B179" s="22"/>
      <c r="C179" s="21"/>
      <c r="D179" s="22"/>
      <c r="E179" s="166"/>
      <c r="F179" s="185"/>
      <c r="G179" s="20"/>
      <c r="H179" s="20"/>
      <c r="I179" s="20"/>
      <c r="J179" s="67"/>
      <c r="K179" s="20"/>
      <c r="L179" s="20"/>
      <c r="M179" s="20"/>
      <c r="N179" s="67"/>
      <c r="O179" s="20"/>
      <c r="P179" s="20"/>
      <c r="Q179" s="31"/>
      <c r="R179" s="68"/>
    </row>
    <row r="180" spans="1:18" s="40" customFormat="1" ht="15" x14ac:dyDescent="0.2">
      <c r="A180" s="94" t="s">
        <v>38</v>
      </c>
      <c r="B180" s="22"/>
      <c r="C180" s="21"/>
      <c r="D180" s="22"/>
      <c r="E180" s="166"/>
      <c r="F180" s="185"/>
      <c r="G180" s="20"/>
      <c r="H180" s="20"/>
      <c r="I180" s="20"/>
      <c r="J180" s="67"/>
      <c r="K180" s="20"/>
      <c r="L180" s="20"/>
      <c r="M180" s="20"/>
      <c r="N180" s="67"/>
      <c r="O180" s="20"/>
      <c r="P180" s="20"/>
      <c r="Q180" s="31"/>
      <c r="R180" s="68"/>
    </row>
    <row r="181" spans="1:18" s="40" customFormat="1" ht="15" x14ac:dyDescent="0.2">
      <c r="A181" s="94" t="s">
        <v>234</v>
      </c>
      <c r="B181" s="22" t="s">
        <v>9</v>
      </c>
      <c r="C181" s="21">
        <v>1</v>
      </c>
      <c r="D181" s="22"/>
      <c r="E181" s="166"/>
      <c r="F181" s="183">
        <f t="shared" ref="F181" si="33">C181*E181</f>
        <v>0</v>
      </c>
      <c r="G181" s="20"/>
      <c r="H181" s="20"/>
      <c r="I181" s="20"/>
      <c r="J181" s="67"/>
      <c r="K181" s="20"/>
      <c r="L181" s="20"/>
      <c r="M181" s="20"/>
      <c r="N181" s="67"/>
      <c r="O181" s="20"/>
      <c r="P181" s="20"/>
      <c r="Q181" s="31"/>
      <c r="R181" s="68"/>
    </row>
    <row r="182" spans="1:18" s="40" customFormat="1" ht="15" x14ac:dyDescent="0.2">
      <c r="A182" s="88"/>
      <c r="B182" s="22"/>
      <c r="C182" s="21"/>
      <c r="D182" s="22"/>
      <c r="E182" s="120"/>
      <c r="F182" s="125" t="s">
        <v>11</v>
      </c>
      <c r="G182" s="20"/>
      <c r="H182" s="20"/>
      <c r="I182" s="20"/>
      <c r="J182" s="67"/>
      <c r="K182" s="20"/>
      <c r="L182" s="20"/>
      <c r="M182" s="20"/>
      <c r="N182" s="67"/>
      <c r="O182" s="20"/>
      <c r="P182" s="20"/>
      <c r="Q182" s="31"/>
      <c r="R182" s="68"/>
    </row>
    <row r="183" spans="1:18" s="40" customFormat="1" ht="15" x14ac:dyDescent="0.2">
      <c r="A183" s="132" t="s">
        <v>31</v>
      </c>
      <c r="B183" s="22"/>
      <c r="C183" s="21"/>
      <c r="D183" s="22"/>
      <c r="E183" s="120"/>
      <c r="F183" s="185">
        <f>SUM(F181)</f>
        <v>0</v>
      </c>
      <c r="G183" s="20"/>
      <c r="H183" s="20"/>
      <c r="I183" s="20"/>
      <c r="J183" s="67"/>
      <c r="K183" s="20"/>
      <c r="L183" s="20"/>
      <c r="M183" s="20"/>
      <c r="N183" s="67"/>
      <c r="O183" s="20"/>
      <c r="P183" s="20"/>
      <c r="Q183" s="31"/>
      <c r="R183" s="68"/>
    </row>
    <row r="184" spans="1:18" s="40" customFormat="1" ht="15" x14ac:dyDescent="0.2">
      <c r="A184" s="94"/>
      <c r="B184" s="22"/>
      <c r="C184" s="21"/>
      <c r="D184" s="22"/>
      <c r="E184" s="166"/>
      <c r="F184" s="125" t="s">
        <v>10</v>
      </c>
      <c r="G184" s="20"/>
      <c r="H184" s="20"/>
      <c r="I184" s="20"/>
      <c r="J184" s="67"/>
      <c r="K184" s="20"/>
      <c r="L184" s="20"/>
      <c r="M184" s="20"/>
      <c r="N184" s="67"/>
      <c r="O184" s="20"/>
      <c r="P184" s="20"/>
      <c r="Q184" s="31"/>
      <c r="R184" s="68"/>
    </row>
    <row r="185" spans="1:18" s="40" customFormat="1" ht="15" x14ac:dyDescent="0.2">
      <c r="A185" s="113" t="s">
        <v>137</v>
      </c>
      <c r="B185" s="22"/>
      <c r="C185" s="21"/>
      <c r="D185" s="22"/>
      <c r="E185" s="164"/>
      <c r="F185" s="91">
        <f>SUM(F176+F183)</f>
        <v>0</v>
      </c>
      <c r="G185" s="20"/>
      <c r="H185" s="20"/>
      <c r="I185" s="20"/>
      <c r="J185" s="67"/>
      <c r="K185" s="20"/>
      <c r="L185" s="20"/>
      <c r="M185" s="20"/>
      <c r="N185" s="67"/>
      <c r="O185" s="20"/>
      <c r="P185" s="20"/>
      <c r="Q185" s="31"/>
      <c r="R185" s="68"/>
    </row>
    <row r="186" spans="1:18" s="40" customFormat="1" ht="15" x14ac:dyDescent="0.2">
      <c r="A186" s="88"/>
      <c r="B186" s="22"/>
      <c r="C186" s="21"/>
      <c r="D186" s="22"/>
      <c r="E186" s="166"/>
      <c r="F186" s="126"/>
      <c r="G186" s="20"/>
      <c r="H186" s="20"/>
      <c r="I186" s="20"/>
      <c r="J186" s="67"/>
      <c r="K186" s="20"/>
      <c r="L186" s="20"/>
      <c r="M186" s="20"/>
      <c r="N186" s="67"/>
      <c r="O186" s="20"/>
      <c r="P186" s="20"/>
      <c r="Q186" s="31"/>
      <c r="R186" s="68"/>
    </row>
    <row r="187" spans="1:18" s="40" customFormat="1" ht="15" x14ac:dyDescent="0.2">
      <c r="A187" s="97"/>
      <c r="B187" s="48"/>
      <c r="C187" s="49"/>
      <c r="D187" s="48"/>
      <c r="E187" s="86"/>
      <c r="F187" s="142"/>
      <c r="G187" s="115"/>
      <c r="H187" s="20"/>
      <c r="I187" s="20"/>
      <c r="J187" s="95"/>
      <c r="K187" s="115"/>
      <c r="L187" s="20"/>
      <c r="M187" s="20"/>
      <c r="N187" s="95"/>
      <c r="O187" s="115"/>
      <c r="P187" s="20"/>
      <c r="Q187" s="20"/>
      <c r="R187" s="95"/>
    </row>
    <row r="188" spans="1:18" s="40" customFormat="1" ht="15" x14ac:dyDescent="0.2">
      <c r="A188" s="29" t="s">
        <v>138</v>
      </c>
      <c r="B188" s="30"/>
      <c r="C188" s="22"/>
      <c r="D188" s="22"/>
      <c r="E188" s="120"/>
      <c r="F188" s="139"/>
      <c r="G188" s="20"/>
      <c r="H188" s="20"/>
      <c r="I188" s="20"/>
      <c r="J188" s="67"/>
      <c r="K188" s="20"/>
      <c r="L188" s="20"/>
      <c r="M188" s="20"/>
      <c r="N188" s="67"/>
      <c r="O188" s="20"/>
      <c r="P188" s="20"/>
      <c r="Q188" s="31"/>
      <c r="R188" s="68"/>
    </row>
    <row r="189" spans="1:18" s="40" customFormat="1" ht="15" x14ac:dyDescent="0.2">
      <c r="A189" s="29"/>
      <c r="B189" s="30"/>
      <c r="C189" s="22"/>
      <c r="D189" s="22"/>
      <c r="E189" s="120"/>
      <c r="F189" s="139"/>
      <c r="G189" s="20"/>
      <c r="H189" s="20"/>
      <c r="I189" s="20"/>
      <c r="J189" s="67"/>
      <c r="K189" s="20"/>
      <c r="L189" s="20"/>
      <c r="M189" s="20"/>
      <c r="N189" s="67"/>
      <c r="O189" s="20"/>
      <c r="P189" s="20"/>
      <c r="Q189" s="31"/>
      <c r="R189" s="68"/>
    </row>
    <row r="190" spans="1:18" s="40" customFormat="1" ht="15" x14ac:dyDescent="0.2">
      <c r="A190" s="29"/>
      <c r="B190" s="30"/>
      <c r="C190" s="22"/>
      <c r="D190" s="22"/>
      <c r="E190" s="120"/>
      <c r="F190" s="139"/>
      <c r="G190" s="20"/>
      <c r="H190" s="20"/>
      <c r="I190" s="20"/>
      <c r="J190" s="67"/>
      <c r="K190" s="20"/>
      <c r="L190" s="20"/>
      <c r="M190" s="20"/>
      <c r="N190" s="67"/>
      <c r="O190" s="20"/>
      <c r="P190" s="20"/>
      <c r="Q190" s="31"/>
      <c r="R190" s="68"/>
    </row>
    <row r="191" spans="1:18" s="40" customFormat="1" ht="15" x14ac:dyDescent="0.2">
      <c r="A191" s="114" t="s">
        <v>52</v>
      </c>
      <c r="B191" s="30" t="s">
        <v>15</v>
      </c>
      <c r="C191" s="22"/>
      <c r="D191" s="22"/>
      <c r="E191" s="82"/>
      <c r="F191" s="92"/>
      <c r="G191" s="20"/>
      <c r="H191" s="20"/>
      <c r="I191" s="20"/>
      <c r="J191" s="67"/>
      <c r="K191" s="20"/>
      <c r="L191" s="20"/>
      <c r="M191" s="20"/>
      <c r="N191" s="67"/>
      <c r="O191" s="20"/>
      <c r="P191" s="20"/>
      <c r="Q191" s="31"/>
      <c r="R191" s="68"/>
    </row>
    <row r="192" spans="1:18" s="40" customFormat="1" ht="15" x14ac:dyDescent="0.2">
      <c r="A192" s="29"/>
      <c r="B192" s="30"/>
      <c r="C192" s="22"/>
      <c r="D192" s="22"/>
      <c r="E192" s="120"/>
      <c r="F192" s="139"/>
      <c r="G192" s="20"/>
      <c r="H192" s="20"/>
      <c r="I192" s="20"/>
      <c r="J192" s="67"/>
      <c r="K192" s="20"/>
      <c r="L192" s="20"/>
      <c r="M192" s="20"/>
      <c r="N192" s="67"/>
      <c r="O192" s="20"/>
      <c r="P192" s="20"/>
      <c r="Q192" s="31"/>
      <c r="R192" s="68"/>
    </row>
    <row r="193" spans="1:18" s="40" customFormat="1" ht="15" x14ac:dyDescent="0.2">
      <c r="A193" s="114" t="s">
        <v>139</v>
      </c>
      <c r="B193" s="30"/>
      <c r="C193" s="22"/>
      <c r="D193" s="22"/>
      <c r="E193" s="120"/>
      <c r="F193" s="139"/>
      <c r="G193" s="20"/>
      <c r="H193" s="20"/>
      <c r="I193" s="20"/>
      <c r="J193" s="67"/>
      <c r="K193" s="20"/>
      <c r="L193" s="20"/>
      <c r="M193" s="20"/>
      <c r="N193" s="67"/>
      <c r="O193" s="20"/>
      <c r="P193" s="20"/>
      <c r="Q193" s="31"/>
      <c r="R193" s="68"/>
    </row>
    <row r="194" spans="1:18" s="40" customFormat="1" ht="15" x14ac:dyDescent="0.2">
      <c r="A194" s="99"/>
      <c r="B194" s="48"/>
      <c r="C194" s="49"/>
      <c r="D194" s="48"/>
      <c r="E194" s="145"/>
      <c r="F194" s="146"/>
      <c r="G194" s="20"/>
      <c r="H194" s="20"/>
      <c r="I194" s="20"/>
      <c r="J194" s="67"/>
      <c r="K194" s="20"/>
      <c r="L194" s="20"/>
      <c r="M194" s="20"/>
      <c r="N194" s="67"/>
      <c r="O194" s="20"/>
      <c r="P194" s="20"/>
      <c r="Q194" s="31"/>
      <c r="R194" s="68"/>
    </row>
    <row r="195" spans="1:18" s="40" customFormat="1" ht="15" x14ac:dyDescent="0.2">
      <c r="A195" s="79" t="s">
        <v>140</v>
      </c>
      <c r="B195" s="22" t="s">
        <v>9</v>
      </c>
      <c r="C195" s="22">
        <v>1</v>
      </c>
      <c r="D195" s="22"/>
      <c r="E195" s="82"/>
      <c r="F195" s="83">
        <f>C195*E195</f>
        <v>0</v>
      </c>
      <c r="G195" s="20"/>
      <c r="H195" s="20"/>
      <c r="I195" s="20"/>
      <c r="J195" s="67"/>
      <c r="K195" s="20"/>
      <c r="L195" s="20"/>
      <c r="M195" s="20"/>
      <c r="N195" s="67"/>
      <c r="O195" s="20"/>
      <c r="P195" s="20"/>
      <c r="Q195" s="31"/>
      <c r="R195" s="68"/>
    </row>
    <row r="196" spans="1:18" s="40" customFormat="1" ht="15" x14ac:dyDescent="0.2">
      <c r="A196" s="94"/>
      <c r="B196" s="22"/>
      <c r="C196" s="21"/>
      <c r="D196" s="22"/>
      <c r="E196" s="164"/>
      <c r="F196" s="165"/>
      <c r="G196" s="20"/>
      <c r="H196" s="20"/>
      <c r="I196" s="20"/>
      <c r="J196" s="67"/>
      <c r="K196" s="20"/>
      <c r="L196" s="20"/>
      <c r="M196" s="20"/>
      <c r="N196" s="67"/>
      <c r="O196" s="20"/>
      <c r="P196" s="20"/>
      <c r="Q196" s="31"/>
      <c r="R196" s="68"/>
    </row>
    <row r="197" spans="1:18" s="40" customFormat="1" ht="15" x14ac:dyDescent="0.2">
      <c r="A197" s="79" t="s">
        <v>34</v>
      </c>
      <c r="B197" s="22"/>
      <c r="C197" s="22"/>
      <c r="D197" s="22"/>
      <c r="E197" s="82"/>
      <c r="F197" s="81"/>
      <c r="G197" s="20"/>
      <c r="H197" s="20"/>
      <c r="I197" s="20"/>
      <c r="J197" s="67"/>
      <c r="K197" s="20"/>
      <c r="L197" s="20"/>
      <c r="M197" s="20"/>
      <c r="N197" s="67"/>
      <c r="O197" s="20"/>
      <c r="P197" s="20"/>
      <c r="Q197" s="31"/>
      <c r="R197" s="68"/>
    </row>
    <row r="198" spans="1:18" s="40" customFormat="1" ht="15" x14ac:dyDescent="0.2">
      <c r="A198" s="99"/>
      <c r="B198" s="48"/>
      <c r="C198" s="48"/>
      <c r="D198" s="48"/>
      <c r="E198" s="86"/>
      <c r="F198" s="101"/>
      <c r="G198" s="20"/>
      <c r="H198" s="20"/>
      <c r="I198" s="20"/>
      <c r="J198" s="67"/>
      <c r="K198" s="20"/>
      <c r="L198" s="20"/>
      <c r="M198" s="20"/>
      <c r="N198" s="67"/>
      <c r="O198" s="20"/>
      <c r="P198" s="20"/>
      <c r="Q198" s="31"/>
      <c r="R198" s="68"/>
    </row>
    <row r="199" spans="1:18" s="40" customFormat="1" ht="15" x14ac:dyDescent="0.2">
      <c r="A199" s="79" t="s">
        <v>141</v>
      </c>
      <c r="B199" s="22" t="s">
        <v>55</v>
      </c>
      <c r="C199" s="22">
        <f>C212</f>
        <v>3</v>
      </c>
      <c r="D199" s="22"/>
      <c r="E199" s="82"/>
      <c r="F199" s="83">
        <f>C199*E199</f>
        <v>0</v>
      </c>
      <c r="G199" s="20"/>
      <c r="H199" s="20"/>
      <c r="I199" s="20"/>
      <c r="J199" s="67"/>
      <c r="K199" s="20"/>
      <c r="L199" s="20"/>
      <c r="M199" s="20"/>
      <c r="N199" s="67"/>
      <c r="O199" s="20"/>
      <c r="P199" s="20"/>
      <c r="Q199" s="31"/>
      <c r="R199" s="68"/>
    </row>
    <row r="200" spans="1:18" s="40" customFormat="1" ht="15" x14ac:dyDescent="0.2">
      <c r="A200" s="93"/>
      <c r="B200" s="22"/>
      <c r="C200" s="22"/>
      <c r="D200" s="22"/>
      <c r="E200" s="82"/>
      <c r="F200" s="83"/>
      <c r="G200" s="20"/>
      <c r="H200" s="20"/>
      <c r="I200" s="20"/>
      <c r="J200" s="67"/>
      <c r="K200" s="20"/>
      <c r="L200" s="20"/>
      <c r="M200" s="20"/>
      <c r="N200" s="67"/>
      <c r="O200" s="20"/>
      <c r="P200" s="20"/>
      <c r="Q200" s="31"/>
      <c r="R200" s="68"/>
    </row>
    <row r="201" spans="1:18" s="40" customFormat="1" ht="15.75" thickBot="1" x14ac:dyDescent="0.25">
      <c r="A201" s="196"/>
      <c r="B201" s="178"/>
      <c r="C201" s="178"/>
      <c r="D201" s="178"/>
      <c r="E201" s="180"/>
      <c r="F201" s="197"/>
      <c r="G201" s="20"/>
      <c r="H201" s="20"/>
      <c r="I201" s="20"/>
      <c r="J201" s="67"/>
      <c r="K201" s="20"/>
      <c r="L201" s="20"/>
      <c r="M201" s="20"/>
      <c r="N201" s="67"/>
      <c r="O201" s="20"/>
      <c r="P201" s="20"/>
      <c r="Q201" s="31"/>
      <c r="R201" s="68"/>
    </row>
    <row r="202" spans="1:18" s="40" customFormat="1" ht="15.75" thickBot="1" x14ac:dyDescent="0.25">
      <c r="A202" s="175"/>
      <c r="B202" s="20"/>
      <c r="C202" s="20"/>
      <c r="D202" s="20"/>
      <c r="E202" s="181"/>
      <c r="F202" s="195"/>
      <c r="G202" s="20"/>
      <c r="H202" s="20"/>
      <c r="I202" s="20"/>
      <c r="J202" s="67"/>
      <c r="K202" s="20"/>
      <c r="L202" s="20"/>
      <c r="M202" s="20"/>
      <c r="N202" s="67"/>
      <c r="O202" s="20"/>
      <c r="P202" s="20"/>
      <c r="Q202" s="20"/>
      <c r="R202" s="67"/>
    </row>
    <row r="203" spans="1:18" s="40" customFormat="1" ht="32.25" customHeight="1" thickBot="1" x14ac:dyDescent="0.25">
      <c r="A203" s="69" t="s">
        <v>6</v>
      </c>
      <c r="B203" s="70" t="s">
        <v>7</v>
      </c>
      <c r="C203" s="71" t="s">
        <v>49</v>
      </c>
      <c r="D203" s="70" t="s">
        <v>50</v>
      </c>
      <c r="E203" s="72" t="s">
        <v>8</v>
      </c>
      <c r="F203" s="73" t="s">
        <v>51</v>
      </c>
      <c r="G203" s="20"/>
      <c r="H203" s="20"/>
      <c r="I203" s="20"/>
      <c r="J203" s="67"/>
      <c r="K203" s="20"/>
      <c r="L203" s="20"/>
      <c r="M203" s="20"/>
      <c r="N203" s="67"/>
      <c r="O203" s="20"/>
      <c r="P203" s="20"/>
      <c r="Q203" s="31"/>
      <c r="R203" s="68"/>
    </row>
    <row r="204" spans="1:18" s="40" customFormat="1" ht="15" x14ac:dyDescent="0.2">
      <c r="A204" s="93"/>
      <c r="B204" s="22"/>
      <c r="C204" s="22"/>
      <c r="D204" s="22"/>
      <c r="E204" s="82"/>
      <c r="F204" s="83"/>
      <c r="G204" s="20"/>
      <c r="H204" s="20"/>
      <c r="I204" s="20"/>
      <c r="J204" s="67"/>
      <c r="K204" s="20"/>
      <c r="L204" s="20"/>
      <c r="M204" s="20"/>
      <c r="N204" s="67"/>
      <c r="O204" s="20"/>
      <c r="P204" s="20"/>
      <c r="Q204" s="31"/>
      <c r="R204" s="68"/>
    </row>
    <row r="205" spans="1:18" s="40" customFormat="1" ht="15" x14ac:dyDescent="0.2">
      <c r="A205" s="79" t="s">
        <v>34</v>
      </c>
      <c r="B205" s="48"/>
      <c r="C205" s="48"/>
      <c r="D205" s="48"/>
      <c r="E205" s="86"/>
      <c r="F205" s="101"/>
      <c r="G205" s="20"/>
      <c r="H205" s="20"/>
      <c r="I205" s="20"/>
      <c r="J205" s="67"/>
      <c r="K205" s="20"/>
      <c r="L205" s="20"/>
      <c r="M205" s="20"/>
      <c r="N205" s="67"/>
      <c r="O205" s="20"/>
      <c r="P205" s="20"/>
      <c r="Q205" s="31"/>
      <c r="R205" s="68"/>
    </row>
    <row r="206" spans="1:18" s="40" customFormat="1" ht="15" x14ac:dyDescent="0.2">
      <c r="A206" s="79" t="s">
        <v>142</v>
      </c>
      <c r="B206" s="22" t="s">
        <v>9</v>
      </c>
      <c r="C206" s="22">
        <v>1</v>
      </c>
      <c r="D206" s="22"/>
      <c r="E206" s="82"/>
      <c r="F206" s="83">
        <f t="shared" ref="F206" si="34">C206*E206</f>
        <v>0</v>
      </c>
      <c r="G206" s="20"/>
      <c r="H206" s="20"/>
      <c r="I206" s="20"/>
      <c r="J206" s="67"/>
      <c r="K206" s="20"/>
      <c r="L206" s="20"/>
      <c r="M206" s="20"/>
      <c r="N206" s="67"/>
      <c r="O206" s="20"/>
      <c r="P206" s="20"/>
      <c r="Q206" s="31"/>
      <c r="R206" s="68"/>
    </row>
    <row r="207" spans="1:18" s="40" customFormat="1" ht="15" x14ac:dyDescent="0.2">
      <c r="A207" s="79" t="s">
        <v>143</v>
      </c>
      <c r="B207" s="22" t="s">
        <v>9</v>
      </c>
      <c r="C207" s="22">
        <v>1</v>
      </c>
      <c r="D207" s="22"/>
      <c r="E207" s="82"/>
      <c r="F207" s="83">
        <f t="shared" ref="F207:F208" si="35">C207*E207</f>
        <v>0</v>
      </c>
      <c r="G207" s="20"/>
      <c r="H207" s="20"/>
      <c r="I207" s="20"/>
      <c r="J207" s="67"/>
      <c r="K207" s="20"/>
      <c r="L207" s="20"/>
      <c r="M207" s="20"/>
      <c r="N207" s="67"/>
      <c r="O207" s="20"/>
      <c r="P207" s="20"/>
      <c r="Q207" s="31"/>
      <c r="R207" s="68"/>
    </row>
    <row r="208" spans="1:18" s="40" customFormat="1" ht="15" x14ac:dyDescent="0.2">
      <c r="A208" s="79" t="s">
        <v>144</v>
      </c>
      <c r="B208" s="22" t="s">
        <v>9</v>
      </c>
      <c r="C208" s="22">
        <v>1</v>
      </c>
      <c r="D208" s="22"/>
      <c r="E208" s="82"/>
      <c r="F208" s="83">
        <f t="shared" si="35"/>
        <v>0</v>
      </c>
      <c r="G208" s="20"/>
      <c r="H208" s="20"/>
      <c r="I208" s="20"/>
      <c r="J208" s="67"/>
      <c r="K208" s="20"/>
      <c r="L208" s="20"/>
      <c r="M208" s="20"/>
      <c r="N208" s="67"/>
      <c r="O208" s="20"/>
      <c r="P208" s="20"/>
      <c r="Q208" s="31"/>
      <c r="R208" s="68"/>
    </row>
    <row r="209" spans="1:18" s="40" customFormat="1" ht="15" x14ac:dyDescent="0.2">
      <c r="A209" s="112"/>
      <c r="B209" s="48"/>
      <c r="C209" s="49"/>
      <c r="D209" s="48"/>
      <c r="E209" s="86"/>
      <c r="F209" s="101"/>
      <c r="G209" s="20"/>
      <c r="H209" s="20"/>
      <c r="I209" s="20"/>
      <c r="J209" s="67"/>
      <c r="K209" s="20"/>
      <c r="L209" s="20"/>
      <c r="M209" s="20"/>
      <c r="N209" s="67"/>
      <c r="O209" s="20"/>
      <c r="P209" s="20"/>
      <c r="Q209" s="31"/>
      <c r="R209" s="68"/>
    </row>
    <row r="210" spans="1:18" s="40" customFormat="1" ht="15" x14ac:dyDescent="0.2">
      <c r="A210" s="79" t="s">
        <v>56</v>
      </c>
      <c r="B210" s="22" t="s">
        <v>7</v>
      </c>
      <c r="C210" s="21">
        <f>SUM(C206:C208)</f>
        <v>3</v>
      </c>
      <c r="D210" s="22"/>
      <c r="E210" s="82"/>
      <c r="F210" s="83">
        <f>C210*E210</f>
        <v>0</v>
      </c>
      <c r="G210" s="20"/>
      <c r="H210" s="20"/>
      <c r="I210" s="20"/>
      <c r="J210" s="67"/>
      <c r="K210" s="20"/>
      <c r="L210" s="20"/>
      <c r="M210" s="20"/>
      <c r="N210" s="67"/>
      <c r="O210" s="20"/>
      <c r="P210" s="20"/>
      <c r="Q210" s="31"/>
      <c r="R210" s="68"/>
    </row>
    <row r="211" spans="1:18" s="40" customFormat="1" ht="15" x14ac:dyDescent="0.2">
      <c r="A211" s="112"/>
      <c r="B211" s="48"/>
      <c r="C211" s="49"/>
      <c r="D211" s="48"/>
      <c r="E211" s="86"/>
      <c r="F211" s="101"/>
      <c r="G211" s="20"/>
      <c r="H211" s="20"/>
      <c r="I211" s="20"/>
      <c r="J211" s="67"/>
      <c r="K211" s="20"/>
      <c r="L211" s="20"/>
      <c r="M211" s="20"/>
      <c r="N211" s="67"/>
      <c r="O211" s="20"/>
      <c r="P211" s="20"/>
      <c r="Q211" s="31"/>
      <c r="R211" s="68"/>
    </row>
    <row r="212" spans="1:18" s="40" customFormat="1" ht="15" x14ac:dyDescent="0.2">
      <c r="A212" s="79" t="s">
        <v>47</v>
      </c>
      <c r="B212" s="22" t="s">
        <v>9</v>
      </c>
      <c r="C212" s="21">
        <f>SUM(C210:C210)</f>
        <v>3</v>
      </c>
      <c r="D212" s="22"/>
      <c r="E212" s="82"/>
      <c r="F212" s="83">
        <f t="shared" ref="F212" si="36">C212*E212</f>
        <v>0</v>
      </c>
      <c r="G212" s="20"/>
      <c r="H212" s="20"/>
      <c r="I212" s="20"/>
      <c r="J212" s="67"/>
      <c r="K212" s="20"/>
      <c r="L212" s="20"/>
      <c r="M212" s="20"/>
      <c r="N212" s="67"/>
      <c r="O212" s="20"/>
      <c r="P212" s="20"/>
      <c r="Q212" s="31"/>
      <c r="R212" s="68"/>
    </row>
    <row r="213" spans="1:18" s="40" customFormat="1" ht="15" x14ac:dyDescent="0.2">
      <c r="A213" s="29"/>
      <c r="B213" s="22"/>
      <c r="C213" s="21"/>
      <c r="D213" s="22"/>
      <c r="E213" s="82"/>
      <c r="F213" s="92" t="s">
        <v>11</v>
      </c>
      <c r="G213" s="20"/>
      <c r="H213" s="20"/>
      <c r="I213" s="20"/>
      <c r="J213" s="67"/>
      <c r="K213" s="20"/>
      <c r="L213" s="20"/>
      <c r="M213" s="20"/>
      <c r="N213" s="67"/>
      <c r="O213" s="20"/>
      <c r="P213" s="20"/>
      <c r="Q213" s="31"/>
      <c r="R213" s="68"/>
    </row>
    <row r="214" spans="1:18" s="40" customFormat="1" ht="15" x14ac:dyDescent="0.2">
      <c r="A214" s="121" t="s">
        <v>53</v>
      </c>
      <c r="B214" s="22"/>
      <c r="C214" s="21"/>
      <c r="D214" s="22"/>
      <c r="E214" s="82"/>
      <c r="F214" s="122">
        <f>SUM(F195:F213)</f>
        <v>0</v>
      </c>
      <c r="G214" s="20"/>
      <c r="H214" s="20"/>
      <c r="I214" s="20"/>
      <c r="J214" s="67"/>
      <c r="K214" s="20"/>
      <c r="L214" s="20"/>
      <c r="M214" s="20"/>
      <c r="N214" s="67"/>
      <c r="O214" s="20"/>
      <c r="P214" s="20"/>
      <c r="Q214" s="31"/>
      <c r="R214" s="68"/>
    </row>
    <row r="215" spans="1:18" s="40" customFormat="1" ht="15" x14ac:dyDescent="0.2">
      <c r="A215" s="24"/>
      <c r="B215" s="24"/>
      <c r="C215" s="76"/>
      <c r="D215" s="24"/>
      <c r="E215" s="81"/>
      <c r="F215" s="81" t="s">
        <v>10</v>
      </c>
      <c r="G215" s="20"/>
      <c r="H215" s="20"/>
      <c r="I215" s="20"/>
      <c r="J215" s="67"/>
      <c r="K215" s="20"/>
      <c r="L215" s="20"/>
      <c r="M215" s="20"/>
      <c r="N215" s="67"/>
      <c r="O215" s="20"/>
      <c r="P215" s="20"/>
      <c r="Q215" s="31"/>
      <c r="R215" s="68"/>
    </row>
    <row r="216" spans="1:18" s="40" customFormat="1" ht="15" x14ac:dyDescent="0.2">
      <c r="A216" s="113" t="s">
        <v>145</v>
      </c>
      <c r="B216" s="24"/>
      <c r="C216" s="76"/>
      <c r="D216" s="24"/>
      <c r="E216" s="81"/>
      <c r="F216" s="91">
        <f>F214</f>
        <v>0</v>
      </c>
      <c r="G216" s="20"/>
      <c r="H216" s="20"/>
      <c r="I216" s="20"/>
      <c r="J216" s="67"/>
      <c r="K216" s="20"/>
      <c r="L216" s="20"/>
      <c r="M216" s="20"/>
      <c r="N216" s="67"/>
      <c r="O216" s="20"/>
      <c r="P216" s="20"/>
      <c r="Q216" s="31"/>
      <c r="R216" s="68"/>
    </row>
    <row r="217" spans="1:18" s="40" customFormat="1" ht="15" x14ac:dyDescent="0.2">
      <c r="A217" s="90"/>
      <c r="B217" s="24"/>
      <c r="C217" s="76"/>
      <c r="D217" s="24"/>
      <c r="E217" s="92"/>
      <c r="F217" s="91"/>
      <c r="G217" s="20"/>
      <c r="H217" s="20"/>
      <c r="I217" s="20"/>
      <c r="J217" s="67"/>
      <c r="K217" s="20"/>
      <c r="L217" s="20"/>
      <c r="M217" s="20"/>
      <c r="N217" s="67"/>
      <c r="O217" s="20"/>
      <c r="P217" s="20"/>
      <c r="Q217" s="20"/>
      <c r="R217" s="67"/>
    </row>
    <row r="218" spans="1:18" s="40" customFormat="1" ht="15" x14ac:dyDescent="0.2">
      <c r="A218" s="97"/>
      <c r="B218" s="48"/>
      <c r="C218" s="49"/>
      <c r="D218" s="48"/>
      <c r="E218" s="86"/>
      <c r="F218" s="142"/>
      <c r="G218" s="115"/>
      <c r="H218" s="20"/>
      <c r="I218" s="20"/>
      <c r="J218" s="95"/>
      <c r="K218" s="115"/>
      <c r="L218" s="20"/>
      <c r="M218" s="20"/>
      <c r="N218" s="95"/>
      <c r="O218" s="115"/>
      <c r="P218" s="20"/>
      <c r="Q218" s="20"/>
      <c r="R218" s="95"/>
    </row>
    <row r="219" spans="1:18" s="40" customFormat="1" ht="15" x14ac:dyDescent="0.2">
      <c r="A219" s="29" t="s">
        <v>150</v>
      </c>
      <c r="B219" s="22"/>
      <c r="C219" s="21"/>
      <c r="D219" s="22"/>
      <c r="E219" s="166"/>
      <c r="F219" s="125"/>
      <c r="G219" s="20"/>
      <c r="H219" s="20"/>
      <c r="I219" s="20"/>
      <c r="J219" s="67"/>
      <c r="K219" s="20"/>
      <c r="L219" s="20"/>
      <c r="M219" s="20"/>
      <c r="N219" s="67"/>
      <c r="O219" s="20"/>
      <c r="P219" s="20"/>
      <c r="Q219" s="31"/>
      <c r="R219" s="68"/>
    </row>
    <row r="220" spans="1:18" s="40" customFormat="1" ht="15" x14ac:dyDescent="0.2">
      <c r="A220" s="29"/>
      <c r="B220" s="22"/>
      <c r="C220" s="21"/>
      <c r="D220" s="22"/>
      <c r="E220" s="166"/>
      <c r="F220" s="125"/>
      <c r="G220" s="20"/>
      <c r="H220" s="20"/>
      <c r="I220" s="20"/>
      <c r="J220" s="67"/>
      <c r="K220" s="20"/>
      <c r="L220" s="20"/>
      <c r="M220" s="20"/>
      <c r="N220" s="67"/>
      <c r="O220" s="20"/>
      <c r="P220" s="20"/>
      <c r="Q220" s="31"/>
      <c r="R220" s="68"/>
    </row>
    <row r="221" spans="1:18" s="40" customFormat="1" ht="15" x14ac:dyDescent="0.2">
      <c r="A221" s="29"/>
      <c r="B221" s="22"/>
      <c r="C221" s="21"/>
      <c r="D221" s="22"/>
      <c r="E221" s="166"/>
      <c r="F221" s="125"/>
      <c r="G221" s="20"/>
      <c r="H221" s="20"/>
      <c r="I221" s="20"/>
      <c r="J221" s="67"/>
      <c r="K221" s="20"/>
      <c r="L221" s="20"/>
      <c r="M221" s="20"/>
      <c r="N221" s="67"/>
      <c r="O221" s="20"/>
      <c r="P221" s="20"/>
      <c r="Q221" s="31"/>
      <c r="R221" s="68"/>
    </row>
    <row r="222" spans="1:18" ht="15" x14ac:dyDescent="0.2">
      <c r="A222" s="124" t="s">
        <v>4</v>
      </c>
      <c r="B222" s="30" t="s">
        <v>15</v>
      </c>
      <c r="C222" s="21"/>
      <c r="D222" s="22"/>
      <c r="E222" s="166"/>
      <c r="F222" s="125"/>
    </row>
    <row r="223" spans="1:18" ht="15" x14ac:dyDescent="0.2">
      <c r="A223" s="124"/>
      <c r="B223" s="30"/>
      <c r="C223" s="21"/>
      <c r="D223" s="22"/>
      <c r="E223" s="166"/>
      <c r="F223" s="125"/>
    </row>
    <row r="224" spans="1:18" s="40" customFormat="1" ht="15" x14ac:dyDescent="0.2">
      <c r="A224" s="114" t="s">
        <v>64</v>
      </c>
      <c r="B224" s="30"/>
      <c r="C224" s="22"/>
      <c r="D224" s="31"/>
      <c r="E224" s="166"/>
      <c r="F224" s="125"/>
      <c r="G224" s="20"/>
      <c r="H224" s="20"/>
      <c r="I224" s="20"/>
      <c r="J224" s="67"/>
      <c r="K224" s="20"/>
      <c r="L224" s="20"/>
      <c r="M224" s="20"/>
      <c r="N224" s="67"/>
      <c r="O224" s="20"/>
      <c r="P224" s="20"/>
      <c r="Q224" s="31"/>
      <c r="R224" s="68"/>
    </row>
    <row r="225" spans="1:18" s="40" customFormat="1" ht="15" x14ac:dyDescent="0.2">
      <c r="A225" s="85"/>
      <c r="B225" s="48"/>
      <c r="C225" s="48"/>
      <c r="D225" s="58"/>
      <c r="E225" s="147"/>
      <c r="F225" s="143"/>
      <c r="G225" s="20"/>
      <c r="H225" s="20"/>
      <c r="I225" s="20"/>
      <c r="J225" s="67"/>
      <c r="K225" s="20"/>
      <c r="L225" s="20"/>
      <c r="M225" s="20"/>
      <c r="N225" s="67"/>
      <c r="O225" s="20"/>
      <c r="P225" s="20"/>
      <c r="Q225" s="31"/>
      <c r="R225" s="68"/>
    </row>
    <row r="226" spans="1:18" s="40" customFormat="1" ht="15" x14ac:dyDescent="0.2">
      <c r="A226" s="79" t="s">
        <v>146</v>
      </c>
      <c r="B226" s="22" t="s">
        <v>9</v>
      </c>
      <c r="C226" s="22">
        <v>1</v>
      </c>
      <c r="D226" s="31"/>
      <c r="E226" s="164"/>
      <c r="F226" s="83">
        <f t="shared" ref="F226" si="37">C226*E226</f>
        <v>0</v>
      </c>
      <c r="G226" s="20"/>
      <c r="H226" s="20"/>
      <c r="I226" s="20"/>
      <c r="J226" s="67"/>
      <c r="K226" s="20"/>
      <c r="L226" s="20"/>
      <c r="M226" s="20"/>
      <c r="N226" s="67"/>
      <c r="O226" s="20"/>
      <c r="P226" s="20"/>
      <c r="Q226" s="31"/>
      <c r="R226" s="68"/>
    </row>
    <row r="227" spans="1:18" s="40" customFormat="1" ht="15" x14ac:dyDescent="0.2">
      <c r="A227" s="79"/>
      <c r="B227" s="22"/>
      <c r="C227" s="22"/>
      <c r="D227" s="31"/>
      <c r="E227" s="164"/>
      <c r="F227" s="83"/>
      <c r="G227" s="20"/>
      <c r="H227" s="20"/>
      <c r="I227" s="20"/>
      <c r="J227" s="67"/>
      <c r="K227" s="20"/>
      <c r="L227" s="20"/>
      <c r="M227" s="20"/>
      <c r="N227" s="67"/>
      <c r="O227" s="20"/>
      <c r="P227" s="20"/>
      <c r="Q227" s="20"/>
      <c r="R227" s="67"/>
    </row>
    <row r="228" spans="1:18" s="40" customFormat="1" ht="15" x14ac:dyDescent="0.2">
      <c r="A228" s="79" t="s">
        <v>147</v>
      </c>
      <c r="B228" s="22" t="s">
        <v>9</v>
      </c>
      <c r="C228" s="22">
        <v>1</v>
      </c>
      <c r="D228" s="31"/>
      <c r="E228" s="164"/>
      <c r="F228" s="83">
        <f t="shared" ref="F228" si="38">C228*E228</f>
        <v>0</v>
      </c>
      <c r="G228" s="20"/>
      <c r="H228" s="20"/>
      <c r="I228" s="20"/>
      <c r="J228" s="67"/>
      <c r="K228" s="20"/>
      <c r="L228" s="20"/>
      <c r="M228" s="20"/>
      <c r="N228" s="67"/>
      <c r="O228" s="20"/>
      <c r="P228" s="20"/>
      <c r="Q228" s="31"/>
      <c r="R228" s="68"/>
    </row>
    <row r="229" spans="1:18" s="40" customFormat="1" ht="15" x14ac:dyDescent="0.2">
      <c r="A229" s="85"/>
      <c r="B229" s="48"/>
      <c r="C229" s="48"/>
      <c r="D229" s="58"/>
      <c r="E229" s="147"/>
      <c r="F229" s="143"/>
      <c r="G229" s="20"/>
      <c r="H229" s="20"/>
      <c r="I229" s="20"/>
      <c r="J229" s="67"/>
      <c r="K229" s="20"/>
      <c r="L229" s="20"/>
      <c r="M229" s="20"/>
      <c r="N229" s="67"/>
      <c r="O229" s="20"/>
      <c r="P229" s="20"/>
      <c r="Q229" s="20"/>
      <c r="R229" s="67"/>
    </row>
    <row r="230" spans="1:18" s="40" customFormat="1" ht="30" x14ac:dyDescent="0.2">
      <c r="A230" s="79" t="s">
        <v>169</v>
      </c>
      <c r="B230" s="22" t="s">
        <v>9</v>
      </c>
      <c r="C230" s="22">
        <v>1</v>
      </c>
      <c r="D230" s="31"/>
      <c r="E230" s="164"/>
      <c r="F230" s="83">
        <f t="shared" ref="F230" si="39">C230*E230</f>
        <v>0</v>
      </c>
      <c r="G230" s="20"/>
      <c r="H230" s="20"/>
      <c r="I230" s="20"/>
      <c r="J230" s="67"/>
      <c r="K230" s="20"/>
      <c r="L230" s="20"/>
      <c r="M230" s="20"/>
      <c r="N230" s="67"/>
      <c r="O230" s="20"/>
      <c r="P230" s="20"/>
      <c r="Q230" s="31"/>
      <c r="R230" s="68"/>
    </row>
    <row r="231" spans="1:18" s="40" customFormat="1" ht="15" x14ac:dyDescent="0.2">
      <c r="A231" s="93"/>
      <c r="B231" s="22"/>
      <c r="C231" s="22"/>
      <c r="D231" s="31"/>
      <c r="E231" s="164"/>
      <c r="F231" s="83"/>
      <c r="G231" s="20"/>
      <c r="H231" s="20"/>
      <c r="I231" s="20"/>
      <c r="J231" s="67"/>
      <c r="K231" s="20"/>
      <c r="L231" s="20"/>
      <c r="M231" s="20"/>
      <c r="N231" s="67"/>
      <c r="O231" s="20"/>
      <c r="P231" s="20"/>
      <c r="Q231" s="20"/>
      <c r="R231" s="67"/>
    </row>
    <row r="232" spans="1:18" s="40" customFormat="1" ht="30" x14ac:dyDescent="0.2">
      <c r="A232" s="79" t="s">
        <v>66</v>
      </c>
      <c r="B232" s="22"/>
      <c r="C232" s="22"/>
      <c r="D232" s="22"/>
      <c r="E232" s="82"/>
      <c r="F232" s="81"/>
      <c r="G232" s="20"/>
      <c r="H232" s="20"/>
      <c r="I232" s="20"/>
      <c r="J232" s="67"/>
      <c r="K232" s="20"/>
      <c r="L232" s="20"/>
      <c r="M232" s="20"/>
      <c r="N232" s="67"/>
      <c r="O232" s="20"/>
      <c r="P232" s="20"/>
      <c r="Q232" s="31"/>
      <c r="R232" s="68"/>
    </row>
    <row r="233" spans="1:18" s="40" customFormat="1" ht="15" x14ac:dyDescent="0.2">
      <c r="A233" s="79" t="s">
        <v>148</v>
      </c>
      <c r="B233" s="22" t="s">
        <v>7</v>
      </c>
      <c r="C233" s="22">
        <v>1</v>
      </c>
      <c r="D233" s="22"/>
      <c r="E233" s="82"/>
      <c r="F233" s="83">
        <f t="shared" ref="F233:F234" si="40">C233*E233</f>
        <v>0</v>
      </c>
      <c r="G233" s="20"/>
      <c r="H233" s="20"/>
      <c r="I233" s="20"/>
      <c r="J233" s="67"/>
      <c r="K233" s="20"/>
      <c r="L233" s="20"/>
      <c r="M233" s="20"/>
      <c r="N233" s="67"/>
      <c r="O233" s="20"/>
      <c r="P233" s="20"/>
      <c r="Q233" s="31"/>
      <c r="R233" s="68"/>
    </row>
    <row r="234" spans="1:18" s="40" customFormat="1" ht="15" x14ac:dyDescent="0.2">
      <c r="A234" s="79" t="s">
        <v>149</v>
      </c>
      <c r="B234" s="22" t="s">
        <v>7</v>
      </c>
      <c r="C234" s="22">
        <v>2</v>
      </c>
      <c r="D234" s="22"/>
      <c r="E234" s="82"/>
      <c r="F234" s="83">
        <f t="shared" si="40"/>
        <v>0</v>
      </c>
      <c r="G234" s="20"/>
      <c r="H234" s="20"/>
      <c r="I234" s="20"/>
      <c r="J234" s="67"/>
      <c r="K234" s="20"/>
      <c r="L234" s="20"/>
      <c r="M234" s="20"/>
      <c r="N234" s="67"/>
      <c r="O234" s="20"/>
      <c r="P234" s="20"/>
      <c r="Q234" s="31"/>
      <c r="R234" s="68"/>
    </row>
    <row r="235" spans="1:18" s="40" customFormat="1" ht="15" x14ac:dyDescent="0.2">
      <c r="A235" s="93"/>
      <c r="B235" s="22"/>
      <c r="C235" s="21"/>
      <c r="D235" s="22"/>
      <c r="E235" s="82"/>
      <c r="F235" s="83"/>
      <c r="G235" s="20"/>
      <c r="H235" s="20"/>
      <c r="I235" s="20"/>
      <c r="J235" s="67"/>
      <c r="K235" s="20"/>
      <c r="L235" s="20"/>
      <c r="M235" s="20"/>
      <c r="N235" s="67"/>
      <c r="O235" s="20"/>
      <c r="P235" s="20"/>
      <c r="Q235" s="20"/>
      <c r="R235" s="67"/>
    </row>
    <row r="236" spans="1:18" s="40" customFormat="1" ht="15" x14ac:dyDescent="0.2">
      <c r="A236" s="94" t="s">
        <v>40</v>
      </c>
      <c r="B236" s="22" t="s">
        <v>9</v>
      </c>
      <c r="C236" s="22">
        <v>1</v>
      </c>
      <c r="D236" s="31"/>
      <c r="E236" s="164"/>
      <c r="F236" s="83">
        <f t="shared" ref="F236" si="41">C236*E236</f>
        <v>0</v>
      </c>
      <c r="G236" s="20"/>
      <c r="H236" s="20"/>
      <c r="I236" s="20"/>
      <c r="J236" s="67"/>
      <c r="K236" s="20"/>
      <c r="L236" s="20"/>
      <c r="M236" s="20"/>
      <c r="N236" s="67"/>
      <c r="O236" s="20"/>
      <c r="P236" s="20"/>
      <c r="Q236" s="31"/>
      <c r="R236" s="68"/>
    </row>
    <row r="237" spans="1:18" s="40" customFormat="1" ht="15" x14ac:dyDescent="0.2">
      <c r="A237" s="94"/>
      <c r="B237" s="22"/>
      <c r="C237" s="22"/>
      <c r="D237" s="31"/>
      <c r="E237" s="164"/>
      <c r="F237" s="167"/>
      <c r="G237" s="20"/>
      <c r="H237" s="20"/>
      <c r="I237" s="20"/>
      <c r="J237" s="67"/>
      <c r="K237" s="20"/>
      <c r="L237" s="20"/>
      <c r="M237" s="20"/>
      <c r="N237" s="67"/>
      <c r="O237" s="20"/>
      <c r="P237" s="20"/>
      <c r="Q237" s="31"/>
      <c r="R237" s="68"/>
    </row>
    <row r="238" spans="1:18" s="40" customFormat="1" ht="15" x14ac:dyDescent="0.2">
      <c r="A238" s="94" t="s">
        <v>57</v>
      </c>
      <c r="B238" s="22" t="s">
        <v>9</v>
      </c>
      <c r="C238" s="22">
        <v>1</v>
      </c>
      <c r="D238" s="31"/>
      <c r="E238" s="164"/>
      <c r="F238" s="83">
        <f t="shared" ref="F238" si="42">C238*E238</f>
        <v>0</v>
      </c>
      <c r="G238" s="20"/>
      <c r="H238" s="20"/>
      <c r="I238" s="20"/>
      <c r="J238" s="67"/>
      <c r="K238" s="20"/>
      <c r="L238" s="20"/>
      <c r="M238" s="20"/>
      <c r="N238" s="67"/>
      <c r="O238" s="20"/>
      <c r="P238" s="20"/>
      <c r="Q238" s="31"/>
      <c r="R238" s="68"/>
    </row>
    <row r="239" spans="1:18" s="40" customFormat="1" ht="15" x14ac:dyDescent="0.2">
      <c r="A239" s="94"/>
      <c r="B239" s="22"/>
      <c r="C239" s="22"/>
      <c r="D239" s="31"/>
      <c r="E239" s="164"/>
      <c r="F239" s="167"/>
      <c r="G239" s="20"/>
      <c r="H239" s="20"/>
      <c r="I239" s="20"/>
      <c r="J239" s="67"/>
      <c r="K239" s="20"/>
      <c r="L239" s="20"/>
      <c r="M239" s="20"/>
      <c r="N239" s="67"/>
      <c r="O239" s="20"/>
      <c r="P239" s="20"/>
      <c r="Q239" s="31"/>
      <c r="R239" s="68"/>
    </row>
    <row r="240" spans="1:18" s="40" customFormat="1" ht="15" x14ac:dyDescent="0.2">
      <c r="A240" s="94" t="s">
        <v>58</v>
      </c>
      <c r="B240" s="22" t="s">
        <v>9</v>
      </c>
      <c r="C240" s="22">
        <v>1</v>
      </c>
      <c r="D240" s="31"/>
      <c r="E240" s="164"/>
      <c r="F240" s="83">
        <f t="shared" ref="F240" si="43">C240*E240</f>
        <v>0</v>
      </c>
      <c r="G240" s="20"/>
      <c r="H240" s="20"/>
      <c r="I240" s="20"/>
      <c r="J240" s="67"/>
      <c r="K240" s="20"/>
      <c r="L240" s="20"/>
      <c r="M240" s="20"/>
      <c r="N240" s="67"/>
      <c r="O240" s="20"/>
      <c r="P240" s="20"/>
      <c r="Q240" s="31"/>
      <c r="R240" s="68"/>
    </row>
    <row r="241" spans="1:18" s="40" customFormat="1" ht="15" x14ac:dyDescent="0.2">
      <c r="A241" s="94"/>
      <c r="B241" s="22"/>
      <c r="C241" s="22"/>
      <c r="D241" s="31"/>
      <c r="E241" s="164"/>
      <c r="F241" s="167"/>
      <c r="G241" s="20"/>
      <c r="H241" s="20"/>
      <c r="I241" s="20"/>
      <c r="J241" s="67"/>
      <c r="K241" s="20"/>
      <c r="L241" s="20"/>
      <c r="M241" s="20"/>
      <c r="N241" s="67"/>
      <c r="O241" s="20"/>
      <c r="P241" s="20"/>
      <c r="Q241" s="31"/>
      <c r="R241" s="68"/>
    </row>
    <row r="242" spans="1:18" s="40" customFormat="1" ht="15" x14ac:dyDescent="0.2">
      <c r="A242" s="94" t="s">
        <v>59</v>
      </c>
      <c r="B242" s="22" t="s">
        <v>9</v>
      </c>
      <c r="C242" s="22">
        <v>1</v>
      </c>
      <c r="D242" s="31"/>
      <c r="E242" s="164"/>
      <c r="F242" s="83">
        <f t="shared" ref="F242" si="44">C242*E242</f>
        <v>0</v>
      </c>
      <c r="G242" s="20"/>
      <c r="H242" s="20"/>
      <c r="I242" s="20"/>
      <c r="J242" s="67"/>
      <c r="K242" s="20"/>
      <c r="L242" s="20"/>
      <c r="M242" s="20"/>
      <c r="N242" s="67"/>
      <c r="O242" s="20"/>
      <c r="P242" s="20"/>
      <c r="Q242" s="31"/>
      <c r="R242" s="68"/>
    </row>
    <row r="243" spans="1:18" s="40" customFormat="1" ht="15" x14ac:dyDescent="0.2">
      <c r="A243" s="168"/>
      <c r="B243" s="22"/>
      <c r="C243" s="169"/>
      <c r="D243" s="170"/>
      <c r="E243" s="164"/>
      <c r="F243" s="92" t="s">
        <v>11</v>
      </c>
      <c r="G243" s="20"/>
      <c r="H243" s="20"/>
      <c r="I243" s="20"/>
      <c r="J243" s="67"/>
      <c r="K243" s="20"/>
      <c r="L243" s="20"/>
      <c r="M243" s="20"/>
      <c r="N243" s="67"/>
      <c r="O243" s="20"/>
      <c r="P243" s="20"/>
      <c r="Q243" s="31"/>
      <c r="R243" s="68"/>
    </row>
    <row r="244" spans="1:18" s="40" customFormat="1" ht="15" x14ac:dyDescent="0.2">
      <c r="A244" s="121" t="s">
        <v>152</v>
      </c>
      <c r="B244" s="22"/>
      <c r="C244" s="22"/>
      <c r="D244" s="31"/>
      <c r="E244" s="164"/>
      <c r="F244" s="122">
        <f>SUM(F226:F243)</f>
        <v>0</v>
      </c>
      <c r="G244" s="20"/>
      <c r="H244" s="20"/>
      <c r="I244" s="20"/>
      <c r="J244" s="67"/>
      <c r="K244" s="20"/>
      <c r="L244" s="20"/>
      <c r="M244" s="20"/>
      <c r="N244" s="67"/>
      <c r="O244" s="20"/>
      <c r="P244" s="20"/>
      <c r="Q244" s="31"/>
      <c r="R244" s="68"/>
    </row>
    <row r="245" spans="1:18" s="40" customFormat="1" ht="15" x14ac:dyDescent="0.2">
      <c r="A245" s="79"/>
      <c r="B245" s="22"/>
      <c r="C245" s="22"/>
      <c r="D245" s="22"/>
      <c r="E245" s="125"/>
      <c r="F245" s="81" t="s">
        <v>10</v>
      </c>
      <c r="G245" s="20"/>
      <c r="H245" s="20"/>
      <c r="I245" s="20"/>
      <c r="J245" s="67"/>
      <c r="K245" s="20"/>
      <c r="L245" s="20"/>
      <c r="M245" s="20"/>
      <c r="N245" s="67"/>
      <c r="O245" s="20"/>
      <c r="P245" s="20"/>
      <c r="Q245" s="31"/>
      <c r="R245" s="68"/>
    </row>
    <row r="246" spans="1:18" s="40" customFormat="1" ht="15" x14ac:dyDescent="0.2">
      <c r="A246" s="113" t="s">
        <v>151</v>
      </c>
      <c r="B246" s="22"/>
      <c r="C246" s="22"/>
      <c r="D246" s="22"/>
      <c r="E246" s="120"/>
      <c r="F246" s="91">
        <f>F244</f>
        <v>0</v>
      </c>
      <c r="G246" s="20"/>
      <c r="H246" s="20"/>
      <c r="I246" s="20"/>
      <c r="J246" s="67"/>
      <c r="K246" s="20"/>
      <c r="L246" s="20"/>
      <c r="M246" s="20"/>
      <c r="N246" s="67"/>
      <c r="O246" s="20"/>
      <c r="P246" s="20"/>
      <c r="Q246" s="31"/>
      <c r="R246" s="68"/>
    </row>
    <row r="247" spans="1:18" s="40" customFormat="1" ht="15" x14ac:dyDescent="0.2">
      <c r="A247" s="113"/>
      <c r="B247" s="22"/>
      <c r="C247" s="22"/>
      <c r="D247" s="22"/>
      <c r="E247" s="120"/>
      <c r="F247" s="102"/>
      <c r="G247" s="20"/>
      <c r="H247" s="20"/>
      <c r="I247" s="20"/>
      <c r="J247" s="67"/>
      <c r="K247" s="20"/>
      <c r="L247" s="20"/>
      <c r="M247" s="20"/>
      <c r="N247" s="67"/>
      <c r="O247" s="20"/>
      <c r="P247" s="20"/>
      <c r="Q247" s="31"/>
      <c r="R247" s="68"/>
    </row>
    <row r="248" spans="1:18" s="40" customFormat="1" ht="15" x14ac:dyDescent="0.2">
      <c r="A248" s="113"/>
      <c r="B248" s="22"/>
      <c r="C248" s="22"/>
      <c r="D248" s="22"/>
      <c r="E248" s="120"/>
      <c r="F248" s="102"/>
      <c r="G248" s="20"/>
      <c r="H248" s="20"/>
      <c r="I248" s="20"/>
      <c r="J248" s="67"/>
      <c r="K248" s="20"/>
      <c r="L248" s="20"/>
      <c r="M248" s="20"/>
      <c r="N248" s="67"/>
      <c r="O248" s="20"/>
      <c r="P248" s="20"/>
      <c r="Q248" s="31"/>
      <c r="R248" s="68"/>
    </row>
    <row r="249" spans="1:18" s="40" customFormat="1" ht="15" x14ac:dyDescent="0.2">
      <c r="A249" s="113"/>
      <c r="B249" s="22"/>
      <c r="C249" s="22"/>
      <c r="D249" s="22"/>
      <c r="E249" s="120"/>
      <c r="F249" s="102"/>
      <c r="G249" s="20"/>
      <c r="H249" s="20"/>
      <c r="I249" s="20"/>
      <c r="J249" s="67"/>
      <c r="K249" s="20"/>
      <c r="L249" s="20"/>
      <c r="M249" s="20"/>
      <c r="N249" s="67"/>
      <c r="O249" s="20"/>
      <c r="P249" s="20"/>
      <c r="Q249" s="31"/>
      <c r="R249" s="68"/>
    </row>
    <row r="250" spans="1:18" s="40" customFormat="1" ht="15.75" thickBot="1" x14ac:dyDescent="0.25">
      <c r="A250" s="201"/>
      <c r="B250" s="178"/>
      <c r="C250" s="178"/>
      <c r="D250" s="178"/>
      <c r="E250" s="202"/>
      <c r="F250" s="192"/>
      <c r="G250" s="20"/>
      <c r="H250" s="20"/>
      <c r="I250" s="20"/>
      <c r="J250" s="67"/>
      <c r="K250" s="20"/>
      <c r="L250" s="20"/>
      <c r="M250" s="20"/>
      <c r="N250" s="67"/>
      <c r="O250" s="20"/>
      <c r="P250" s="20"/>
      <c r="Q250" s="31"/>
      <c r="R250" s="68"/>
    </row>
    <row r="251" spans="1:18" s="40" customFormat="1" ht="15.75" thickBot="1" x14ac:dyDescent="0.25">
      <c r="A251" s="198"/>
      <c r="B251" s="20"/>
      <c r="C251" s="20"/>
      <c r="D251" s="20"/>
      <c r="E251" s="199"/>
      <c r="F251" s="200"/>
      <c r="G251" s="20"/>
      <c r="H251" s="20"/>
      <c r="I251" s="20"/>
      <c r="J251" s="67"/>
      <c r="K251" s="20"/>
      <c r="L251" s="20"/>
      <c r="M251" s="20"/>
      <c r="N251" s="67"/>
      <c r="O251" s="20"/>
      <c r="P251" s="20"/>
      <c r="Q251" s="20"/>
      <c r="R251" s="67"/>
    </row>
    <row r="252" spans="1:18" s="40" customFormat="1" ht="43.5" thickBot="1" x14ac:dyDescent="0.25">
      <c r="A252" s="69" t="s">
        <v>6</v>
      </c>
      <c r="B252" s="70" t="s">
        <v>7</v>
      </c>
      <c r="C252" s="71" t="s">
        <v>49</v>
      </c>
      <c r="D252" s="70" t="s">
        <v>50</v>
      </c>
      <c r="E252" s="72" t="s">
        <v>8</v>
      </c>
      <c r="F252" s="73" t="s">
        <v>51</v>
      </c>
      <c r="G252" s="20"/>
      <c r="H252" s="20"/>
      <c r="I252" s="20"/>
      <c r="J252" s="67"/>
      <c r="K252" s="20"/>
      <c r="L252" s="20"/>
      <c r="M252" s="20"/>
      <c r="N252" s="67"/>
      <c r="O252" s="20"/>
      <c r="P252" s="20"/>
      <c r="Q252" s="31"/>
      <c r="R252" s="68"/>
    </row>
    <row r="253" spans="1:18" s="40" customFormat="1" ht="15" x14ac:dyDescent="0.2">
      <c r="A253" s="113"/>
      <c r="B253" s="22"/>
      <c r="C253" s="22"/>
      <c r="D253" s="22"/>
      <c r="E253" s="120"/>
      <c r="F253" s="102"/>
      <c r="G253" s="20"/>
      <c r="H253" s="20"/>
      <c r="I253" s="20"/>
      <c r="J253" s="67"/>
      <c r="K253" s="20"/>
      <c r="L253" s="20"/>
      <c r="M253" s="20"/>
      <c r="N253" s="67"/>
      <c r="O253" s="20"/>
      <c r="P253" s="20"/>
      <c r="Q253" s="31"/>
      <c r="R253" s="68"/>
    </row>
    <row r="254" spans="1:18" s="40" customFormat="1" ht="15" x14ac:dyDescent="0.2">
      <c r="A254" s="29"/>
      <c r="B254" s="30"/>
      <c r="C254" s="22"/>
      <c r="D254" s="22"/>
      <c r="E254" s="120"/>
      <c r="F254" s="139"/>
      <c r="G254" s="20"/>
      <c r="H254" s="20"/>
      <c r="I254" s="20"/>
      <c r="J254" s="67"/>
      <c r="K254" s="20"/>
      <c r="L254" s="20"/>
      <c r="M254" s="20"/>
      <c r="N254" s="67"/>
      <c r="O254" s="20"/>
      <c r="P254" s="20"/>
      <c r="Q254" s="31"/>
      <c r="R254" s="68"/>
    </row>
    <row r="255" spans="1:18" s="40" customFormat="1" ht="15" x14ac:dyDescent="0.2">
      <c r="A255" s="29" t="s">
        <v>153</v>
      </c>
      <c r="B255" s="22"/>
      <c r="C255" s="21"/>
      <c r="D255" s="22"/>
      <c r="E255" s="120"/>
      <c r="F255" s="125"/>
      <c r="G255" s="20"/>
      <c r="H255" s="20"/>
      <c r="I255" s="20"/>
      <c r="J255" s="67"/>
      <c r="K255" s="20"/>
      <c r="L255" s="20"/>
      <c r="M255" s="20"/>
      <c r="N255" s="67"/>
      <c r="O255" s="20"/>
      <c r="P255" s="20"/>
      <c r="Q255" s="31"/>
      <c r="R255" s="68"/>
    </row>
    <row r="256" spans="1:18" s="40" customFormat="1" ht="15" x14ac:dyDescent="0.2">
      <c r="A256" s="88"/>
      <c r="B256" s="22"/>
      <c r="C256" s="253"/>
      <c r="D256" s="22"/>
      <c r="E256" s="120"/>
      <c r="F256" s="139"/>
      <c r="G256" s="20"/>
      <c r="H256" s="20"/>
      <c r="I256" s="20"/>
      <c r="J256" s="67"/>
      <c r="K256" s="20"/>
      <c r="L256" s="20"/>
      <c r="M256" s="20"/>
      <c r="N256" s="67"/>
      <c r="O256" s="20"/>
      <c r="P256" s="20"/>
      <c r="Q256" s="31"/>
      <c r="R256" s="68"/>
    </row>
    <row r="257" spans="1:18" s="40" customFormat="1" ht="15" x14ac:dyDescent="0.2">
      <c r="A257" s="94"/>
      <c r="B257" s="24"/>
      <c r="C257" s="253"/>
      <c r="D257" s="22"/>
      <c r="E257" s="81"/>
      <c r="F257" s="165"/>
      <c r="G257" s="20"/>
      <c r="H257" s="20"/>
      <c r="J257" s="67"/>
      <c r="K257" s="20"/>
      <c r="L257" s="20"/>
      <c r="N257" s="67"/>
      <c r="O257" s="20"/>
      <c r="P257" s="20"/>
      <c r="Q257" s="144"/>
      <c r="R257" s="68"/>
    </row>
    <row r="258" spans="1:18" s="40" customFormat="1" ht="15" x14ac:dyDescent="0.2">
      <c r="A258" s="94" t="s">
        <v>41</v>
      </c>
      <c r="B258" s="22" t="s">
        <v>9</v>
      </c>
      <c r="C258" s="253">
        <v>1</v>
      </c>
      <c r="D258" s="22"/>
      <c r="E258" s="82"/>
      <c r="F258" s="83">
        <f t="shared" ref="F258:F264" si="45">C258*E258</f>
        <v>0</v>
      </c>
      <c r="G258" s="20"/>
      <c r="H258" s="20"/>
      <c r="J258" s="67"/>
      <c r="K258" s="20"/>
      <c r="L258" s="20"/>
      <c r="N258" s="67"/>
      <c r="O258" s="20"/>
      <c r="P258" s="20"/>
      <c r="Q258" s="144"/>
      <c r="R258" s="68"/>
    </row>
    <row r="259" spans="1:18" s="40" customFormat="1" ht="15" x14ac:dyDescent="0.2">
      <c r="A259" s="94" t="s">
        <v>17</v>
      </c>
      <c r="B259" s="22" t="s">
        <v>9</v>
      </c>
      <c r="C259" s="253">
        <v>1</v>
      </c>
      <c r="D259" s="22"/>
      <c r="E259" s="82"/>
      <c r="F259" s="83">
        <f t="shared" si="45"/>
        <v>0</v>
      </c>
      <c r="G259" s="20"/>
      <c r="H259" s="20"/>
      <c r="J259" s="67"/>
      <c r="K259" s="20"/>
      <c r="L259" s="20"/>
      <c r="N259" s="67"/>
      <c r="O259" s="20"/>
      <c r="P259" s="20"/>
      <c r="Q259" s="144"/>
      <c r="R259" s="68"/>
    </row>
    <row r="260" spans="1:18" s="40" customFormat="1" ht="15" x14ac:dyDescent="0.2">
      <c r="A260" s="94" t="s">
        <v>39</v>
      </c>
      <c r="B260" s="22" t="s">
        <v>9</v>
      </c>
      <c r="C260" s="253">
        <v>1</v>
      </c>
      <c r="D260" s="22"/>
      <c r="E260" s="82"/>
      <c r="F260" s="83">
        <f t="shared" si="45"/>
        <v>0</v>
      </c>
      <c r="G260" s="20"/>
      <c r="H260" s="20"/>
      <c r="J260" s="67"/>
      <c r="K260" s="20"/>
      <c r="L260" s="20"/>
      <c r="N260" s="67"/>
      <c r="O260" s="20"/>
      <c r="P260" s="20"/>
      <c r="Q260" s="144"/>
      <c r="R260" s="68"/>
    </row>
    <row r="261" spans="1:18" s="40" customFormat="1" ht="15" x14ac:dyDescent="0.2">
      <c r="A261" s="94" t="s">
        <v>42</v>
      </c>
      <c r="B261" s="22" t="s">
        <v>9</v>
      </c>
      <c r="C261" s="253">
        <v>1</v>
      </c>
      <c r="D261" s="22"/>
      <c r="E261" s="82"/>
      <c r="F261" s="83">
        <f t="shared" si="45"/>
        <v>0</v>
      </c>
      <c r="G261" s="20"/>
      <c r="H261" s="20"/>
      <c r="J261" s="67"/>
      <c r="K261" s="20"/>
      <c r="L261" s="20"/>
      <c r="N261" s="67"/>
      <c r="O261" s="20"/>
      <c r="P261" s="20"/>
      <c r="Q261" s="144"/>
      <c r="R261" s="68"/>
    </row>
    <row r="262" spans="1:18" s="40" customFormat="1" ht="15" x14ac:dyDescent="0.2">
      <c r="A262" s="94" t="s">
        <v>43</v>
      </c>
      <c r="B262" s="22" t="s">
        <v>9</v>
      </c>
      <c r="C262" s="253">
        <v>1</v>
      </c>
      <c r="D262" s="22"/>
      <c r="E262" s="82"/>
      <c r="F262" s="83">
        <f t="shared" si="45"/>
        <v>0</v>
      </c>
      <c r="G262" s="20"/>
      <c r="H262" s="20"/>
      <c r="J262" s="67"/>
      <c r="K262" s="20"/>
      <c r="L262" s="20"/>
      <c r="N262" s="67"/>
      <c r="O262" s="20"/>
      <c r="P262" s="20"/>
      <c r="Q262" s="144"/>
      <c r="R262" s="68"/>
    </row>
    <row r="263" spans="1:18" s="40" customFormat="1" ht="15" x14ac:dyDescent="0.2">
      <c r="A263" s="94" t="s">
        <v>44</v>
      </c>
      <c r="B263" s="22" t="s">
        <v>9</v>
      </c>
      <c r="C263" s="253">
        <v>1</v>
      </c>
      <c r="D263" s="22"/>
      <c r="E263" s="82"/>
      <c r="F263" s="83">
        <f t="shared" si="45"/>
        <v>0</v>
      </c>
      <c r="G263" s="20"/>
      <c r="H263" s="20"/>
      <c r="J263" s="67"/>
      <c r="K263" s="20"/>
      <c r="L263" s="20"/>
      <c r="N263" s="67"/>
      <c r="O263" s="20"/>
      <c r="P263" s="20"/>
      <c r="Q263" s="144"/>
      <c r="R263" s="68"/>
    </row>
    <row r="264" spans="1:18" s="40" customFormat="1" ht="15" x14ac:dyDescent="0.2">
      <c r="A264" s="94" t="s">
        <v>45</v>
      </c>
      <c r="B264" s="22" t="s">
        <v>9</v>
      </c>
      <c r="C264" s="253">
        <v>1</v>
      </c>
      <c r="D264" s="22"/>
      <c r="E264" s="82"/>
      <c r="F264" s="83">
        <f t="shared" si="45"/>
        <v>0</v>
      </c>
    </row>
    <row r="265" spans="1:18" s="40" customFormat="1" ht="15" x14ac:dyDescent="0.2">
      <c r="A265" s="94"/>
      <c r="B265" s="24"/>
      <c r="C265" s="253"/>
      <c r="D265" s="22"/>
      <c r="E265" s="81"/>
      <c r="F265" s="92" t="s">
        <v>10</v>
      </c>
      <c r="G265" s="20"/>
      <c r="H265" s="20"/>
      <c r="J265" s="67"/>
      <c r="K265" s="20"/>
      <c r="L265" s="20"/>
      <c r="N265" s="67"/>
      <c r="O265" s="20"/>
      <c r="P265" s="20"/>
      <c r="Q265" s="144"/>
      <c r="R265" s="68"/>
    </row>
    <row r="266" spans="1:18" s="40" customFormat="1" ht="14.25" customHeight="1" x14ac:dyDescent="0.2">
      <c r="A266" s="113" t="s">
        <v>5</v>
      </c>
      <c r="B266" s="22"/>
      <c r="C266" s="21"/>
      <c r="D266" s="22"/>
      <c r="E266" s="171"/>
      <c r="F266" s="91">
        <f>SUM(F258:F265)</f>
        <v>0</v>
      </c>
      <c r="G266" s="20"/>
      <c r="H266" s="20"/>
      <c r="J266" s="95"/>
      <c r="K266" s="20"/>
      <c r="L266" s="20"/>
      <c r="N266" s="95"/>
      <c r="O266" s="20"/>
      <c r="P266" s="20"/>
      <c r="Q266" s="144"/>
      <c r="R266" s="96"/>
    </row>
    <row r="267" spans="1:18" s="40" customFormat="1" ht="14.25" customHeight="1" x14ac:dyDescent="0.2">
      <c r="A267" s="113"/>
      <c r="B267" s="22"/>
      <c r="C267" s="21"/>
      <c r="D267" s="22"/>
      <c r="E267" s="171"/>
      <c r="F267" s="91"/>
      <c r="G267" s="20"/>
      <c r="H267" s="20"/>
      <c r="J267" s="95"/>
      <c r="K267" s="20"/>
      <c r="L267" s="20"/>
      <c r="N267" s="95"/>
      <c r="O267" s="20"/>
      <c r="P267" s="20"/>
      <c r="R267" s="95"/>
    </row>
    <row r="268" spans="1:18" s="40" customFormat="1" ht="14.25" customHeight="1" x14ac:dyDescent="0.2">
      <c r="A268" s="113"/>
      <c r="B268" s="22"/>
      <c r="C268" s="21"/>
      <c r="D268" s="22"/>
      <c r="E268" s="171"/>
      <c r="F268" s="91"/>
      <c r="G268" s="20"/>
      <c r="H268" s="20"/>
      <c r="J268" s="95"/>
      <c r="K268" s="20"/>
      <c r="L268" s="20"/>
      <c r="N268" s="95"/>
      <c r="O268" s="20"/>
      <c r="P268" s="20"/>
      <c r="R268" s="95"/>
    </row>
    <row r="269" spans="1:18" s="40" customFormat="1" ht="14.25" customHeight="1" x14ac:dyDescent="0.2">
      <c r="A269" s="113"/>
      <c r="B269" s="22"/>
      <c r="C269" s="21"/>
      <c r="D269" s="22"/>
      <c r="E269" s="171"/>
      <c r="F269" s="91"/>
      <c r="G269" s="20"/>
      <c r="H269" s="20"/>
      <c r="J269" s="95"/>
      <c r="K269" s="20"/>
      <c r="L269" s="20"/>
      <c r="N269" s="95"/>
      <c r="O269" s="20"/>
      <c r="P269" s="20"/>
      <c r="R269" s="95"/>
    </row>
    <row r="270" spans="1:18" s="40" customFormat="1" ht="14.25" customHeight="1" x14ac:dyDescent="0.2">
      <c r="A270" s="113"/>
      <c r="B270" s="22"/>
      <c r="C270" s="21"/>
      <c r="D270" s="22"/>
      <c r="E270" s="171"/>
      <c r="F270" s="91"/>
      <c r="G270" s="20"/>
      <c r="H270" s="20"/>
      <c r="J270" s="95"/>
      <c r="K270" s="20"/>
      <c r="L270" s="20"/>
      <c r="N270" s="95"/>
      <c r="O270" s="20"/>
      <c r="P270" s="20"/>
      <c r="R270" s="95"/>
    </row>
    <row r="271" spans="1:18" s="40" customFormat="1" ht="14.25" customHeight="1" x14ac:dyDescent="0.2">
      <c r="A271" s="113"/>
      <c r="B271" s="22"/>
      <c r="C271" s="21"/>
      <c r="D271" s="22"/>
      <c r="E271" s="171"/>
      <c r="F271" s="91"/>
      <c r="G271" s="20"/>
      <c r="H271" s="20"/>
      <c r="J271" s="95"/>
      <c r="K271" s="20"/>
      <c r="L271" s="20"/>
      <c r="N271" s="95"/>
      <c r="O271" s="20"/>
      <c r="P271" s="20"/>
      <c r="R271" s="95"/>
    </row>
    <row r="272" spans="1:18" s="40" customFormat="1" ht="14.25" customHeight="1" x14ac:dyDescent="0.2">
      <c r="A272" s="113"/>
      <c r="B272" s="22"/>
      <c r="C272" s="21"/>
      <c r="D272" s="22"/>
      <c r="E272" s="171"/>
      <c r="F272" s="91"/>
      <c r="G272" s="20"/>
      <c r="H272" s="20"/>
      <c r="J272" s="95"/>
      <c r="K272" s="20"/>
      <c r="L272" s="20"/>
      <c r="N272" s="95"/>
      <c r="O272" s="20"/>
      <c r="P272" s="20"/>
      <c r="R272" s="95"/>
    </row>
    <row r="273" spans="1:18" s="40" customFormat="1" ht="14.25" customHeight="1" x14ac:dyDescent="0.2">
      <c r="A273" s="113"/>
      <c r="B273" s="22"/>
      <c r="C273" s="21"/>
      <c r="D273" s="22"/>
      <c r="E273" s="171"/>
      <c r="F273" s="91"/>
      <c r="G273" s="20"/>
      <c r="H273" s="20"/>
      <c r="J273" s="95"/>
      <c r="K273" s="20"/>
      <c r="L273" s="20"/>
      <c r="N273" s="95"/>
      <c r="O273" s="20"/>
      <c r="P273" s="20"/>
      <c r="R273" s="95"/>
    </row>
    <row r="274" spans="1:18" s="40" customFormat="1" ht="14.25" customHeight="1" x14ac:dyDescent="0.2">
      <c r="A274" s="113"/>
      <c r="B274" s="22"/>
      <c r="C274" s="21"/>
      <c r="D274" s="22"/>
      <c r="E274" s="171"/>
      <c r="F274" s="91"/>
      <c r="G274" s="20"/>
      <c r="H274" s="20"/>
      <c r="J274" s="95"/>
      <c r="K274" s="20"/>
      <c r="L274" s="20"/>
      <c r="N274" s="95"/>
      <c r="O274" s="20"/>
      <c r="P274" s="20"/>
      <c r="R274" s="95"/>
    </row>
    <row r="275" spans="1:18" s="40" customFormat="1" ht="14.25" customHeight="1" x14ac:dyDescent="0.2">
      <c r="A275" s="113"/>
      <c r="B275" s="22"/>
      <c r="C275" s="21"/>
      <c r="D275" s="22"/>
      <c r="E275" s="171"/>
      <c r="F275" s="91"/>
      <c r="G275" s="20"/>
      <c r="H275" s="20"/>
      <c r="J275" s="95"/>
      <c r="K275" s="20"/>
      <c r="L275" s="20"/>
      <c r="N275" s="95"/>
      <c r="O275" s="20"/>
      <c r="P275" s="20"/>
      <c r="R275" s="95"/>
    </row>
    <row r="276" spans="1:18" s="40" customFormat="1" ht="14.25" customHeight="1" x14ac:dyDescent="0.2">
      <c r="A276" s="113"/>
      <c r="B276" s="22"/>
      <c r="C276" s="21"/>
      <c r="D276" s="22"/>
      <c r="E276" s="171"/>
      <c r="F276" s="91"/>
      <c r="G276" s="20"/>
      <c r="H276" s="20"/>
      <c r="J276" s="95"/>
      <c r="K276" s="20"/>
      <c r="L276" s="20"/>
      <c r="N276" s="95"/>
      <c r="O276" s="20"/>
      <c r="P276" s="20"/>
      <c r="R276" s="95"/>
    </row>
    <row r="277" spans="1:18" s="40" customFormat="1" ht="14.25" customHeight="1" x14ac:dyDescent="0.2">
      <c r="A277" s="113"/>
      <c r="B277" s="22"/>
      <c r="C277" s="21"/>
      <c r="D277" s="22"/>
      <c r="E277" s="171"/>
      <c r="F277" s="91"/>
      <c r="G277" s="20"/>
      <c r="H277" s="20"/>
      <c r="J277" s="95"/>
      <c r="K277" s="20"/>
      <c r="L277" s="20"/>
      <c r="N277" s="95"/>
      <c r="O277" s="20"/>
      <c r="P277" s="20"/>
      <c r="R277" s="95"/>
    </row>
    <row r="278" spans="1:18" s="40" customFormat="1" ht="14.25" customHeight="1" x14ac:dyDescent="0.2">
      <c r="A278" s="113"/>
      <c r="B278" s="22"/>
      <c r="C278" s="21"/>
      <c r="D278" s="22"/>
      <c r="E278" s="171"/>
      <c r="F278" s="91"/>
      <c r="G278" s="20"/>
      <c r="H278" s="20"/>
      <c r="J278" s="95"/>
      <c r="K278" s="20"/>
      <c r="L278" s="20"/>
      <c r="N278" s="95"/>
      <c r="O278" s="20"/>
      <c r="P278" s="20"/>
      <c r="R278" s="95"/>
    </row>
    <row r="279" spans="1:18" s="40" customFormat="1" ht="14.25" customHeight="1" x14ac:dyDescent="0.2">
      <c r="A279" s="113"/>
      <c r="B279" s="22"/>
      <c r="C279" s="21"/>
      <c r="D279" s="22"/>
      <c r="E279" s="171"/>
      <c r="F279" s="91"/>
      <c r="G279" s="20"/>
      <c r="H279" s="20"/>
      <c r="J279" s="95"/>
      <c r="K279" s="20"/>
      <c r="L279" s="20"/>
      <c r="N279" s="95"/>
      <c r="O279" s="20"/>
      <c r="P279" s="20"/>
      <c r="R279" s="95"/>
    </row>
    <row r="280" spans="1:18" s="40" customFormat="1" ht="14.25" customHeight="1" x14ac:dyDescent="0.2">
      <c r="A280" s="113"/>
      <c r="B280" s="22"/>
      <c r="C280" s="21"/>
      <c r="D280" s="22"/>
      <c r="E280" s="171"/>
      <c r="F280" s="91"/>
      <c r="G280" s="20"/>
      <c r="H280" s="20"/>
      <c r="J280" s="95"/>
      <c r="K280" s="20"/>
      <c r="L280" s="20"/>
      <c r="N280" s="95"/>
      <c r="O280" s="20"/>
      <c r="P280" s="20"/>
      <c r="R280" s="95"/>
    </row>
    <row r="281" spans="1:18" s="40" customFormat="1" ht="14.25" customHeight="1" x14ac:dyDescent="0.2">
      <c r="A281" s="113"/>
      <c r="B281" s="22"/>
      <c r="C281" s="21"/>
      <c r="D281" s="22"/>
      <c r="E281" s="171"/>
      <c r="F281" s="91"/>
      <c r="G281" s="20"/>
      <c r="H281" s="20"/>
      <c r="J281" s="95"/>
      <c r="K281" s="20"/>
      <c r="L281" s="20"/>
      <c r="N281" s="95"/>
      <c r="O281" s="20"/>
      <c r="P281" s="20"/>
      <c r="R281" s="95"/>
    </row>
    <row r="282" spans="1:18" s="40" customFormat="1" ht="14.25" customHeight="1" x14ac:dyDescent="0.2">
      <c r="A282" s="113"/>
      <c r="B282" s="22"/>
      <c r="C282" s="21"/>
      <c r="D282" s="22"/>
      <c r="E282" s="171"/>
      <c r="F282" s="91"/>
      <c r="G282" s="20"/>
      <c r="H282" s="20"/>
      <c r="J282" s="95"/>
      <c r="K282" s="20"/>
      <c r="L282" s="20"/>
      <c r="N282" s="95"/>
      <c r="O282" s="20"/>
      <c r="P282" s="20"/>
      <c r="R282" s="95"/>
    </row>
    <row r="283" spans="1:18" s="40" customFormat="1" ht="14.25" customHeight="1" x14ac:dyDescent="0.2">
      <c r="A283" s="113"/>
      <c r="B283" s="22"/>
      <c r="C283" s="21"/>
      <c r="D283" s="22"/>
      <c r="E283" s="171"/>
      <c r="F283" s="91"/>
      <c r="G283" s="20"/>
      <c r="H283" s="20"/>
      <c r="J283" s="95"/>
      <c r="K283" s="20"/>
      <c r="L283" s="20"/>
      <c r="N283" s="95"/>
      <c r="O283" s="20"/>
      <c r="P283" s="20"/>
      <c r="R283" s="95"/>
    </row>
    <row r="284" spans="1:18" s="40" customFormat="1" ht="14.25" customHeight="1" x14ac:dyDescent="0.2">
      <c r="A284" s="113"/>
      <c r="B284" s="22"/>
      <c r="C284" s="21"/>
      <c r="D284" s="22"/>
      <c r="E284" s="171"/>
      <c r="F284" s="91"/>
      <c r="G284" s="20"/>
      <c r="H284" s="20"/>
      <c r="J284" s="95"/>
      <c r="K284" s="20"/>
      <c r="L284" s="20"/>
      <c r="N284" s="95"/>
      <c r="O284" s="20"/>
      <c r="P284" s="20"/>
      <c r="R284" s="95"/>
    </row>
    <row r="285" spans="1:18" s="40" customFormat="1" ht="14.25" customHeight="1" x14ac:dyDescent="0.2">
      <c r="A285" s="113"/>
      <c r="B285" s="22"/>
      <c r="C285" s="21"/>
      <c r="D285" s="22"/>
      <c r="E285" s="171"/>
      <c r="F285" s="91"/>
      <c r="G285" s="20"/>
      <c r="H285" s="20"/>
      <c r="J285" s="95"/>
      <c r="K285" s="20"/>
      <c r="L285" s="20"/>
      <c r="N285" s="95"/>
      <c r="O285" s="20"/>
      <c r="P285" s="20"/>
      <c r="R285" s="95"/>
    </row>
    <row r="286" spans="1:18" s="40" customFormat="1" ht="14.25" customHeight="1" x14ac:dyDescent="0.2">
      <c r="A286" s="113"/>
      <c r="B286" s="22"/>
      <c r="C286" s="21"/>
      <c r="D286" s="22"/>
      <c r="E286" s="171"/>
      <c r="F286" s="91"/>
      <c r="G286" s="20"/>
      <c r="H286" s="20"/>
      <c r="J286" s="95"/>
      <c r="K286" s="20"/>
      <c r="L286" s="20"/>
      <c r="N286" s="95"/>
      <c r="O286" s="20"/>
      <c r="P286" s="20"/>
      <c r="R286" s="95"/>
    </row>
    <row r="287" spans="1:18" s="40" customFormat="1" ht="14.25" customHeight="1" x14ac:dyDescent="0.2">
      <c r="A287" s="113"/>
      <c r="B287" s="22"/>
      <c r="C287" s="21"/>
      <c r="D287" s="22"/>
      <c r="E287" s="171"/>
      <c r="F287" s="91"/>
      <c r="G287" s="20"/>
      <c r="H287" s="20"/>
      <c r="J287" s="95"/>
      <c r="K287" s="20"/>
      <c r="L287" s="20"/>
      <c r="N287" s="95"/>
      <c r="O287" s="20"/>
      <c r="P287" s="20"/>
      <c r="R287" s="95"/>
    </row>
    <row r="288" spans="1:18" s="40" customFormat="1" ht="14.25" customHeight="1" x14ac:dyDescent="0.2">
      <c r="A288" s="113"/>
      <c r="B288" s="22"/>
      <c r="C288" s="21"/>
      <c r="D288" s="22"/>
      <c r="E288" s="171"/>
      <c r="F288" s="91"/>
      <c r="G288" s="20"/>
      <c r="H288" s="20"/>
      <c r="J288" s="95"/>
      <c r="K288" s="20"/>
      <c r="L288" s="20"/>
      <c r="N288" s="95"/>
      <c r="O288" s="20"/>
      <c r="P288" s="20"/>
      <c r="R288" s="95"/>
    </row>
    <row r="289" spans="1:18" s="40" customFormat="1" ht="14.25" customHeight="1" x14ac:dyDescent="0.2">
      <c r="A289" s="113"/>
      <c r="B289" s="22"/>
      <c r="C289" s="21"/>
      <c r="D289" s="22"/>
      <c r="E289" s="171"/>
      <c r="F289" s="91"/>
      <c r="G289" s="20"/>
      <c r="H289" s="20"/>
      <c r="J289" s="95"/>
      <c r="K289" s="20"/>
      <c r="L289" s="20"/>
      <c r="N289" s="95"/>
      <c r="O289" s="20"/>
      <c r="P289" s="20"/>
      <c r="R289" s="95"/>
    </row>
    <row r="290" spans="1:18" s="40" customFormat="1" ht="14.25" customHeight="1" x14ac:dyDescent="0.2">
      <c r="A290" s="113"/>
      <c r="B290" s="22"/>
      <c r="C290" s="21"/>
      <c r="D290" s="22"/>
      <c r="E290" s="171"/>
      <c r="F290" s="91"/>
      <c r="G290" s="20"/>
      <c r="H290" s="20"/>
      <c r="J290" s="95"/>
      <c r="K290" s="20"/>
      <c r="L290" s="20"/>
      <c r="N290" s="95"/>
      <c r="O290" s="20"/>
      <c r="P290" s="20"/>
      <c r="R290" s="95"/>
    </row>
    <row r="291" spans="1:18" s="40" customFormat="1" ht="14.25" customHeight="1" x14ac:dyDescent="0.2">
      <c r="A291" s="113"/>
      <c r="B291" s="22"/>
      <c r="C291" s="21"/>
      <c r="D291" s="22"/>
      <c r="E291" s="171"/>
      <c r="F291" s="91"/>
      <c r="G291" s="20"/>
      <c r="H291" s="20"/>
      <c r="J291" s="95"/>
      <c r="K291" s="20"/>
      <c r="L291" s="20"/>
      <c r="N291" s="95"/>
      <c r="O291" s="20"/>
      <c r="P291" s="20"/>
      <c r="R291" s="95"/>
    </row>
    <row r="292" spans="1:18" s="40" customFormat="1" ht="14.25" customHeight="1" x14ac:dyDescent="0.2">
      <c r="A292" s="113"/>
      <c r="B292" s="22"/>
      <c r="C292" s="21"/>
      <c r="D292" s="22"/>
      <c r="E292" s="171"/>
      <c r="F292" s="91"/>
      <c r="G292" s="20"/>
      <c r="H292" s="20"/>
      <c r="J292" s="95"/>
      <c r="K292" s="20"/>
      <c r="L292" s="20"/>
      <c r="N292" s="95"/>
      <c r="O292" s="20"/>
      <c r="P292" s="20"/>
      <c r="R292" s="95"/>
    </row>
    <row r="293" spans="1:18" s="40" customFormat="1" ht="14.25" customHeight="1" x14ac:dyDescent="0.2">
      <c r="A293" s="113"/>
      <c r="B293" s="22"/>
      <c r="C293" s="21"/>
      <c r="D293" s="22"/>
      <c r="E293" s="171"/>
      <c r="F293" s="91"/>
      <c r="G293" s="20"/>
      <c r="H293" s="20"/>
      <c r="J293" s="95"/>
      <c r="K293" s="20"/>
      <c r="L293" s="20"/>
      <c r="N293" s="95"/>
      <c r="O293" s="20"/>
      <c r="P293" s="20"/>
      <c r="R293" s="95"/>
    </row>
    <row r="294" spans="1:18" s="40" customFormat="1" ht="14.25" customHeight="1" x14ac:dyDescent="0.2">
      <c r="A294" s="113"/>
      <c r="B294" s="22"/>
      <c r="C294" s="21"/>
      <c r="D294" s="22"/>
      <c r="E294" s="171"/>
      <c r="F294" s="91"/>
      <c r="G294" s="20"/>
      <c r="H294" s="20"/>
      <c r="J294" s="95"/>
      <c r="K294" s="20"/>
      <c r="L294" s="20"/>
      <c r="N294" s="95"/>
      <c r="O294" s="20"/>
      <c r="P294" s="20"/>
      <c r="R294" s="95"/>
    </row>
    <row r="295" spans="1:18" s="40" customFormat="1" ht="14.25" customHeight="1" x14ac:dyDescent="0.2">
      <c r="A295" s="254"/>
      <c r="B295" s="48"/>
      <c r="C295" s="49"/>
      <c r="D295" s="48"/>
      <c r="E295" s="148"/>
      <c r="F295" s="142"/>
      <c r="G295" s="20"/>
      <c r="H295" s="20"/>
      <c r="J295" s="95"/>
      <c r="K295" s="20"/>
      <c r="L295" s="20"/>
      <c r="N295" s="95"/>
      <c r="O295" s="20"/>
      <c r="P295" s="20"/>
      <c r="R295" s="95"/>
    </row>
    <row r="296" spans="1:18" s="40" customFormat="1" ht="14.25" customHeight="1" x14ac:dyDescent="0.2">
      <c r="A296" s="254"/>
      <c r="B296" s="48"/>
      <c r="C296" s="49"/>
      <c r="D296" s="48"/>
      <c r="E296" s="148"/>
      <c r="F296" s="142"/>
      <c r="G296" s="20"/>
      <c r="H296" s="20"/>
      <c r="J296" s="95"/>
      <c r="K296" s="20"/>
      <c r="L296" s="20"/>
      <c r="N296" s="95"/>
      <c r="O296" s="20"/>
      <c r="P296" s="20"/>
      <c r="R296" s="95"/>
    </row>
    <row r="297" spans="1:18" s="40" customFormat="1" ht="14.25" customHeight="1" x14ac:dyDescent="0.2">
      <c r="A297" s="254"/>
      <c r="B297" s="48"/>
      <c r="C297" s="49"/>
      <c r="D297" s="48"/>
      <c r="E297" s="148"/>
      <c r="F297" s="142"/>
      <c r="G297" s="20"/>
      <c r="H297" s="20"/>
      <c r="J297" s="95"/>
      <c r="K297" s="20"/>
      <c r="L297" s="20"/>
      <c r="N297" s="95"/>
      <c r="O297" s="20"/>
      <c r="P297" s="20"/>
      <c r="R297" s="95"/>
    </row>
    <row r="298" spans="1:18" s="40" customFormat="1" ht="14.25" customHeight="1" x14ac:dyDescent="0.2">
      <c r="A298" s="254"/>
      <c r="B298" s="48"/>
      <c r="C298" s="49"/>
      <c r="D298" s="48"/>
      <c r="E298" s="148"/>
      <c r="F298" s="142"/>
      <c r="G298" s="20"/>
      <c r="H298" s="20"/>
      <c r="J298" s="95"/>
      <c r="K298" s="20"/>
      <c r="L298" s="20"/>
      <c r="N298" s="95"/>
      <c r="O298" s="20"/>
      <c r="P298" s="20"/>
      <c r="R298" s="95"/>
    </row>
    <row r="299" spans="1:18" s="40" customFormat="1" ht="14.25" customHeight="1" x14ac:dyDescent="0.2">
      <c r="A299" s="254"/>
      <c r="B299" s="48"/>
      <c r="C299" s="49"/>
      <c r="D299" s="48"/>
      <c r="E299" s="148"/>
      <c r="F299" s="142"/>
      <c r="G299" s="20"/>
      <c r="H299" s="20"/>
      <c r="J299" s="95"/>
      <c r="K299" s="20"/>
      <c r="L299" s="20"/>
      <c r="N299" s="95"/>
      <c r="O299" s="20"/>
      <c r="P299" s="20"/>
      <c r="R299" s="95"/>
    </row>
    <row r="300" spans="1:18" s="40" customFormat="1" ht="14.25" customHeight="1" x14ac:dyDescent="0.2">
      <c r="A300" s="254"/>
      <c r="B300" s="48"/>
      <c r="C300" s="49"/>
      <c r="D300" s="48"/>
      <c r="E300" s="148"/>
      <c r="F300" s="142"/>
      <c r="G300" s="20"/>
      <c r="H300" s="20"/>
      <c r="J300" s="95"/>
      <c r="K300" s="20"/>
      <c r="L300" s="20"/>
      <c r="N300" s="95"/>
      <c r="O300" s="20"/>
      <c r="P300" s="20"/>
      <c r="R300" s="95"/>
    </row>
    <row r="301" spans="1:18" s="40" customFormat="1" ht="14.25" customHeight="1" x14ac:dyDescent="0.2">
      <c r="A301" s="254"/>
      <c r="B301" s="48"/>
      <c r="C301" s="49"/>
      <c r="D301" s="48"/>
      <c r="E301" s="148"/>
      <c r="F301" s="142"/>
      <c r="G301" s="20"/>
      <c r="H301" s="20"/>
      <c r="J301" s="95"/>
      <c r="K301" s="20"/>
      <c r="L301" s="20"/>
      <c r="N301" s="95"/>
      <c r="O301" s="20"/>
      <c r="P301" s="20"/>
      <c r="R301" s="95"/>
    </row>
    <row r="302" spans="1:18" s="40" customFormat="1" ht="14.25" customHeight="1" x14ac:dyDescent="0.2">
      <c r="A302" s="254"/>
      <c r="B302" s="48"/>
      <c r="C302" s="49"/>
      <c r="D302" s="48"/>
      <c r="E302" s="148"/>
      <c r="F302" s="142"/>
      <c r="G302" s="20"/>
      <c r="H302" s="20"/>
      <c r="J302" s="95"/>
      <c r="K302" s="20"/>
      <c r="L302" s="20"/>
      <c r="N302" s="95"/>
      <c r="O302" s="20"/>
      <c r="P302" s="20"/>
      <c r="R302" s="95"/>
    </row>
    <row r="303" spans="1:18" s="40" customFormat="1" ht="15.75" thickBot="1" x14ac:dyDescent="0.25">
      <c r="A303" s="255"/>
      <c r="B303" s="59"/>
      <c r="C303" s="60"/>
      <c r="D303" s="59"/>
      <c r="E303" s="149"/>
      <c r="F303" s="149"/>
    </row>
    <row r="304" spans="1:18" s="40" customFormat="1" ht="15" x14ac:dyDescent="0.2">
      <c r="A304" s="150"/>
      <c r="B304" s="61"/>
      <c r="C304" s="61"/>
      <c r="D304" s="61"/>
      <c r="E304" s="151"/>
      <c r="F304" s="151"/>
    </row>
    <row r="305" spans="1:18" s="40" customFormat="1" ht="15" x14ac:dyDescent="0.2">
      <c r="A305" s="256"/>
      <c r="B305" s="257"/>
      <c r="C305" s="257"/>
      <c r="D305" s="257"/>
      <c r="E305" s="207"/>
      <c r="F305" s="207"/>
    </row>
    <row r="306" spans="1:18" s="40" customFormat="1" ht="15" x14ac:dyDescent="0.2">
      <c r="A306" s="248" t="s">
        <v>154</v>
      </c>
      <c r="B306" s="248"/>
      <c r="C306" s="248"/>
      <c r="D306" s="248"/>
      <c r="E306" s="248"/>
      <c r="F306" s="248"/>
      <c r="G306" s="23"/>
      <c r="H306" s="23"/>
      <c r="I306" s="152"/>
      <c r="J306" s="95"/>
      <c r="K306" s="23"/>
      <c r="L306" s="23"/>
      <c r="M306" s="152"/>
      <c r="N306" s="95"/>
      <c r="O306" s="23"/>
      <c r="P306" s="23"/>
      <c r="Q306" s="152" t="s">
        <v>18</v>
      </c>
      <c r="R306" s="95" t="e">
        <f>#REF!</f>
        <v>#REF!</v>
      </c>
    </row>
    <row r="307" spans="1:18" s="40" customFormat="1" ht="15" x14ac:dyDescent="0.2">
      <c r="A307" s="152"/>
      <c r="B307" s="152"/>
      <c r="C307" s="152"/>
      <c r="D307" s="152"/>
      <c r="E307" s="152"/>
      <c r="F307" s="172"/>
      <c r="G307" s="23"/>
      <c r="H307" s="23"/>
      <c r="I307" s="152"/>
      <c r="J307" s="95"/>
      <c r="K307" s="23"/>
      <c r="L307" s="23"/>
      <c r="M307" s="152"/>
      <c r="N307" s="95"/>
      <c r="O307" s="23"/>
      <c r="P307" s="23"/>
      <c r="Q307" s="152"/>
      <c r="R307" s="95"/>
    </row>
    <row r="308" spans="1:18" s="40" customFormat="1" ht="15" x14ac:dyDescent="0.2">
      <c r="A308" s="23"/>
      <c r="B308" s="23"/>
      <c r="C308" s="23"/>
      <c r="D308" s="23"/>
      <c r="E308" s="157"/>
      <c r="F308" s="157"/>
      <c r="G308" s="23"/>
      <c r="H308" s="23"/>
      <c r="I308" s="23"/>
      <c r="J308" s="95"/>
      <c r="K308" s="23"/>
      <c r="L308" s="23"/>
      <c r="M308" s="23"/>
      <c r="N308" s="95"/>
      <c r="O308" s="23"/>
      <c r="P308" s="23"/>
      <c r="Q308" s="23"/>
      <c r="R308" s="95"/>
    </row>
    <row r="309" spans="1:18" s="40" customFormat="1" ht="15" x14ac:dyDescent="0.2">
      <c r="A309" s="89" t="str">
        <f>A4</f>
        <v>CHAPITRE I \ Généralités</v>
      </c>
      <c r="B309" s="23"/>
      <c r="C309" s="23"/>
      <c r="D309" s="23"/>
      <c r="E309" s="156" t="s">
        <v>18</v>
      </c>
      <c r="F309" s="173">
        <f>F13</f>
        <v>0</v>
      </c>
      <c r="G309" s="23"/>
      <c r="H309" s="23"/>
      <c r="I309" s="152"/>
      <c r="J309" s="95"/>
      <c r="K309" s="23"/>
      <c r="L309" s="23"/>
      <c r="M309" s="152"/>
      <c r="N309" s="95"/>
      <c r="O309" s="23"/>
      <c r="P309" s="23"/>
      <c r="Q309" s="152" t="s">
        <v>18</v>
      </c>
      <c r="R309" s="95" t="e">
        <f>#REF!</f>
        <v>#REF!</v>
      </c>
    </row>
    <row r="310" spans="1:18" s="40" customFormat="1" ht="15" x14ac:dyDescent="0.2">
      <c r="A310" s="89"/>
      <c r="B310" s="23"/>
      <c r="C310" s="23"/>
      <c r="D310" s="23"/>
      <c r="E310" s="156"/>
      <c r="F310" s="173"/>
      <c r="G310" s="23"/>
      <c r="H310" s="23"/>
      <c r="I310" s="23"/>
      <c r="J310" s="95"/>
      <c r="K310" s="23"/>
      <c r="L310" s="23"/>
      <c r="M310" s="23"/>
      <c r="N310" s="95"/>
      <c r="O310" s="23"/>
      <c r="P310" s="23"/>
      <c r="Q310" s="23"/>
      <c r="R310" s="95"/>
    </row>
    <row r="311" spans="1:18" s="40" customFormat="1" ht="15" x14ac:dyDescent="0.2">
      <c r="A311" s="89" t="str">
        <f>A16</f>
        <v>CHAPITRE II \ Installations existantes</v>
      </c>
      <c r="B311" s="23"/>
      <c r="C311" s="23"/>
      <c r="D311" s="23"/>
      <c r="E311" s="156" t="s">
        <v>18</v>
      </c>
      <c r="F311" s="173">
        <f>F32</f>
        <v>0</v>
      </c>
      <c r="G311" s="23"/>
      <c r="H311" s="23"/>
      <c r="I311" s="23"/>
      <c r="J311" s="95"/>
      <c r="K311" s="23"/>
      <c r="L311" s="23"/>
      <c r="M311" s="23"/>
      <c r="N311" s="95"/>
      <c r="O311" s="23"/>
      <c r="P311" s="23"/>
      <c r="Q311" s="23"/>
      <c r="R311" s="95"/>
    </row>
    <row r="312" spans="1:18" s="40" customFormat="1" ht="15" x14ac:dyDescent="0.2">
      <c r="A312" s="89"/>
      <c r="B312" s="23"/>
      <c r="C312" s="23"/>
      <c r="D312" s="23"/>
      <c r="E312" s="156"/>
      <c r="F312" s="173"/>
      <c r="G312" s="23"/>
      <c r="H312" s="23"/>
      <c r="I312" s="23"/>
      <c r="J312" s="95"/>
      <c r="K312" s="23"/>
      <c r="L312" s="23"/>
      <c r="M312" s="23"/>
      <c r="N312" s="95"/>
      <c r="O312" s="23"/>
      <c r="P312" s="23"/>
      <c r="Q312" s="23"/>
      <c r="R312" s="95"/>
    </row>
    <row r="313" spans="1:18" s="40" customFormat="1" ht="15" x14ac:dyDescent="0.2">
      <c r="A313" s="89" t="str">
        <f>A35</f>
        <v>CHAPITRE III \ Installations de chantier</v>
      </c>
      <c r="B313" s="23"/>
      <c r="C313" s="23"/>
      <c r="D313" s="23"/>
      <c r="E313" s="156" t="s">
        <v>18</v>
      </c>
      <c r="F313" s="173">
        <f>F46</f>
        <v>0</v>
      </c>
      <c r="G313" s="23"/>
      <c r="H313" s="23"/>
      <c r="I313" s="152"/>
      <c r="J313" s="95"/>
      <c r="K313" s="23"/>
      <c r="L313" s="23"/>
      <c r="M313" s="152"/>
      <c r="N313" s="95"/>
      <c r="O313" s="23"/>
      <c r="P313" s="23"/>
      <c r="Q313" s="152" t="s">
        <v>18</v>
      </c>
      <c r="R313" s="95" t="e">
        <f>#REF!</f>
        <v>#REF!</v>
      </c>
    </row>
    <row r="314" spans="1:18" s="40" customFormat="1" ht="15" x14ac:dyDescent="0.2">
      <c r="A314" s="23"/>
      <c r="B314" s="23"/>
      <c r="C314" s="23"/>
      <c r="D314" s="23"/>
      <c r="E314" s="157"/>
      <c r="F314" s="173"/>
      <c r="G314" s="23"/>
      <c r="H314" s="23"/>
      <c r="I314" s="23"/>
      <c r="J314" s="95"/>
      <c r="K314" s="23"/>
      <c r="L314" s="23"/>
      <c r="M314" s="23"/>
      <c r="N314" s="95"/>
      <c r="O314" s="23"/>
      <c r="P314" s="23"/>
      <c r="Q314" s="23"/>
      <c r="R314" s="95"/>
    </row>
    <row r="315" spans="1:18" s="40" customFormat="1" ht="15" x14ac:dyDescent="0.2">
      <c r="A315" s="89" t="str">
        <f>A49</f>
        <v>CHAPITRE IV \ Alimentation électrique</v>
      </c>
      <c r="B315" s="23"/>
      <c r="C315" s="23"/>
      <c r="D315" s="23"/>
      <c r="E315" s="156"/>
      <c r="F315" s="174" t="s">
        <v>15</v>
      </c>
      <c r="G315" s="23"/>
      <c r="H315" s="23"/>
      <c r="I315" s="152"/>
      <c r="J315" s="95"/>
      <c r="K315" s="23"/>
      <c r="L315" s="23"/>
      <c r="M315" s="152"/>
      <c r="N315" s="95"/>
      <c r="O315" s="23"/>
      <c r="P315" s="23"/>
      <c r="Q315" s="152" t="s">
        <v>18</v>
      </c>
      <c r="R315" s="95" t="e">
        <f>#REF!</f>
        <v>#REF!</v>
      </c>
    </row>
    <row r="316" spans="1:18" s="40" customFormat="1" ht="15" x14ac:dyDescent="0.2">
      <c r="A316" s="23"/>
      <c r="B316" s="23"/>
      <c r="C316" s="23"/>
      <c r="D316" s="23"/>
      <c r="E316" s="157"/>
      <c r="F316" s="173"/>
      <c r="G316" s="23"/>
      <c r="H316" s="23"/>
      <c r="I316" s="23"/>
      <c r="J316" s="95"/>
      <c r="K316" s="23"/>
      <c r="L316" s="23"/>
      <c r="M316" s="23"/>
      <c r="N316" s="95"/>
      <c r="O316" s="23"/>
      <c r="P316" s="23"/>
      <c r="Q316" s="23"/>
      <c r="R316" s="95"/>
    </row>
    <row r="317" spans="1:18" s="40" customFormat="1" ht="28.5" x14ac:dyDescent="0.2">
      <c r="A317" s="89" t="str">
        <f>A55</f>
        <v>CHAPITRE V \ Prise de terre - Liaisons équipotentielles - Mise à la terre</v>
      </c>
      <c r="B317" s="23"/>
      <c r="C317" s="23"/>
      <c r="D317" s="23"/>
      <c r="E317" s="156" t="s">
        <v>18</v>
      </c>
      <c r="F317" s="173">
        <f>F71</f>
        <v>0</v>
      </c>
      <c r="G317" s="23"/>
      <c r="H317" s="23"/>
      <c r="I317" s="152"/>
      <c r="J317" s="95"/>
      <c r="K317" s="23"/>
      <c r="L317" s="23"/>
      <c r="M317" s="152"/>
      <c r="N317" s="95"/>
      <c r="O317" s="23"/>
      <c r="P317" s="23"/>
      <c r="Q317" s="152" t="s">
        <v>18</v>
      </c>
      <c r="R317" s="95" t="e">
        <f>#REF!</f>
        <v>#REF!</v>
      </c>
    </row>
    <row r="318" spans="1:18" s="40" customFormat="1" ht="15" x14ac:dyDescent="0.2">
      <c r="A318" s="23"/>
      <c r="B318" s="23"/>
      <c r="C318" s="23"/>
      <c r="D318" s="23"/>
      <c r="E318" s="157"/>
      <c r="F318" s="173"/>
      <c r="G318" s="23"/>
      <c r="H318" s="23"/>
      <c r="I318" s="152"/>
      <c r="J318" s="95"/>
      <c r="K318" s="23"/>
      <c r="L318" s="23"/>
      <c r="M318" s="152"/>
      <c r="N318" s="95"/>
      <c r="O318" s="23"/>
      <c r="P318" s="23"/>
      <c r="Q318" s="152"/>
      <c r="R318" s="95"/>
    </row>
    <row r="319" spans="1:18" s="40" customFormat="1" ht="15" customHeight="1" x14ac:dyDescent="0.2">
      <c r="A319" s="89" t="str">
        <f>A74</f>
        <v>CHAPITRE VI \ Armoires de protection des circuits</v>
      </c>
      <c r="B319" s="23"/>
      <c r="C319" s="23"/>
      <c r="D319" s="23"/>
      <c r="E319" s="156" t="s">
        <v>18</v>
      </c>
      <c r="F319" s="173">
        <f>F100</f>
        <v>0</v>
      </c>
      <c r="G319" s="23"/>
      <c r="H319" s="23"/>
      <c r="I319" s="152"/>
      <c r="J319" s="95"/>
      <c r="K319" s="23"/>
      <c r="L319" s="23"/>
      <c r="M319" s="152"/>
      <c r="N319" s="95"/>
      <c r="O319" s="23"/>
      <c r="P319" s="23"/>
      <c r="Q319" s="152" t="s">
        <v>18</v>
      </c>
      <c r="R319" s="95" t="e">
        <f>#REF!</f>
        <v>#REF!</v>
      </c>
    </row>
    <row r="320" spans="1:18" s="40" customFormat="1" ht="15" x14ac:dyDescent="0.2">
      <c r="A320" s="23"/>
      <c r="B320" s="23"/>
      <c r="C320" s="23"/>
      <c r="D320" s="23"/>
      <c r="E320" s="157"/>
      <c r="F320" s="173"/>
      <c r="G320" s="23"/>
      <c r="H320" s="23"/>
      <c r="I320" s="152"/>
      <c r="J320" s="95"/>
      <c r="K320" s="23"/>
      <c r="L320" s="23"/>
      <c r="M320" s="152"/>
      <c r="N320" s="95"/>
      <c r="O320" s="23"/>
      <c r="P320" s="23"/>
      <c r="Q320" s="152"/>
      <c r="R320" s="95"/>
    </row>
    <row r="321" spans="1:18" s="40" customFormat="1" ht="15" x14ac:dyDescent="0.2">
      <c r="A321" s="89" t="str">
        <f>A105</f>
        <v>CHAPITRE VII \ Equipement éclairage et prises de courant</v>
      </c>
      <c r="B321" s="23"/>
      <c r="C321" s="23"/>
      <c r="D321" s="23"/>
      <c r="E321" s="156" t="s">
        <v>18</v>
      </c>
      <c r="F321" s="173">
        <f>F163</f>
        <v>0</v>
      </c>
      <c r="G321" s="153"/>
      <c r="H321" s="23"/>
      <c r="I321" s="152"/>
      <c r="J321" s="95"/>
      <c r="K321" s="23"/>
      <c r="L321" s="23"/>
      <c r="M321" s="152"/>
      <c r="N321" s="95"/>
      <c r="O321" s="23"/>
      <c r="P321" s="23"/>
      <c r="Q321" s="152" t="s">
        <v>18</v>
      </c>
      <c r="R321" s="95" t="e">
        <f>#REF!</f>
        <v>#REF!</v>
      </c>
    </row>
    <row r="322" spans="1:18" s="40" customFormat="1" ht="15" x14ac:dyDescent="0.2">
      <c r="A322" s="89"/>
      <c r="B322" s="23"/>
      <c r="C322" s="23"/>
      <c r="D322" s="23"/>
      <c r="E322" s="156"/>
      <c r="F322" s="173"/>
      <c r="G322" s="23"/>
      <c r="H322" s="23"/>
      <c r="I322" s="23"/>
      <c r="J322" s="95"/>
      <c r="K322" s="23"/>
      <c r="L322" s="23"/>
      <c r="M322" s="23"/>
      <c r="N322" s="95"/>
      <c r="O322" s="23"/>
      <c r="P322" s="23"/>
      <c r="Q322" s="23"/>
      <c r="R322" s="95"/>
    </row>
    <row r="323" spans="1:18" s="40" customFormat="1" ht="14.25" customHeight="1" x14ac:dyDescent="0.2">
      <c r="A323" s="89" t="str">
        <f>A166</f>
        <v xml:space="preserve">CHAPITRE VIII \ Alimentations et équipements divers </v>
      </c>
      <c r="B323" s="23"/>
      <c r="C323" s="23"/>
      <c r="D323" s="23"/>
      <c r="E323" s="156" t="s">
        <v>18</v>
      </c>
      <c r="F323" s="174">
        <f>F185</f>
        <v>0</v>
      </c>
      <c r="G323" s="154"/>
      <c r="H323" s="23"/>
      <c r="I323" s="152"/>
      <c r="J323" s="95"/>
      <c r="K323" s="23"/>
      <c r="L323" s="23"/>
      <c r="M323" s="152"/>
      <c r="N323" s="95"/>
      <c r="O323" s="23"/>
      <c r="P323" s="23"/>
      <c r="Q323" s="152" t="s">
        <v>18</v>
      </c>
      <c r="R323" s="95" t="e">
        <f>#REF!</f>
        <v>#REF!</v>
      </c>
    </row>
    <row r="324" spans="1:18" s="40" customFormat="1" ht="14.25" customHeight="1" x14ac:dyDescent="0.2">
      <c r="A324" s="89"/>
      <c r="B324" s="23"/>
      <c r="C324" s="23"/>
      <c r="D324" s="23"/>
      <c r="E324" s="156"/>
      <c r="F324" s="173"/>
      <c r="G324" s="154"/>
      <c r="H324" s="23"/>
      <c r="I324" s="152"/>
      <c r="J324" s="95"/>
      <c r="K324" s="23"/>
      <c r="L324" s="23"/>
      <c r="M324" s="152"/>
      <c r="N324" s="95"/>
      <c r="O324" s="23"/>
      <c r="P324" s="23"/>
      <c r="Q324" s="152"/>
      <c r="R324" s="95"/>
    </row>
    <row r="325" spans="1:18" s="40" customFormat="1" ht="14.25" customHeight="1" x14ac:dyDescent="0.2">
      <c r="A325" s="89" t="str">
        <f>A188</f>
        <v>CHAPITRE IX \ Précablage VDI</v>
      </c>
      <c r="B325" s="23"/>
      <c r="C325" s="23"/>
      <c r="D325" s="23"/>
      <c r="E325" s="156" t="s">
        <v>18</v>
      </c>
      <c r="F325" s="173">
        <f>F216</f>
        <v>0</v>
      </c>
      <c r="G325" s="154"/>
      <c r="H325" s="23"/>
      <c r="I325" s="152"/>
      <c r="J325" s="95"/>
      <c r="K325" s="23"/>
      <c r="L325" s="23"/>
      <c r="M325" s="152"/>
      <c r="N325" s="95"/>
      <c r="O325" s="23"/>
      <c r="P325" s="23"/>
      <c r="Q325" s="152"/>
      <c r="R325" s="95"/>
    </row>
    <row r="326" spans="1:18" s="40" customFormat="1" ht="15" x14ac:dyDescent="0.2">
      <c r="A326" s="89"/>
      <c r="B326" s="23"/>
      <c r="C326" s="23"/>
      <c r="D326" s="23"/>
      <c r="E326" s="156"/>
      <c r="F326" s="173"/>
      <c r="G326" s="23"/>
      <c r="H326" s="23"/>
      <c r="I326" s="152"/>
      <c r="J326" s="95"/>
      <c r="K326" s="23"/>
      <c r="L326" s="23"/>
      <c r="M326" s="152"/>
      <c r="N326" s="95"/>
      <c r="O326" s="23"/>
      <c r="P326" s="23"/>
      <c r="Q326" s="152"/>
      <c r="R326" s="95"/>
    </row>
    <row r="327" spans="1:18" s="40" customFormat="1" ht="15" x14ac:dyDescent="0.2">
      <c r="A327" s="89" t="str">
        <f>A219</f>
        <v xml:space="preserve">CHAPITRE X \ Alarme incendie </v>
      </c>
      <c r="B327" s="23"/>
      <c r="C327" s="23"/>
      <c r="D327" s="23"/>
      <c r="E327" s="156" t="s">
        <v>18</v>
      </c>
      <c r="F327" s="173">
        <f>F246</f>
        <v>0</v>
      </c>
      <c r="G327" s="23"/>
      <c r="H327" s="23"/>
      <c r="I327" s="152"/>
      <c r="J327" s="95"/>
      <c r="K327" s="23"/>
      <c r="L327" s="23"/>
      <c r="M327" s="152"/>
      <c r="N327" s="95"/>
      <c r="O327" s="23"/>
      <c r="P327" s="23"/>
      <c r="Q327" s="152" t="s">
        <v>18</v>
      </c>
      <c r="R327" s="95" t="e">
        <f>#REF!</f>
        <v>#REF!</v>
      </c>
    </row>
    <row r="328" spans="1:18" s="40" customFormat="1" ht="15" customHeight="1" x14ac:dyDescent="0.2">
      <c r="A328" s="89"/>
      <c r="B328" s="23"/>
      <c r="C328" s="23"/>
      <c r="D328" s="23"/>
      <c r="E328" s="156"/>
      <c r="F328" s="173"/>
      <c r="G328" s="23"/>
      <c r="H328" s="23"/>
      <c r="I328" s="152"/>
      <c r="J328" s="95"/>
      <c r="K328" s="23"/>
      <c r="L328" s="23"/>
      <c r="M328" s="152"/>
      <c r="N328" s="95"/>
      <c r="O328" s="23"/>
      <c r="P328" s="23"/>
      <c r="Q328" s="152"/>
      <c r="R328" s="95"/>
    </row>
    <row r="329" spans="1:18" s="40" customFormat="1" ht="15" x14ac:dyDescent="0.2">
      <c r="A329" s="89" t="str">
        <f>A255</f>
        <v>CHAPITRE XI \ Travaux divers</v>
      </c>
      <c r="B329" s="23"/>
      <c r="C329" s="23"/>
      <c r="D329" s="23"/>
      <c r="E329" s="156" t="s">
        <v>18</v>
      </c>
      <c r="F329" s="173">
        <f>F266</f>
        <v>0</v>
      </c>
      <c r="G329" s="23"/>
      <c r="H329" s="23"/>
      <c r="I329" s="152"/>
      <c r="J329" s="95"/>
      <c r="K329" s="23"/>
      <c r="L329" s="23"/>
      <c r="M329" s="152"/>
      <c r="N329" s="95"/>
      <c r="O329" s="23"/>
      <c r="P329" s="23"/>
      <c r="Q329" s="152" t="s">
        <v>18</v>
      </c>
      <c r="R329" s="95" t="e">
        <f>SUM(#REF!)</f>
        <v>#REF!</v>
      </c>
    </row>
    <row r="330" spans="1:18" s="40" customFormat="1" ht="15" x14ac:dyDescent="0.2">
      <c r="A330" s="175"/>
      <c r="B330" s="20"/>
      <c r="C330" s="20"/>
      <c r="D330" s="20"/>
      <c r="E330" s="158"/>
      <c r="F330" s="157" t="s">
        <v>10</v>
      </c>
      <c r="G330" s="23"/>
      <c r="H330" s="23"/>
      <c r="I330" s="152"/>
      <c r="J330" s="95"/>
      <c r="K330" s="23"/>
      <c r="L330" s="23"/>
      <c r="M330" s="152"/>
      <c r="N330" s="95"/>
      <c r="O330" s="23"/>
      <c r="P330" s="23"/>
      <c r="Q330" s="152"/>
      <c r="R330" s="95"/>
    </row>
    <row r="331" spans="1:18" s="40" customFormat="1" ht="15" customHeight="1" x14ac:dyDescent="0.2">
      <c r="A331" s="155" t="s">
        <v>48</v>
      </c>
      <c r="B331" s="23"/>
      <c r="C331" s="23"/>
      <c r="D331" s="23"/>
      <c r="E331" s="156" t="s">
        <v>18</v>
      </c>
      <c r="F331" s="173">
        <f>SUM(F309:F329)</f>
        <v>0</v>
      </c>
      <c r="G331" s="154"/>
      <c r="H331" s="23"/>
      <c r="I331" s="152"/>
      <c r="J331" s="95"/>
      <c r="K331" s="23"/>
      <c r="L331" s="23"/>
      <c r="M331" s="152"/>
      <c r="N331" s="95"/>
      <c r="O331" s="23"/>
      <c r="P331" s="23"/>
      <c r="Q331" s="152" t="s">
        <v>18</v>
      </c>
      <c r="R331" s="95" t="e">
        <f>#REF!</f>
        <v>#REF!</v>
      </c>
    </row>
    <row r="332" spans="1:18" s="40" customFormat="1" ht="15" x14ac:dyDescent="0.2">
      <c r="A332" s="155"/>
      <c r="B332" s="23"/>
      <c r="C332" s="23"/>
      <c r="D332" s="23"/>
      <c r="E332" s="156"/>
      <c r="F332" s="173"/>
      <c r="G332" s="23"/>
      <c r="H332" s="23"/>
      <c r="I332" s="152"/>
      <c r="J332" s="95"/>
      <c r="K332" s="23"/>
      <c r="L332" s="23"/>
      <c r="M332" s="152"/>
      <c r="N332" s="95"/>
      <c r="O332" s="23"/>
      <c r="P332" s="23"/>
      <c r="Q332" s="152"/>
      <c r="R332" s="95"/>
    </row>
    <row r="333" spans="1:18" s="40" customFormat="1" ht="15" x14ac:dyDescent="0.2">
      <c r="A333" s="155" t="s">
        <v>26</v>
      </c>
      <c r="B333" s="23"/>
      <c r="C333" s="23"/>
      <c r="D333" s="23"/>
      <c r="E333" s="156" t="s">
        <v>18</v>
      </c>
      <c r="F333" s="173">
        <f>F331*0.2</f>
        <v>0</v>
      </c>
      <c r="G333" s="23"/>
      <c r="H333" s="23"/>
      <c r="I333" s="152"/>
      <c r="J333" s="95"/>
      <c r="K333" s="23"/>
      <c r="L333" s="23"/>
      <c r="M333" s="152"/>
      <c r="N333" s="95"/>
      <c r="O333" s="23"/>
      <c r="P333" s="23"/>
      <c r="Q333" s="152"/>
      <c r="R333" s="95"/>
    </row>
    <row r="334" spans="1:18" s="40" customFormat="1" ht="15" x14ac:dyDescent="0.2">
      <c r="A334" s="155"/>
      <c r="B334" s="23"/>
      <c r="C334" s="23"/>
      <c r="D334" s="23"/>
      <c r="E334" s="156"/>
      <c r="F334" s="173"/>
      <c r="G334" s="23"/>
      <c r="H334" s="23"/>
      <c r="I334" s="152"/>
      <c r="J334" s="95"/>
      <c r="K334" s="23"/>
      <c r="L334" s="23"/>
      <c r="M334" s="152"/>
      <c r="N334" s="95"/>
      <c r="O334" s="23"/>
      <c r="P334" s="23"/>
      <c r="Q334" s="152"/>
      <c r="R334" s="95"/>
    </row>
    <row r="335" spans="1:18" s="40" customFormat="1" ht="15" x14ac:dyDescent="0.2">
      <c r="A335" s="155" t="s">
        <v>19</v>
      </c>
      <c r="B335" s="23"/>
      <c r="C335" s="23"/>
      <c r="D335" s="23"/>
      <c r="E335" s="156" t="s">
        <v>18</v>
      </c>
      <c r="F335" s="173">
        <f>SUM(F331:F333)</f>
        <v>0</v>
      </c>
      <c r="G335" s="23"/>
      <c r="H335" s="23"/>
      <c r="I335" s="152"/>
      <c r="J335" s="95"/>
      <c r="K335" s="23"/>
      <c r="L335" s="23"/>
      <c r="M335" s="152"/>
      <c r="N335" s="95"/>
      <c r="O335" s="23"/>
      <c r="P335" s="23"/>
      <c r="Q335" s="152"/>
      <c r="R335" s="95"/>
    </row>
    <row r="336" spans="1:18" s="40" customFormat="1" ht="15" x14ac:dyDescent="0.2">
      <c r="A336" s="155"/>
      <c r="B336" s="23"/>
      <c r="C336" s="23"/>
      <c r="D336" s="23"/>
      <c r="E336" s="156"/>
      <c r="F336" s="157"/>
      <c r="G336" s="23"/>
      <c r="H336" s="23"/>
      <c r="I336" s="152"/>
      <c r="J336" s="95"/>
      <c r="K336" s="23"/>
      <c r="L336" s="23"/>
      <c r="M336" s="152"/>
      <c r="N336" s="95"/>
      <c r="O336" s="23"/>
      <c r="P336" s="23"/>
      <c r="Q336" s="152"/>
      <c r="R336" s="95"/>
    </row>
    <row r="337" spans="1:18" s="40" customFormat="1" ht="15" x14ac:dyDescent="0.2">
      <c r="A337" s="155"/>
      <c r="B337" s="23"/>
      <c r="C337" s="23"/>
      <c r="D337" s="23"/>
      <c r="E337" s="156"/>
      <c r="F337" s="157"/>
      <c r="G337" s="23"/>
      <c r="H337" s="23"/>
      <c r="I337" s="152"/>
      <c r="J337" s="95"/>
      <c r="K337" s="23"/>
      <c r="L337" s="23"/>
      <c r="M337" s="152"/>
      <c r="N337" s="95"/>
      <c r="O337" s="23"/>
      <c r="P337" s="23"/>
      <c r="Q337" s="152"/>
      <c r="R337" s="95"/>
    </row>
    <row r="338" spans="1:18" s="40" customFormat="1" ht="15" x14ac:dyDescent="0.2">
      <c r="A338" s="155"/>
      <c r="B338" s="23"/>
      <c r="C338" s="23"/>
      <c r="D338" s="23"/>
      <c r="E338" s="156"/>
      <c r="F338" s="157"/>
      <c r="G338" s="23"/>
      <c r="H338" s="23"/>
      <c r="I338" s="152"/>
      <c r="J338" s="95"/>
      <c r="K338" s="23"/>
      <c r="L338" s="23"/>
      <c r="M338" s="152"/>
      <c r="N338" s="95"/>
      <c r="O338" s="23"/>
      <c r="P338" s="23"/>
      <c r="Q338" s="152"/>
      <c r="R338" s="95"/>
    </row>
    <row r="339" spans="1:18" s="40" customFormat="1" ht="15" x14ac:dyDescent="0.2">
      <c r="A339" s="155"/>
      <c r="B339" s="23"/>
      <c r="C339" s="23"/>
      <c r="D339" s="23"/>
      <c r="E339" s="156"/>
      <c r="F339" s="157"/>
      <c r="G339" s="23"/>
      <c r="H339" s="23"/>
      <c r="I339" s="152"/>
      <c r="J339" s="95"/>
      <c r="K339" s="23"/>
      <c r="L339" s="23"/>
      <c r="M339" s="152"/>
      <c r="N339" s="95"/>
      <c r="O339" s="23"/>
      <c r="P339" s="23"/>
      <c r="Q339" s="152"/>
      <c r="R339" s="95"/>
    </row>
    <row r="340" spans="1:18" s="40" customFormat="1" ht="15" x14ac:dyDescent="0.2">
      <c r="A340" s="155"/>
      <c r="B340" s="23"/>
      <c r="C340" s="23"/>
      <c r="D340" s="23"/>
      <c r="E340" s="156"/>
      <c r="F340" s="157"/>
      <c r="G340" s="23"/>
      <c r="H340" s="23"/>
      <c r="I340" s="152"/>
      <c r="J340" s="95"/>
      <c r="K340" s="23"/>
      <c r="L340" s="23"/>
      <c r="M340" s="152"/>
      <c r="N340" s="95"/>
      <c r="O340" s="23"/>
      <c r="P340" s="23"/>
      <c r="Q340" s="152"/>
      <c r="R340" s="95"/>
    </row>
    <row r="341" spans="1:18" s="40" customFormat="1" ht="15" x14ac:dyDescent="0.2">
      <c r="A341" s="155"/>
      <c r="B341" s="23"/>
      <c r="C341" s="23"/>
      <c r="D341" s="23"/>
      <c r="E341" s="156"/>
      <c r="F341" s="157"/>
      <c r="G341" s="23"/>
      <c r="H341" s="23"/>
      <c r="I341" s="152"/>
      <c r="J341" s="95"/>
      <c r="K341" s="23"/>
      <c r="L341" s="23"/>
      <c r="M341" s="152"/>
      <c r="N341" s="95"/>
      <c r="O341" s="23"/>
      <c r="P341" s="23"/>
      <c r="Q341" s="152"/>
      <c r="R341" s="95"/>
    </row>
    <row r="342" spans="1:18" s="40" customFormat="1" ht="15" x14ac:dyDescent="0.2">
      <c r="C342" s="20"/>
      <c r="D342" s="20"/>
      <c r="E342" s="158"/>
      <c r="F342" s="159"/>
      <c r="J342" s="118"/>
      <c r="N342" s="118"/>
      <c r="R342" s="118"/>
    </row>
    <row r="343" spans="1:18" x14ac:dyDescent="0.2">
      <c r="A343" s="41"/>
      <c r="F343" s="161"/>
    </row>
    <row r="344" spans="1:18" x14ac:dyDescent="0.2">
      <c r="A344" s="41"/>
      <c r="F344" s="161"/>
    </row>
    <row r="345" spans="1:18" x14ac:dyDescent="0.2">
      <c r="A345" s="41"/>
      <c r="F345" s="161"/>
    </row>
    <row r="346" spans="1:18" x14ac:dyDescent="0.2">
      <c r="A346" s="41"/>
      <c r="F346" s="161"/>
    </row>
    <row r="347" spans="1:18" x14ac:dyDescent="0.2">
      <c r="A347" s="41"/>
      <c r="F347" s="161"/>
    </row>
    <row r="348" spans="1:18" x14ac:dyDescent="0.2">
      <c r="A348" s="41"/>
      <c r="F348" s="161"/>
    </row>
    <row r="349" spans="1:18" x14ac:dyDescent="0.2">
      <c r="A349" s="41"/>
      <c r="F349" s="161"/>
    </row>
    <row r="350" spans="1:18" x14ac:dyDescent="0.2">
      <c r="A350" s="41"/>
      <c r="F350" s="161"/>
    </row>
    <row r="351" spans="1:18" x14ac:dyDescent="0.2">
      <c r="A351" s="41"/>
      <c r="F351" s="161"/>
    </row>
    <row r="352" spans="1:18" x14ac:dyDescent="0.2">
      <c r="A352" s="41"/>
      <c r="F352" s="161"/>
    </row>
    <row r="353" spans="1:6" x14ac:dyDescent="0.2">
      <c r="A353" s="41"/>
      <c r="F353" s="161"/>
    </row>
    <row r="354" spans="1:6" x14ac:dyDescent="0.2">
      <c r="A354" s="41"/>
      <c r="F354" s="161"/>
    </row>
    <row r="355" spans="1:6" x14ac:dyDescent="0.2">
      <c r="A355" s="41"/>
      <c r="F355" s="161"/>
    </row>
    <row r="356" spans="1:6" x14ac:dyDescent="0.2">
      <c r="A356" s="41"/>
      <c r="F356" s="161"/>
    </row>
    <row r="357" spans="1:6" x14ac:dyDescent="0.2">
      <c r="A357" s="41"/>
      <c r="F357" s="161"/>
    </row>
    <row r="358" spans="1:6" x14ac:dyDescent="0.2">
      <c r="A358" s="41"/>
      <c r="F358" s="161"/>
    </row>
    <row r="359" spans="1:6" x14ac:dyDescent="0.2">
      <c r="A359" s="41"/>
      <c r="F359" s="161"/>
    </row>
    <row r="360" spans="1:6" x14ac:dyDescent="0.2">
      <c r="A360" s="41"/>
      <c r="F360" s="161"/>
    </row>
    <row r="361" spans="1:6" x14ac:dyDescent="0.2">
      <c r="A361" s="41"/>
      <c r="F361" s="161"/>
    </row>
    <row r="362" spans="1:6" x14ac:dyDescent="0.2">
      <c r="A362" s="41"/>
      <c r="F362" s="161"/>
    </row>
    <row r="363" spans="1:6" x14ac:dyDescent="0.2">
      <c r="A363" s="41"/>
      <c r="F363" s="161"/>
    </row>
    <row r="364" spans="1:6" x14ac:dyDescent="0.2">
      <c r="A364" s="41"/>
      <c r="F364" s="161"/>
    </row>
    <row r="365" spans="1:6" x14ac:dyDescent="0.2">
      <c r="A365" s="41"/>
      <c r="F365" s="161"/>
    </row>
    <row r="366" spans="1:6" x14ac:dyDescent="0.2">
      <c r="A366" s="41"/>
      <c r="F366" s="161"/>
    </row>
    <row r="367" spans="1:6" x14ac:dyDescent="0.2">
      <c r="A367" s="41"/>
      <c r="F367" s="161"/>
    </row>
    <row r="368" spans="1:6" x14ac:dyDescent="0.2">
      <c r="A368" s="41"/>
      <c r="F368" s="161"/>
    </row>
    <row r="369" spans="1:6" x14ac:dyDescent="0.2">
      <c r="A369" s="41"/>
      <c r="F369" s="161"/>
    </row>
    <row r="370" spans="1:6" x14ac:dyDescent="0.2">
      <c r="A370" s="41"/>
      <c r="F370" s="161"/>
    </row>
    <row r="371" spans="1:6" x14ac:dyDescent="0.2">
      <c r="A371" s="41"/>
      <c r="F371" s="161"/>
    </row>
    <row r="372" spans="1:6" x14ac:dyDescent="0.2">
      <c r="A372" s="41"/>
      <c r="F372" s="161"/>
    </row>
    <row r="373" spans="1:6" x14ac:dyDescent="0.2">
      <c r="A373" s="41"/>
      <c r="F373" s="161"/>
    </row>
    <row r="374" spans="1:6" x14ac:dyDescent="0.2">
      <c r="A374" s="41"/>
      <c r="F374" s="161"/>
    </row>
    <row r="375" spans="1:6" x14ac:dyDescent="0.2">
      <c r="A375" s="41"/>
      <c r="F375" s="161"/>
    </row>
    <row r="376" spans="1:6" x14ac:dyDescent="0.2">
      <c r="A376" s="41"/>
      <c r="F376" s="161"/>
    </row>
    <row r="377" spans="1:6" x14ac:dyDescent="0.2">
      <c r="A377" s="41"/>
      <c r="F377" s="161"/>
    </row>
    <row r="378" spans="1:6" x14ac:dyDescent="0.2">
      <c r="A378" s="41"/>
      <c r="F378" s="161"/>
    </row>
    <row r="379" spans="1:6" x14ac:dyDescent="0.2">
      <c r="A379" s="41"/>
      <c r="F379" s="161"/>
    </row>
    <row r="380" spans="1:6" x14ac:dyDescent="0.2">
      <c r="A380" s="41"/>
      <c r="F380" s="161"/>
    </row>
    <row r="381" spans="1:6" x14ac:dyDescent="0.2">
      <c r="A381" s="41"/>
      <c r="F381" s="161"/>
    </row>
    <row r="382" spans="1:6" x14ac:dyDescent="0.2">
      <c r="A382" s="41"/>
      <c r="F382" s="161"/>
    </row>
    <row r="383" spans="1:6" x14ac:dyDescent="0.2">
      <c r="A383" s="41"/>
      <c r="F383" s="161"/>
    </row>
    <row r="384" spans="1:6" x14ac:dyDescent="0.2">
      <c r="A384" s="41"/>
      <c r="F384" s="161"/>
    </row>
    <row r="385" spans="1:6" x14ac:dyDescent="0.2">
      <c r="A385" s="41"/>
      <c r="F385" s="161"/>
    </row>
    <row r="386" spans="1:6" x14ac:dyDescent="0.2">
      <c r="A386" s="41"/>
      <c r="F386" s="161"/>
    </row>
    <row r="387" spans="1:6" x14ac:dyDescent="0.2">
      <c r="A387" s="41"/>
      <c r="F387" s="161"/>
    </row>
    <row r="388" spans="1:6" x14ac:dyDescent="0.2">
      <c r="A388" s="41"/>
      <c r="F388" s="161"/>
    </row>
    <row r="389" spans="1:6" x14ac:dyDescent="0.2">
      <c r="A389" s="41"/>
      <c r="F389" s="161"/>
    </row>
    <row r="390" spans="1:6" x14ac:dyDescent="0.2">
      <c r="A390" s="41"/>
      <c r="F390" s="161"/>
    </row>
    <row r="391" spans="1:6" x14ac:dyDescent="0.2">
      <c r="A391" s="41"/>
      <c r="F391" s="161"/>
    </row>
    <row r="392" spans="1:6" x14ac:dyDescent="0.2">
      <c r="A392" s="41"/>
      <c r="F392" s="161"/>
    </row>
    <row r="393" spans="1:6" x14ac:dyDescent="0.2">
      <c r="A393" s="41"/>
      <c r="F393" s="161"/>
    </row>
    <row r="394" spans="1:6" x14ac:dyDescent="0.2">
      <c r="A394" s="41"/>
      <c r="F394" s="161"/>
    </row>
    <row r="395" spans="1:6" x14ac:dyDescent="0.2">
      <c r="A395" s="41"/>
      <c r="F395" s="161"/>
    </row>
    <row r="396" spans="1:6" x14ac:dyDescent="0.2">
      <c r="A396" s="41"/>
      <c r="F396" s="161"/>
    </row>
    <row r="397" spans="1:6" x14ac:dyDescent="0.2">
      <c r="A397" s="41"/>
      <c r="F397" s="161"/>
    </row>
    <row r="398" spans="1:6" x14ac:dyDescent="0.2">
      <c r="A398" s="41"/>
      <c r="F398" s="161"/>
    </row>
    <row r="399" spans="1:6" x14ac:dyDescent="0.2">
      <c r="A399" s="41"/>
      <c r="F399" s="161"/>
    </row>
    <row r="400" spans="1:6" x14ac:dyDescent="0.2">
      <c r="A400" s="41"/>
      <c r="F400" s="161"/>
    </row>
    <row r="401" spans="1:6" x14ac:dyDescent="0.2">
      <c r="A401" s="41"/>
      <c r="F401" s="161"/>
    </row>
    <row r="402" spans="1:6" x14ac:dyDescent="0.2">
      <c r="A402" s="41"/>
      <c r="F402" s="161"/>
    </row>
    <row r="403" spans="1:6" x14ac:dyDescent="0.2">
      <c r="A403" s="41"/>
      <c r="F403" s="161"/>
    </row>
    <row r="404" spans="1:6" x14ac:dyDescent="0.2">
      <c r="A404" s="41"/>
      <c r="F404" s="161"/>
    </row>
    <row r="405" spans="1:6" x14ac:dyDescent="0.2">
      <c r="A405" s="41"/>
      <c r="F405" s="161"/>
    </row>
    <row r="406" spans="1:6" x14ac:dyDescent="0.2">
      <c r="A406" s="41"/>
      <c r="F406" s="161"/>
    </row>
    <row r="407" spans="1:6" x14ac:dyDescent="0.2">
      <c r="A407" s="41"/>
      <c r="F407" s="161"/>
    </row>
    <row r="408" spans="1:6" x14ac:dyDescent="0.2">
      <c r="A408" s="41"/>
      <c r="F408" s="161"/>
    </row>
    <row r="409" spans="1:6" x14ac:dyDescent="0.2">
      <c r="A409" s="41"/>
      <c r="F409" s="161"/>
    </row>
    <row r="410" spans="1:6" x14ac:dyDescent="0.2">
      <c r="A410" s="41"/>
      <c r="F410" s="161"/>
    </row>
    <row r="411" spans="1:6" x14ac:dyDescent="0.2">
      <c r="A411" s="41"/>
      <c r="F411" s="161"/>
    </row>
    <row r="412" spans="1:6" x14ac:dyDescent="0.2">
      <c r="A412" s="41"/>
      <c r="F412" s="161"/>
    </row>
    <row r="413" spans="1:6" x14ac:dyDescent="0.2">
      <c r="A413" s="41"/>
      <c r="F413" s="161"/>
    </row>
    <row r="414" spans="1:6" x14ac:dyDescent="0.2">
      <c r="A414" s="41"/>
      <c r="F414" s="161"/>
    </row>
    <row r="415" spans="1:6" x14ac:dyDescent="0.2">
      <c r="A415" s="41"/>
      <c r="F415" s="161"/>
    </row>
    <row r="416" spans="1:6" x14ac:dyDescent="0.2">
      <c r="A416" s="41"/>
      <c r="F416" s="161"/>
    </row>
    <row r="417" spans="1:6" x14ac:dyDescent="0.2">
      <c r="A417" s="41"/>
      <c r="F417" s="161"/>
    </row>
    <row r="418" spans="1:6" x14ac:dyDescent="0.2">
      <c r="A418" s="41"/>
      <c r="F418" s="161"/>
    </row>
    <row r="419" spans="1:6" x14ac:dyDescent="0.2">
      <c r="A419" s="41"/>
      <c r="F419" s="161"/>
    </row>
    <row r="420" spans="1:6" x14ac:dyDescent="0.2">
      <c r="A420" s="41"/>
      <c r="F420" s="161"/>
    </row>
    <row r="421" spans="1:6" x14ac:dyDescent="0.2">
      <c r="A421" s="41"/>
      <c r="F421" s="161"/>
    </row>
    <row r="422" spans="1:6" x14ac:dyDescent="0.2">
      <c r="A422" s="41"/>
      <c r="F422" s="161"/>
    </row>
    <row r="423" spans="1:6" x14ac:dyDescent="0.2">
      <c r="A423" s="41"/>
      <c r="F423" s="161"/>
    </row>
    <row r="424" spans="1:6" x14ac:dyDescent="0.2">
      <c r="A424" s="41"/>
      <c r="F424" s="161"/>
    </row>
    <row r="425" spans="1:6" x14ac:dyDescent="0.2">
      <c r="A425" s="41"/>
      <c r="F425" s="161"/>
    </row>
    <row r="426" spans="1:6" x14ac:dyDescent="0.2">
      <c r="A426" s="41"/>
      <c r="F426" s="161"/>
    </row>
    <row r="427" spans="1:6" x14ac:dyDescent="0.2">
      <c r="A427" s="41"/>
      <c r="F427" s="161"/>
    </row>
    <row r="428" spans="1:6" x14ac:dyDescent="0.2">
      <c r="A428" s="41"/>
      <c r="F428" s="161"/>
    </row>
    <row r="429" spans="1:6" x14ac:dyDescent="0.2">
      <c r="A429" s="41"/>
      <c r="F429" s="161"/>
    </row>
    <row r="430" spans="1:6" x14ac:dyDescent="0.2">
      <c r="A430" s="41"/>
      <c r="F430" s="161"/>
    </row>
    <row r="431" spans="1:6" x14ac:dyDescent="0.2">
      <c r="A431" s="41"/>
      <c r="F431" s="161"/>
    </row>
    <row r="432" spans="1:6" x14ac:dyDescent="0.2">
      <c r="A432" s="41"/>
      <c r="F432" s="161"/>
    </row>
    <row r="433" spans="1:6" x14ac:dyDescent="0.2">
      <c r="A433" s="41"/>
      <c r="F433" s="161"/>
    </row>
    <row r="434" spans="1:6" x14ac:dyDescent="0.2">
      <c r="A434" s="41"/>
      <c r="F434" s="161"/>
    </row>
    <row r="435" spans="1:6" x14ac:dyDescent="0.2">
      <c r="A435" s="41"/>
      <c r="F435" s="161"/>
    </row>
    <row r="436" spans="1:6" x14ac:dyDescent="0.2">
      <c r="A436" s="41"/>
      <c r="F436" s="161"/>
    </row>
    <row r="437" spans="1:6" x14ac:dyDescent="0.2">
      <c r="A437" s="41"/>
      <c r="F437" s="161"/>
    </row>
    <row r="438" spans="1:6" x14ac:dyDescent="0.2">
      <c r="A438" s="41"/>
      <c r="F438" s="161"/>
    </row>
    <row r="439" spans="1:6" x14ac:dyDescent="0.2">
      <c r="A439" s="41"/>
      <c r="F439" s="161"/>
    </row>
    <row r="440" spans="1:6" x14ac:dyDescent="0.2">
      <c r="A440" s="41"/>
      <c r="F440" s="161"/>
    </row>
    <row r="441" spans="1:6" x14ac:dyDescent="0.2">
      <c r="A441" s="41"/>
      <c r="F441" s="161"/>
    </row>
    <row r="442" spans="1:6" x14ac:dyDescent="0.2">
      <c r="A442" s="41"/>
      <c r="F442" s="161"/>
    </row>
    <row r="443" spans="1:6" x14ac:dyDescent="0.2">
      <c r="A443" s="41"/>
      <c r="F443" s="161"/>
    </row>
    <row r="444" spans="1:6" x14ac:dyDescent="0.2">
      <c r="A444" s="41"/>
      <c r="F444" s="161"/>
    </row>
    <row r="445" spans="1:6" x14ac:dyDescent="0.2">
      <c r="A445" s="41"/>
      <c r="F445" s="161"/>
    </row>
    <row r="446" spans="1:6" x14ac:dyDescent="0.2">
      <c r="A446" s="41"/>
      <c r="F446" s="161"/>
    </row>
    <row r="447" spans="1:6" x14ac:dyDescent="0.2">
      <c r="A447" s="41"/>
      <c r="F447" s="161"/>
    </row>
    <row r="448" spans="1:6" x14ac:dyDescent="0.2">
      <c r="A448" s="41"/>
      <c r="F448" s="161"/>
    </row>
    <row r="449" spans="1:6" x14ac:dyDescent="0.2">
      <c r="A449" s="41"/>
      <c r="F449" s="161"/>
    </row>
    <row r="450" spans="1:6" x14ac:dyDescent="0.2">
      <c r="A450" s="41"/>
      <c r="F450" s="161"/>
    </row>
    <row r="451" spans="1:6" x14ac:dyDescent="0.2">
      <c r="A451" s="41"/>
      <c r="F451" s="161"/>
    </row>
    <row r="452" spans="1:6" x14ac:dyDescent="0.2">
      <c r="A452" s="41"/>
      <c r="F452" s="161"/>
    </row>
    <row r="453" spans="1:6" x14ac:dyDescent="0.2">
      <c r="A453" s="41"/>
      <c r="F453" s="161"/>
    </row>
    <row r="454" spans="1:6" x14ac:dyDescent="0.2">
      <c r="A454" s="41"/>
      <c r="F454" s="161"/>
    </row>
    <row r="455" spans="1:6" x14ac:dyDescent="0.2">
      <c r="A455" s="41"/>
      <c r="F455" s="161"/>
    </row>
    <row r="456" spans="1:6" x14ac:dyDescent="0.2">
      <c r="A456" s="41"/>
      <c r="F456" s="161"/>
    </row>
    <row r="457" spans="1:6" x14ac:dyDescent="0.2">
      <c r="A457" s="41"/>
      <c r="F457" s="161"/>
    </row>
    <row r="458" spans="1:6" x14ac:dyDescent="0.2">
      <c r="A458" s="41"/>
      <c r="F458" s="161"/>
    </row>
    <row r="459" spans="1:6" x14ac:dyDescent="0.2">
      <c r="A459" s="41"/>
      <c r="F459" s="161"/>
    </row>
    <row r="460" spans="1:6" x14ac:dyDescent="0.2">
      <c r="A460" s="41"/>
      <c r="F460" s="161"/>
    </row>
    <row r="461" spans="1:6" x14ac:dyDescent="0.2">
      <c r="A461" s="41"/>
      <c r="F461" s="161"/>
    </row>
    <row r="462" spans="1:6" x14ac:dyDescent="0.2">
      <c r="A462" s="41"/>
      <c r="F462" s="161"/>
    </row>
    <row r="463" spans="1:6" x14ac:dyDescent="0.2">
      <c r="A463" s="41"/>
      <c r="F463" s="161"/>
    </row>
    <row r="464" spans="1:6" x14ac:dyDescent="0.2">
      <c r="A464" s="41"/>
      <c r="F464" s="161"/>
    </row>
    <row r="465" spans="1:6" x14ac:dyDescent="0.2">
      <c r="A465" s="41"/>
      <c r="F465" s="161"/>
    </row>
    <row r="466" spans="1:6" x14ac:dyDescent="0.2">
      <c r="A466" s="41"/>
      <c r="F466" s="161"/>
    </row>
    <row r="467" spans="1:6" x14ac:dyDescent="0.2">
      <c r="A467" s="41"/>
      <c r="F467" s="161"/>
    </row>
    <row r="468" spans="1:6" x14ac:dyDescent="0.2">
      <c r="A468" s="41"/>
      <c r="F468" s="161"/>
    </row>
    <row r="469" spans="1:6" x14ac:dyDescent="0.2">
      <c r="A469" s="41"/>
      <c r="F469" s="161"/>
    </row>
    <row r="470" spans="1:6" x14ac:dyDescent="0.2">
      <c r="A470" s="41"/>
      <c r="F470" s="161"/>
    </row>
    <row r="471" spans="1:6" x14ac:dyDescent="0.2">
      <c r="A471" s="41"/>
      <c r="F471" s="161"/>
    </row>
    <row r="472" spans="1:6" x14ac:dyDescent="0.2">
      <c r="A472" s="41"/>
      <c r="F472" s="161"/>
    </row>
    <row r="473" spans="1:6" x14ac:dyDescent="0.2">
      <c r="A473" s="41"/>
      <c r="F473" s="161"/>
    </row>
    <row r="474" spans="1:6" x14ac:dyDescent="0.2">
      <c r="A474" s="41"/>
      <c r="F474" s="161"/>
    </row>
    <row r="475" spans="1:6" x14ac:dyDescent="0.2">
      <c r="A475" s="41"/>
      <c r="F475" s="161"/>
    </row>
    <row r="476" spans="1:6" x14ac:dyDescent="0.2">
      <c r="A476" s="41"/>
      <c r="F476" s="161"/>
    </row>
    <row r="477" spans="1:6" x14ac:dyDescent="0.2">
      <c r="A477" s="41"/>
      <c r="F477" s="161"/>
    </row>
    <row r="478" spans="1:6" x14ac:dyDescent="0.2">
      <c r="A478" s="41"/>
      <c r="F478" s="161"/>
    </row>
    <row r="479" spans="1:6" x14ac:dyDescent="0.2">
      <c r="A479" s="41"/>
      <c r="F479" s="161"/>
    </row>
    <row r="480" spans="1:6" x14ac:dyDescent="0.2">
      <c r="A480" s="41"/>
      <c r="F480" s="161"/>
    </row>
    <row r="481" spans="1:6" x14ac:dyDescent="0.2">
      <c r="A481" s="41"/>
      <c r="F481" s="161"/>
    </row>
    <row r="482" spans="1:6" x14ac:dyDescent="0.2">
      <c r="A482" s="41"/>
      <c r="F482" s="161"/>
    </row>
    <row r="483" spans="1:6" x14ac:dyDescent="0.2">
      <c r="A483" s="41"/>
      <c r="F483" s="161"/>
    </row>
    <row r="484" spans="1:6" x14ac:dyDescent="0.2">
      <c r="A484" s="41"/>
      <c r="F484" s="161"/>
    </row>
    <row r="485" spans="1:6" x14ac:dyDescent="0.2">
      <c r="A485" s="41"/>
      <c r="F485" s="161"/>
    </row>
    <row r="486" spans="1:6" x14ac:dyDescent="0.2">
      <c r="A486" s="41"/>
      <c r="F486" s="161"/>
    </row>
    <row r="487" spans="1:6" x14ac:dyDescent="0.2">
      <c r="A487" s="41"/>
      <c r="F487" s="161"/>
    </row>
    <row r="488" spans="1:6" x14ac:dyDescent="0.2">
      <c r="A488" s="41"/>
      <c r="F488" s="161"/>
    </row>
    <row r="489" spans="1:6" x14ac:dyDescent="0.2">
      <c r="A489" s="41"/>
      <c r="F489" s="161"/>
    </row>
    <row r="490" spans="1:6" x14ac:dyDescent="0.2">
      <c r="A490" s="41"/>
      <c r="F490" s="161"/>
    </row>
    <row r="491" spans="1:6" x14ac:dyDescent="0.2">
      <c r="A491" s="41"/>
      <c r="F491" s="161"/>
    </row>
    <row r="492" spans="1:6" x14ac:dyDescent="0.2">
      <c r="A492" s="41"/>
      <c r="F492" s="161"/>
    </row>
    <row r="493" spans="1:6" x14ac:dyDescent="0.2">
      <c r="A493" s="41"/>
      <c r="F493" s="161"/>
    </row>
    <row r="494" spans="1:6" x14ac:dyDescent="0.2">
      <c r="A494" s="41"/>
      <c r="F494" s="161"/>
    </row>
    <row r="495" spans="1:6" x14ac:dyDescent="0.2">
      <c r="A495" s="41"/>
      <c r="F495" s="161"/>
    </row>
    <row r="496" spans="1:6" x14ac:dyDescent="0.2">
      <c r="A496" s="41"/>
      <c r="F496" s="161"/>
    </row>
    <row r="497" spans="1:6" x14ac:dyDescent="0.2">
      <c r="A497" s="41"/>
      <c r="F497" s="161"/>
    </row>
    <row r="498" spans="1:6" x14ac:dyDescent="0.2">
      <c r="A498" s="41"/>
      <c r="F498" s="161"/>
    </row>
    <row r="499" spans="1:6" x14ac:dyDescent="0.2">
      <c r="A499" s="41"/>
      <c r="F499" s="161"/>
    </row>
    <row r="500" spans="1:6" x14ac:dyDescent="0.2">
      <c r="A500" s="41"/>
      <c r="F500" s="161"/>
    </row>
    <row r="501" spans="1:6" x14ac:dyDescent="0.2">
      <c r="A501" s="41"/>
      <c r="F501" s="161"/>
    </row>
    <row r="502" spans="1:6" x14ac:dyDescent="0.2">
      <c r="A502" s="41"/>
      <c r="F502" s="161"/>
    </row>
    <row r="503" spans="1:6" x14ac:dyDescent="0.2">
      <c r="A503" s="41"/>
      <c r="F503" s="161"/>
    </row>
    <row r="504" spans="1:6" x14ac:dyDescent="0.2">
      <c r="A504" s="41"/>
      <c r="F504" s="161"/>
    </row>
    <row r="505" spans="1:6" x14ac:dyDescent="0.2">
      <c r="A505" s="41"/>
      <c r="F505" s="161"/>
    </row>
    <row r="506" spans="1:6" x14ac:dyDescent="0.2">
      <c r="A506" s="41"/>
      <c r="F506" s="161"/>
    </row>
    <row r="507" spans="1:6" x14ac:dyDescent="0.2">
      <c r="A507" s="41"/>
      <c r="F507" s="161"/>
    </row>
    <row r="508" spans="1:6" x14ac:dyDescent="0.2">
      <c r="A508" s="41"/>
      <c r="F508" s="161"/>
    </row>
    <row r="509" spans="1:6" x14ac:dyDescent="0.2">
      <c r="A509" s="41"/>
      <c r="F509" s="161"/>
    </row>
    <row r="510" spans="1:6" x14ac:dyDescent="0.2">
      <c r="A510" s="41"/>
      <c r="F510" s="161"/>
    </row>
    <row r="511" spans="1:6" x14ac:dyDescent="0.2">
      <c r="A511" s="41"/>
      <c r="F511" s="161"/>
    </row>
    <row r="512" spans="1:6" x14ac:dyDescent="0.2">
      <c r="A512" s="41"/>
      <c r="F512" s="161"/>
    </row>
    <row r="513" spans="1:6" x14ac:dyDescent="0.2">
      <c r="A513" s="41"/>
      <c r="F513" s="161"/>
    </row>
    <row r="514" spans="1:6" x14ac:dyDescent="0.2">
      <c r="A514" s="41"/>
      <c r="F514" s="161"/>
    </row>
    <row r="515" spans="1:6" x14ac:dyDescent="0.2">
      <c r="A515" s="41"/>
      <c r="F515" s="161"/>
    </row>
    <row r="516" spans="1:6" x14ac:dyDescent="0.2">
      <c r="A516" s="41"/>
      <c r="F516" s="161"/>
    </row>
    <row r="517" spans="1:6" x14ac:dyDescent="0.2">
      <c r="A517" s="41"/>
      <c r="F517" s="161"/>
    </row>
    <row r="518" spans="1:6" x14ac:dyDescent="0.2">
      <c r="A518" s="41"/>
      <c r="F518" s="161"/>
    </row>
    <row r="519" spans="1:6" x14ac:dyDescent="0.2">
      <c r="A519" s="41"/>
      <c r="F519" s="161"/>
    </row>
    <row r="520" spans="1:6" x14ac:dyDescent="0.2">
      <c r="A520" s="41"/>
      <c r="F520" s="161"/>
    </row>
    <row r="521" spans="1:6" x14ac:dyDescent="0.2">
      <c r="A521" s="41"/>
      <c r="F521" s="161"/>
    </row>
    <row r="522" spans="1:6" x14ac:dyDescent="0.2">
      <c r="A522" s="41"/>
      <c r="F522" s="161"/>
    </row>
    <row r="523" spans="1:6" x14ac:dyDescent="0.2">
      <c r="A523" s="41"/>
      <c r="F523" s="161"/>
    </row>
    <row r="524" spans="1:6" x14ac:dyDescent="0.2">
      <c r="A524" s="41"/>
      <c r="F524" s="161"/>
    </row>
    <row r="525" spans="1:6" x14ac:dyDescent="0.2">
      <c r="A525" s="41"/>
      <c r="F525" s="161"/>
    </row>
    <row r="526" spans="1:6" x14ac:dyDescent="0.2">
      <c r="A526" s="41"/>
      <c r="F526" s="161"/>
    </row>
    <row r="527" spans="1:6" x14ac:dyDescent="0.2">
      <c r="A527" s="41"/>
      <c r="F527" s="161"/>
    </row>
    <row r="528" spans="1:6" x14ac:dyDescent="0.2">
      <c r="A528" s="41"/>
      <c r="F528" s="161"/>
    </row>
    <row r="529" spans="1:6" x14ac:dyDescent="0.2">
      <c r="A529" s="41"/>
      <c r="F529" s="161"/>
    </row>
    <row r="530" spans="1:6" x14ac:dyDescent="0.2">
      <c r="A530" s="41"/>
      <c r="F530" s="161"/>
    </row>
  </sheetData>
  <protectedRanges>
    <protectedRange sqref="E243:F244 C38:D41 E73 B57 C69:F70 C67:E68 F81:F82 C244:D244 F258:F265 E160:F160 F38 C87:F87 E194 E257:E265 C232:F232 E196 C197:F197 F195 C229:F229 C206:F225 C12:F18 C1:F6 C195:D195 F199:F202 C71:E72 C66:F66 C43:D44 F121 C148:F156 C199:D202 F226:F228 C226:D228 C31:F37 C19:E30 C81:D83 C245:F256 C132:D138 E142:E147 F129:F138 C233:D242 C266:F341 C88:E90 F113:F119 C161:F168 C84:E86 C45:F61 C74:F80 C99:F112 C113:D122 C123:F128 C186:F193 C204:D205 C203:F203 F204:F205 C230:D231 F230:F231 F233:F242 C7:D10" name="Plage1"/>
    <protectedRange sqref="C62:D65" name="Plage35"/>
    <protectedRange sqref="C129:D131" name="Plage1_1"/>
    <protectedRange sqref="C140:D141 C146:D147" name="Plage1_2"/>
    <protectedRange sqref="F140:F143" name="Plage32_3_5"/>
    <protectedRange sqref="F140:F143" name="Plage22_1_5"/>
    <protectedRange sqref="F140:F143" name="Plage26_1_5"/>
    <protectedRange sqref="F140:F143" name="Plage23_4_5"/>
    <protectedRange sqref="C142:D145 F144:F147" name="Plage1_3"/>
    <protectedRange sqref="F93 C97:F97 C98:E98 C91:F92 C93:D96" name="Plage1_4"/>
    <protectedRange sqref="E198:F198" name="Plage1_5"/>
    <protectedRange sqref="C42:D42" name="Plage1_9"/>
    <protectedRange sqref="C198:D198" name="Plage1_5_1"/>
    <protectedRange sqref="E120 E122 E7:E10" name="Plage1_18"/>
    <protectedRange sqref="E38:E40" name="Plage1_20"/>
    <protectedRange sqref="E43:E44 E41" name="Plage1_22"/>
    <protectedRange sqref="E42" name="Plage1_9_2"/>
    <protectedRange sqref="E62:E65" name="Plage1_24"/>
    <protectedRange sqref="E81:E83" name="Plage1_25"/>
    <protectedRange sqref="E93:E96" name="Plage1_4_2"/>
    <protectedRange sqref="E121 E113:E119" name="Plage1_27"/>
    <protectedRange sqref="E129:E131" name="Plage1_12_2"/>
    <protectedRange sqref="E132:E138" name="Plage1_28"/>
    <protectedRange sqref="E140:E141" name="Plage1_29"/>
    <protectedRange sqref="E199:E202 E195 E204:E205 E233:E235" name="Plage1_33"/>
    <protectedRange sqref="E226:E228 E230:E231 E236:E242" name="Plage1_35"/>
    <protectedRange sqref="F120 F122 F7:F10" name="Plage11_1_1_3_1"/>
    <protectedRange sqref="F120 F122 F7:F10" name="Plage3_1_1_3_1"/>
    <protectedRange sqref="F120 F122 F7:F10" name="Plage4_1_1_3_1"/>
    <protectedRange sqref="F19:F30" name="Plage11_1_1_3_2"/>
    <protectedRange sqref="F19:F30" name="Plage3_1_1_3_2"/>
    <protectedRange sqref="F19:F30" name="Plage4_1_1_3_2"/>
    <protectedRange sqref="F39:F44" name="Plage11_1_1_3_3"/>
    <protectedRange sqref="F39:F44" name="Plage3_1_1_3_3"/>
    <protectedRange sqref="F39:F44" name="Plage4_1_1_3_3"/>
    <protectedRange sqref="F62:F65" name="Plage11_1_1_3_7"/>
    <protectedRange sqref="F62:F65" name="Plage3_1_1_3_7"/>
    <protectedRange sqref="F62:F65" name="Plage4_1_1_3_7"/>
    <protectedRange sqref="F67:F68 F85:F86 F98 F71:F72 F88:F90" name="Plage11_1_1_3_8"/>
    <protectedRange sqref="F67:F68 F85:F86 F98 F71:F72 F88:F90" name="Plage3_1_1_3_8"/>
    <protectedRange sqref="F67:F68 F85:F86 F98 F71:F72 F88:F90" name="Plage4_1_1_3_8"/>
    <protectedRange sqref="F83 F94:F96" name="Plage11_1_1_3_9"/>
    <protectedRange sqref="F83 F94:F96" name="Plage3_1_1_3_9"/>
    <protectedRange sqref="F83 F94:F96" name="Plage4_1_1_3_9"/>
    <protectedRange sqref="F157 F159 E158:F158" name="Plage1_8"/>
    <protectedRange sqref="C159:E159" name="Plage1_14_1"/>
    <protectedRange sqref="C11:D11" name="Plage1_7"/>
    <protectedRange sqref="E11" name="Plage1_18_1"/>
    <protectedRange sqref="F11" name="Plage11_1_1_3_1_1"/>
    <protectedRange sqref="F11" name="Plage3_1_1_3_1_1"/>
    <protectedRange sqref="F11" name="Plage4_1_1_3_1_1"/>
    <protectedRange sqref="C169:F172" name="Plage1_6"/>
    <protectedRange sqref="C173:F173 C175:F179 E174:F174 C180 D180:F181 C182:F183" name="Plage1_5_2"/>
    <protectedRange sqref="C174:D174 C181" name="Plage1_5_1_1"/>
    <protectedRange sqref="E184:F185 C185:D185" name="Plage1_11"/>
  </protectedRanges>
  <mergeCells count="2">
    <mergeCell ref="A306:F306"/>
    <mergeCell ref="A2:F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Roman,Gras"&amp;9OP 1122 - Repli Mitterrand dans Gergovia Université Clermont Auvergne à Clermont-Fd (26-2024)
D.P.G.F. Niveau 0 - PHASE DCE –  DECEMBRE 2024 – LOT 04 - ELECTRICITE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476-2219-4C4E-B199-973A57A4863D}">
  <sheetPr>
    <pageSetUpPr fitToPage="1"/>
  </sheetPr>
  <dimension ref="A1:S427"/>
  <sheetViews>
    <sheetView view="pageBreakPreview" topLeftCell="A227" zoomScaleNormal="100" zoomScaleSheetLayoutView="100" workbookViewId="0">
      <selection activeCell="A200" sqref="A200:XFD200"/>
    </sheetView>
  </sheetViews>
  <sheetFormatPr baseColWidth="10" defaultRowHeight="12.75" x14ac:dyDescent="0.2"/>
  <cols>
    <col min="1" max="1" width="61" style="162" customWidth="1"/>
    <col min="2" max="2" width="7" style="41" customWidth="1"/>
    <col min="3" max="4" width="5.28515625" style="26" customWidth="1"/>
    <col min="5" max="5" width="10.7109375" style="160" customWidth="1"/>
    <col min="6" max="6" width="16.85546875" style="163" customWidth="1"/>
    <col min="7" max="7" width="21.85546875" style="41" customWidth="1"/>
    <col min="8" max="8" width="13.7109375" style="41" customWidth="1"/>
    <col min="9" max="9" width="10.7109375" style="41" customWidth="1"/>
    <col min="10" max="10" width="16.85546875" style="41" customWidth="1"/>
    <col min="11" max="11" width="7" style="41" customWidth="1"/>
    <col min="12" max="12" width="5" style="41" customWidth="1"/>
    <col min="13" max="13" width="10.7109375" style="41" customWidth="1"/>
    <col min="14" max="14" width="1.85546875" style="41" customWidth="1"/>
    <col min="15" max="15" width="7" style="41" hidden="1" customWidth="1"/>
    <col min="16" max="16" width="5" style="41" hidden="1" customWidth="1"/>
    <col min="17" max="17" width="1.42578125" style="41" hidden="1" customWidth="1"/>
    <col min="18" max="18" width="8.5703125" style="41" hidden="1" customWidth="1"/>
    <col min="19" max="19" width="11.42578125" style="41" hidden="1" customWidth="1"/>
    <col min="20" max="16384" width="11.42578125" style="41"/>
  </cols>
  <sheetData>
    <row r="1" spans="1:18" s="40" customFormat="1" ht="28.5" customHeight="1" thickBot="1" x14ac:dyDescent="0.25">
      <c r="A1" s="64" t="s">
        <v>6</v>
      </c>
      <c r="B1" s="62" t="s">
        <v>7</v>
      </c>
      <c r="C1" s="63" t="s">
        <v>49</v>
      </c>
      <c r="D1" s="62" t="s">
        <v>50</v>
      </c>
      <c r="E1" s="65" t="s">
        <v>8</v>
      </c>
      <c r="F1" s="66" t="s">
        <v>51</v>
      </c>
      <c r="G1" s="20"/>
      <c r="H1" s="20"/>
      <c r="I1" s="20"/>
      <c r="J1" s="67"/>
      <c r="K1" s="20"/>
      <c r="L1" s="20"/>
      <c r="M1" s="20"/>
      <c r="N1" s="67"/>
      <c r="O1" s="20"/>
      <c r="P1" s="20"/>
      <c r="Q1" s="31"/>
      <c r="R1" s="68"/>
    </row>
    <row r="2" spans="1:18" s="40" customFormat="1" ht="24.75" customHeight="1" thickBot="1" x14ac:dyDescent="0.25">
      <c r="A2" s="249" t="s">
        <v>156</v>
      </c>
      <c r="B2" s="250"/>
      <c r="C2" s="250"/>
      <c r="D2" s="250"/>
      <c r="E2" s="250"/>
      <c r="F2" s="251"/>
      <c r="G2" s="20"/>
      <c r="H2" s="20"/>
      <c r="I2" s="20"/>
      <c r="J2" s="67"/>
      <c r="K2" s="20"/>
      <c r="L2" s="20"/>
      <c r="M2" s="20"/>
      <c r="N2" s="67"/>
      <c r="O2" s="20"/>
      <c r="P2" s="20"/>
      <c r="Q2" s="31"/>
      <c r="R2" s="68"/>
    </row>
    <row r="3" spans="1:18" s="40" customFormat="1" ht="15" x14ac:dyDescent="0.2">
      <c r="A3" s="85"/>
      <c r="B3" s="48"/>
      <c r="C3" s="47"/>
      <c r="D3" s="48"/>
      <c r="E3" s="86"/>
      <c r="F3" s="87"/>
      <c r="G3" s="20"/>
      <c r="H3" s="20"/>
      <c r="I3" s="20"/>
      <c r="J3" s="67"/>
      <c r="K3" s="20"/>
      <c r="L3" s="20"/>
      <c r="M3" s="20"/>
      <c r="N3" s="67"/>
      <c r="O3" s="20"/>
      <c r="P3" s="20"/>
      <c r="Q3" s="31"/>
      <c r="R3" s="68"/>
    </row>
    <row r="4" spans="1:18" s="40" customFormat="1" ht="15" x14ac:dyDescent="0.2">
      <c r="A4" s="88" t="s">
        <v>1</v>
      </c>
      <c r="B4" s="29"/>
      <c r="C4" s="23"/>
      <c r="D4" s="24"/>
      <c r="E4" s="82"/>
      <c r="F4" s="81"/>
      <c r="G4" s="89"/>
      <c r="H4" s="89"/>
      <c r="I4" s="20"/>
      <c r="J4" s="20"/>
      <c r="K4" s="89"/>
      <c r="L4" s="89"/>
      <c r="M4" s="20"/>
      <c r="N4" s="20"/>
      <c r="O4" s="89"/>
      <c r="P4" s="89"/>
      <c r="Q4" s="31"/>
      <c r="R4" s="31"/>
    </row>
    <row r="5" spans="1:18" s="40" customFormat="1" ht="15" x14ac:dyDescent="0.2">
      <c r="A5" s="88"/>
      <c r="B5" s="29"/>
      <c r="C5" s="23"/>
      <c r="D5" s="24"/>
      <c r="E5" s="82"/>
      <c r="F5" s="81"/>
      <c r="G5" s="89"/>
      <c r="H5" s="89"/>
      <c r="I5" s="20"/>
      <c r="J5" s="20"/>
      <c r="K5" s="89"/>
      <c r="L5" s="89"/>
      <c r="M5" s="20"/>
      <c r="N5" s="20"/>
      <c r="O5" s="89"/>
      <c r="P5" s="89"/>
      <c r="Q5" s="31"/>
      <c r="R5" s="31"/>
    </row>
    <row r="6" spans="1:18" s="40" customFormat="1" ht="15" x14ac:dyDescent="0.2">
      <c r="A6" s="88"/>
      <c r="B6" s="29"/>
      <c r="C6" s="23"/>
      <c r="D6" s="24"/>
      <c r="E6" s="82"/>
      <c r="F6" s="81"/>
      <c r="G6" s="89"/>
      <c r="H6" s="89"/>
      <c r="I6" s="20"/>
      <c r="J6" s="20"/>
      <c r="K6" s="89"/>
      <c r="L6" s="89"/>
      <c r="M6" s="20"/>
      <c r="N6" s="20"/>
      <c r="O6" s="89"/>
      <c r="P6" s="89"/>
      <c r="Q6" s="31"/>
      <c r="R6" s="31"/>
    </row>
    <row r="7" spans="1:18" s="40" customFormat="1" ht="15" x14ac:dyDescent="0.2">
      <c r="A7" s="79" t="s">
        <v>22</v>
      </c>
      <c r="B7" s="22" t="s">
        <v>9</v>
      </c>
      <c r="C7" s="21">
        <v>1</v>
      </c>
      <c r="D7" s="22"/>
      <c r="E7" s="82"/>
      <c r="F7" s="83">
        <f t="shared" ref="F7:F10" si="0">+C7*E7</f>
        <v>0</v>
      </c>
      <c r="G7" s="20"/>
      <c r="H7" s="20"/>
      <c r="I7" s="67"/>
      <c r="J7" s="67"/>
      <c r="K7" s="20"/>
      <c r="L7" s="20"/>
      <c r="M7" s="67"/>
      <c r="N7" s="67"/>
      <c r="O7" s="20"/>
      <c r="P7" s="20"/>
      <c r="Q7" s="68"/>
      <c r="R7" s="68"/>
    </row>
    <row r="8" spans="1:18" s="40" customFormat="1" ht="15" x14ac:dyDescent="0.2">
      <c r="A8" s="79" t="s">
        <v>33</v>
      </c>
      <c r="B8" s="22" t="s">
        <v>9</v>
      </c>
      <c r="C8" s="21">
        <v>1</v>
      </c>
      <c r="D8" s="22"/>
      <c r="E8" s="82"/>
      <c r="F8" s="83">
        <f t="shared" si="0"/>
        <v>0</v>
      </c>
      <c r="G8" s="20"/>
      <c r="H8" s="20"/>
      <c r="I8" s="20"/>
      <c r="J8" s="67"/>
      <c r="K8" s="20"/>
      <c r="L8" s="20"/>
      <c r="M8" s="20"/>
      <c r="N8" s="67"/>
      <c r="O8" s="20"/>
      <c r="P8" s="20"/>
      <c r="Q8" s="31" t="s">
        <v>20</v>
      </c>
      <c r="R8" s="68"/>
    </row>
    <row r="9" spans="1:18" s="40" customFormat="1" ht="15" customHeight="1" x14ac:dyDescent="0.2">
      <c r="A9" s="79" t="s">
        <v>25</v>
      </c>
      <c r="B9" s="22" t="s">
        <v>9</v>
      </c>
      <c r="C9" s="21">
        <v>1</v>
      </c>
      <c r="D9" s="22"/>
      <c r="E9" s="82"/>
      <c r="F9" s="83">
        <f t="shared" si="0"/>
        <v>0</v>
      </c>
      <c r="G9" s="20"/>
      <c r="H9" s="20"/>
      <c r="I9" s="20"/>
      <c r="J9" s="67"/>
      <c r="K9" s="20"/>
      <c r="L9" s="20"/>
      <c r="M9" s="20"/>
      <c r="N9" s="67"/>
      <c r="O9" s="20"/>
      <c r="P9" s="20"/>
      <c r="Q9" s="31"/>
      <c r="R9" s="68"/>
    </row>
    <row r="10" spans="1:18" s="40" customFormat="1" ht="15" customHeight="1" x14ac:dyDescent="0.2">
      <c r="A10" s="79" t="s">
        <v>54</v>
      </c>
      <c r="B10" s="22" t="s">
        <v>9</v>
      </c>
      <c r="C10" s="21">
        <v>1</v>
      </c>
      <c r="D10" s="22"/>
      <c r="E10" s="82"/>
      <c r="F10" s="83">
        <f t="shared" si="0"/>
        <v>0</v>
      </c>
      <c r="G10" s="20"/>
      <c r="H10" s="20"/>
      <c r="I10" s="20"/>
      <c r="J10" s="67"/>
      <c r="K10" s="20"/>
      <c r="L10" s="20"/>
      <c r="M10" s="20"/>
      <c r="N10" s="67"/>
      <c r="O10" s="20"/>
      <c r="P10" s="20"/>
      <c r="Q10" s="31"/>
      <c r="R10" s="68"/>
    </row>
    <row r="11" spans="1:18" s="40" customFormat="1" ht="15" customHeight="1" x14ac:dyDescent="0.2">
      <c r="A11" s="79" t="s">
        <v>185</v>
      </c>
      <c r="B11" s="22" t="s">
        <v>9</v>
      </c>
      <c r="C11" s="21">
        <v>1</v>
      </c>
      <c r="D11" s="22"/>
      <c r="E11" s="82"/>
      <c r="F11" s="83">
        <f t="shared" ref="F11" si="1">+C11*E11</f>
        <v>0</v>
      </c>
      <c r="G11" s="20"/>
      <c r="H11" s="20"/>
      <c r="I11" s="20"/>
      <c r="J11" s="67"/>
      <c r="K11" s="20"/>
      <c r="L11" s="20"/>
      <c r="M11" s="20"/>
      <c r="N11" s="67"/>
      <c r="O11" s="20"/>
      <c r="P11" s="20"/>
      <c r="Q11" s="31"/>
      <c r="R11" s="68"/>
    </row>
    <row r="12" spans="1:18" s="40" customFormat="1" ht="15" x14ac:dyDescent="0.2">
      <c r="A12" s="88"/>
      <c r="B12" s="24"/>
      <c r="C12" s="23"/>
      <c r="D12" s="24"/>
      <c r="E12" s="82"/>
      <c r="F12" s="81" t="s">
        <v>11</v>
      </c>
      <c r="G12" s="23"/>
      <c r="H12" s="23"/>
      <c r="I12" s="20"/>
      <c r="J12" s="67"/>
      <c r="K12" s="23"/>
      <c r="L12" s="23"/>
      <c r="M12" s="20"/>
      <c r="N12" s="67"/>
      <c r="O12" s="23"/>
      <c r="P12" s="23"/>
      <c r="Q12" s="31"/>
      <c r="R12" s="68"/>
    </row>
    <row r="13" spans="1:18" s="40" customFormat="1" ht="15" x14ac:dyDescent="0.2">
      <c r="A13" s="90" t="s">
        <v>12</v>
      </c>
      <c r="B13" s="24"/>
      <c r="C13" s="23"/>
      <c r="D13" s="24"/>
      <c r="E13" s="82"/>
      <c r="F13" s="91">
        <f>SUM(F7:F12)</f>
        <v>0</v>
      </c>
      <c r="G13" s="23"/>
      <c r="H13" s="23"/>
      <c r="I13" s="20"/>
      <c r="J13" s="67"/>
      <c r="K13" s="23"/>
      <c r="L13" s="23"/>
      <c r="M13" s="20"/>
      <c r="N13" s="67"/>
      <c r="O13" s="23"/>
      <c r="P13" s="23"/>
      <c r="Q13" s="31"/>
      <c r="R13" s="68"/>
    </row>
    <row r="14" spans="1:18" s="40" customFormat="1" ht="15" x14ac:dyDescent="0.2">
      <c r="A14" s="90"/>
      <c r="B14" s="24"/>
      <c r="C14" s="23"/>
      <c r="D14" s="24"/>
      <c r="E14" s="82"/>
      <c r="F14" s="81"/>
      <c r="G14" s="23"/>
      <c r="H14" s="23"/>
      <c r="I14" s="20"/>
      <c r="J14" s="67"/>
      <c r="K14" s="23"/>
      <c r="L14" s="23"/>
      <c r="M14" s="20"/>
      <c r="N14" s="67"/>
      <c r="O14" s="23"/>
      <c r="P14" s="23"/>
      <c r="Q14" s="31"/>
      <c r="R14" s="68"/>
    </row>
    <row r="15" spans="1:18" s="40" customFormat="1" ht="15" x14ac:dyDescent="0.2">
      <c r="A15" s="90"/>
      <c r="B15" s="24"/>
      <c r="C15" s="23"/>
      <c r="D15" s="24"/>
      <c r="E15" s="82"/>
      <c r="F15" s="81"/>
      <c r="G15" s="23"/>
      <c r="H15" s="23"/>
      <c r="I15" s="20"/>
      <c r="J15" s="67"/>
      <c r="K15" s="23"/>
      <c r="L15" s="23"/>
      <c r="M15" s="20"/>
      <c r="N15" s="67"/>
      <c r="O15" s="23"/>
      <c r="P15" s="23"/>
      <c r="Q15" s="31"/>
      <c r="R15" s="68"/>
    </row>
    <row r="16" spans="1:18" s="40" customFormat="1" ht="15" x14ac:dyDescent="0.2">
      <c r="A16" s="88" t="s">
        <v>30</v>
      </c>
      <c r="B16" s="22"/>
      <c r="C16" s="20"/>
      <c r="D16" s="22"/>
      <c r="E16" s="82"/>
      <c r="F16" s="92"/>
      <c r="G16" s="20"/>
      <c r="H16" s="20"/>
      <c r="I16" s="20"/>
      <c r="J16" s="67"/>
      <c r="K16" s="20"/>
      <c r="L16" s="20"/>
      <c r="M16" s="20"/>
      <c r="N16" s="67"/>
      <c r="O16" s="20"/>
      <c r="P16" s="20"/>
      <c r="Q16" s="31"/>
      <c r="R16" s="68"/>
    </row>
    <row r="17" spans="1:18" s="40" customFormat="1" ht="15" x14ac:dyDescent="0.2">
      <c r="A17" s="88"/>
      <c r="B17" s="22"/>
      <c r="C17" s="20"/>
      <c r="D17" s="22"/>
      <c r="E17" s="82"/>
      <c r="F17" s="92"/>
      <c r="G17" s="20"/>
      <c r="H17" s="20"/>
      <c r="I17" s="20"/>
      <c r="J17" s="67"/>
      <c r="K17" s="20"/>
      <c r="L17" s="20"/>
      <c r="M17" s="20"/>
      <c r="N17" s="67"/>
      <c r="O17" s="20"/>
      <c r="P17" s="20"/>
      <c r="Q17" s="31"/>
      <c r="R17" s="68"/>
    </row>
    <row r="18" spans="1:18" s="40" customFormat="1" ht="15" x14ac:dyDescent="0.2">
      <c r="A18" s="93"/>
      <c r="B18" s="22"/>
      <c r="C18" s="20"/>
      <c r="D18" s="22"/>
      <c r="E18" s="82"/>
      <c r="F18" s="92"/>
      <c r="G18" s="20"/>
      <c r="H18" s="20"/>
      <c r="I18" s="20"/>
      <c r="J18" s="67"/>
      <c r="K18" s="20"/>
      <c r="L18" s="20"/>
      <c r="M18" s="20"/>
      <c r="N18" s="67"/>
      <c r="O18" s="20"/>
      <c r="P18" s="20"/>
      <c r="Q18" s="31"/>
      <c r="R18" s="68"/>
    </row>
    <row r="19" spans="1:18" s="40" customFormat="1" ht="30" x14ac:dyDescent="0.2">
      <c r="A19" s="93" t="s">
        <v>157</v>
      </c>
      <c r="B19" s="22"/>
      <c r="C19" s="20"/>
      <c r="D19" s="22"/>
      <c r="E19" s="82"/>
      <c r="F19" s="83"/>
      <c r="G19" s="20"/>
      <c r="H19" s="20"/>
      <c r="I19" s="20"/>
      <c r="J19" s="67"/>
      <c r="K19" s="20"/>
      <c r="L19" s="20"/>
      <c r="M19" s="20"/>
      <c r="N19" s="67"/>
      <c r="O19" s="20"/>
      <c r="P19" s="20"/>
      <c r="Q19" s="31"/>
      <c r="R19" s="68"/>
    </row>
    <row r="20" spans="1:18" s="40" customFormat="1" ht="15" x14ac:dyDescent="0.2">
      <c r="A20" s="93" t="s">
        <v>159</v>
      </c>
      <c r="B20" s="22" t="s">
        <v>9</v>
      </c>
      <c r="C20" s="20">
        <v>1</v>
      </c>
      <c r="D20" s="22"/>
      <c r="E20" s="82"/>
      <c r="F20" s="83">
        <f t="shared" ref="F20:F21" si="2">+C20*E20</f>
        <v>0</v>
      </c>
      <c r="G20" s="20"/>
      <c r="H20" s="20"/>
      <c r="I20" s="20"/>
      <c r="J20" s="67"/>
      <c r="K20" s="20"/>
      <c r="L20" s="20"/>
      <c r="M20" s="20"/>
      <c r="N20" s="67"/>
      <c r="O20" s="20"/>
      <c r="P20" s="20"/>
      <c r="Q20" s="31"/>
      <c r="R20" s="68"/>
    </row>
    <row r="21" spans="1:18" s="40" customFormat="1" ht="15" x14ac:dyDescent="0.2">
      <c r="A21" s="93" t="s">
        <v>158</v>
      </c>
      <c r="B21" s="22" t="s">
        <v>9</v>
      </c>
      <c r="C21" s="20">
        <v>1</v>
      </c>
      <c r="D21" s="22"/>
      <c r="E21" s="82"/>
      <c r="F21" s="83">
        <f t="shared" si="2"/>
        <v>0</v>
      </c>
      <c r="G21" s="20"/>
      <c r="H21" s="20"/>
      <c r="I21" s="20"/>
      <c r="J21" s="67"/>
      <c r="K21" s="20"/>
      <c r="L21" s="20"/>
      <c r="M21" s="20"/>
      <c r="N21" s="67"/>
      <c r="O21" s="20"/>
      <c r="P21" s="20"/>
      <c r="Q21" s="31"/>
      <c r="R21" s="68"/>
    </row>
    <row r="22" spans="1:18" s="40" customFormat="1" ht="15" customHeight="1" x14ac:dyDescent="0.2">
      <c r="A22" s="94"/>
      <c r="B22" s="24"/>
      <c r="C22" s="20"/>
      <c r="D22" s="22"/>
      <c r="E22" s="82"/>
      <c r="F22" s="81" t="s">
        <v>24</v>
      </c>
      <c r="G22" s="23"/>
      <c r="H22" s="20"/>
      <c r="I22" s="20"/>
      <c r="J22" s="95"/>
      <c r="K22" s="23"/>
      <c r="L22" s="20"/>
      <c r="M22" s="20"/>
      <c r="N22" s="95"/>
      <c r="O22" s="23"/>
      <c r="P22" s="20"/>
      <c r="Q22" s="31"/>
      <c r="R22" s="96" t="s">
        <v>10</v>
      </c>
    </row>
    <row r="23" spans="1:18" s="40" customFormat="1" ht="15" x14ac:dyDescent="0.2">
      <c r="A23" s="90" t="s">
        <v>13</v>
      </c>
      <c r="B23" s="22"/>
      <c r="C23" s="20"/>
      <c r="D23" s="22"/>
      <c r="E23" s="82"/>
      <c r="F23" s="91">
        <f>SUM(F19:F22)</f>
        <v>0</v>
      </c>
      <c r="G23" s="20"/>
      <c r="H23" s="20"/>
      <c r="I23" s="20"/>
      <c r="J23" s="95"/>
      <c r="K23" s="20"/>
      <c r="L23" s="20"/>
      <c r="M23" s="20"/>
      <c r="N23" s="95"/>
      <c r="O23" s="20"/>
      <c r="P23" s="20"/>
      <c r="Q23" s="31"/>
      <c r="R23" s="96">
        <f>SUM(R19:R22)</f>
        <v>0</v>
      </c>
    </row>
    <row r="24" spans="1:18" s="40" customFormat="1" ht="15" x14ac:dyDescent="0.2">
      <c r="A24" s="97"/>
      <c r="B24" s="48"/>
      <c r="C24" s="47"/>
      <c r="D24" s="48"/>
      <c r="E24" s="86"/>
      <c r="F24" s="87"/>
      <c r="G24" s="20"/>
      <c r="H24" s="20"/>
      <c r="I24" s="20"/>
      <c r="J24" s="95"/>
      <c r="K24" s="20"/>
      <c r="L24" s="20"/>
      <c r="M24" s="20"/>
      <c r="N24" s="95"/>
      <c r="O24" s="20"/>
      <c r="P24" s="20"/>
      <c r="Q24" s="31"/>
      <c r="R24" s="96"/>
    </row>
    <row r="25" spans="1:18" s="40" customFormat="1" ht="15" customHeight="1" x14ac:dyDescent="0.2">
      <c r="A25" s="85"/>
      <c r="B25" s="48"/>
      <c r="C25" s="47"/>
      <c r="D25" s="48"/>
      <c r="E25" s="86"/>
      <c r="F25" s="98"/>
      <c r="G25" s="20"/>
      <c r="H25" s="20"/>
      <c r="I25" s="20"/>
      <c r="J25" s="67"/>
      <c r="K25" s="20"/>
      <c r="L25" s="20"/>
      <c r="M25" s="20"/>
      <c r="N25" s="67"/>
      <c r="O25" s="20"/>
      <c r="P25" s="20"/>
      <c r="Q25" s="31"/>
      <c r="R25" s="68"/>
    </row>
    <row r="26" spans="1:18" s="40" customFormat="1" ht="15" x14ac:dyDescent="0.2">
      <c r="A26" s="88" t="s">
        <v>83</v>
      </c>
      <c r="B26" s="30"/>
      <c r="C26" s="20"/>
      <c r="D26" s="22"/>
      <c r="E26" s="82"/>
      <c r="F26" s="92"/>
      <c r="G26" s="20"/>
      <c r="H26" s="20"/>
      <c r="I26" s="20"/>
      <c r="J26" s="67"/>
      <c r="K26" s="20"/>
      <c r="L26" s="20"/>
      <c r="M26" s="20"/>
      <c r="N26" s="67"/>
      <c r="O26" s="20"/>
      <c r="P26" s="20"/>
      <c r="Q26" s="31"/>
      <c r="R26" s="68"/>
    </row>
    <row r="27" spans="1:18" s="40" customFormat="1" ht="15" x14ac:dyDescent="0.2">
      <c r="A27" s="88"/>
      <c r="B27" s="30"/>
      <c r="C27" s="20"/>
      <c r="D27" s="22"/>
      <c r="E27" s="82"/>
      <c r="F27" s="92"/>
      <c r="G27" s="20"/>
      <c r="H27" s="20"/>
      <c r="I27" s="20"/>
      <c r="J27" s="67"/>
      <c r="K27" s="20"/>
      <c r="L27" s="20"/>
      <c r="M27" s="20"/>
      <c r="N27" s="67"/>
      <c r="O27" s="20"/>
      <c r="P27" s="20"/>
      <c r="Q27" s="31"/>
      <c r="R27" s="68"/>
    </row>
    <row r="28" spans="1:18" s="40" customFormat="1" ht="15" x14ac:dyDescent="0.2">
      <c r="A28" s="88"/>
      <c r="B28" s="30"/>
      <c r="C28" s="20"/>
      <c r="D28" s="22"/>
      <c r="E28" s="82"/>
      <c r="F28" s="92"/>
      <c r="G28" s="20"/>
      <c r="H28" s="20"/>
      <c r="I28" s="20"/>
      <c r="J28" s="67"/>
      <c r="K28" s="20"/>
      <c r="L28" s="20"/>
      <c r="M28" s="20"/>
      <c r="N28" s="67"/>
      <c r="O28" s="20"/>
      <c r="P28" s="20"/>
      <c r="Q28" s="31"/>
      <c r="R28" s="68"/>
    </row>
    <row r="29" spans="1:18" s="40" customFormat="1" ht="15" x14ac:dyDescent="0.2">
      <c r="A29" s="93" t="s">
        <v>34</v>
      </c>
      <c r="B29" s="22"/>
      <c r="C29" s="20"/>
      <c r="D29" s="22"/>
      <c r="E29" s="82"/>
      <c r="F29" s="81"/>
      <c r="G29" s="20"/>
      <c r="H29" s="20"/>
      <c r="I29" s="20"/>
      <c r="J29" s="67"/>
      <c r="K29" s="20"/>
      <c r="L29" s="20"/>
      <c r="M29" s="20"/>
      <c r="N29" s="67"/>
      <c r="O29" s="20"/>
      <c r="P29" s="20"/>
      <c r="Q29" s="31"/>
      <c r="R29" s="68">
        <v>70</v>
      </c>
    </row>
    <row r="30" spans="1:18" s="40" customFormat="1" ht="15" x14ac:dyDescent="0.2">
      <c r="A30" s="93" t="s">
        <v>160</v>
      </c>
      <c r="B30" s="22" t="s">
        <v>9</v>
      </c>
      <c r="C30" s="20">
        <v>1</v>
      </c>
      <c r="D30" s="22"/>
      <c r="E30" s="82"/>
      <c r="F30" s="83">
        <f t="shared" ref="F30:F32" si="3">+C30*E30</f>
        <v>0</v>
      </c>
      <c r="G30" s="20"/>
      <c r="H30" s="20"/>
      <c r="I30" s="20"/>
      <c r="J30" s="67"/>
      <c r="K30" s="20"/>
      <c r="L30" s="20"/>
      <c r="M30" s="20"/>
      <c r="N30" s="67"/>
      <c r="O30" s="20"/>
      <c r="P30" s="20"/>
      <c r="Q30" s="31"/>
      <c r="R30" s="68">
        <v>70</v>
      </c>
    </row>
    <row r="31" spans="1:18" s="40" customFormat="1" ht="15" x14ac:dyDescent="0.2">
      <c r="A31" s="93" t="s">
        <v>161</v>
      </c>
      <c r="B31" s="22" t="s">
        <v>9</v>
      </c>
      <c r="C31" s="20">
        <v>1</v>
      </c>
      <c r="D31" s="22"/>
      <c r="E31" s="82"/>
      <c r="F31" s="83">
        <f t="shared" si="3"/>
        <v>0</v>
      </c>
      <c r="G31" s="20"/>
      <c r="H31" s="20"/>
      <c r="I31" s="20"/>
      <c r="J31" s="67"/>
      <c r="K31" s="20"/>
      <c r="L31" s="20"/>
      <c r="M31" s="20"/>
      <c r="N31" s="67"/>
      <c r="O31" s="20"/>
      <c r="P31" s="20"/>
      <c r="Q31" s="31"/>
      <c r="R31" s="68"/>
    </row>
    <row r="32" spans="1:18" s="40" customFormat="1" ht="15" x14ac:dyDescent="0.2">
      <c r="A32" s="93" t="s">
        <v>162</v>
      </c>
      <c r="B32" s="22" t="s">
        <v>9</v>
      </c>
      <c r="C32" s="20">
        <v>1</v>
      </c>
      <c r="D32" s="22"/>
      <c r="E32" s="82"/>
      <c r="F32" s="83">
        <f t="shared" si="3"/>
        <v>0</v>
      </c>
      <c r="G32" s="20"/>
      <c r="H32" s="20"/>
      <c r="I32" s="20"/>
      <c r="J32" s="67"/>
      <c r="K32" s="20"/>
      <c r="L32" s="20"/>
      <c r="M32" s="20"/>
      <c r="N32" s="67"/>
      <c r="O32" s="20"/>
      <c r="P32" s="20"/>
      <c r="Q32" s="31" t="s">
        <v>20</v>
      </c>
      <c r="R32" s="68">
        <v>350</v>
      </c>
    </row>
    <row r="33" spans="1:18" s="40" customFormat="1" ht="15" x14ac:dyDescent="0.2">
      <c r="A33" s="99"/>
      <c r="B33" s="48"/>
      <c r="C33" s="47"/>
      <c r="D33" s="48"/>
      <c r="E33" s="100"/>
      <c r="F33" s="101"/>
      <c r="G33" s="20"/>
      <c r="H33" s="20"/>
      <c r="I33" s="20"/>
      <c r="J33" s="67"/>
      <c r="K33" s="20"/>
      <c r="L33" s="20"/>
      <c r="M33" s="20"/>
      <c r="N33" s="67"/>
      <c r="O33" s="20"/>
      <c r="P33" s="20"/>
      <c r="Q33" s="31"/>
      <c r="R33" s="68"/>
    </row>
    <row r="34" spans="1:18" s="40" customFormat="1" ht="15" customHeight="1" x14ac:dyDescent="0.2">
      <c r="A34" s="93" t="s">
        <v>163</v>
      </c>
      <c r="B34" s="22" t="s">
        <v>9</v>
      </c>
      <c r="C34" s="20">
        <v>1</v>
      </c>
      <c r="D34" s="22"/>
      <c r="E34" s="82"/>
      <c r="F34" s="83">
        <f t="shared" ref="F34:F35" si="4">+C34*E34</f>
        <v>0</v>
      </c>
      <c r="G34" s="20"/>
      <c r="H34" s="20"/>
      <c r="I34" s="20"/>
      <c r="J34" s="67"/>
      <c r="K34" s="20"/>
      <c r="L34" s="20"/>
      <c r="M34" s="20"/>
      <c r="N34" s="67"/>
      <c r="O34" s="20"/>
      <c r="P34" s="20"/>
      <c r="Q34" s="31"/>
      <c r="R34" s="68"/>
    </row>
    <row r="35" spans="1:18" s="40" customFormat="1" ht="15" customHeight="1" x14ac:dyDescent="0.2">
      <c r="A35" s="93" t="s">
        <v>164</v>
      </c>
      <c r="B35" s="22" t="s">
        <v>9</v>
      </c>
      <c r="C35" s="20">
        <v>1</v>
      </c>
      <c r="D35" s="22"/>
      <c r="E35" s="82"/>
      <c r="F35" s="83">
        <f t="shared" si="4"/>
        <v>0</v>
      </c>
      <c r="G35" s="20"/>
      <c r="H35" s="20"/>
      <c r="I35" s="20"/>
      <c r="J35" s="67"/>
      <c r="K35" s="20"/>
      <c r="L35" s="20"/>
      <c r="M35" s="20"/>
      <c r="N35" s="67"/>
      <c r="O35" s="20"/>
      <c r="P35" s="20"/>
      <c r="Q35" s="31"/>
      <c r="R35" s="68"/>
    </row>
    <row r="36" spans="1:18" s="40" customFormat="1" ht="15" customHeight="1" x14ac:dyDescent="0.2">
      <c r="A36" s="21"/>
      <c r="B36" s="24"/>
      <c r="C36" s="20"/>
      <c r="D36" s="22"/>
      <c r="E36" s="82"/>
      <c r="F36" s="81" t="s">
        <v>24</v>
      </c>
      <c r="G36" s="23"/>
      <c r="H36" s="20"/>
      <c r="I36" s="20"/>
      <c r="J36" s="95"/>
      <c r="K36" s="23"/>
      <c r="L36" s="20"/>
      <c r="M36" s="20"/>
      <c r="N36" s="95"/>
      <c r="O36" s="23"/>
      <c r="P36" s="20"/>
      <c r="Q36" s="31"/>
      <c r="R36" s="96" t="s">
        <v>10</v>
      </c>
    </row>
    <row r="37" spans="1:18" s="40" customFormat="1" ht="15" x14ac:dyDescent="0.2">
      <c r="A37" s="90" t="s">
        <v>14</v>
      </c>
      <c r="B37" s="22"/>
      <c r="C37" s="20"/>
      <c r="D37" s="22"/>
      <c r="E37" s="82"/>
      <c r="F37" s="91">
        <f>SUM(F29:F36)</f>
        <v>0</v>
      </c>
      <c r="G37" s="20"/>
      <c r="H37" s="20"/>
      <c r="I37" s="20"/>
      <c r="J37" s="95"/>
      <c r="K37" s="20"/>
      <c r="L37" s="20"/>
      <c r="M37" s="20"/>
      <c r="N37" s="95"/>
      <c r="O37" s="20"/>
      <c r="P37" s="20"/>
      <c r="Q37" s="31"/>
      <c r="R37" s="96">
        <f>SUM(R15:R36)</f>
        <v>490</v>
      </c>
    </row>
    <row r="38" spans="1:18" s="40" customFormat="1" ht="15" x14ac:dyDescent="0.2">
      <c r="A38" s="90"/>
      <c r="B38" s="22"/>
      <c r="C38" s="20"/>
      <c r="D38" s="22"/>
      <c r="E38" s="82"/>
      <c r="F38" s="102"/>
      <c r="G38" s="20"/>
      <c r="H38" s="20"/>
      <c r="I38" s="20"/>
      <c r="J38" s="95"/>
      <c r="K38" s="20"/>
      <c r="L38" s="20"/>
      <c r="M38" s="20"/>
      <c r="N38" s="95"/>
      <c r="O38" s="20"/>
      <c r="P38" s="20"/>
      <c r="Q38" s="31"/>
      <c r="R38" s="96"/>
    </row>
    <row r="39" spans="1:18" s="40" customFormat="1" ht="15" x14ac:dyDescent="0.2">
      <c r="A39" s="97"/>
      <c r="B39" s="48"/>
      <c r="C39" s="47"/>
      <c r="D39" s="48"/>
      <c r="E39" s="86"/>
      <c r="F39" s="87"/>
      <c r="G39" s="20"/>
      <c r="H39" s="20"/>
      <c r="I39" s="20"/>
      <c r="J39" s="95"/>
      <c r="K39" s="20"/>
      <c r="L39" s="20"/>
      <c r="M39" s="20"/>
      <c r="N39" s="95"/>
      <c r="O39" s="20"/>
      <c r="P39" s="20"/>
      <c r="Q39" s="31"/>
      <c r="R39" s="96"/>
    </row>
    <row r="40" spans="1:18" s="40" customFormat="1" ht="15" x14ac:dyDescent="0.2">
      <c r="A40" s="88" t="s">
        <v>89</v>
      </c>
      <c r="B40" s="22"/>
      <c r="C40" s="20"/>
      <c r="D40" s="22"/>
      <c r="E40" s="82"/>
      <c r="F40" s="110" t="s">
        <v>15</v>
      </c>
      <c r="G40" s="20"/>
      <c r="H40" s="20"/>
      <c r="I40" s="20"/>
      <c r="J40" s="95"/>
      <c r="K40" s="20"/>
      <c r="L40" s="20"/>
      <c r="M40" s="20"/>
      <c r="N40" s="95"/>
      <c r="O40" s="20"/>
      <c r="P40" s="20"/>
      <c r="Q40" s="31"/>
      <c r="R40" s="96"/>
    </row>
    <row r="41" spans="1:18" s="40" customFormat="1" ht="15" x14ac:dyDescent="0.2">
      <c r="A41" s="111"/>
      <c r="B41" s="48"/>
      <c r="C41" s="47"/>
      <c r="D41" s="48"/>
      <c r="E41" s="86"/>
      <c r="F41" s="87"/>
      <c r="G41" s="20"/>
      <c r="H41" s="20"/>
      <c r="I41" s="20"/>
      <c r="J41" s="95"/>
      <c r="K41" s="20"/>
      <c r="L41" s="20"/>
      <c r="M41" s="20"/>
      <c r="N41" s="95"/>
      <c r="O41" s="20"/>
      <c r="P41" s="20"/>
      <c r="Q41" s="31"/>
      <c r="R41" s="96"/>
    </row>
    <row r="42" spans="1:18" s="40" customFormat="1" ht="15" x14ac:dyDescent="0.2">
      <c r="A42" s="112"/>
      <c r="B42" s="48"/>
      <c r="C42" s="49"/>
      <c r="D42" s="48"/>
      <c r="E42" s="86"/>
      <c r="F42" s="87"/>
      <c r="G42" s="20"/>
      <c r="H42" s="20"/>
      <c r="I42" s="20"/>
      <c r="J42" s="67"/>
      <c r="K42" s="20"/>
      <c r="L42" s="20"/>
      <c r="M42" s="20"/>
      <c r="N42" s="67"/>
      <c r="O42" s="20"/>
      <c r="P42" s="20"/>
      <c r="Q42" s="31"/>
      <c r="R42" s="68"/>
    </row>
    <row r="43" spans="1:18" s="40" customFormat="1" ht="28.5" x14ac:dyDescent="0.2">
      <c r="A43" s="113" t="s">
        <v>90</v>
      </c>
      <c r="B43" s="22"/>
      <c r="C43" s="21"/>
      <c r="D43" s="22"/>
      <c r="E43" s="82"/>
      <c r="F43" s="92" t="s">
        <v>15</v>
      </c>
      <c r="G43" s="20"/>
      <c r="H43" s="20"/>
      <c r="I43" s="20"/>
      <c r="J43" s="67"/>
      <c r="K43" s="20"/>
      <c r="L43" s="20"/>
      <c r="M43" s="20"/>
      <c r="N43" s="67"/>
      <c r="O43" s="20"/>
      <c r="P43" s="20"/>
      <c r="Q43" s="31"/>
      <c r="R43" s="68"/>
    </row>
    <row r="44" spans="1:18" s="40" customFormat="1" ht="15" x14ac:dyDescent="0.2">
      <c r="A44" s="113"/>
      <c r="B44" s="22"/>
      <c r="C44" s="21"/>
      <c r="D44" s="22"/>
      <c r="E44" s="82"/>
      <c r="F44" s="92"/>
      <c r="G44" s="20"/>
      <c r="H44" s="20"/>
      <c r="I44" s="20"/>
      <c r="J44" s="67"/>
      <c r="K44" s="20"/>
      <c r="L44" s="20"/>
      <c r="M44" s="20"/>
      <c r="N44" s="67"/>
      <c r="O44" s="20"/>
      <c r="P44" s="20"/>
      <c r="Q44" s="31"/>
      <c r="R44" s="68"/>
    </row>
    <row r="45" spans="1:18" ht="15" x14ac:dyDescent="0.2">
      <c r="A45" s="130"/>
      <c r="B45" s="48"/>
      <c r="C45" s="54"/>
      <c r="D45" s="55"/>
      <c r="E45" s="86"/>
      <c r="F45" s="131"/>
    </row>
    <row r="46" spans="1:18" s="40" customFormat="1" ht="15" x14ac:dyDescent="0.2">
      <c r="A46" s="113" t="s">
        <v>97</v>
      </c>
      <c r="B46" s="22"/>
      <c r="C46" s="21"/>
      <c r="D46" s="22"/>
      <c r="E46" s="81"/>
      <c r="F46" s="92"/>
      <c r="G46" s="23"/>
      <c r="H46" s="23"/>
      <c r="I46" s="23"/>
      <c r="J46" s="95"/>
      <c r="K46" s="23"/>
      <c r="L46" s="23"/>
      <c r="M46" s="23"/>
      <c r="N46" s="95"/>
      <c r="O46" s="23"/>
      <c r="P46" s="23"/>
      <c r="Q46" s="128"/>
      <c r="R46" s="96"/>
    </row>
    <row r="47" spans="1:18" s="40" customFormat="1" ht="15" x14ac:dyDescent="0.2">
      <c r="A47" s="113"/>
      <c r="B47" s="22"/>
      <c r="C47" s="21"/>
      <c r="D47" s="22"/>
      <c r="E47" s="81"/>
      <c r="F47" s="92"/>
      <c r="G47" s="23"/>
      <c r="H47" s="23"/>
      <c r="I47" s="23"/>
      <c r="J47" s="95"/>
      <c r="K47" s="23"/>
      <c r="L47" s="23"/>
      <c r="M47" s="23"/>
      <c r="N47" s="95"/>
      <c r="O47" s="23"/>
      <c r="P47" s="23"/>
      <c r="Q47" s="128"/>
      <c r="R47" s="96"/>
    </row>
    <row r="48" spans="1:18" s="40" customFormat="1" ht="15" x14ac:dyDescent="0.2">
      <c r="A48" s="114" t="s">
        <v>98</v>
      </c>
      <c r="B48" s="30" t="s">
        <v>15</v>
      </c>
      <c r="C48" s="21"/>
      <c r="D48" s="22"/>
      <c r="E48" s="81"/>
      <c r="F48" s="92"/>
      <c r="G48" s="23"/>
      <c r="H48" s="23"/>
      <c r="I48" s="23"/>
      <c r="J48" s="95"/>
      <c r="K48" s="23"/>
      <c r="L48" s="23"/>
      <c r="M48" s="23"/>
      <c r="N48" s="95"/>
      <c r="O48" s="23"/>
      <c r="P48" s="23"/>
      <c r="Q48" s="128"/>
      <c r="R48" s="96"/>
    </row>
    <row r="49" spans="1:18" s="40" customFormat="1" ht="15.75" thickBot="1" x14ac:dyDescent="0.25">
      <c r="A49" s="203"/>
      <c r="B49" s="204"/>
      <c r="C49" s="179"/>
      <c r="D49" s="178"/>
      <c r="E49" s="205"/>
      <c r="F49" s="206"/>
      <c r="G49" s="23"/>
      <c r="H49" s="23"/>
      <c r="I49" s="23"/>
      <c r="J49" s="95"/>
      <c r="K49" s="23"/>
      <c r="L49" s="23"/>
      <c r="M49" s="23"/>
      <c r="N49" s="95"/>
      <c r="O49" s="23"/>
      <c r="P49" s="23"/>
      <c r="Q49" s="128"/>
      <c r="R49" s="96"/>
    </row>
    <row r="50" spans="1:18" s="40" customFormat="1" ht="15.75" thickBot="1" x14ac:dyDescent="0.25">
      <c r="A50" s="175"/>
      <c r="B50" s="115"/>
      <c r="C50" s="20"/>
      <c r="D50" s="20"/>
      <c r="E50" s="157"/>
      <c r="F50" s="157"/>
      <c r="G50" s="23"/>
      <c r="H50" s="23"/>
      <c r="I50" s="23"/>
      <c r="J50" s="95"/>
      <c r="K50" s="23"/>
      <c r="L50" s="23"/>
      <c r="M50" s="23"/>
      <c r="N50" s="95"/>
      <c r="O50" s="23"/>
      <c r="P50" s="23"/>
      <c r="Q50" s="23"/>
      <c r="R50" s="95"/>
    </row>
    <row r="51" spans="1:18" s="40" customFormat="1" ht="42" customHeight="1" thickBot="1" x14ac:dyDescent="0.25">
      <c r="A51" s="69" t="s">
        <v>6</v>
      </c>
      <c r="B51" s="70" t="s">
        <v>7</v>
      </c>
      <c r="C51" s="71" t="s">
        <v>49</v>
      </c>
      <c r="D51" s="70" t="s">
        <v>50</v>
      </c>
      <c r="E51" s="72" t="s">
        <v>8</v>
      </c>
      <c r="F51" s="73" t="s">
        <v>51</v>
      </c>
      <c r="G51" s="23"/>
      <c r="H51" s="23"/>
      <c r="I51" s="23"/>
      <c r="J51" s="95"/>
      <c r="K51" s="23"/>
      <c r="L51" s="23"/>
      <c r="M51" s="23"/>
      <c r="N51" s="95"/>
      <c r="O51" s="23"/>
      <c r="P51" s="23"/>
      <c r="Q51" s="128"/>
      <c r="R51" s="96"/>
    </row>
    <row r="52" spans="1:18" s="40" customFormat="1" ht="15" x14ac:dyDescent="0.2">
      <c r="A52" s="79"/>
      <c r="B52" s="30"/>
      <c r="C52" s="21"/>
      <c r="D52" s="22"/>
      <c r="E52" s="81"/>
      <c r="F52" s="92"/>
      <c r="G52" s="23"/>
      <c r="H52" s="23"/>
      <c r="I52" s="23"/>
      <c r="J52" s="95"/>
      <c r="K52" s="23"/>
      <c r="L52" s="23"/>
      <c r="M52" s="23"/>
      <c r="N52" s="95"/>
      <c r="O52" s="23"/>
      <c r="P52" s="23"/>
      <c r="Q52" s="128"/>
      <c r="R52" s="96"/>
    </row>
    <row r="53" spans="1:18" s="40" customFormat="1" ht="15" x14ac:dyDescent="0.2">
      <c r="A53" s="114" t="s">
        <v>99</v>
      </c>
      <c r="B53" s="30" t="s">
        <v>15</v>
      </c>
      <c r="C53" s="21"/>
      <c r="D53" s="22"/>
      <c r="E53" s="81"/>
      <c r="F53" s="92"/>
      <c r="G53" s="23"/>
      <c r="H53" s="23"/>
      <c r="I53" s="23"/>
      <c r="J53" s="95"/>
      <c r="K53" s="23"/>
      <c r="L53" s="23"/>
      <c r="M53" s="23"/>
      <c r="N53" s="95"/>
      <c r="O53" s="23"/>
      <c r="P53" s="23"/>
      <c r="Q53" s="128"/>
      <c r="R53" s="96"/>
    </row>
    <row r="54" spans="1:18" s="40" customFormat="1" ht="15" x14ac:dyDescent="0.2">
      <c r="A54" s="114"/>
      <c r="B54" s="30"/>
      <c r="C54" s="21"/>
      <c r="D54" s="22"/>
      <c r="E54" s="81"/>
      <c r="F54" s="92"/>
      <c r="G54" s="23"/>
      <c r="H54" s="23"/>
      <c r="I54" s="23"/>
      <c r="J54" s="95"/>
      <c r="K54" s="23"/>
      <c r="L54" s="23"/>
      <c r="M54" s="23"/>
      <c r="N54" s="95"/>
      <c r="O54" s="23"/>
      <c r="P54" s="23"/>
      <c r="Q54" s="128"/>
      <c r="R54" s="96"/>
    </row>
    <row r="55" spans="1:18" s="40" customFormat="1" ht="15" x14ac:dyDescent="0.2">
      <c r="A55" s="114" t="s">
        <v>100</v>
      </c>
      <c r="B55" s="30" t="s">
        <v>15</v>
      </c>
      <c r="C55" s="21"/>
      <c r="D55" s="22"/>
      <c r="E55" s="81"/>
      <c r="F55" s="92"/>
      <c r="G55" s="23"/>
      <c r="H55" s="23"/>
      <c r="I55" s="23"/>
      <c r="J55" s="95"/>
      <c r="K55" s="23"/>
      <c r="L55" s="23"/>
      <c r="M55" s="23"/>
      <c r="N55" s="95"/>
      <c r="O55" s="23"/>
      <c r="P55" s="23"/>
      <c r="Q55" s="128"/>
      <c r="R55" s="96"/>
    </row>
    <row r="56" spans="1:18" s="40" customFormat="1" ht="15" x14ac:dyDescent="0.2">
      <c r="A56" s="132"/>
      <c r="B56" s="22"/>
      <c r="C56" s="20"/>
      <c r="D56" s="22"/>
      <c r="E56" s="82"/>
      <c r="F56" s="123"/>
      <c r="G56" s="23"/>
      <c r="H56" s="23"/>
      <c r="I56" s="23"/>
      <c r="J56" s="95"/>
      <c r="K56" s="23"/>
      <c r="L56" s="23"/>
      <c r="M56" s="23"/>
      <c r="N56" s="95"/>
      <c r="O56" s="23"/>
      <c r="P56" s="23"/>
      <c r="Q56" s="128"/>
      <c r="R56" s="96"/>
    </row>
    <row r="57" spans="1:18" s="40" customFormat="1" ht="15" x14ac:dyDescent="0.2">
      <c r="A57" s="114" t="s">
        <v>223</v>
      </c>
      <c r="B57" s="22"/>
      <c r="C57" s="21"/>
      <c r="D57" s="22"/>
      <c r="E57" s="81"/>
      <c r="F57" s="92"/>
      <c r="G57" s="23"/>
      <c r="H57" s="23"/>
      <c r="I57" s="23"/>
      <c r="J57" s="95"/>
      <c r="K57" s="23"/>
      <c r="L57" s="23"/>
      <c r="M57" s="23"/>
      <c r="N57" s="95"/>
      <c r="O57" s="23"/>
      <c r="P57" s="23"/>
      <c r="Q57" s="128"/>
      <c r="R57" s="96"/>
    </row>
    <row r="58" spans="1:18" s="40" customFormat="1" ht="16.5" customHeight="1" x14ac:dyDescent="0.2">
      <c r="A58" s="99"/>
      <c r="B58" s="48"/>
      <c r="C58" s="49"/>
      <c r="D58" s="48"/>
      <c r="E58" s="86"/>
      <c r="F58" s="98"/>
      <c r="G58" s="23"/>
      <c r="H58" s="23"/>
      <c r="I58" s="23"/>
      <c r="J58" s="95"/>
      <c r="K58" s="23"/>
      <c r="L58" s="23"/>
      <c r="M58" s="23"/>
      <c r="N58" s="95"/>
      <c r="O58" s="23"/>
      <c r="P58" s="23"/>
      <c r="Q58" s="128"/>
      <c r="R58" s="96"/>
    </row>
    <row r="59" spans="1:18" s="40" customFormat="1" ht="15" x14ac:dyDescent="0.2">
      <c r="A59" s="79" t="s">
        <v>35</v>
      </c>
      <c r="B59" s="22"/>
      <c r="C59" s="21"/>
      <c r="D59" s="22"/>
      <c r="E59" s="82"/>
      <c r="F59" s="81"/>
      <c r="G59" s="20"/>
      <c r="H59" s="20"/>
      <c r="I59" s="20"/>
      <c r="J59" s="67"/>
      <c r="K59" s="20"/>
      <c r="L59" s="20"/>
      <c r="M59" s="20"/>
      <c r="N59" s="67"/>
      <c r="O59" s="20"/>
      <c r="P59" s="20"/>
      <c r="Q59" s="31"/>
      <c r="R59" s="68"/>
    </row>
    <row r="60" spans="1:18" s="40" customFormat="1" ht="15" x14ac:dyDescent="0.2">
      <c r="A60" s="94" t="s">
        <v>166</v>
      </c>
      <c r="B60" s="22" t="s">
        <v>9</v>
      </c>
      <c r="C60" s="21">
        <v>1</v>
      </c>
      <c r="D60" s="22"/>
      <c r="E60" s="82"/>
      <c r="F60" s="83">
        <f t="shared" ref="F60" si="5">+C60*E60</f>
        <v>0</v>
      </c>
      <c r="G60" s="20"/>
      <c r="H60" s="20"/>
      <c r="I60" s="20"/>
      <c r="J60" s="67"/>
      <c r="K60" s="20"/>
      <c r="L60" s="20"/>
      <c r="M60" s="20"/>
      <c r="N60" s="67"/>
      <c r="O60" s="20"/>
      <c r="P60" s="20"/>
      <c r="Q60" s="31"/>
      <c r="R60" s="68"/>
    </row>
    <row r="61" spans="1:18" s="40" customFormat="1" ht="15" x14ac:dyDescent="0.2">
      <c r="A61" s="93"/>
      <c r="B61" s="22"/>
      <c r="C61" s="21"/>
      <c r="D61" s="22"/>
      <c r="E61" s="82"/>
      <c r="F61" s="77" t="s">
        <v>11</v>
      </c>
      <c r="G61" s="23"/>
      <c r="H61" s="23"/>
      <c r="I61" s="23"/>
      <c r="J61" s="95"/>
      <c r="K61" s="23"/>
      <c r="L61" s="23"/>
      <c r="M61" s="23"/>
      <c r="N61" s="95"/>
      <c r="O61" s="23"/>
      <c r="P61" s="23"/>
      <c r="Q61" s="128"/>
      <c r="R61" s="96"/>
    </row>
    <row r="62" spans="1:18" s="40" customFormat="1" ht="15" x14ac:dyDescent="0.2">
      <c r="A62" s="121" t="s">
        <v>106</v>
      </c>
      <c r="B62" s="22"/>
      <c r="C62" s="21"/>
      <c r="D62" s="22"/>
      <c r="E62" s="82"/>
      <c r="F62" s="122">
        <f>SUM(F60:F61)</f>
        <v>0</v>
      </c>
      <c r="G62" s="23"/>
      <c r="H62" s="23"/>
      <c r="I62" s="23"/>
      <c r="J62" s="95"/>
      <c r="K62" s="23"/>
      <c r="L62" s="23"/>
      <c r="M62" s="23"/>
      <c r="N62" s="95"/>
      <c r="O62" s="23"/>
      <c r="P62" s="23"/>
      <c r="Q62" s="128"/>
      <c r="R62" s="96"/>
    </row>
    <row r="63" spans="1:18" s="40" customFormat="1" ht="15" x14ac:dyDescent="0.2">
      <c r="A63" s="132"/>
      <c r="B63" s="22"/>
      <c r="C63" s="20"/>
      <c r="D63" s="22"/>
      <c r="E63" s="82"/>
      <c r="F63" s="123"/>
      <c r="G63" s="23"/>
      <c r="H63" s="23"/>
      <c r="I63" s="23"/>
      <c r="J63" s="95"/>
      <c r="K63" s="23"/>
      <c r="L63" s="23"/>
      <c r="M63" s="23"/>
      <c r="N63" s="95"/>
      <c r="O63" s="23"/>
      <c r="P63" s="23"/>
      <c r="Q63" s="128"/>
      <c r="R63" s="96"/>
    </row>
    <row r="64" spans="1:18" s="40" customFormat="1" ht="15" x14ac:dyDescent="0.2">
      <c r="A64" s="114" t="s">
        <v>224</v>
      </c>
      <c r="B64" s="30" t="s">
        <v>15</v>
      </c>
      <c r="C64" s="20"/>
      <c r="D64" s="22"/>
      <c r="E64" s="82"/>
      <c r="F64" s="123"/>
      <c r="G64" s="23"/>
      <c r="H64" s="23"/>
      <c r="I64" s="23"/>
      <c r="J64" s="95"/>
      <c r="K64" s="23"/>
      <c r="L64" s="23"/>
      <c r="M64" s="23"/>
      <c r="N64" s="95"/>
      <c r="O64" s="23"/>
      <c r="P64" s="23"/>
      <c r="Q64" s="128"/>
      <c r="R64" s="96"/>
    </row>
    <row r="65" spans="1:18" s="40" customFormat="1" ht="15" x14ac:dyDescent="0.2">
      <c r="A65" s="132"/>
      <c r="B65" s="22"/>
      <c r="C65" s="20"/>
      <c r="D65" s="22"/>
      <c r="E65" s="82"/>
      <c r="F65" s="123"/>
      <c r="G65" s="23"/>
      <c r="H65" s="23"/>
      <c r="I65" s="23"/>
      <c r="J65" s="95"/>
      <c r="K65" s="23"/>
      <c r="L65" s="23"/>
      <c r="M65" s="23"/>
      <c r="N65" s="95"/>
      <c r="O65" s="23"/>
      <c r="P65" s="23"/>
      <c r="Q65" s="128"/>
      <c r="R65" s="96"/>
    </row>
    <row r="66" spans="1:18" s="40" customFormat="1" ht="15" x14ac:dyDescent="0.2">
      <c r="A66" s="114" t="s">
        <v>225</v>
      </c>
      <c r="B66" s="48"/>
      <c r="C66" s="49"/>
      <c r="D66" s="48"/>
      <c r="E66" s="86"/>
      <c r="F66" s="87"/>
      <c r="G66" s="23"/>
      <c r="H66" s="23"/>
      <c r="I66" s="23"/>
      <c r="J66" s="95"/>
      <c r="K66" s="23"/>
      <c r="L66" s="23"/>
      <c r="M66" s="23"/>
      <c r="N66" s="95"/>
      <c r="O66" s="23"/>
      <c r="P66" s="23"/>
      <c r="Q66" s="128"/>
      <c r="R66" s="96"/>
    </row>
    <row r="67" spans="1:18" s="40" customFormat="1" ht="15" x14ac:dyDescent="0.2">
      <c r="A67" s="85"/>
      <c r="B67" s="48"/>
      <c r="C67" s="49"/>
      <c r="D67" s="48"/>
      <c r="E67" s="86"/>
      <c r="F67" s="87"/>
      <c r="G67" s="23"/>
      <c r="H67" s="23"/>
      <c r="I67" s="23"/>
      <c r="J67" s="95"/>
      <c r="K67" s="23"/>
      <c r="L67" s="23"/>
      <c r="M67" s="23"/>
      <c r="N67" s="95"/>
      <c r="O67" s="23"/>
      <c r="P67" s="23"/>
      <c r="Q67" s="128"/>
      <c r="R67" s="96"/>
    </row>
    <row r="68" spans="1:18" s="40" customFormat="1" ht="15" x14ac:dyDescent="0.2">
      <c r="A68" s="79" t="s">
        <v>235</v>
      </c>
      <c r="B68" s="22" t="s">
        <v>9</v>
      </c>
      <c r="C68" s="21">
        <v>1</v>
      </c>
      <c r="D68" s="22"/>
      <c r="E68" s="82"/>
      <c r="F68" s="83">
        <f t="shared" ref="F68" si="6">+C68*E68</f>
        <v>0</v>
      </c>
      <c r="G68" s="23"/>
      <c r="H68" s="23"/>
      <c r="I68" s="23"/>
      <c r="J68" s="95"/>
      <c r="K68" s="23"/>
      <c r="L68" s="23"/>
      <c r="M68" s="23"/>
      <c r="N68" s="95"/>
      <c r="O68" s="23"/>
      <c r="P68" s="23"/>
      <c r="Q68" s="128"/>
      <c r="R68" s="96"/>
    </row>
    <row r="69" spans="1:18" s="40" customFormat="1" ht="15" x14ac:dyDescent="0.2">
      <c r="A69" s="79"/>
      <c r="B69" s="22"/>
      <c r="C69" s="21"/>
      <c r="D69" s="22"/>
      <c r="E69" s="82"/>
      <c r="F69" s="92" t="s">
        <v>11</v>
      </c>
      <c r="G69" s="23"/>
      <c r="H69" s="23"/>
      <c r="I69" s="23"/>
      <c r="J69" s="95"/>
      <c r="K69" s="23"/>
      <c r="L69" s="23"/>
      <c r="M69" s="23"/>
      <c r="N69" s="95"/>
      <c r="O69" s="23"/>
      <c r="P69" s="23"/>
      <c r="Q69" s="128"/>
      <c r="R69" s="96"/>
    </row>
    <row r="70" spans="1:18" s="40" customFormat="1" ht="15" x14ac:dyDescent="0.2">
      <c r="A70" s="121" t="s">
        <v>165</v>
      </c>
      <c r="B70" s="22"/>
      <c r="C70" s="21"/>
      <c r="D70" s="22"/>
      <c r="E70" s="82"/>
      <c r="F70" s="122">
        <f>SUM(F68:F68)</f>
        <v>0</v>
      </c>
      <c r="G70" s="23"/>
      <c r="H70" s="23"/>
      <c r="I70" s="23"/>
      <c r="J70" s="95"/>
      <c r="K70" s="23"/>
      <c r="L70" s="23"/>
      <c r="M70" s="23"/>
      <c r="N70" s="95"/>
      <c r="O70" s="23"/>
      <c r="P70" s="23"/>
      <c r="Q70" s="128"/>
      <c r="R70" s="96"/>
    </row>
    <row r="71" spans="1:18" s="40" customFormat="1" ht="15" x14ac:dyDescent="0.2">
      <c r="A71" s="121"/>
      <c r="B71" s="22"/>
      <c r="C71" s="21"/>
      <c r="D71" s="22"/>
      <c r="E71" s="81"/>
      <c r="F71" s="92" t="s">
        <v>10</v>
      </c>
      <c r="G71" s="23"/>
      <c r="H71" s="23"/>
      <c r="I71" s="23"/>
      <c r="J71" s="95"/>
      <c r="K71" s="23"/>
      <c r="L71" s="23"/>
      <c r="M71" s="23"/>
      <c r="N71" s="95"/>
      <c r="O71" s="23"/>
      <c r="P71" s="23"/>
      <c r="Q71" s="128"/>
      <c r="R71" s="96"/>
    </row>
    <row r="72" spans="1:18" s="40" customFormat="1" ht="15" x14ac:dyDescent="0.2">
      <c r="A72" s="113" t="s">
        <v>32</v>
      </c>
      <c r="B72" s="22"/>
      <c r="C72" s="21"/>
      <c r="D72" s="22"/>
      <c r="E72" s="82"/>
      <c r="F72" s="91">
        <f>F70+F62</f>
        <v>0</v>
      </c>
      <c r="G72" s="20"/>
      <c r="H72" s="20"/>
      <c r="I72" s="20"/>
      <c r="J72" s="67"/>
      <c r="K72" s="20"/>
      <c r="L72" s="20"/>
      <c r="M72" s="20"/>
      <c r="N72" s="67"/>
      <c r="O72" s="20"/>
      <c r="P72" s="20"/>
      <c r="Q72" s="31"/>
      <c r="R72" s="68"/>
    </row>
    <row r="73" spans="1:18" s="40" customFormat="1" ht="15" x14ac:dyDescent="0.2">
      <c r="A73" s="97"/>
      <c r="B73" s="48"/>
      <c r="C73" s="47"/>
      <c r="D73" s="48"/>
      <c r="E73" s="86"/>
      <c r="F73" s="103"/>
      <c r="G73" s="20"/>
      <c r="H73" s="20"/>
      <c r="I73" s="20"/>
      <c r="J73" s="67"/>
      <c r="K73" s="20"/>
      <c r="L73" s="20"/>
      <c r="M73" s="20"/>
      <c r="N73" s="67"/>
      <c r="O73" s="20"/>
      <c r="P73" s="20"/>
      <c r="Q73" s="31"/>
      <c r="R73" s="68"/>
    </row>
    <row r="74" spans="1:18" s="40" customFormat="1" ht="15" x14ac:dyDescent="0.2">
      <c r="A74" s="97"/>
      <c r="B74" s="48"/>
      <c r="C74" s="47"/>
      <c r="D74" s="48"/>
      <c r="E74" s="86"/>
      <c r="F74" s="103"/>
      <c r="G74" s="20"/>
      <c r="H74" s="20"/>
      <c r="I74" s="20"/>
      <c r="J74" s="67"/>
      <c r="K74" s="20"/>
      <c r="L74" s="20"/>
      <c r="M74" s="20"/>
      <c r="N74" s="67"/>
      <c r="O74" s="20"/>
      <c r="P74" s="20"/>
      <c r="Q74" s="31"/>
      <c r="R74" s="68"/>
    </row>
    <row r="75" spans="1:18" s="40" customFormat="1" ht="15" x14ac:dyDescent="0.2">
      <c r="A75" s="29" t="s">
        <v>108</v>
      </c>
      <c r="B75" s="22"/>
      <c r="C75" s="21"/>
      <c r="D75" s="22"/>
      <c r="E75" s="82"/>
      <c r="F75" s="92"/>
      <c r="G75" s="20"/>
      <c r="H75" s="20"/>
      <c r="I75" s="20"/>
      <c r="J75" s="67"/>
      <c r="K75" s="20"/>
      <c r="L75" s="20"/>
      <c r="M75" s="20"/>
      <c r="N75" s="67"/>
      <c r="O75" s="20"/>
      <c r="P75" s="20"/>
      <c r="Q75" s="31"/>
      <c r="R75" s="68"/>
    </row>
    <row r="76" spans="1:18" s="40" customFormat="1" ht="15" x14ac:dyDescent="0.2">
      <c r="A76" s="29"/>
      <c r="B76" s="22"/>
      <c r="C76" s="21"/>
      <c r="D76" s="22"/>
      <c r="E76" s="82"/>
      <c r="F76" s="92"/>
      <c r="G76" s="20"/>
      <c r="H76" s="20"/>
      <c r="I76" s="20"/>
      <c r="J76" s="67"/>
      <c r="K76" s="20"/>
      <c r="L76" s="20"/>
      <c r="M76" s="20"/>
      <c r="N76" s="67"/>
      <c r="O76" s="20"/>
      <c r="P76" s="20"/>
      <c r="Q76" s="20"/>
      <c r="R76" s="67"/>
    </row>
    <row r="77" spans="1:18" ht="15" x14ac:dyDescent="0.2">
      <c r="A77" s="29"/>
      <c r="B77" s="22"/>
      <c r="C77" s="21"/>
      <c r="D77" s="22"/>
      <c r="E77" s="82"/>
      <c r="F77" s="92"/>
    </row>
    <row r="78" spans="1:18" s="40" customFormat="1" ht="15" x14ac:dyDescent="0.2">
      <c r="A78" s="114" t="s">
        <v>2</v>
      </c>
      <c r="B78" s="30" t="s">
        <v>15</v>
      </c>
      <c r="C78" s="21"/>
      <c r="D78" s="22"/>
      <c r="E78" s="82"/>
      <c r="F78" s="81"/>
      <c r="G78" s="20"/>
      <c r="H78" s="20"/>
      <c r="I78" s="20"/>
      <c r="J78" s="95"/>
      <c r="K78" s="20"/>
      <c r="L78" s="20"/>
      <c r="M78" s="20"/>
      <c r="N78" s="95"/>
      <c r="O78" s="20"/>
      <c r="P78" s="20"/>
      <c r="Q78" s="31"/>
      <c r="R78" s="96"/>
    </row>
    <row r="79" spans="1:18" s="40" customFormat="1" ht="15" x14ac:dyDescent="0.2">
      <c r="A79" s="114"/>
      <c r="B79" s="30"/>
      <c r="C79" s="21"/>
      <c r="D79" s="22"/>
      <c r="E79" s="82"/>
      <c r="F79" s="81"/>
      <c r="G79" s="20"/>
      <c r="H79" s="20"/>
      <c r="I79" s="20"/>
      <c r="J79" s="95"/>
      <c r="K79" s="20"/>
      <c r="L79" s="20"/>
      <c r="M79" s="20"/>
      <c r="N79" s="95"/>
      <c r="O79" s="20"/>
      <c r="P79" s="20"/>
      <c r="Q79" s="31"/>
      <c r="R79" s="96"/>
    </row>
    <row r="80" spans="1:18" s="40" customFormat="1" ht="15" x14ac:dyDescent="0.2">
      <c r="A80" s="114"/>
      <c r="B80" s="30"/>
      <c r="C80" s="21"/>
      <c r="D80" s="22"/>
      <c r="E80" s="82"/>
      <c r="F80" s="81"/>
      <c r="G80" s="20"/>
      <c r="H80" s="20"/>
      <c r="I80" s="20"/>
      <c r="J80" s="95"/>
      <c r="K80" s="20"/>
      <c r="L80" s="20"/>
      <c r="M80" s="20"/>
      <c r="N80" s="95"/>
      <c r="O80" s="20"/>
      <c r="P80" s="20"/>
      <c r="Q80" s="31"/>
      <c r="R80" s="96"/>
    </row>
    <row r="81" spans="1:18" s="40" customFormat="1" ht="15" x14ac:dyDescent="0.2">
      <c r="A81" s="114" t="s">
        <v>109</v>
      </c>
      <c r="B81" s="30"/>
      <c r="C81" s="21"/>
      <c r="D81" s="22"/>
      <c r="E81" s="82"/>
      <c r="F81" s="81"/>
      <c r="G81" s="115"/>
      <c r="H81" s="20"/>
      <c r="I81" s="20"/>
      <c r="J81" s="95"/>
      <c r="K81" s="115"/>
      <c r="L81" s="20"/>
      <c r="M81" s="20"/>
      <c r="N81" s="95"/>
      <c r="O81" s="115"/>
      <c r="P81" s="20"/>
      <c r="Q81" s="31"/>
      <c r="R81" s="96"/>
    </row>
    <row r="82" spans="1:18" s="40" customFormat="1" ht="15" x14ac:dyDescent="0.2">
      <c r="A82" s="29"/>
      <c r="B82" s="24"/>
      <c r="C82" s="76"/>
      <c r="D82" s="24"/>
      <c r="E82" s="125"/>
      <c r="F82" s="139"/>
      <c r="G82" s="115"/>
      <c r="H82" s="20"/>
      <c r="I82" s="20"/>
      <c r="J82" s="95"/>
      <c r="K82" s="115"/>
      <c r="L82" s="20"/>
      <c r="M82" s="20"/>
      <c r="N82" s="95"/>
      <c r="O82" s="115"/>
      <c r="P82" s="20"/>
      <c r="Q82" s="31"/>
      <c r="R82" s="96"/>
    </row>
    <row r="83" spans="1:18" s="40" customFormat="1" ht="15" x14ac:dyDescent="0.2">
      <c r="A83" s="79" t="s">
        <v>36</v>
      </c>
      <c r="B83" s="22"/>
      <c r="C83" s="21"/>
      <c r="D83" s="22"/>
      <c r="E83" s="82"/>
      <c r="F83" s="81"/>
      <c r="G83" s="23"/>
      <c r="H83" s="23"/>
      <c r="I83" s="23"/>
      <c r="J83" s="95"/>
      <c r="K83" s="23"/>
      <c r="L83" s="23"/>
      <c r="M83" s="23"/>
      <c r="N83" s="95"/>
      <c r="O83" s="23"/>
      <c r="P83" s="23"/>
      <c r="Q83" s="128"/>
      <c r="R83" s="96"/>
    </row>
    <row r="84" spans="1:18" ht="15" x14ac:dyDescent="0.2">
      <c r="A84" s="79" t="s">
        <v>282</v>
      </c>
      <c r="B84" s="22" t="s">
        <v>16</v>
      </c>
      <c r="C84" s="21">
        <v>20</v>
      </c>
      <c r="D84" s="22"/>
      <c r="E84" s="82"/>
      <c r="F84" s="83">
        <f t="shared" ref="F84:F85" si="7">C84*E84</f>
        <v>0</v>
      </c>
    </row>
    <row r="85" spans="1:18" ht="15" x14ac:dyDescent="0.2">
      <c r="A85" s="79" t="s">
        <v>283</v>
      </c>
      <c r="B85" s="22" t="s">
        <v>16</v>
      </c>
      <c r="C85" s="21">
        <v>65</v>
      </c>
      <c r="D85" s="22"/>
      <c r="E85" s="82"/>
      <c r="F85" s="83">
        <f t="shared" si="7"/>
        <v>0</v>
      </c>
    </row>
    <row r="86" spans="1:18" ht="15" x14ac:dyDescent="0.2">
      <c r="A86" s="79"/>
      <c r="B86" s="22"/>
      <c r="C86" s="21"/>
      <c r="D86" s="22"/>
      <c r="E86" s="82"/>
      <c r="F86" s="83"/>
    </row>
    <row r="87" spans="1:18" ht="15" x14ac:dyDescent="0.2">
      <c r="A87" s="79" t="s">
        <v>279</v>
      </c>
      <c r="B87" s="22" t="s">
        <v>9</v>
      </c>
      <c r="C87" s="21">
        <v>1</v>
      </c>
      <c r="D87" s="22"/>
      <c r="E87" s="82"/>
      <c r="F87" s="83">
        <f t="shared" ref="F87:F89" si="8">C87*E87</f>
        <v>0</v>
      </c>
    </row>
    <row r="88" spans="1:18" ht="15" x14ac:dyDescent="0.2">
      <c r="A88" s="79" t="s">
        <v>280</v>
      </c>
      <c r="B88" s="22" t="s">
        <v>9</v>
      </c>
      <c r="C88" s="21">
        <v>1</v>
      </c>
      <c r="D88" s="22"/>
      <c r="E88" s="82"/>
      <c r="F88" s="83">
        <f t="shared" si="8"/>
        <v>0</v>
      </c>
    </row>
    <row r="89" spans="1:18" ht="15" x14ac:dyDescent="0.2">
      <c r="A89" s="79" t="s">
        <v>281</v>
      </c>
      <c r="B89" s="22" t="s">
        <v>9</v>
      </c>
      <c r="C89" s="21">
        <v>1</v>
      </c>
      <c r="D89" s="22"/>
      <c r="E89" s="82"/>
      <c r="F89" s="83">
        <f t="shared" si="8"/>
        <v>0</v>
      </c>
    </row>
    <row r="90" spans="1:18" ht="15" x14ac:dyDescent="0.2">
      <c r="A90" s="79"/>
      <c r="B90" s="22"/>
      <c r="C90" s="21"/>
      <c r="D90" s="22"/>
      <c r="E90" s="82"/>
      <c r="F90" s="83"/>
    </row>
    <row r="91" spans="1:18" ht="30" x14ac:dyDescent="0.2">
      <c r="A91" s="79" t="s">
        <v>236</v>
      </c>
      <c r="B91" s="22" t="s">
        <v>9</v>
      </c>
      <c r="C91" s="21">
        <v>1</v>
      </c>
      <c r="D91" s="22"/>
      <c r="E91" s="82"/>
      <c r="F91" s="83">
        <f t="shared" ref="F91" si="9">+C91*E91</f>
        <v>0</v>
      </c>
    </row>
    <row r="92" spans="1:18" ht="15" x14ac:dyDescent="0.2">
      <c r="A92" s="79" t="s">
        <v>284</v>
      </c>
      <c r="B92" s="22" t="s">
        <v>9</v>
      </c>
      <c r="C92" s="21">
        <v>1</v>
      </c>
      <c r="D92" s="22"/>
      <c r="E92" s="82"/>
      <c r="F92" s="83">
        <f t="shared" ref="F92" si="10">+C92*E92</f>
        <v>0</v>
      </c>
    </row>
    <row r="93" spans="1:18" ht="30" x14ac:dyDescent="0.2">
      <c r="A93" s="79" t="s">
        <v>167</v>
      </c>
      <c r="B93" s="22" t="s">
        <v>9</v>
      </c>
      <c r="C93" s="21">
        <v>1</v>
      </c>
      <c r="D93" s="22"/>
      <c r="E93" s="82"/>
      <c r="F93" s="83">
        <f t="shared" ref="F93" si="11">+C93*E93</f>
        <v>0</v>
      </c>
    </row>
    <row r="94" spans="1:18" s="40" customFormat="1" ht="15" x14ac:dyDescent="0.2">
      <c r="A94" s="79"/>
      <c r="B94" s="22"/>
      <c r="C94" s="21"/>
      <c r="D94" s="22"/>
      <c r="E94" s="82"/>
      <c r="F94" s="92" t="s">
        <v>11</v>
      </c>
      <c r="G94" s="20"/>
      <c r="H94" s="20"/>
      <c r="I94" s="20"/>
      <c r="J94" s="67"/>
      <c r="K94" s="20"/>
      <c r="L94" s="20"/>
      <c r="M94" s="20"/>
      <c r="N94" s="67"/>
      <c r="O94" s="20"/>
      <c r="P94" s="20"/>
      <c r="Q94" s="31"/>
      <c r="R94" s="68"/>
    </row>
    <row r="95" spans="1:18" s="40" customFormat="1" ht="15" x14ac:dyDescent="0.2">
      <c r="A95" s="121" t="s">
        <v>114</v>
      </c>
      <c r="B95" s="22"/>
      <c r="C95" s="21"/>
      <c r="D95" s="22"/>
      <c r="E95" s="82"/>
      <c r="F95" s="122">
        <f>SUM(F84:F94)</f>
        <v>0</v>
      </c>
      <c r="G95" s="20"/>
      <c r="H95" s="20"/>
      <c r="I95" s="20"/>
      <c r="J95" s="67"/>
      <c r="K95" s="20"/>
      <c r="L95" s="20"/>
      <c r="M95" s="20"/>
      <c r="N95" s="67"/>
      <c r="O95" s="20"/>
      <c r="P95" s="20"/>
      <c r="Q95" s="31"/>
      <c r="R95" s="68"/>
    </row>
    <row r="96" spans="1:18" s="40" customFormat="1" ht="15" x14ac:dyDescent="0.2">
      <c r="A96" s="121"/>
      <c r="B96" s="22"/>
      <c r="C96" s="21"/>
      <c r="D96" s="22"/>
      <c r="E96" s="82"/>
      <c r="F96" s="122"/>
      <c r="G96" s="20"/>
      <c r="H96" s="20"/>
      <c r="I96" s="20"/>
      <c r="J96" s="67"/>
      <c r="K96" s="20"/>
      <c r="L96" s="20"/>
      <c r="M96" s="20"/>
      <c r="N96" s="67"/>
      <c r="O96" s="20"/>
      <c r="P96" s="20"/>
      <c r="Q96" s="20"/>
      <c r="R96" s="67"/>
    </row>
    <row r="97" spans="1:18" s="40" customFormat="1" ht="15" x14ac:dyDescent="0.2">
      <c r="A97" s="114" t="s">
        <v>117</v>
      </c>
      <c r="B97" s="30" t="s">
        <v>15</v>
      </c>
      <c r="C97" s="21"/>
      <c r="D97" s="22"/>
      <c r="E97" s="82"/>
      <c r="F97" s="83"/>
      <c r="G97" s="23"/>
      <c r="H97" s="23"/>
      <c r="I97" s="23"/>
      <c r="J97" s="95"/>
      <c r="K97" s="23"/>
      <c r="L97" s="23"/>
      <c r="M97" s="23"/>
      <c r="N97" s="95"/>
      <c r="O97" s="23"/>
      <c r="P97" s="23"/>
      <c r="Q97" s="23"/>
      <c r="R97" s="95"/>
    </row>
    <row r="98" spans="1:18" s="40" customFormat="1" ht="15.75" thickBot="1" x14ac:dyDescent="0.25">
      <c r="A98" s="133"/>
      <c r="B98" s="56"/>
      <c r="C98" s="57"/>
      <c r="D98" s="56"/>
      <c r="E98" s="105"/>
      <c r="F98" s="134"/>
      <c r="G98" s="23"/>
      <c r="H98" s="23"/>
      <c r="I98" s="23"/>
      <c r="J98" s="95"/>
      <c r="K98" s="23"/>
      <c r="L98" s="23"/>
      <c r="M98" s="23"/>
      <c r="N98" s="95"/>
      <c r="O98" s="23"/>
      <c r="P98" s="23"/>
      <c r="Q98" s="128"/>
      <c r="R98" s="96"/>
    </row>
    <row r="99" spans="1:18" s="40" customFormat="1" ht="15.75" thickBot="1" x14ac:dyDescent="0.25">
      <c r="A99" s="135"/>
      <c r="B99" s="47"/>
      <c r="C99" s="47"/>
      <c r="D99" s="47"/>
      <c r="E99" s="108"/>
      <c r="F99" s="136"/>
      <c r="G99" s="23"/>
      <c r="H99" s="23"/>
      <c r="I99" s="23"/>
      <c r="J99" s="95"/>
      <c r="K99" s="23"/>
      <c r="L99" s="23"/>
      <c r="M99" s="23"/>
      <c r="N99" s="95"/>
      <c r="O99" s="23"/>
      <c r="P99" s="23"/>
      <c r="Q99" s="23"/>
      <c r="R99" s="95"/>
    </row>
    <row r="100" spans="1:18" s="40" customFormat="1" ht="28.5" customHeight="1" thickBot="1" x14ac:dyDescent="0.25">
      <c r="A100" s="69" t="s">
        <v>6</v>
      </c>
      <c r="B100" s="70" t="s">
        <v>7</v>
      </c>
      <c r="C100" s="71" t="s">
        <v>49</v>
      </c>
      <c r="D100" s="70" t="s">
        <v>50</v>
      </c>
      <c r="E100" s="72" t="s">
        <v>8</v>
      </c>
      <c r="F100" s="73" t="s">
        <v>51</v>
      </c>
      <c r="G100" s="20"/>
      <c r="H100" s="20"/>
      <c r="I100" s="20"/>
      <c r="J100" s="67"/>
      <c r="K100" s="20"/>
      <c r="L100" s="20"/>
      <c r="M100" s="20"/>
      <c r="N100" s="67"/>
      <c r="O100" s="20"/>
      <c r="P100" s="20"/>
      <c r="Q100" s="31"/>
      <c r="R100" s="68"/>
    </row>
    <row r="101" spans="1:18" s="40" customFormat="1" ht="15" x14ac:dyDescent="0.2">
      <c r="A101" s="132"/>
      <c r="B101" s="22"/>
      <c r="C101" s="20"/>
      <c r="D101" s="22"/>
      <c r="E101" s="82"/>
      <c r="F101" s="123"/>
      <c r="G101" s="23"/>
      <c r="H101" s="23"/>
      <c r="I101" s="23"/>
      <c r="J101" s="95"/>
      <c r="K101" s="23"/>
      <c r="L101" s="23"/>
      <c r="M101" s="23"/>
      <c r="N101" s="95"/>
      <c r="O101" s="23"/>
      <c r="P101" s="23"/>
      <c r="Q101" s="128"/>
      <c r="R101" s="96"/>
    </row>
    <row r="102" spans="1:18" ht="15" x14ac:dyDescent="0.2">
      <c r="A102" s="114" t="s">
        <v>131</v>
      </c>
      <c r="B102" s="30"/>
      <c r="C102" s="21"/>
      <c r="D102" s="22"/>
      <c r="E102" s="82"/>
      <c r="F102" s="81"/>
    </row>
    <row r="103" spans="1:18" ht="15" x14ac:dyDescent="0.2">
      <c r="A103" s="93"/>
      <c r="B103" s="30"/>
      <c r="C103" s="21"/>
      <c r="D103" s="22"/>
      <c r="E103" s="82"/>
      <c r="F103" s="81"/>
    </row>
    <row r="104" spans="1:18" ht="30" x14ac:dyDescent="0.2">
      <c r="A104" s="94" t="s">
        <v>46</v>
      </c>
      <c r="B104" s="78"/>
      <c r="C104" s="76"/>
      <c r="D104" s="24"/>
      <c r="E104" s="140"/>
      <c r="F104" s="141"/>
    </row>
    <row r="105" spans="1:18" ht="15" x14ac:dyDescent="0.2">
      <c r="A105" s="79" t="s">
        <v>278</v>
      </c>
      <c r="B105" s="78" t="s">
        <v>7</v>
      </c>
      <c r="C105" s="21">
        <v>6</v>
      </c>
      <c r="D105" s="22"/>
      <c r="E105" s="82"/>
      <c r="F105" s="83">
        <f t="shared" ref="F105" si="12">C105*E105</f>
        <v>0</v>
      </c>
    </row>
    <row r="106" spans="1:18" s="40" customFormat="1" ht="15" x14ac:dyDescent="0.2">
      <c r="A106" s="79"/>
      <c r="B106" s="22"/>
      <c r="C106" s="21"/>
      <c r="D106" s="22"/>
      <c r="E106" s="82"/>
      <c r="F106" s="92" t="s">
        <v>11</v>
      </c>
      <c r="G106" s="20"/>
      <c r="H106" s="20"/>
      <c r="I106" s="20"/>
      <c r="J106" s="67"/>
      <c r="K106" s="20"/>
      <c r="L106" s="20"/>
      <c r="M106" s="20"/>
      <c r="N106" s="67"/>
      <c r="O106" s="20"/>
      <c r="P106" s="20"/>
      <c r="Q106" s="31"/>
      <c r="R106" s="68"/>
    </row>
    <row r="107" spans="1:18" s="40" customFormat="1" ht="15" x14ac:dyDescent="0.2">
      <c r="A107" s="121" t="s">
        <v>28</v>
      </c>
      <c r="B107" s="22"/>
      <c r="C107" s="21"/>
      <c r="D107" s="22"/>
      <c r="E107" s="82"/>
      <c r="F107" s="122">
        <f>SUM(F105:F106)</f>
        <v>0</v>
      </c>
      <c r="G107" s="20"/>
      <c r="H107" s="20"/>
      <c r="I107" s="23"/>
      <c r="J107" s="67"/>
      <c r="K107" s="20"/>
      <c r="L107" s="20"/>
      <c r="M107" s="23"/>
      <c r="N107" s="67"/>
      <c r="O107" s="20"/>
      <c r="P107" s="20"/>
      <c r="Q107" s="128"/>
      <c r="R107" s="68"/>
    </row>
    <row r="108" spans="1:18" s="40" customFormat="1" ht="15" x14ac:dyDescent="0.2">
      <c r="A108" s="132"/>
      <c r="B108" s="22"/>
      <c r="C108" s="21"/>
      <c r="D108" s="22"/>
      <c r="E108" s="82"/>
      <c r="F108" s="122"/>
      <c r="G108" s="20"/>
      <c r="H108" s="20"/>
      <c r="I108" s="23"/>
      <c r="J108" s="67"/>
      <c r="K108" s="20"/>
      <c r="L108" s="20"/>
      <c r="M108" s="23"/>
      <c r="N108" s="67"/>
      <c r="O108" s="20"/>
      <c r="P108" s="20"/>
      <c r="Q108" s="23"/>
      <c r="R108" s="67"/>
    </row>
    <row r="109" spans="1:18" s="40" customFormat="1" ht="15" x14ac:dyDescent="0.2">
      <c r="A109" s="114" t="s">
        <v>132</v>
      </c>
      <c r="B109" s="30"/>
      <c r="C109" s="21"/>
      <c r="D109" s="22"/>
      <c r="E109" s="82"/>
      <c r="F109" s="92"/>
      <c r="G109" s="20"/>
      <c r="H109" s="20"/>
      <c r="I109" s="23"/>
      <c r="J109" s="67"/>
      <c r="K109" s="20"/>
      <c r="L109" s="20"/>
      <c r="M109" s="23"/>
      <c r="N109" s="67"/>
      <c r="O109" s="20"/>
      <c r="P109" s="20"/>
      <c r="Q109" s="128"/>
      <c r="R109" s="68"/>
    </row>
    <row r="110" spans="1:18" s="40" customFormat="1" ht="15" x14ac:dyDescent="0.2">
      <c r="A110" s="93"/>
      <c r="B110" s="30"/>
      <c r="C110" s="21"/>
      <c r="D110" s="22"/>
      <c r="E110" s="82"/>
      <c r="F110" s="92"/>
      <c r="G110" s="20"/>
      <c r="H110" s="20"/>
      <c r="I110" s="20"/>
      <c r="J110" s="67"/>
      <c r="K110" s="20"/>
      <c r="L110" s="20"/>
      <c r="M110" s="20"/>
      <c r="N110" s="67"/>
      <c r="O110" s="20"/>
      <c r="P110" s="20"/>
      <c r="Q110" s="31"/>
      <c r="R110" s="68"/>
    </row>
    <row r="111" spans="1:18" ht="30" x14ac:dyDescent="0.2">
      <c r="A111" s="79" t="s">
        <v>127</v>
      </c>
      <c r="B111" s="22"/>
      <c r="C111" s="21"/>
      <c r="D111" s="22"/>
      <c r="E111" s="80"/>
      <c r="F111" s="81"/>
    </row>
    <row r="112" spans="1:18" s="40" customFormat="1" ht="15" x14ac:dyDescent="0.2">
      <c r="A112" s="79" t="s">
        <v>133</v>
      </c>
      <c r="B112" s="22" t="s">
        <v>9</v>
      </c>
      <c r="C112" s="21">
        <v>1</v>
      </c>
      <c r="D112" s="22"/>
      <c r="E112" s="82"/>
      <c r="F112" s="83">
        <f>C112*E112</f>
        <v>0</v>
      </c>
      <c r="G112" s="20"/>
      <c r="H112" s="20"/>
      <c r="I112" s="20"/>
      <c r="J112" s="67"/>
      <c r="K112" s="20"/>
      <c r="L112" s="20"/>
      <c r="M112" s="20"/>
      <c r="N112" s="67"/>
      <c r="O112" s="20"/>
      <c r="P112" s="20"/>
      <c r="Q112" s="20"/>
      <c r="R112" s="67"/>
    </row>
    <row r="113" spans="1:18" s="40" customFormat="1" ht="15" x14ac:dyDescent="0.2">
      <c r="A113" s="79" t="s">
        <v>129</v>
      </c>
      <c r="B113" s="22" t="s">
        <v>9</v>
      </c>
      <c r="C113" s="21">
        <v>1</v>
      </c>
      <c r="D113" s="22"/>
      <c r="E113" s="84"/>
      <c r="F113" s="83">
        <f>C113*E113</f>
        <v>0</v>
      </c>
      <c r="G113" s="20"/>
      <c r="H113" s="20"/>
      <c r="I113" s="20"/>
      <c r="J113" s="67"/>
      <c r="K113" s="20"/>
      <c r="L113" s="20"/>
      <c r="M113" s="20"/>
      <c r="N113" s="67"/>
      <c r="O113" s="20"/>
      <c r="P113" s="20"/>
      <c r="Q113" s="20"/>
      <c r="R113" s="67"/>
    </row>
    <row r="114" spans="1:18" s="40" customFormat="1" ht="15" x14ac:dyDescent="0.2">
      <c r="A114" s="79"/>
      <c r="B114" s="22"/>
      <c r="C114" s="21"/>
      <c r="D114" s="22"/>
      <c r="E114" s="84"/>
      <c r="F114" s="83"/>
      <c r="G114" s="20"/>
      <c r="H114" s="20"/>
      <c r="I114" s="20"/>
      <c r="J114" s="67"/>
      <c r="K114" s="20"/>
      <c r="L114" s="20"/>
      <c r="M114" s="20"/>
      <c r="N114" s="67"/>
      <c r="O114" s="20"/>
      <c r="P114" s="20"/>
      <c r="Q114" s="20"/>
      <c r="R114" s="67"/>
    </row>
    <row r="115" spans="1:18" s="40" customFormat="1" ht="30" x14ac:dyDescent="0.2">
      <c r="A115" s="79" t="s">
        <v>130</v>
      </c>
      <c r="B115" s="22" t="s">
        <v>9</v>
      </c>
      <c r="C115" s="21">
        <v>1</v>
      </c>
      <c r="D115" s="22"/>
      <c r="E115" s="82"/>
      <c r="F115" s="83">
        <f t="shared" ref="F115" si="13">C115*E115</f>
        <v>0</v>
      </c>
      <c r="G115" s="20"/>
      <c r="H115" s="20"/>
      <c r="I115" s="20"/>
      <c r="J115" s="67"/>
      <c r="K115" s="20"/>
      <c r="L115" s="20"/>
      <c r="M115" s="20"/>
      <c r="N115" s="67"/>
      <c r="O115" s="20"/>
      <c r="P115" s="20"/>
      <c r="Q115" s="20"/>
      <c r="R115" s="67"/>
    </row>
    <row r="116" spans="1:18" s="40" customFormat="1" ht="15" x14ac:dyDescent="0.2">
      <c r="A116" s="93"/>
      <c r="B116" s="22"/>
      <c r="C116" s="21"/>
      <c r="D116" s="22"/>
      <c r="E116" s="82"/>
      <c r="F116" s="81" t="s">
        <v>11</v>
      </c>
      <c r="G116" s="115"/>
      <c r="H116" s="20"/>
      <c r="I116" s="20"/>
      <c r="J116" s="95"/>
      <c r="K116" s="115"/>
      <c r="L116" s="20"/>
      <c r="M116" s="20"/>
      <c r="N116" s="95"/>
      <c r="O116" s="115"/>
      <c r="P116" s="20"/>
      <c r="Q116" s="31"/>
      <c r="R116" s="96"/>
    </row>
    <row r="117" spans="1:18" s="40" customFormat="1" ht="15" x14ac:dyDescent="0.2">
      <c r="A117" s="132" t="s">
        <v>29</v>
      </c>
      <c r="B117" s="22"/>
      <c r="C117" s="21"/>
      <c r="D117" s="22"/>
      <c r="E117" s="82"/>
      <c r="F117" s="122">
        <f>SUM(F112:F116)</f>
        <v>0</v>
      </c>
      <c r="G117" s="115"/>
      <c r="H117" s="20"/>
      <c r="I117" s="20"/>
      <c r="J117" s="95"/>
      <c r="K117" s="115"/>
      <c r="L117" s="20"/>
      <c r="M117" s="20"/>
      <c r="N117" s="95"/>
      <c r="O117" s="115"/>
      <c r="P117" s="20"/>
      <c r="Q117" s="20"/>
      <c r="R117" s="95"/>
    </row>
    <row r="118" spans="1:18" s="40" customFormat="1" ht="15" x14ac:dyDescent="0.2">
      <c r="A118" s="132"/>
      <c r="B118" s="22"/>
      <c r="C118" s="21"/>
      <c r="D118" s="22"/>
      <c r="E118" s="81"/>
      <c r="F118" s="81" t="s">
        <v>10</v>
      </c>
      <c r="G118" s="115"/>
      <c r="H118" s="20"/>
      <c r="I118" s="20"/>
      <c r="J118" s="95"/>
      <c r="K118" s="115"/>
      <c r="L118" s="20"/>
      <c r="M118" s="20"/>
      <c r="N118" s="95"/>
      <c r="O118" s="115"/>
      <c r="P118" s="20"/>
      <c r="Q118" s="20"/>
      <c r="R118" s="95"/>
    </row>
    <row r="119" spans="1:18" s="40" customFormat="1" ht="15" x14ac:dyDescent="0.2">
      <c r="A119" s="90" t="s">
        <v>21</v>
      </c>
      <c r="B119" s="22"/>
      <c r="C119" s="21"/>
      <c r="D119" s="22"/>
      <c r="E119" s="82"/>
      <c r="F119" s="91">
        <f>F117+F107+F95</f>
        <v>0</v>
      </c>
      <c r="G119" s="115"/>
      <c r="H119" s="20"/>
      <c r="I119" s="20"/>
      <c r="J119" s="95"/>
      <c r="K119" s="115"/>
      <c r="L119" s="20"/>
      <c r="M119" s="20"/>
      <c r="N119" s="95"/>
      <c r="O119" s="115"/>
      <c r="P119" s="20"/>
      <c r="Q119" s="20"/>
      <c r="R119" s="95"/>
    </row>
    <row r="120" spans="1:18" s="40" customFormat="1" ht="15" x14ac:dyDescent="0.2">
      <c r="A120" s="90"/>
      <c r="B120" s="22"/>
      <c r="C120" s="21"/>
      <c r="D120" s="22"/>
      <c r="E120" s="82"/>
      <c r="F120" s="91"/>
      <c r="G120" s="115"/>
      <c r="H120" s="20"/>
      <c r="I120" s="20"/>
      <c r="J120" s="95"/>
      <c r="K120" s="115"/>
      <c r="L120" s="20"/>
      <c r="M120" s="20"/>
      <c r="N120" s="95"/>
      <c r="O120" s="115"/>
      <c r="P120" s="20"/>
      <c r="Q120" s="20"/>
      <c r="R120" s="95"/>
    </row>
    <row r="121" spans="1:18" s="40" customFormat="1" ht="15" x14ac:dyDescent="0.2">
      <c r="A121" s="90"/>
      <c r="B121" s="22"/>
      <c r="C121" s="21"/>
      <c r="D121" s="22"/>
      <c r="E121" s="82"/>
      <c r="F121" s="91"/>
      <c r="G121" s="115"/>
      <c r="H121" s="20"/>
      <c r="I121" s="20"/>
      <c r="J121" s="95"/>
      <c r="K121" s="115"/>
      <c r="L121" s="20"/>
      <c r="M121" s="20"/>
      <c r="N121" s="95"/>
      <c r="O121" s="115"/>
      <c r="P121" s="20"/>
      <c r="Q121" s="20"/>
      <c r="R121" s="95"/>
    </row>
    <row r="122" spans="1:18" s="40" customFormat="1" ht="15" x14ac:dyDescent="0.2">
      <c r="A122" s="88" t="s">
        <v>134</v>
      </c>
      <c r="B122" s="22"/>
      <c r="C122" s="21"/>
      <c r="D122" s="22"/>
      <c r="E122" s="120"/>
      <c r="F122" s="30" t="s">
        <v>15</v>
      </c>
      <c r="G122" s="20"/>
      <c r="H122" s="20"/>
      <c r="I122" s="20"/>
      <c r="J122" s="67"/>
      <c r="K122" s="20"/>
      <c r="L122" s="20"/>
      <c r="M122" s="20"/>
      <c r="N122" s="67"/>
      <c r="O122" s="20"/>
      <c r="P122" s="20"/>
      <c r="Q122" s="31"/>
      <c r="R122" s="68"/>
    </row>
    <row r="123" spans="1:18" s="40" customFormat="1" ht="15" x14ac:dyDescent="0.2">
      <c r="A123" s="88"/>
      <c r="B123" s="22"/>
      <c r="C123" s="21"/>
      <c r="D123" s="22"/>
      <c r="E123" s="120"/>
      <c r="F123" s="125"/>
      <c r="G123" s="20"/>
      <c r="H123" s="20"/>
      <c r="I123" s="20"/>
      <c r="J123" s="67"/>
      <c r="K123" s="20"/>
      <c r="L123" s="20"/>
      <c r="M123" s="20"/>
      <c r="N123" s="67"/>
      <c r="O123" s="20"/>
      <c r="P123" s="20"/>
      <c r="Q123" s="31"/>
      <c r="R123" s="68"/>
    </row>
    <row r="124" spans="1:18" s="40" customFormat="1" ht="15" x14ac:dyDescent="0.2">
      <c r="A124" s="90"/>
      <c r="B124" s="22"/>
      <c r="C124" s="21"/>
      <c r="D124" s="22"/>
      <c r="E124" s="82"/>
      <c r="F124" s="91"/>
      <c r="G124" s="115"/>
      <c r="H124" s="20"/>
      <c r="I124" s="20"/>
      <c r="J124" s="95"/>
      <c r="K124" s="115"/>
      <c r="L124" s="20"/>
      <c r="M124" s="20"/>
      <c r="N124" s="95"/>
      <c r="O124" s="115"/>
      <c r="P124" s="20"/>
      <c r="Q124" s="20"/>
      <c r="R124" s="95"/>
    </row>
    <row r="125" spans="1:18" s="40" customFormat="1" ht="15" x14ac:dyDescent="0.2">
      <c r="A125" s="29" t="s">
        <v>138</v>
      </c>
      <c r="B125" s="30"/>
      <c r="C125" s="22"/>
      <c r="D125" s="22"/>
      <c r="E125" s="120"/>
      <c r="F125" s="139"/>
      <c r="G125" s="20"/>
      <c r="H125" s="20"/>
      <c r="I125" s="20"/>
      <c r="J125" s="67"/>
      <c r="K125" s="20"/>
      <c r="L125" s="20"/>
      <c r="M125" s="20"/>
      <c r="N125" s="67"/>
      <c r="O125" s="20"/>
      <c r="P125" s="20"/>
      <c r="Q125" s="31"/>
      <c r="R125" s="68"/>
    </row>
    <row r="126" spans="1:18" s="40" customFormat="1" ht="15" x14ac:dyDescent="0.2">
      <c r="A126" s="29"/>
      <c r="B126" s="30"/>
      <c r="C126" s="22"/>
      <c r="D126" s="22"/>
      <c r="E126" s="120"/>
      <c r="F126" s="139"/>
      <c r="G126" s="20"/>
      <c r="H126" s="20"/>
      <c r="I126" s="20"/>
      <c r="J126" s="67"/>
      <c r="K126" s="20"/>
      <c r="L126" s="20"/>
      <c r="M126" s="20"/>
      <c r="N126" s="67"/>
      <c r="O126" s="20"/>
      <c r="P126" s="20"/>
      <c r="Q126" s="31"/>
      <c r="R126" s="68"/>
    </row>
    <row r="127" spans="1:18" s="40" customFormat="1" ht="15" x14ac:dyDescent="0.2">
      <c r="A127" s="29"/>
      <c r="B127" s="30"/>
      <c r="C127" s="22"/>
      <c r="D127" s="22"/>
      <c r="E127" s="120"/>
      <c r="F127" s="139"/>
      <c r="G127" s="20"/>
      <c r="H127" s="20"/>
      <c r="I127" s="20"/>
      <c r="J127" s="67"/>
      <c r="K127" s="20"/>
      <c r="L127" s="20"/>
      <c r="M127" s="20"/>
      <c r="N127" s="67"/>
      <c r="O127" s="20"/>
      <c r="P127" s="20"/>
      <c r="Q127" s="31"/>
      <c r="R127" s="68"/>
    </row>
    <row r="128" spans="1:18" s="40" customFormat="1" ht="15" x14ac:dyDescent="0.2">
      <c r="A128" s="114" t="s">
        <v>52</v>
      </c>
      <c r="B128" s="30" t="s">
        <v>15</v>
      </c>
      <c r="C128" s="22"/>
      <c r="D128" s="22"/>
      <c r="E128" s="82"/>
      <c r="F128" s="92"/>
      <c r="G128" s="20"/>
      <c r="H128" s="20"/>
      <c r="I128" s="20"/>
      <c r="J128" s="67"/>
      <c r="K128" s="20"/>
      <c r="L128" s="20"/>
      <c r="M128" s="20"/>
      <c r="N128" s="67"/>
      <c r="O128" s="20"/>
      <c r="P128" s="20"/>
      <c r="Q128" s="31"/>
      <c r="R128" s="68"/>
    </row>
    <row r="129" spans="1:18" s="40" customFormat="1" ht="15" x14ac:dyDescent="0.2">
      <c r="A129" s="29"/>
      <c r="B129" s="30"/>
      <c r="C129" s="22"/>
      <c r="D129" s="22"/>
      <c r="E129" s="120"/>
      <c r="F129" s="139"/>
      <c r="G129" s="20"/>
      <c r="H129" s="20"/>
      <c r="I129" s="20"/>
      <c r="J129" s="67"/>
      <c r="K129" s="20"/>
      <c r="L129" s="20"/>
      <c r="M129" s="20"/>
      <c r="N129" s="67"/>
      <c r="O129" s="20"/>
      <c r="P129" s="20"/>
      <c r="Q129" s="31"/>
      <c r="R129" s="68"/>
    </row>
    <row r="130" spans="1:18" s="40" customFormat="1" ht="15" x14ac:dyDescent="0.2">
      <c r="A130" s="114" t="s">
        <v>139</v>
      </c>
      <c r="B130" s="30"/>
      <c r="C130" s="22"/>
      <c r="D130" s="22"/>
      <c r="E130" s="120"/>
      <c r="F130" s="139"/>
      <c r="G130" s="20"/>
      <c r="H130" s="20"/>
      <c r="I130" s="20"/>
      <c r="J130" s="67"/>
      <c r="K130" s="20"/>
      <c r="L130" s="20"/>
      <c r="M130" s="20"/>
      <c r="N130" s="67"/>
      <c r="O130" s="20"/>
      <c r="P130" s="20"/>
      <c r="Q130" s="31"/>
      <c r="R130" s="68"/>
    </row>
    <row r="131" spans="1:18" s="40" customFormat="1" ht="15" x14ac:dyDescent="0.2">
      <c r="A131" s="94"/>
      <c r="B131" s="22"/>
      <c r="C131" s="21"/>
      <c r="D131" s="22"/>
      <c r="E131" s="164"/>
      <c r="F131" s="165"/>
      <c r="G131" s="20"/>
      <c r="H131" s="20"/>
      <c r="I131" s="20"/>
      <c r="J131" s="67"/>
      <c r="K131" s="20"/>
      <c r="L131" s="20"/>
      <c r="M131" s="20"/>
      <c r="N131" s="67"/>
      <c r="O131" s="20"/>
      <c r="P131" s="20"/>
      <c r="Q131" s="31"/>
      <c r="R131" s="68"/>
    </row>
    <row r="132" spans="1:18" s="40" customFormat="1" ht="15" x14ac:dyDescent="0.2">
      <c r="A132" s="79" t="s">
        <v>140</v>
      </c>
      <c r="B132" s="22" t="s">
        <v>9</v>
      </c>
      <c r="C132" s="22">
        <v>1</v>
      </c>
      <c r="D132" s="22"/>
      <c r="E132" s="82"/>
      <c r="F132" s="83">
        <f>C132*E132</f>
        <v>0</v>
      </c>
      <c r="G132" s="20"/>
      <c r="H132" s="20"/>
      <c r="I132" s="20"/>
      <c r="J132" s="67"/>
      <c r="K132" s="20"/>
      <c r="L132" s="20"/>
      <c r="M132" s="20"/>
      <c r="N132" s="67"/>
      <c r="O132" s="20"/>
      <c r="P132" s="20"/>
      <c r="Q132" s="31"/>
      <c r="R132" s="68"/>
    </row>
    <row r="133" spans="1:18" s="40" customFormat="1" ht="15" x14ac:dyDescent="0.2">
      <c r="A133" s="94"/>
      <c r="B133" s="22"/>
      <c r="C133" s="21"/>
      <c r="D133" s="22"/>
      <c r="E133" s="164"/>
      <c r="F133" s="165"/>
      <c r="G133" s="20"/>
      <c r="H133" s="20"/>
      <c r="I133" s="20"/>
      <c r="J133" s="67"/>
      <c r="K133" s="20"/>
      <c r="L133" s="20"/>
      <c r="M133" s="20"/>
      <c r="N133" s="67"/>
      <c r="O133" s="20"/>
      <c r="P133" s="20"/>
      <c r="Q133" s="31"/>
      <c r="R133" s="68"/>
    </row>
    <row r="134" spans="1:18" s="40" customFormat="1" ht="15" x14ac:dyDescent="0.2">
      <c r="A134" s="79" t="s">
        <v>34</v>
      </c>
      <c r="B134" s="22"/>
      <c r="C134" s="22"/>
      <c r="D134" s="22"/>
      <c r="E134" s="82"/>
      <c r="F134" s="81"/>
      <c r="G134" s="20"/>
      <c r="H134" s="20"/>
      <c r="I134" s="20"/>
      <c r="J134" s="67"/>
      <c r="K134" s="20"/>
      <c r="L134" s="20"/>
      <c r="M134" s="20"/>
      <c r="N134" s="67"/>
      <c r="O134" s="20"/>
      <c r="P134" s="20"/>
      <c r="Q134" s="31"/>
      <c r="R134" s="68"/>
    </row>
    <row r="135" spans="1:18" s="40" customFormat="1" ht="15" x14ac:dyDescent="0.2">
      <c r="A135" s="94"/>
      <c r="B135" s="22"/>
      <c r="C135" s="22"/>
      <c r="D135" s="22"/>
      <c r="E135" s="82"/>
      <c r="F135" s="83"/>
      <c r="G135" s="20"/>
      <c r="H135" s="20"/>
      <c r="I135" s="20"/>
      <c r="J135" s="67"/>
      <c r="K135" s="20"/>
      <c r="L135" s="20"/>
      <c r="M135" s="20"/>
      <c r="N135" s="67"/>
      <c r="O135" s="20"/>
      <c r="P135" s="20"/>
      <c r="Q135" s="31"/>
      <c r="R135" s="68"/>
    </row>
    <row r="136" spans="1:18" s="40" customFormat="1" ht="15" x14ac:dyDescent="0.2">
      <c r="A136" s="79" t="s">
        <v>168</v>
      </c>
      <c r="B136" s="22" t="s">
        <v>55</v>
      </c>
      <c r="C136" s="22">
        <f>C142</f>
        <v>5</v>
      </c>
      <c r="D136" s="22"/>
      <c r="E136" s="82"/>
      <c r="F136" s="83">
        <f>C136*E136</f>
        <v>0</v>
      </c>
      <c r="G136" s="20"/>
      <c r="H136" s="20"/>
      <c r="I136" s="20"/>
      <c r="J136" s="67"/>
      <c r="K136" s="20"/>
      <c r="L136" s="20"/>
      <c r="M136" s="20"/>
      <c r="N136" s="67"/>
      <c r="O136" s="20"/>
      <c r="P136" s="20"/>
      <c r="Q136" s="31"/>
      <c r="R136" s="68"/>
    </row>
    <row r="137" spans="1:18" s="40" customFormat="1" ht="15" x14ac:dyDescent="0.2">
      <c r="A137" s="93"/>
      <c r="B137" s="22"/>
      <c r="C137" s="22"/>
      <c r="D137" s="22"/>
      <c r="E137" s="82"/>
      <c r="F137" s="83"/>
      <c r="G137" s="20"/>
      <c r="H137" s="20"/>
      <c r="I137" s="20"/>
      <c r="J137" s="67"/>
      <c r="K137" s="20"/>
      <c r="L137" s="20"/>
      <c r="M137" s="20"/>
      <c r="N137" s="67"/>
      <c r="O137" s="20"/>
      <c r="P137" s="20"/>
      <c r="Q137" s="31"/>
      <c r="R137" s="68"/>
    </row>
    <row r="138" spans="1:18" s="40" customFormat="1" ht="15" x14ac:dyDescent="0.2">
      <c r="A138" s="79" t="s">
        <v>237</v>
      </c>
      <c r="B138" s="22" t="s">
        <v>9</v>
      </c>
      <c r="C138" s="22">
        <v>5</v>
      </c>
      <c r="D138" s="22"/>
      <c r="E138" s="82"/>
      <c r="F138" s="83">
        <f t="shared" ref="F138" si="14">C138*E138</f>
        <v>0</v>
      </c>
      <c r="G138" s="20"/>
      <c r="H138" s="20"/>
      <c r="I138" s="20"/>
      <c r="J138" s="67"/>
      <c r="K138" s="20"/>
      <c r="L138" s="20"/>
      <c r="M138" s="20"/>
      <c r="N138" s="67"/>
      <c r="O138" s="20"/>
      <c r="P138" s="20"/>
      <c r="Q138" s="31"/>
      <c r="R138" s="68"/>
    </row>
    <row r="139" spans="1:18" s="40" customFormat="1" ht="15" x14ac:dyDescent="0.2">
      <c r="A139" s="79"/>
      <c r="B139" s="22"/>
      <c r="C139" s="21"/>
      <c r="D139" s="22"/>
      <c r="E139" s="82"/>
      <c r="F139" s="83"/>
      <c r="G139" s="20"/>
      <c r="H139" s="20"/>
      <c r="I139" s="20"/>
      <c r="J139" s="67"/>
      <c r="K139" s="20"/>
      <c r="L139" s="20"/>
      <c r="M139" s="20"/>
      <c r="N139" s="67"/>
      <c r="O139" s="20"/>
      <c r="P139" s="20"/>
      <c r="Q139" s="31"/>
      <c r="R139" s="68"/>
    </row>
    <row r="140" spans="1:18" s="40" customFormat="1" ht="15" x14ac:dyDescent="0.2">
      <c r="A140" s="79" t="s">
        <v>56</v>
      </c>
      <c r="B140" s="22" t="s">
        <v>7</v>
      </c>
      <c r="C140" s="21">
        <f>SUM(C138:C138)</f>
        <v>5</v>
      </c>
      <c r="D140" s="22"/>
      <c r="E140" s="82"/>
      <c r="F140" s="83">
        <f>C140*E140</f>
        <v>0</v>
      </c>
      <c r="G140" s="20"/>
      <c r="H140" s="20"/>
      <c r="I140" s="20"/>
      <c r="J140" s="67"/>
      <c r="K140" s="20"/>
      <c r="L140" s="20"/>
      <c r="M140" s="20"/>
      <c r="N140" s="67"/>
      <c r="O140" s="20"/>
      <c r="P140" s="20"/>
      <c r="Q140" s="31"/>
      <c r="R140" s="68"/>
    </row>
    <row r="141" spans="1:18" s="40" customFormat="1" ht="15" x14ac:dyDescent="0.2">
      <c r="A141" s="79"/>
      <c r="B141" s="22"/>
      <c r="C141" s="21"/>
      <c r="D141" s="22"/>
      <c r="E141" s="82"/>
      <c r="F141" s="83"/>
      <c r="G141" s="20"/>
      <c r="H141" s="20"/>
      <c r="I141" s="20"/>
      <c r="J141" s="67"/>
      <c r="K141" s="20"/>
      <c r="L141" s="20"/>
      <c r="M141" s="20"/>
      <c r="N141" s="67"/>
      <c r="O141" s="20"/>
      <c r="P141" s="20"/>
      <c r="Q141" s="31"/>
      <c r="R141" s="68"/>
    </row>
    <row r="142" spans="1:18" s="40" customFormat="1" ht="15" x14ac:dyDescent="0.2">
      <c r="A142" s="79" t="s">
        <v>47</v>
      </c>
      <c r="B142" s="22" t="s">
        <v>9</v>
      </c>
      <c r="C142" s="21">
        <f>SUM(C140:C140)</f>
        <v>5</v>
      </c>
      <c r="D142" s="22"/>
      <c r="E142" s="82"/>
      <c r="F142" s="83">
        <f t="shared" ref="F142" si="15">C142*E142</f>
        <v>0</v>
      </c>
      <c r="G142" s="20"/>
      <c r="H142" s="20"/>
      <c r="I142" s="20"/>
      <c r="J142" s="67"/>
      <c r="K142" s="20"/>
      <c r="L142" s="20"/>
      <c r="M142" s="20"/>
      <c r="N142" s="67"/>
      <c r="O142" s="20"/>
      <c r="P142" s="20"/>
      <c r="Q142" s="31"/>
      <c r="R142" s="68"/>
    </row>
    <row r="143" spans="1:18" s="40" customFormat="1" ht="15" x14ac:dyDescent="0.2">
      <c r="A143" s="29"/>
      <c r="B143" s="22"/>
      <c r="C143" s="21"/>
      <c r="D143" s="22"/>
      <c r="E143" s="82"/>
      <c r="F143" s="92" t="s">
        <v>11</v>
      </c>
      <c r="G143" s="20"/>
      <c r="H143" s="20"/>
      <c r="I143" s="20"/>
      <c r="J143" s="67"/>
      <c r="K143" s="20"/>
      <c r="L143" s="20"/>
      <c r="M143" s="20"/>
      <c r="N143" s="67"/>
      <c r="O143" s="20"/>
      <c r="P143" s="20"/>
      <c r="Q143" s="31"/>
      <c r="R143" s="68"/>
    </row>
    <row r="144" spans="1:18" s="40" customFormat="1" ht="15" x14ac:dyDescent="0.2">
      <c r="A144" s="121" t="s">
        <v>53</v>
      </c>
      <c r="B144" s="22"/>
      <c r="C144" s="21"/>
      <c r="D144" s="22"/>
      <c r="E144" s="82"/>
      <c r="F144" s="122">
        <f>SUM(F132:F142)</f>
        <v>0</v>
      </c>
      <c r="G144" s="20"/>
      <c r="H144" s="20"/>
      <c r="I144" s="20"/>
      <c r="J144" s="67"/>
      <c r="K144" s="20"/>
      <c r="L144" s="20"/>
      <c r="M144" s="20"/>
      <c r="N144" s="67"/>
      <c r="O144" s="20"/>
      <c r="P144" s="20"/>
      <c r="Q144" s="31"/>
      <c r="R144" s="68"/>
    </row>
    <row r="145" spans="1:18" s="40" customFormat="1" ht="15" x14ac:dyDescent="0.2">
      <c r="A145" s="24"/>
      <c r="B145" s="24"/>
      <c r="C145" s="76"/>
      <c r="D145" s="24"/>
      <c r="E145" s="81"/>
      <c r="F145" s="81" t="s">
        <v>10</v>
      </c>
      <c r="G145" s="20"/>
      <c r="H145" s="20"/>
      <c r="I145" s="20"/>
      <c r="J145" s="67"/>
      <c r="K145" s="20"/>
      <c r="L145" s="20"/>
      <c r="M145" s="20"/>
      <c r="N145" s="67"/>
      <c r="O145" s="20"/>
      <c r="P145" s="20"/>
      <c r="Q145" s="31"/>
      <c r="R145" s="68"/>
    </row>
    <row r="146" spans="1:18" s="40" customFormat="1" ht="15" x14ac:dyDescent="0.2">
      <c r="A146" s="113" t="s">
        <v>145</v>
      </c>
      <c r="B146" s="24"/>
      <c r="C146" s="76"/>
      <c r="D146" s="24"/>
      <c r="E146" s="81"/>
      <c r="F146" s="91">
        <f>F144</f>
        <v>0</v>
      </c>
      <c r="G146" s="20"/>
      <c r="H146" s="20"/>
      <c r="I146" s="20"/>
      <c r="J146" s="67"/>
      <c r="K146" s="20"/>
      <c r="L146" s="20"/>
      <c r="M146" s="20"/>
      <c r="N146" s="67"/>
      <c r="O146" s="20"/>
      <c r="P146" s="20"/>
      <c r="Q146" s="31"/>
      <c r="R146" s="68"/>
    </row>
    <row r="147" spans="1:18" s="40" customFormat="1" ht="15.75" thickBot="1" x14ac:dyDescent="0.25">
      <c r="A147" s="190"/>
      <c r="B147" s="178"/>
      <c r="C147" s="179"/>
      <c r="D147" s="178"/>
      <c r="E147" s="180"/>
      <c r="F147" s="222"/>
      <c r="G147" s="115"/>
      <c r="H147" s="20"/>
      <c r="I147" s="20"/>
      <c r="J147" s="95"/>
      <c r="K147" s="115"/>
      <c r="L147" s="20"/>
      <c r="M147" s="20"/>
      <c r="N147" s="95"/>
      <c r="O147" s="115"/>
      <c r="P147" s="20"/>
      <c r="Q147" s="20"/>
      <c r="R147" s="95"/>
    </row>
    <row r="148" spans="1:18" s="40" customFormat="1" ht="15.75" thickBot="1" x14ac:dyDescent="0.25">
      <c r="A148" s="198"/>
      <c r="B148" s="20"/>
      <c r="C148" s="20"/>
      <c r="D148" s="20"/>
      <c r="E148" s="181"/>
      <c r="F148" s="200"/>
      <c r="G148" s="115"/>
      <c r="H148" s="20"/>
      <c r="I148" s="20"/>
      <c r="J148" s="95"/>
      <c r="K148" s="115"/>
      <c r="L148" s="20"/>
      <c r="M148" s="20"/>
      <c r="N148" s="95"/>
      <c r="O148" s="115"/>
      <c r="P148" s="20"/>
      <c r="Q148" s="20"/>
      <c r="R148" s="95"/>
    </row>
    <row r="149" spans="1:18" s="40" customFormat="1" ht="28.5" customHeight="1" thickBot="1" x14ac:dyDescent="0.25">
      <c r="A149" s="69" t="s">
        <v>6</v>
      </c>
      <c r="B149" s="70" t="s">
        <v>7</v>
      </c>
      <c r="C149" s="71" t="s">
        <v>49</v>
      </c>
      <c r="D149" s="70" t="s">
        <v>50</v>
      </c>
      <c r="E149" s="72" t="s">
        <v>8</v>
      </c>
      <c r="F149" s="73" t="s">
        <v>51</v>
      </c>
      <c r="G149" s="20"/>
      <c r="H149" s="20"/>
      <c r="I149" s="20"/>
      <c r="J149" s="67"/>
      <c r="K149" s="20"/>
      <c r="L149" s="20"/>
      <c r="M149" s="20"/>
      <c r="N149" s="67"/>
      <c r="O149" s="20"/>
      <c r="P149" s="20"/>
      <c r="Q149" s="31"/>
      <c r="R149" s="68"/>
    </row>
    <row r="150" spans="1:18" s="40" customFormat="1" ht="15" x14ac:dyDescent="0.2">
      <c r="A150" s="90"/>
      <c r="B150" s="22"/>
      <c r="C150" s="21"/>
      <c r="D150" s="22"/>
      <c r="E150" s="82"/>
      <c r="F150" s="91"/>
      <c r="G150" s="115"/>
      <c r="H150" s="20"/>
      <c r="I150" s="20"/>
      <c r="J150" s="95"/>
      <c r="K150" s="115"/>
      <c r="L150" s="20"/>
      <c r="M150" s="20"/>
      <c r="N150" s="95"/>
      <c r="O150" s="115"/>
      <c r="P150" s="20"/>
      <c r="Q150" s="20"/>
      <c r="R150" s="95"/>
    </row>
    <row r="151" spans="1:18" s="40" customFormat="1" ht="15" x14ac:dyDescent="0.2">
      <c r="A151" s="29" t="s">
        <v>150</v>
      </c>
      <c r="B151" s="22"/>
      <c r="C151" s="21"/>
      <c r="D151" s="22"/>
      <c r="E151" s="166"/>
      <c r="F151" s="125"/>
      <c r="G151" s="20"/>
      <c r="H151" s="20"/>
      <c r="I151" s="20"/>
      <c r="J151" s="67"/>
      <c r="K151" s="20"/>
      <c r="L151" s="20"/>
      <c r="M151" s="20"/>
      <c r="N151" s="67"/>
      <c r="O151" s="20"/>
      <c r="P151" s="20"/>
      <c r="Q151" s="31"/>
      <c r="R151" s="68"/>
    </row>
    <row r="152" spans="1:18" s="40" customFormat="1" ht="15" x14ac:dyDescent="0.2">
      <c r="A152" s="29"/>
      <c r="B152" s="22"/>
      <c r="C152" s="21"/>
      <c r="D152" s="22"/>
      <c r="E152" s="166"/>
      <c r="F152" s="125"/>
      <c r="G152" s="20"/>
      <c r="H152" s="20"/>
      <c r="I152" s="20"/>
      <c r="J152" s="67"/>
      <c r="K152" s="20"/>
      <c r="L152" s="20"/>
      <c r="M152" s="20"/>
      <c r="N152" s="67"/>
      <c r="O152" s="20"/>
      <c r="P152" s="20"/>
      <c r="Q152" s="31"/>
      <c r="R152" s="68"/>
    </row>
    <row r="153" spans="1:18" s="40" customFormat="1" ht="15" x14ac:dyDescent="0.2">
      <c r="A153" s="29"/>
      <c r="B153" s="22"/>
      <c r="C153" s="21"/>
      <c r="D153" s="22"/>
      <c r="E153" s="166"/>
      <c r="F153" s="125"/>
      <c r="G153" s="20"/>
      <c r="H153" s="20"/>
      <c r="I153" s="20"/>
      <c r="J153" s="67"/>
      <c r="K153" s="20"/>
      <c r="L153" s="20"/>
      <c r="M153" s="20"/>
      <c r="N153" s="67"/>
      <c r="O153" s="20"/>
      <c r="P153" s="20"/>
      <c r="Q153" s="31"/>
      <c r="R153" s="68"/>
    </row>
    <row r="154" spans="1:18" ht="15" x14ac:dyDescent="0.2">
      <c r="A154" s="124" t="s">
        <v>4</v>
      </c>
      <c r="B154" s="30" t="s">
        <v>15</v>
      </c>
      <c r="C154" s="21"/>
      <c r="D154" s="22"/>
      <c r="E154" s="166"/>
      <c r="F154" s="125"/>
    </row>
    <row r="155" spans="1:18" ht="15" x14ac:dyDescent="0.2">
      <c r="A155" s="124"/>
      <c r="B155" s="30"/>
      <c r="C155" s="21"/>
      <c r="D155" s="22"/>
      <c r="E155" s="166"/>
      <c r="F155" s="125"/>
    </row>
    <row r="156" spans="1:18" s="40" customFormat="1" ht="15" x14ac:dyDescent="0.2">
      <c r="A156" s="114" t="s">
        <v>64</v>
      </c>
      <c r="B156" s="30"/>
      <c r="C156" s="22"/>
      <c r="D156" s="31"/>
      <c r="E156" s="166"/>
      <c r="F156" s="125"/>
      <c r="G156" s="20"/>
      <c r="H156" s="20"/>
      <c r="I156" s="20"/>
      <c r="J156" s="67"/>
      <c r="K156" s="20"/>
      <c r="L156" s="20"/>
      <c r="M156" s="20"/>
      <c r="N156" s="67"/>
      <c r="O156" s="20"/>
      <c r="P156" s="20"/>
      <c r="Q156" s="31"/>
      <c r="R156" s="68"/>
    </row>
    <row r="157" spans="1:18" s="40" customFormat="1" ht="15" x14ac:dyDescent="0.2">
      <c r="A157" s="93"/>
      <c r="B157" s="22"/>
      <c r="C157" s="22"/>
      <c r="D157" s="31"/>
      <c r="E157" s="166"/>
      <c r="F157" s="125"/>
      <c r="G157" s="20"/>
      <c r="H157" s="20"/>
      <c r="I157" s="20"/>
      <c r="J157" s="67"/>
      <c r="K157" s="20"/>
      <c r="L157" s="20"/>
      <c r="M157" s="20"/>
      <c r="N157" s="67"/>
      <c r="O157" s="20"/>
      <c r="P157" s="20"/>
      <c r="Q157" s="31"/>
      <c r="R157" s="68"/>
    </row>
    <row r="158" spans="1:18" s="40" customFormat="1" ht="30" x14ac:dyDescent="0.2">
      <c r="A158" s="79" t="s">
        <v>66</v>
      </c>
      <c r="B158" s="22"/>
      <c r="C158" s="22"/>
      <c r="D158" s="22"/>
      <c r="E158" s="82"/>
      <c r="F158" s="81"/>
      <c r="G158" s="20"/>
      <c r="H158" s="20"/>
      <c r="I158" s="20"/>
      <c r="J158" s="67"/>
      <c r="K158" s="20"/>
      <c r="L158" s="20"/>
      <c r="M158" s="20"/>
      <c r="N158" s="67"/>
      <c r="O158" s="20"/>
      <c r="P158" s="20"/>
      <c r="Q158" s="31"/>
      <c r="R158" s="68"/>
    </row>
    <row r="159" spans="1:18" s="40" customFormat="1" ht="15" x14ac:dyDescent="0.2">
      <c r="A159" s="79" t="s">
        <v>148</v>
      </c>
      <c r="B159" s="22" t="s">
        <v>7</v>
      </c>
      <c r="C159" s="22">
        <v>1</v>
      </c>
      <c r="D159" s="22"/>
      <c r="E159" s="82"/>
      <c r="F159" s="83">
        <f t="shared" ref="F159" si="16">C159*E159</f>
        <v>0</v>
      </c>
      <c r="G159" s="20"/>
      <c r="H159" s="20"/>
      <c r="I159" s="20"/>
      <c r="J159" s="67"/>
      <c r="K159" s="20"/>
      <c r="L159" s="20"/>
      <c r="M159" s="20"/>
      <c r="N159" s="67"/>
      <c r="O159" s="20"/>
      <c r="P159" s="20"/>
      <c r="Q159" s="31"/>
      <c r="R159" s="68"/>
    </row>
    <row r="160" spans="1:18" s="40" customFormat="1" ht="15" x14ac:dyDescent="0.2">
      <c r="A160" s="93"/>
      <c r="B160" s="22"/>
      <c r="C160" s="22"/>
      <c r="D160" s="31"/>
      <c r="E160" s="164"/>
      <c r="F160" s="83"/>
      <c r="G160" s="20"/>
      <c r="H160" s="20"/>
      <c r="I160" s="20"/>
      <c r="J160" s="67"/>
      <c r="K160" s="20"/>
      <c r="L160" s="20"/>
      <c r="M160" s="20"/>
      <c r="N160" s="67"/>
      <c r="O160" s="20"/>
      <c r="P160" s="20"/>
      <c r="Q160" s="20"/>
      <c r="R160" s="67"/>
    </row>
    <row r="161" spans="1:18" s="40" customFormat="1" ht="15" x14ac:dyDescent="0.2">
      <c r="A161" s="94" t="s">
        <v>40</v>
      </c>
      <c r="B161" s="22" t="s">
        <v>9</v>
      </c>
      <c r="C161" s="22">
        <v>1</v>
      </c>
      <c r="D161" s="31"/>
      <c r="E161" s="164"/>
      <c r="F161" s="83">
        <f t="shared" ref="F161" si="17">C161*E161</f>
        <v>0</v>
      </c>
      <c r="G161" s="20"/>
      <c r="H161" s="20"/>
      <c r="I161" s="20"/>
      <c r="J161" s="67"/>
      <c r="K161" s="20"/>
      <c r="L161" s="20"/>
      <c r="M161" s="20"/>
      <c r="N161" s="67"/>
      <c r="O161" s="20"/>
      <c r="P161" s="20"/>
      <c r="Q161" s="31"/>
      <c r="R161" s="68"/>
    </row>
    <row r="162" spans="1:18" s="40" customFormat="1" ht="15" x14ac:dyDescent="0.2">
      <c r="A162" s="94"/>
      <c r="B162" s="22"/>
      <c r="C162" s="22"/>
      <c r="D162" s="31"/>
      <c r="E162" s="164"/>
      <c r="F162" s="167"/>
      <c r="G162" s="20"/>
      <c r="H162" s="20"/>
      <c r="I162" s="20"/>
      <c r="J162" s="67"/>
      <c r="K162" s="20"/>
      <c r="L162" s="20"/>
      <c r="M162" s="20"/>
      <c r="N162" s="67"/>
      <c r="O162" s="20"/>
      <c r="P162" s="20"/>
      <c r="Q162" s="31"/>
      <c r="R162" s="68"/>
    </row>
    <row r="163" spans="1:18" s="40" customFormat="1" ht="15" x14ac:dyDescent="0.2">
      <c r="A163" s="94" t="s">
        <v>57</v>
      </c>
      <c r="B163" s="22" t="s">
        <v>9</v>
      </c>
      <c r="C163" s="22">
        <v>1</v>
      </c>
      <c r="D163" s="31"/>
      <c r="E163" s="164"/>
      <c r="F163" s="83">
        <f t="shared" ref="F163" si="18">C163*E163</f>
        <v>0</v>
      </c>
      <c r="G163" s="20"/>
      <c r="H163" s="20"/>
      <c r="I163" s="20"/>
      <c r="J163" s="67"/>
      <c r="K163" s="20"/>
      <c r="L163" s="20"/>
      <c r="M163" s="20"/>
      <c r="N163" s="67"/>
      <c r="O163" s="20"/>
      <c r="P163" s="20"/>
      <c r="Q163" s="31"/>
      <c r="R163" s="68"/>
    </row>
    <row r="164" spans="1:18" s="40" customFormat="1" ht="15" x14ac:dyDescent="0.2">
      <c r="A164" s="94"/>
      <c r="B164" s="22"/>
      <c r="C164" s="22"/>
      <c r="D164" s="31"/>
      <c r="E164" s="164"/>
      <c r="F164" s="167"/>
      <c r="G164" s="20"/>
      <c r="H164" s="20"/>
      <c r="I164" s="20"/>
      <c r="J164" s="67"/>
      <c r="K164" s="20"/>
      <c r="L164" s="20"/>
      <c r="M164" s="20"/>
      <c r="N164" s="67"/>
      <c r="O164" s="20"/>
      <c r="P164" s="20"/>
      <c r="Q164" s="31"/>
      <c r="R164" s="68"/>
    </row>
    <row r="165" spans="1:18" s="40" customFormat="1" ht="15" x14ac:dyDescent="0.2">
      <c r="A165" s="94" t="s">
        <v>58</v>
      </c>
      <c r="B165" s="22" t="s">
        <v>9</v>
      </c>
      <c r="C165" s="22">
        <v>1</v>
      </c>
      <c r="D165" s="31"/>
      <c r="E165" s="164"/>
      <c r="F165" s="83">
        <f t="shared" ref="F165" si="19">C165*E165</f>
        <v>0</v>
      </c>
      <c r="G165" s="20"/>
      <c r="H165" s="20"/>
      <c r="I165" s="20"/>
      <c r="J165" s="67"/>
      <c r="K165" s="20"/>
      <c r="L165" s="20"/>
      <c r="M165" s="20"/>
      <c r="N165" s="67"/>
      <c r="O165" s="20"/>
      <c r="P165" s="20"/>
      <c r="Q165" s="31"/>
      <c r="R165" s="68"/>
    </row>
    <row r="166" spans="1:18" s="40" customFormat="1" ht="15" x14ac:dyDescent="0.2">
      <c r="A166" s="94"/>
      <c r="B166" s="22"/>
      <c r="C166" s="22"/>
      <c r="D166" s="31"/>
      <c r="E166" s="164"/>
      <c r="F166" s="167"/>
      <c r="G166" s="20"/>
      <c r="H166" s="20"/>
      <c r="I166" s="20"/>
      <c r="J166" s="67"/>
      <c r="K166" s="20"/>
      <c r="L166" s="20"/>
      <c r="M166" s="20"/>
      <c r="N166" s="67"/>
      <c r="O166" s="20"/>
      <c r="P166" s="20"/>
      <c r="Q166" s="31"/>
      <c r="R166" s="68"/>
    </row>
    <row r="167" spans="1:18" s="40" customFormat="1" ht="15" x14ac:dyDescent="0.2">
      <c r="A167" s="94" t="s">
        <v>59</v>
      </c>
      <c r="B167" s="22" t="s">
        <v>9</v>
      </c>
      <c r="C167" s="22">
        <v>1</v>
      </c>
      <c r="D167" s="31"/>
      <c r="E167" s="164"/>
      <c r="F167" s="83">
        <f t="shared" ref="F167" si="20">C167*E167</f>
        <v>0</v>
      </c>
      <c r="G167" s="20"/>
      <c r="H167" s="20"/>
      <c r="I167" s="20"/>
      <c r="J167" s="67"/>
      <c r="K167" s="20"/>
      <c r="L167" s="20"/>
      <c r="M167" s="20"/>
      <c r="N167" s="67"/>
      <c r="O167" s="20"/>
      <c r="P167" s="20"/>
      <c r="Q167" s="31"/>
      <c r="R167" s="68"/>
    </row>
    <row r="168" spans="1:18" s="40" customFormat="1" ht="15" x14ac:dyDescent="0.2">
      <c r="A168" s="168"/>
      <c r="B168" s="22"/>
      <c r="C168" s="169"/>
      <c r="D168" s="170"/>
      <c r="E168" s="164"/>
      <c r="F168" s="92" t="s">
        <v>11</v>
      </c>
      <c r="G168" s="20"/>
      <c r="H168" s="20"/>
      <c r="I168" s="20"/>
      <c r="J168" s="67"/>
      <c r="K168" s="20"/>
      <c r="L168" s="20"/>
      <c r="M168" s="20"/>
      <c r="N168" s="67"/>
      <c r="O168" s="20"/>
      <c r="P168" s="20"/>
      <c r="Q168" s="31"/>
      <c r="R168" s="68"/>
    </row>
    <row r="169" spans="1:18" s="40" customFormat="1" ht="15" x14ac:dyDescent="0.2">
      <c r="A169" s="121" t="s">
        <v>152</v>
      </c>
      <c r="B169" s="22"/>
      <c r="C169" s="22"/>
      <c r="D169" s="31"/>
      <c r="E169" s="164"/>
      <c r="F169" s="122">
        <f>SUM(F158:F168)</f>
        <v>0</v>
      </c>
      <c r="G169" s="20"/>
      <c r="H169" s="20"/>
      <c r="I169" s="20"/>
      <c r="J169" s="67"/>
      <c r="K169" s="20"/>
      <c r="L169" s="20"/>
      <c r="M169" s="20"/>
      <c r="N169" s="67"/>
      <c r="O169" s="20"/>
      <c r="P169" s="20"/>
      <c r="Q169" s="31"/>
      <c r="R169" s="68"/>
    </row>
    <row r="170" spans="1:18" s="40" customFormat="1" ht="15" x14ac:dyDescent="0.2">
      <c r="A170" s="79"/>
      <c r="B170" s="22"/>
      <c r="C170" s="22"/>
      <c r="D170" s="22"/>
      <c r="E170" s="125"/>
      <c r="F170" s="81" t="s">
        <v>10</v>
      </c>
      <c r="G170" s="20"/>
      <c r="H170" s="20"/>
      <c r="I170" s="20"/>
      <c r="J170" s="67"/>
      <c r="K170" s="20"/>
      <c r="L170" s="20"/>
      <c r="M170" s="20"/>
      <c r="N170" s="67"/>
      <c r="O170" s="20"/>
      <c r="P170" s="20"/>
      <c r="Q170" s="31"/>
      <c r="R170" s="68"/>
    </row>
    <row r="171" spans="1:18" s="40" customFormat="1" ht="15" x14ac:dyDescent="0.2">
      <c r="A171" s="113" t="s">
        <v>151</v>
      </c>
      <c r="B171" s="22"/>
      <c r="C171" s="22"/>
      <c r="D171" s="22"/>
      <c r="E171" s="120"/>
      <c r="F171" s="91">
        <f>F169</f>
        <v>0</v>
      </c>
      <c r="G171" s="20"/>
      <c r="H171" s="20"/>
      <c r="I171" s="20"/>
      <c r="J171" s="67"/>
      <c r="K171" s="20"/>
      <c r="L171" s="20"/>
      <c r="M171" s="20"/>
      <c r="N171" s="67"/>
      <c r="O171" s="20"/>
      <c r="P171" s="20"/>
      <c r="Q171" s="31"/>
      <c r="R171" s="68"/>
    </row>
    <row r="172" spans="1:18" s="40" customFormat="1" ht="15" x14ac:dyDescent="0.2">
      <c r="A172" s="113"/>
      <c r="B172" s="22"/>
      <c r="C172" s="22"/>
      <c r="D172" s="22"/>
      <c r="E172" s="120"/>
      <c r="F172" s="102"/>
      <c r="G172" s="20"/>
      <c r="H172" s="20"/>
      <c r="I172" s="20"/>
      <c r="J172" s="67"/>
      <c r="K172" s="20"/>
      <c r="L172" s="20"/>
      <c r="M172" s="20"/>
      <c r="N172" s="67"/>
      <c r="O172" s="20"/>
      <c r="P172" s="20"/>
      <c r="Q172" s="31"/>
      <c r="R172" s="68"/>
    </row>
    <row r="173" spans="1:18" s="40" customFormat="1" ht="15" x14ac:dyDescent="0.2">
      <c r="A173" s="90"/>
      <c r="B173" s="22"/>
      <c r="C173" s="21"/>
      <c r="D173" s="22"/>
      <c r="E173" s="82"/>
      <c r="F173" s="91"/>
      <c r="G173" s="115"/>
      <c r="H173" s="20"/>
      <c r="I173" s="20"/>
      <c r="J173" s="95"/>
      <c r="K173" s="115"/>
      <c r="L173" s="20"/>
      <c r="M173" s="20"/>
      <c r="N173" s="95"/>
      <c r="O173" s="115"/>
      <c r="P173" s="20"/>
      <c r="Q173" s="20"/>
      <c r="R173" s="95"/>
    </row>
    <row r="174" spans="1:18" s="40" customFormat="1" ht="15" x14ac:dyDescent="0.2">
      <c r="A174" s="29" t="s">
        <v>153</v>
      </c>
      <c r="B174" s="22"/>
      <c r="C174" s="21"/>
      <c r="D174" s="22"/>
      <c r="E174" s="120"/>
      <c r="F174" s="125"/>
      <c r="G174" s="20"/>
      <c r="H174" s="20"/>
      <c r="I174" s="20"/>
      <c r="J174" s="67"/>
      <c r="K174" s="20"/>
      <c r="L174" s="20"/>
      <c r="M174" s="20"/>
      <c r="N174" s="67"/>
      <c r="O174" s="20"/>
      <c r="P174" s="20"/>
      <c r="Q174" s="31"/>
      <c r="R174" s="68"/>
    </row>
    <row r="175" spans="1:18" s="40" customFormat="1" ht="15" x14ac:dyDescent="0.2">
      <c r="A175" s="88"/>
      <c r="B175" s="22"/>
      <c r="C175" s="253"/>
      <c r="D175" s="22"/>
      <c r="E175" s="120"/>
      <c r="F175" s="139"/>
      <c r="G175" s="20"/>
      <c r="H175" s="20"/>
      <c r="I175" s="20"/>
      <c r="J175" s="67"/>
      <c r="K175" s="20"/>
      <c r="L175" s="20"/>
      <c r="M175" s="20"/>
      <c r="N175" s="67"/>
      <c r="O175" s="20"/>
      <c r="P175" s="20"/>
      <c r="Q175" s="31"/>
      <c r="R175" s="68"/>
    </row>
    <row r="176" spans="1:18" s="40" customFormat="1" ht="15" x14ac:dyDescent="0.2">
      <c r="A176" s="94"/>
      <c r="B176" s="24"/>
      <c r="C176" s="253"/>
      <c r="D176" s="22"/>
      <c r="E176" s="81"/>
      <c r="F176" s="165"/>
      <c r="G176" s="20"/>
      <c r="H176" s="20"/>
      <c r="J176" s="67"/>
      <c r="K176" s="20"/>
      <c r="L176" s="20"/>
      <c r="N176" s="67"/>
      <c r="O176" s="20"/>
      <c r="P176" s="20"/>
      <c r="Q176" s="144"/>
      <c r="R176" s="68"/>
    </row>
    <row r="177" spans="1:18" s="40" customFormat="1" ht="15" x14ac:dyDescent="0.2">
      <c r="A177" s="94" t="s">
        <v>41</v>
      </c>
      <c r="B177" s="22" t="s">
        <v>9</v>
      </c>
      <c r="C177" s="253">
        <v>1</v>
      </c>
      <c r="D177" s="22"/>
      <c r="E177" s="82"/>
      <c r="F177" s="83">
        <f t="shared" ref="F177:F183" si="21">C177*E177</f>
        <v>0</v>
      </c>
      <c r="G177" s="20"/>
      <c r="H177" s="20"/>
      <c r="J177" s="67"/>
      <c r="K177" s="20"/>
      <c r="L177" s="20"/>
      <c r="N177" s="67"/>
      <c r="O177" s="20"/>
      <c r="P177" s="20"/>
      <c r="Q177" s="144"/>
      <c r="R177" s="68"/>
    </row>
    <row r="178" spans="1:18" s="40" customFormat="1" ht="15" x14ac:dyDescent="0.2">
      <c r="A178" s="94" t="s">
        <v>17</v>
      </c>
      <c r="B178" s="22" t="s">
        <v>9</v>
      </c>
      <c r="C178" s="253">
        <v>1</v>
      </c>
      <c r="D178" s="22"/>
      <c r="E178" s="82"/>
      <c r="F178" s="83">
        <f t="shared" si="21"/>
        <v>0</v>
      </c>
      <c r="G178" s="20"/>
      <c r="H178" s="20"/>
      <c r="J178" s="67"/>
      <c r="K178" s="20"/>
      <c r="L178" s="20"/>
      <c r="N178" s="67"/>
      <c r="O178" s="20"/>
      <c r="P178" s="20"/>
      <c r="Q178" s="144"/>
      <c r="R178" s="68"/>
    </row>
    <row r="179" spans="1:18" s="40" customFormat="1" ht="15" x14ac:dyDescent="0.2">
      <c r="A179" s="94" t="s">
        <v>39</v>
      </c>
      <c r="B179" s="22" t="s">
        <v>9</v>
      </c>
      <c r="C179" s="253">
        <v>1</v>
      </c>
      <c r="D179" s="22"/>
      <c r="E179" s="82"/>
      <c r="F179" s="83">
        <f t="shared" si="21"/>
        <v>0</v>
      </c>
      <c r="G179" s="20"/>
      <c r="H179" s="20"/>
      <c r="J179" s="67"/>
      <c r="K179" s="20"/>
      <c r="L179" s="20"/>
      <c r="N179" s="67"/>
      <c r="O179" s="20"/>
      <c r="P179" s="20"/>
      <c r="Q179" s="144"/>
      <c r="R179" s="68"/>
    </row>
    <row r="180" spans="1:18" s="40" customFormat="1" ht="15" x14ac:dyDescent="0.2">
      <c r="A180" s="94" t="s">
        <v>42</v>
      </c>
      <c r="B180" s="22" t="s">
        <v>9</v>
      </c>
      <c r="C180" s="253">
        <v>1</v>
      </c>
      <c r="D180" s="22"/>
      <c r="E180" s="82"/>
      <c r="F180" s="83">
        <f t="shared" si="21"/>
        <v>0</v>
      </c>
      <c r="G180" s="20"/>
      <c r="H180" s="20"/>
      <c r="J180" s="67"/>
      <c r="K180" s="20"/>
      <c r="L180" s="20"/>
      <c r="N180" s="67"/>
      <c r="O180" s="20"/>
      <c r="P180" s="20"/>
      <c r="Q180" s="144"/>
      <c r="R180" s="68"/>
    </row>
    <row r="181" spans="1:18" s="40" customFormat="1" ht="15" x14ac:dyDescent="0.2">
      <c r="A181" s="94" t="s">
        <v>43</v>
      </c>
      <c r="B181" s="22" t="s">
        <v>9</v>
      </c>
      <c r="C181" s="253">
        <v>1</v>
      </c>
      <c r="D181" s="22"/>
      <c r="E181" s="82"/>
      <c r="F181" s="83">
        <f t="shared" si="21"/>
        <v>0</v>
      </c>
      <c r="G181" s="20"/>
      <c r="H181" s="20"/>
      <c r="J181" s="67"/>
      <c r="K181" s="20"/>
      <c r="L181" s="20"/>
      <c r="N181" s="67"/>
      <c r="O181" s="20"/>
      <c r="P181" s="20"/>
      <c r="Q181" s="144"/>
      <c r="R181" s="68"/>
    </row>
    <row r="182" spans="1:18" s="40" customFormat="1" ht="15" x14ac:dyDescent="0.2">
      <c r="A182" s="94" t="s">
        <v>44</v>
      </c>
      <c r="B182" s="22" t="s">
        <v>9</v>
      </c>
      <c r="C182" s="253">
        <v>1</v>
      </c>
      <c r="D182" s="22"/>
      <c r="E182" s="82"/>
      <c r="F182" s="83">
        <f t="shared" si="21"/>
        <v>0</v>
      </c>
      <c r="G182" s="20"/>
      <c r="H182" s="20"/>
      <c r="J182" s="67"/>
      <c r="K182" s="20"/>
      <c r="L182" s="20"/>
      <c r="N182" s="67"/>
      <c r="O182" s="20"/>
      <c r="P182" s="20"/>
      <c r="Q182" s="144"/>
      <c r="R182" s="68"/>
    </row>
    <row r="183" spans="1:18" s="40" customFormat="1" ht="15" x14ac:dyDescent="0.2">
      <c r="A183" s="94" t="s">
        <v>45</v>
      </c>
      <c r="B183" s="22" t="s">
        <v>9</v>
      </c>
      <c r="C183" s="253">
        <v>1</v>
      </c>
      <c r="D183" s="22"/>
      <c r="E183" s="82"/>
      <c r="F183" s="83">
        <f t="shared" si="21"/>
        <v>0</v>
      </c>
    </row>
    <row r="184" spans="1:18" s="40" customFormat="1" ht="15" x14ac:dyDescent="0.2">
      <c r="A184" s="94"/>
      <c r="B184" s="24"/>
      <c r="C184" s="253"/>
      <c r="D184" s="22"/>
      <c r="E184" s="81"/>
      <c r="F184" s="92" t="s">
        <v>10</v>
      </c>
      <c r="G184" s="20"/>
      <c r="H184" s="20"/>
      <c r="J184" s="67"/>
      <c r="K184" s="20"/>
      <c r="L184" s="20"/>
      <c r="N184" s="67"/>
      <c r="O184" s="20"/>
      <c r="P184" s="20"/>
      <c r="Q184" s="144"/>
      <c r="R184" s="68"/>
    </row>
    <row r="185" spans="1:18" s="40" customFormat="1" ht="14.25" customHeight="1" x14ac:dyDescent="0.2">
      <c r="A185" s="113" t="s">
        <v>5</v>
      </c>
      <c r="B185" s="22"/>
      <c r="C185" s="21"/>
      <c r="D185" s="22"/>
      <c r="E185" s="171"/>
      <c r="F185" s="91">
        <f>SUM(F177:F184)</f>
        <v>0</v>
      </c>
      <c r="G185" s="20"/>
      <c r="H185" s="20"/>
      <c r="J185" s="95"/>
      <c r="K185" s="20"/>
      <c r="L185" s="20"/>
      <c r="N185" s="95"/>
      <c r="O185" s="20"/>
      <c r="P185" s="20"/>
      <c r="Q185" s="144"/>
      <c r="R185" s="96"/>
    </row>
    <row r="186" spans="1:18" s="40" customFormat="1" ht="14.25" customHeight="1" x14ac:dyDescent="0.2">
      <c r="A186" s="113"/>
      <c r="B186" s="22"/>
      <c r="C186" s="21"/>
      <c r="D186" s="22"/>
      <c r="E186" s="171"/>
      <c r="F186" s="91"/>
      <c r="G186" s="20"/>
      <c r="H186" s="20"/>
      <c r="J186" s="95"/>
      <c r="K186" s="20"/>
      <c r="L186" s="20"/>
      <c r="N186" s="95"/>
      <c r="O186" s="20"/>
      <c r="P186" s="20"/>
      <c r="R186" s="95"/>
    </row>
    <row r="187" spans="1:18" s="40" customFormat="1" ht="14.25" customHeight="1" x14ac:dyDescent="0.2">
      <c r="A187" s="113"/>
      <c r="B187" s="22"/>
      <c r="C187" s="21"/>
      <c r="D187" s="22"/>
      <c r="E187" s="171"/>
      <c r="F187" s="91"/>
      <c r="G187" s="20"/>
      <c r="H187" s="20"/>
      <c r="J187" s="95"/>
      <c r="K187" s="20"/>
      <c r="L187" s="20"/>
      <c r="N187" s="95"/>
      <c r="O187" s="20"/>
      <c r="P187" s="20"/>
      <c r="R187" s="95"/>
    </row>
    <row r="188" spans="1:18" s="40" customFormat="1" ht="14.25" customHeight="1" x14ac:dyDescent="0.2">
      <c r="A188" s="113"/>
      <c r="B188" s="22"/>
      <c r="C188" s="21"/>
      <c r="D188" s="22"/>
      <c r="E188" s="171"/>
      <c r="F188" s="91"/>
      <c r="G188" s="20"/>
      <c r="H188" s="20"/>
      <c r="J188" s="95"/>
      <c r="K188" s="20"/>
      <c r="L188" s="20"/>
      <c r="N188" s="95"/>
      <c r="O188" s="20"/>
      <c r="P188" s="20"/>
      <c r="R188" s="95"/>
    </row>
    <row r="189" spans="1:18" s="40" customFormat="1" ht="14.25" customHeight="1" x14ac:dyDescent="0.2">
      <c r="A189" s="113"/>
      <c r="B189" s="22"/>
      <c r="C189" s="21"/>
      <c r="D189" s="22"/>
      <c r="E189" s="171"/>
      <c r="F189" s="91"/>
      <c r="G189" s="20"/>
      <c r="H189" s="20"/>
      <c r="J189" s="95"/>
      <c r="K189" s="20"/>
      <c r="L189" s="20"/>
      <c r="N189" s="95"/>
      <c r="O189" s="20"/>
      <c r="P189" s="20"/>
      <c r="R189" s="95"/>
    </row>
    <row r="190" spans="1:18" s="40" customFormat="1" ht="14.25" customHeight="1" x14ac:dyDescent="0.2">
      <c r="A190" s="113"/>
      <c r="B190" s="22"/>
      <c r="C190" s="21"/>
      <c r="D190" s="22"/>
      <c r="E190" s="171"/>
      <c r="F190" s="91"/>
      <c r="G190" s="20"/>
      <c r="H190" s="20"/>
      <c r="J190" s="95"/>
      <c r="K190" s="20"/>
      <c r="L190" s="20"/>
      <c r="N190" s="95"/>
      <c r="O190" s="20"/>
      <c r="P190" s="20"/>
      <c r="R190" s="95"/>
    </row>
    <row r="191" spans="1:18" s="40" customFormat="1" ht="14.25" customHeight="1" x14ac:dyDescent="0.2">
      <c r="A191" s="113"/>
      <c r="B191" s="22"/>
      <c r="C191" s="21"/>
      <c r="D191" s="22"/>
      <c r="E191" s="171"/>
      <c r="F191" s="91"/>
      <c r="G191" s="20"/>
      <c r="H191" s="20"/>
      <c r="J191" s="95"/>
      <c r="K191" s="20"/>
      <c r="L191" s="20"/>
      <c r="N191" s="95"/>
      <c r="O191" s="20"/>
      <c r="P191" s="20"/>
      <c r="R191" s="95"/>
    </row>
    <row r="192" spans="1:18" s="40" customFormat="1" ht="14.25" customHeight="1" x14ac:dyDescent="0.2">
      <c r="A192" s="113"/>
      <c r="B192" s="22"/>
      <c r="C192" s="21"/>
      <c r="D192" s="22"/>
      <c r="E192" s="171"/>
      <c r="F192" s="91"/>
      <c r="G192" s="20"/>
      <c r="H192" s="20"/>
      <c r="J192" s="95"/>
      <c r="K192" s="20"/>
      <c r="L192" s="20"/>
      <c r="N192" s="95"/>
      <c r="O192" s="20"/>
      <c r="P192" s="20"/>
      <c r="R192" s="95"/>
    </row>
    <row r="193" spans="1:18" s="40" customFormat="1" ht="14.25" customHeight="1" x14ac:dyDescent="0.2">
      <c r="A193" s="113"/>
      <c r="B193" s="22"/>
      <c r="C193" s="21"/>
      <c r="D193" s="22"/>
      <c r="E193" s="171"/>
      <c r="F193" s="91"/>
      <c r="G193" s="20"/>
      <c r="H193" s="20"/>
      <c r="J193" s="95"/>
      <c r="K193" s="20"/>
      <c r="L193" s="20"/>
      <c r="N193" s="95"/>
      <c r="O193" s="20"/>
      <c r="P193" s="20"/>
      <c r="R193" s="95"/>
    </row>
    <row r="194" spans="1:18" s="40" customFormat="1" ht="14.25" customHeight="1" x14ac:dyDescent="0.2">
      <c r="A194" s="113"/>
      <c r="B194" s="22"/>
      <c r="C194" s="21"/>
      <c r="D194" s="22"/>
      <c r="E194" s="171"/>
      <c r="F194" s="91"/>
      <c r="G194" s="20"/>
      <c r="H194" s="20"/>
      <c r="J194" s="95"/>
      <c r="K194" s="20"/>
      <c r="L194" s="20"/>
      <c r="N194" s="95"/>
      <c r="O194" s="20"/>
      <c r="P194" s="20"/>
      <c r="R194" s="95"/>
    </row>
    <row r="195" spans="1:18" s="40" customFormat="1" ht="14.25" customHeight="1" x14ac:dyDescent="0.2">
      <c r="A195" s="113"/>
      <c r="B195" s="22"/>
      <c r="C195" s="21"/>
      <c r="D195" s="22"/>
      <c r="E195" s="171"/>
      <c r="F195" s="91"/>
      <c r="G195" s="20"/>
      <c r="H195" s="20"/>
      <c r="J195" s="95"/>
      <c r="K195" s="20"/>
      <c r="L195" s="20"/>
      <c r="N195" s="95"/>
      <c r="O195" s="20"/>
      <c r="P195" s="20"/>
      <c r="R195" s="95"/>
    </row>
    <row r="196" spans="1:18" s="40" customFormat="1" ht="14.25" customHeight="1" x14ac:dyDescent="0.2">
      <c r="A196" s="113"/>
      <c r="B196" s="22"/>
      <c r="C196" s="21"/>
      <c r="D196" s="22"/>
      <c r="E196" s="171"/>
      <c r="F196" s="91"/>
      <c r="G196" s="20"/>
      <c r="H196" s="20"/>
      <c r="J196" s="95"/>
      <c r="K196" s="20"/>
      <c r="L196" s="20"/>
      <c r="N196" s="95"/>
      <c r="O196" s="20"/>
      <c r="P196" s="20"/>
      <c r="R196" s="95"/>
    </row>
    <row r="197" spans="1:18" s="40" customFormat="1" ht="14.25" customHeight="1" x14ac:dyDescent="0.2">
      <c r="A197" s="254"/>
      <c r="B197" s="48"/>
      <c r="C197" s="49"/>
      <c r="D197" s="48"/>
      <c r="E197" s="148"/>
      <c r="F197" s="142"/>
      <c r="G197" s="20"/>
      <c r="H197" s="20"/>
      <c r="J197" s="95"/>
      <c r="K197" s="20"/>
      <c r="L197" s="20"/>
      <c r="N197" s="95"/>
      <c r="O197" s="20"/>
      <c r="P197" s="20"/>
      <c r="R197" s="95"/>
    </row>
    <row r="198" spans="1:18" s="40" customFormat="1" ht="15.75" thickBot="1" x14ac:dyDescent="0.25">
      <c r="A198" s="255"/>
      <c r="B198" s="59"/>
      <c r="C198" s="60"/>
      <c r="D198" s="59"/>
      <c r="E198" s="149"/>
      <c r="F198" s="149"/>
    </row>
    <row r="199" spans="1:18" s="40" customFormat="1" ht="15" x14ac:dyDescent="0.2">
      <c r="A199" s="150"/>
      <c r="B199" s="61"/>
      <c r="C199" s="61"/>
      <c r="D199" s="61"/>
      <c r="E199" s="151"/>
      <c r="F199" s="151"/>
    </row>
    <row r="200" spans="1:18" s="40" customFormat="1" ht="15" x14ac:dyDescent="0.2">
      <c r="A200" s="256"/>
      <c r="B200" s="257"/>
      <c r="C200" s="257"/>
      <c r="D200" s="257"/>
      <c r="E200" s="207"/>
      <c r="F200" s="207"/>
    </row>
    <row r="201" spans="1:18" s="40" customFormat="1" ht="15" x14ac:dyDescent="0.2">
      <c r="A201" s="107"/>
      <c r="B201" s="46"/>
      <c r="C201" s="46"/>
      <c r="D201" s="46"/>
      <c r="E201" s="207"/>
      <c r="F201" s="207"/>
    </row>
    <row r="202" spans="1:18" s="40" customFormat="1" ht="15" x14ac:dyDescent="0.2">
      <c r="A202" s="107"/>
      <c r="B202" s="46"/>
      <c r="C202" s="46"/>
      <c r="D202" s="46"/>
      <c r="E202" s="207"/>
      <c r="F202" s="207"/>
    </row>
    <row r="203" spans="1:18" s="40" customFormat="1" ht="15" x14ac:dyDescent="0.2">
      <c r="A203" s="248" t="s">
        <v>170</v>
      </c>
      <c r="B203" s="248"/>
      <c r="C203" s="248"/>
      <c r="D203" s="248"/>
      <c r="E203" s="248"/>
      <c r="F203" s="248"/>
      <c r="G203" s="23"/>
      <c r="H203" s="23"/>
      <c r="I203" s="152"/>
      <c r="J203" s="95"/>
      <c r="K203" s="23"/>
      <c r="L203" s="23"/>
      <c r="M203" s="152"/>
      <c r="N203" s="95"/>
      <c r="O203" s="23"/>
      <c r="P203" s="23"/>
      <c r="Q203" s="152" t="s">
        <v>18</v>
      </c>
      <c r="R203" s="95" t="e">
        <f>#REF!</f>
        <v>#REF!</v>
      </c>
    </row>
    <row r="204" spans="1:18" s="40" customFormat="1" ht="15" x14ac:dyDescent="0.2">
      <c r="A204" s="152"/>
      <c r="B204" s="152"/>
      <c r="C204" s="152"/>
      <c r="D204" s="152"/>
      <c r="E204" s="152"/>
      <c r="F204" s="172"/>
      <c r="G204" s="23"/>
      <c r="H204" s="23"/>
      <c r="I204" s="152"/>
      <c r="J204" s="95"/>
      <c r="K204" s="23"/>
      <c r="L204" s="23"/>
      <c r="M204" s="152"/>
      <c r="N204" s="95"/>
      <c r="O204" s="23"/>
      <c r="P204" s="23"/>
      <c r="Q204" s="152"/>
      <c r="R204" s="95"/>
    </row>
    <row r="205" spans="1:18" s="40" customFormat="1" ht="15" x14ac:dyDescent="0.2">
      <c r="A205" s="23"/>
      <c r="B205" s="23"/>
      <c r="C205" s="23"/>
      <c r="D205" s="23"/>
      <c r="E205" s="157"/>
      <c r="F205" s="157"/>
      <c r="G205" s="23"/>
      <c r="H205" s="23"/>
      <c r="I205" s="23"/>
      <c r="J205" s="95"/>
      <c r="K205" s="23"/>
      <c r="L205" s="23"/>
      <c r="M205" s="23"/>
      <c r="N205" s="95"/>
      <c r="O205" s="23"/>
      <c r="P205" s="23"/>
      <c r="Q205" s="23"/>
      <c r="R205" s="95"/>
    </row>
    <row r="206" spans="1:18" s="40" customFormat="1" ht="15" x14ac:dyDescent="0.2">
      <c r="A206" s="89" t="str">
        <f>A4</f>
        <v>CHAPITRE I \ Généralités</v>
      </c>
      <c r="B206" s="23"/>
      <c r="C206" s="23"/>
      <c r="D206" s="23"/>
      <c r="E206" s="156" t="s">
        <v>18</v>
      </c>
      <c r="F206" s="173">
        <f>F13</f>
        <v>0</v>
      </c>
      <c r="G206" s="23"/>
      <c r="H206" s="23"/>
      <c r="I206" s="152"/>
      <c r="J206" s="95"/>
      <c r="K206" s="23"/>
      <c r="L206" s="23"/>
      <c r="M206" s="152"/>
      <c r="N206" s="95"/>
      <c r="O206" s="23"/>
      <c r="P206" s="23"/>
      <c r="Q206" s="152" t="s">
        <v>18</v>
      </c>
      <c r="R206" s="95" t="e">
        <f>#REF!</f>
        <v>#REF!</v>
      </c>
    </row>
    <row r="207" spans="1:18" s="40" customFormat="1" ht="15" x14ac:dyDescent="0.2">
      <c r="A207" s="89"/>
      <c r="B207" s="23"/>
      <c r="C207" s="23"/>
      <c r="D207" s="23"/>
      <c r="E207" s="156"/>
      <c r="F207" s="173"/>
      <c r="G207" s="23"/>
      <c r="H207" s="23"/>
      <c r="I207" s="23"/>
      <c r="J207" s="95"/>
      <c r="K207" s="23"/>
      <c r="L207" s="23"/>
      <c r="M207" s="23"/>
      <c r="N207" s="95"/>
      <c r="O207" s="23"/>
      <c r="P207" s="23"/>
      <c r="Q207" s="23"/>
      <c r="R207" s="95"/>
    </row>
    <row r="208" spans="1:18" s="40" customFormat="1" ht="15" x14ac:dyDescent="0.2">
      <c r="A208" s="89" t="str">
        <f>A16</f>
        <v>CHAPITRE II \ Installations existantes</v>
      </c>
      <c r="B208" s="23"/>
      <c r="C208" s="23"/>
      <c r="D208" s="23"/>
      <c r="E208" s="156" t="s">
        <v>18</v>
      </c>
      <c r="F208" s="173">
        <f>F23</f>
        <v>0</v>
      </c>
      <c r="G208" s="23"/>
      <c r="H208" s="23"/>
      <c r="I208" s="23"/>
      <c r="J208" s="95"/>
      <c r="K208" s="23"/>
      <c r="L208" s="23"/>
      <c r="M208" s="23"/>
      <c r="N208" s="95"/>
      <c r="O208" s="23"/>
      <c r="P208" s="23"/>
      <c r="Q208" s="23"/>
      <c r="R208" s="95"/>
    </row>
    <row r="209" spans="1:18" s="40" customFormat="1" ht="15" x14ac:dyDescent="0.2">
      <c r="A209" s="89"/>
      <c r="B209" s="23"/>
      <c r="C209" s="23"/>
      <c r="D209" s="23"/>
      <c r="E209" s="156"/>
      <c r="F209" s="173"/>
      <c r="G209" s="23"/>
      <c r="H209" s="23"/>
      <c r="I209" s="23"/>
      <c r="J209" s="95"/>
      <c r="K209" s="23"/>
      <c r="L209" s="23"/>
      <c r="M209" s="23"/>
      <c r="N209" s="95"/>
      <c r="O209" s="23"/>
      <c r="P209" s="23"/>
      <c r="Q209" s="23"/>
      <c r="R209" s="95"/>
    </row>
    <row r="210" spans="1:18" s="40" customFormat="1" ht="15" x14ac:dyDescent="0.2">
      <c r="A210" s="89" t="str">
        <f>A26</f>
        <v>CHAPITRE III \ Installations de chantier</v>
      </c>
      <c r="B210" s="23"/>
      <c r="C210" s="23"/>
      <c r="D210" s="23"/>
      <c r="E210" s="156" t="s">
        <v>18</v>
      </c>
      <c r="F210" s="173">
        <f>F37</f>
        <v>0</v>
      </c>
      <c r="G210" s="23"/>
      <c r="H210" s="23"/>
      <c r="I210" s="152"/>
      <c r="J210" s="95"/>
      <c r="K210" s="23"/>
      <c r="L210" s="23"/>
      <c r="M210" s="152"/>
      <c r="N210" s="95"/>
      <c r="O210" s="23"/>
      <c r="P210" s="23"/>
      <c r="Q210" s="152" t="s">
        <v>18</v>
      </c>
      <c r="R210" s="95" t="e">
        <f>#REF!</f>
        <v>#REF!</v>
      </c>
    </row>
    <row r="211" spans="1:18" s="40" customFormat="1" ht="15" x14ac:dyDescent="0.2">
      <c r="A211" s="23"/>
      <c r="B211" s="23"/>
      <c r="C211" s="23"/>
      <c r="D211" s="23"/>
      <c r="E211" s="157"/>
      <c r="F211" s="173"/>
      <c r="G211" s="23"/>
      <c r="H211" s="23"/>
      <c r="I211" s="23"/>
      <c r="J211" s="95"/>
      <c r="K211" s="23"/>
      <c r="L211" s="23"/>
      <c r="M211" s="23"/>
      <c r="N211" s="95"/>
      <c r="O211" s="23"/>
      <c r="P211" s="23"/>
      <c r="Q211" s="23"/>
      <c r="R211" s="95"/>
    </row>
    <row r="212" spans="1:18" s="40" customFormat="1" ht="15" x14ac:dyDescent="0.2">
      <c r="A212" s="89" t="str">
        <f>A40</f>
        <v>CHAPITRE IV \ Alimentation électrique</v>
      </c>
      <c r="B212" s="23"/>
      <c r="C212" s="23"/>
      <c r="D212" s="23"/>
      <c r="E212" s="156"/>
      <c r="F212" s="174" t="s">
        <v>15</v>
      </c>
      <c r="G212" s="23"/>
      <c r="H212" s="23"/>
      <c r="I212" s="152"/>
      <c r="J212" s="95"/>
      <c r="K212" s="23"/>
      <c r="L212" s="23"/>
      <c r="M212" s="152"/>
      <c r="N212" s="95"/>
      <c r="O212" s="23"/>
      <c r="P212" s="23"/>
      <c r="Q212" s="152" t="s">
        <v>18</v>
      </c>
      <c r="R212" s="95" t="e">
        <f>#REF!</f>
        <v>#REF!</v>
      </c>
    </row>
    <row r="213" spans="1:18" s="40" customFormat="1" ht="15" x14ac:dyDescent="0.2">
      <c r="A213" s="23"/>
      <c r="B213" s="23"/>
      <c r="C213" s="23"/>
      <c r="D213" s="23"/>
      <c r="E213" s="157"/>
      <c r="F213" s="173"/>
      <c r="G213" s="23"/>
      <c r="H213" s="23"/>
      <c r="I213" s="23"/>
      <c r="J213" s="95"/>
      <c r="K213" s="23"/>
      <c r="L213" s="23"/>
      <c r="M213" s="23"/>
      <c r="N213" s="95"/>
      <c r="O213" s="23"/>
      <c r="P213" s="23"/>
      <c r="Q213" s="23"/>
      <c r="R213" s="95"/>
    </row>
    <row r="214" spans="1:18" s="40" customFormat="1" ht="28.5" x14ac:dyDescent="0.2">
      <c r="A214" s="89" t="str">
        <f>A43</f>
        <v>CHAPITRE V \ Prise de terre - Liaisons équipotentielles - Mise à la terre</v>
      </c>
      <c r="B214" s="23"/>
      <c r="C214" s="23"/>
      <c r="D214" s="23"/>
      <c r="E214" s="156"/>
      <c r="F214" s="174" t="s">
        <v>15</v>
      </c>
      <c r="G214" s="23"/>
      <c r="H214" s="23"/>
      <c r="I214" s="152"/>
      <c r="J214" s="95"/>
      <c r="K214" s="23"/>
      <c r="L214" s="23"/>
      <c r="M214" s="152"/>
      <c r="N214" s="95"/>
      <c r="O214" s="23"/>
      <c r="P214" s="23"/>
      <c r="Q214" s="152" t="s">
        <v>18</v>
      </c>
      <c r="R214" s="95" t="e">
        <f>#REF!</f>
        <v>#REF!</v>
      </c>
    </row>
    <row r="215" spans="1:18" s="40" customFormat="1" ht="15" x14ac:dyDescent="0.2">
      <c r="A215" s="23"/>
      <c r="B215" s="23"/>
      <c r="C215" s="23"/>
      <c r="D215" s="23"/>
      <c r="E215" s="157"/>
      <c r="F215" s="173"/>
      <c r="G215" s="23"/>
      <c r="H215" s="23"/>
      <c r="I215" s="152"/>
      <c r="J215" s="95"/>
      <c r="K215" s="23"/>
      <c r="L215" s="23"/>
      <c r="M215" s="152"/>
      <c r="N215" s="95"/>
      <c r="O215" s="23"/>
      <c r="P215" s="23"/>
      <c r="Q215" s="152"/>
      <c r="R215" s="95"/>
    </row>
    <row r="216" spans="1:18" s="40" customFormat="1" ht="15" customHeight="1" x14ac:dyDescent="0.2">
      <c r="A216" s="89" t="str">
        <f>A46</f>
        <v>CHAPITRE VI \ Armoires de protection des circuits</v>
      </c>
      <c r="B216" s="23"/>
      <c r="C216" s="23"/>
      <c r="D216" s="23"/>
      <c r="E216" s="156" t="s">
        <v>18</v>
      </c>
      <c r="F216" s="173">
        <f>F72</f>
        <v>0</v>
      </c>
      <c r="G216" s="23"/>
      <c r="H216" s="23"/>
      <c r="I216" s="152"/>
      <c r="J216" s="95"/>
      <c r="K216" s="23"/>
      <c r="L216" s="23"/>
      <c r="M216" s="152"/>
      <c r="N216" s="95"/>
      <c r="O216" s="23"/>
      <c r="P216" s="23"/>
      <c r="Q216" s="152" t="s">
        <v>18</v>
      </c>
      <c r="R216" s="95" t="e">
        <f>#REF!</f>
        <v>#REF!</v>
      </c>
    </row>
    <row r="217" spans="1:18" s="40" customFormat="1" ht="15" x14ac:dyDescent="0.2">
      <c r="A217" s="23"/>
      <c r="B217" s="23"/>
      <c r="C217" s="23"/>
      <c r="D217" s="23"/>
      <c r="E217" s="157"/>
      <c r="F217" s="173"/>
      <c r="G217" s="23"/>
      <c r="H217" s="23"/>
      <c r="I217" s="152"/>
      <c r="J217" s="95"/>
      <c r="K217" s="23"/>
      <c r="L217" s="23"/>
      <c r="M217" s="152"/>
      <c r="N217" s="95"/>
      <c r="O217" s="23"/>
      <c r="P217" s="23"/>
      <c r="Q217" s="152"/>
      <c r="R217" s="95"/>
    </row>
    <row r="218" spans="1:18" s="40" customFormat="1" ht="15" x14ac:dyDescent="0.2">
      <c r="A218" s="89" t="str">
        <f>A75</f>
        <v>CHAPITRE VII \ Equipement éclairage et prises de courant</v>
      </c>
      <c r="B218" s="23"/>
      <c r="C218" s="23"/>
      <c r="D218" s="23"/>
      <c r="E218" s="156" t="s">
        <v>18</v>
      </c>
      <c r="F218" s="173">
        <f>F119</f>
        <v>0</v>
      </c>
      <c r="G218" s="153"/>
      <c r="H218" s="23"/>
      <c r="I218" s="152"/>
      <c r="J218" s="95"/>
      <c r="K218" s="23"/>
      <c r="L218" s="23"/>
      <c r="M218" s="152"/>
      <c r="N218" s="95"/>
      <c r="O218" s="23"/>
      <c r="P218" s="23"/>
      <c r="Q218" s="152" t="s">
        <v>18</v>
      </c>
      <c r="R218" s="95" t="e">
        <f>#REF!</f>
        <v>#REF!</v>
      </c>
    </row>
    <row r="219" spans="1:18" s="40" customFormat="1" ht="15" x14ac:dyDescent="0.2">
      <c r="A219" s="89"/>
      <c r="B219" s="23"/>
      <c r="C219" s="23"/>
      <c r="D219" s="23"/>
      <c r="E219" s="156"/>
      <c r="F219" s="173"/>
      <c r="G219" s="23"/>
      <c r="H219" s="23"/>
      <c r="I219" s="23"/>
      <c r="J219" s="95"/>
      <c r="K219" s="23"/>
      <c r="L219" s="23"/>
      <c r="M219" s="23"/>
      <c r="N219" s="95"/>
      <c r="O219" s="23"/>
      <c r="P219" s="23"/>
      <c r="Q219" s="23"/>
      <c r="R219" s="95"/>
    </row>
    <row r="220" spans="1:18" s="40" customFormat="1" ht="14.25" customHeight="1" x14ac:dyDescent="0.2">
      <c r="A220" s="89" t="str">
        <f>A122</f>
        <v xml:space="preserve">CHAPITRE VIII \ Alimentations et équipements divers </v>
      </c>
      <c r="B220" s="23"/>
      <c r="C220" s="23"/>
      <c r="D220" s="23"/>
      <c r="E220" s="156" t="s">
        <v>18</v>
      </c>
      <c r="F220" s="174" t="s">
        <v>15</v>
      </c>
      <c r="G220" s="154"/>
      <c r="H220" s="23"/>
      <c r="I220" s="152"/>
      <c r="J220" s="95"/>
      <c r="K220" s="23"/>
      <c r="L220" s="23"/>
      <c r="M220" s="152"/>
      <c r="N220" s="95"/>
      <c r="O220" s="23"/>
      <c r="P220" s="23"/>
      <c r="Q220" s="152" t="s">
        <v>18</v>
      </c>
      <c r="R220" s="95" t="e">
        <f>#REF!</f>
        <v>#REF!</v>
      </c>
    </row>
    <row r="221" spans="1:18" s="40" customFormat="1" ht="14.25" customHeight="1" x14ac:dyDescent="0.2">
      <c r="A221" s="89"/>
      <c r="B221" s="23"/>
      <c r="C221" s="23"/>
      <c r="D221" s="23"/>
      <c r="E221" s="156"/>
      <c r="F221" s="173"/>
      <c r="G221" s="154"/>
      <c r="H221" s="23"/>
      <c r="I221" s="152"/>
      <c r="J221" s="95"/>
      <c r="K221" s="23"/>
      <c r="L221" s="23"/>
      <c r="M221" s="152"/>
      <c r="N221" s="95"/>
      <c r="O221" s="23"/>
      <c r="P221" s="23"/>
      <c r="Q221" s="152"/>
      <c r="R221" s="95"/>
    </row>
    <row r="222" spans="1:18" s="40" customFormat="1" ht="14.25" customHeight="1" x14ac:dyDescent="0.2">
      <c r="A222" s="89" t="str">
        <f>A125</f>
        <v>CHAPITRE IX \ Précablage VDI</v>
      </c>
      <c r="B222" s="23"/>
      <c r="C222" s="23"/>
      <c r="D222" s="23"/>
      <c r="E222" s="156" t="s">
        <v>18</v>
      </c>
      <c r="F222" s="173">
        <f>F146</f>
        <v>0</v>
      </c>
      <c r="G222" s="154"/>
      <c r="H222" s="23"/>
      <c r="I222" s="152"/>
      <c r="J222" s="95"/>
      <c r="K222" s="23"/>
      <c r="L222" s="23"/>
      <c r="M222" s="152"/>
      <c r="N222" s="95"/>
      <c r="O222" s="23"/>
      <c r="P222" s="23"/>
      <c r="Q222" s="152"/>
      <c r="R222" s="95"/>
    </row>
    <row r="223" spans="1:18" s="40" customFormat="1" ht="15" x14ac:dyDescent="0.2">
      <c r="A223" s="89"/>
      <c r="B223" s="23"/>
      <c r="C223" s="23"/>
      <c r="D223" s="23"/>
      <c r="E223" s="156"/>
      <c r="F223" s="173"/>
      <c r="G223" s="23"/>
      <c r="H223" s="23"/>
      <c r="I223" s="152"/>
      <c r="J223" s="95"/>
      <c r="K223" s="23"/>
      <c r="L223" s="23"/>
      <c r="M223" s="152"/>
      <c r="N223" s="95"/>
      <c r="O223" s="23"/>
      <c r="P223" s="23"/>
      <c r="Q223" s="152"/>
      <c r="R223" s="95"/>
    </row>
    <row r="224" spans="1:18" s="40" customFormat="1" ht="15" x14ac:dyDescent="0.2">
      <c r="A224" s="89" t="str">
        <f>A151</f>
        <v xml:space="preserve">CHAPITRE X \ Alarme incendie </v>
      </c>
      <c r="B224" s="23"/>
      <c r="C224" s="23"/>
      <c r="D224" s="23"/>
      <c r="E224" s="156" t="s">
        <v>18</v>
      </c>
      <c r="F224" s="173">
        <f>F171</f>
        <v>0</v>
      </c>
      <c r="G224" s="23"/>
      <c r="H224" s="23"/>
      <c r="I224" s="152"/>
      <c r="J224" s="95"/>
      <c r="K224" s="23"/>
      <c r="L224" s="23"/>
      <c r="M224" s="152"/>
      <c r="N224" s="95"/>
      <c r="O224" s="23"/>
      <c r="P224" s="23"/>
      <c r="Q224" s="152" t="s">
        <v>18</v>
      </c>
      <c r="R224" s="95" t="e">
        <f>#REF!</f>
        <v>#REF!</v>
      </c>
    </row>
    <row r="225" spans="1:18" s="40" customFormat="1" ht="15" customHeight="1" x14ac:dyDescent="0.2">
      <c r="A225" s="89"/>
      <c r="B225" s="23"/>
      <c r="C225" s="23"/>
      <c r="D225" s="23"/>
      <c r="E225" s="156"/>
      <c r="F225" s="173"/>
      <c r="G225" s="23"/>
      <c r="H225" s="23"/>
      <c r="I225" s="152"/>
      <c r="J225" s="95"/>
      <c r="K225" s="23"/>
      <c r="L225" s="23"/>
      <c r="M225" s="152"/>
      <c r="N225" s="95"/>
      <c r="O225" s="23"/>
      <c r="P225" s="23"/>
      <c r="Q225" s="152"/>
      <c r="R225" s="95"/>
    </row>
    <row r="226" spans="1:18" s="40" customFormat="1" ht="15" x14ac:dyDescent="0.2">
      <c r="A226" s="89" t="str">
        <f>A174</f>
        <v>CHAPITRE XI \ Travaux divers</v>
      </c>
      <c r="B226" s="23"/>
      <c r="C226" s="23"/>
      <c r="D226" s="23"/>
      <c r="E226" s="156" t="s">
        <v>18</v>
      </c>
      <c r="F226" s="173">
        <f>F185</f>
        <v>0</v>
      </c>
      <c r="G226" s="23"/>
      <c r="H226" s="23"/>
      <c r="I226" s="152"/>
      <c r="J226" s="95"/>
      <c r="K226" s="23"/>
      <c r="L226" s="23"/>
      <c r="M226" s="152"/>
      <c r="N226" s="95"/>
      <c r="O226" s="23"/>
      <c r="P226" s="23"/>
      <c r="Q226" s="152" t="s">
        <v>18</v>
      </c>
      <c r="R226" s="95" t="e">
        <f>SUM(#REF!)</f>
        <v>#REF!</v>
      </c>
    </row>
    <row r="227" spans="1:18" s="40" customFormat="1" ht="15" x14ac:dyDescent="0.2">
      <c r="A227" s="175"/>
      <c r="B227" s="20"/>
      <c r="C227" s="20"/>
      <c r="D227" s="20"/>
      <c r="E227" s="158"/>
      <c r="F227" s="157" t="s">
        <v>10</v>
      </c>
      <c r="G227" s="23"/>
      <c r="H227" s="23"/>
      <c r="I227" s="152"/>
      <c r="J227" s="95"/>
      <c r="K227" s="23"/>
      <c r="L227" s="23"/>
      <c r="M227" s="152"/>
      <c r="N227" s="95"/>
      <c r="O227" s="23"/>
      <c r="P227" s="23"/>
      <c r="Q227" s="152"/>
      <c r="R227" s="95"/>
    </row>
    <row r="228" spans="1:18" s="40" customFormat="1" ht="15" customHeight="1" x14ac:dyDescent="0.2">
      <c r="A228" s="155" t="s">
        <v>48</v>
      </c>
      <c r="B228" s="23"/>
      <c r="C228" s="23"/>
      <c r="D228" s="23"/>
      <c r="E228" s="156" t="s">
        <v>18</v>
      </c>
      <c r="F228" s="173">
        <f>SUM(F206:F226)</f>
        <v>0</v>
      </c>
      <c r="G228" s="154"/>
      <c r="H228" s="23"/>
      <c r="I228" s="152"/>
      <c r="J228" s="95"/>
      <c r="K228" s="23"/>
      <c r="L228" s="23"/>
      <c r="M228" s="152"/>
      <c r="N228" s="95"/>
      <c r="O228" s="23"/>
      <c r="P228" s="23"/>
      <c r="Q228" s="152" t="s">
        <v>18</v>
      </c>
      <c r="R228" s="95" t="e">
        <f>#REF!</f>
        <v>#REF!</v>
      </c>
    </row>
    <row r="229" spans="1:18" s="40" customFormat="1" ht="15" x14ac:dyDescent="0.2">
      <c r="A229" s="155"/>
      <c r="B229" s="23"/>
      <c r="C229" s="23"/>
      <c r="D229" s="23"/>
      <c r="E229" s="156"/>
      <c r="F229" s="173"/>
      <c r="G229" s="23"/>
      <c r="H229" s="23"/>
      <c r="I229" s="152"/>
      <c r="J229" s="95"/>
      <c r="K229" s="23"/>
      <c r="L229" s="23"/>
      <c r="M229" s="152"/>
      <c r="N229" s="95"/>
      <c r="O229" s="23"/>
      <c r="P229" s="23"/>
      <c r="Q229" s="152"/>
      <c r="R229" s="95"/>
    </row>
    <row r="230" spans="1:18" s="40" customFormat="1" ht="15" x14ac:dyDescent="0.2">
      <c r="A230" s="155" t="s">
        <v>26</v>
      </c>
      <c r="B230" s="23"/>
      <c r="C230" s="23"/>
      <c r="D230" s="23"/>
      <c r="E230" s="156" t="s">
        <v>18</v>
      </c>
      <c r="F230" s="173">
        <f>F228*0.2</f>
        <v>0</v>
      </c>
      <c r="G230" s="23"/>
      <c r="H230" s="23"/>
      <c r="I230" s="152"/>
      <c r="J230" s="95"/>
      <c r="K230" s="23"/>
      <c r="L230" s="23"/>
      <c r="M230" s="152"/>
      <c r="N230" s="95"/>
      <c r="O230" s="23"/>
      <c r="P230" s="23"/>
      <c r="Q230" s="152"/>
      <c r="R230" s="95"/>
    </row>
    <row r="231" spans="1:18" s="40" customFormat="1" ht="15" x14ac:dyDescent="0.2">
      <c r="A231" s="155"/>
      <c r="B231" s="23"/>
      <c r="C231" s="23"/>
      <c r="D231" s="23"/>
      <c r="E231" s="156"/>
      <c r="F231" s="173"/>
      <c r="G231" s="23"/>
      <c r="H231" s="23"/>
      <c r="I231" s="152"/>
      <c r="J231" s="95"/>
      <c r="K231" s="23"/>
      <c r="L231" s="23"/>
      <c r="M231" s="152"/>
      <c r="N231" s="95"/>
      <c r="O231" s="23"/>
      <c r="P231" s="23"/>
      <c r="Q231" s="152"/>
      <c r="R231" s="95"/>
    </row>
    <row r="232" spans="1:18" s="40" customFormat="1" ht="15" x14ac:dyDescent="0.2">
      <c r="A232" s="155" t="s">
        <v>19</v>
      </c>
      <c r="B232" s="23"/>
      <c r="C232" s="23"/>
      <c r="D232" s="23"/>
      <c r="E232" s="156" t="s">
        <v>18</v>
      </c>
      <c r="F232" s="173">
        <f>SUM(F228:F230)</f>
        <v>0</v>
      </c>
      <c r="G232" s="23"/>
      <c r="H232" s="23"/>
      <c r="I232" s="152"/>
      <c r="J232" s="95"/>
      <c r="K232" s="23"/>
      <c r="L232" s="23"/>
      <c r="M232" s="152"/>
      <c r="N232" s="95"/>
      <c r="O232" s="23"/>
      <c r="P232" s="23"/>
      <c r="Q232" s="152"/>
      <c r="R232" s="95"/>
    </row>
    <row r="233" spans="1:18" s="40" customFormat="1" ht="15" x14ac:dyDescent="0.2">
      <c r="A233" s="155"/>
      <c r="B233" s="23"/>
      <c r="C233" s="23"/>
      <c r="D233" s="23"/>
      <c r="E233" s="156"/>
      <c r="F233" s="157"/>
      <c r="G233" s="23"/>
      <c r="H233" s="23"/>
      <c r="I233" s="152"/>
      <c r="J233" s="95"/>
      <c r="K233" s="23"/>
      <c r="L233" s="23"/>
      <c r="M233" s="152"/>
      <c r="N233" s="95"/>
      <c r="O233" s="23"/>
      <c r="P233" s="23"/>
      <c r="Q233" s="152"/>
      <c r="R233" s="95"/>
    </row>
    <row r="234" spans="1:18" s="40" customFormat="1" ht="15" x14ac:dyDescent="0.2">
      <c r="A234" s="155"/>
      <c r="B234" s="23"/>
      <c r="C234" s="23"/>
      <c r="D234" s="23"/>
      <c r="E234" s="156"/>
      <c r="F234" s="157"/>
      <c r="G234" s="23"/>
      <c r="H234" s="23"/>
      <c r="I234" s="152"/>
      <c r="J234" s="95"/>
      <c r="K234" s="23"/>
      <c r="L234" s="23"/>
      <c r="M234" s="152"/>
      <c r="N234" s="95"/>
      <c r="O234" s="23"/>
      <c r="P234" s="23"/>
      <c r="Q234" s="152"/>
      <c r="R234" s="95"/>
    </row>
    <row r="235" spans="1:18" s="40" customFormat="1" ht="15" x14ac:dyDescent="0.2">
      <c r="A235" s="155"/>
      <c r="B235" s="23"/>
      <c r="C235" s="23"/>
      <c r="D235" s="23"/>
      <c r="E235" s="156"/>
      <c r="F235" s="157"/>
      <c r="G235" s="23"/>
      <c r="H235" s="23"/>
      <c r="I235" s="152"/>
      <c r="J235" s="95"/>
      <c r="K235" s="23"/>
      <c r="L235" s="23"/>
      <c r="M235" s="152"/>
      <c r="N235" s="95"/>
      <c r="O235" s="23"/>
      <c r="P235" s="23"/>
      <c r="Q235" s="152"/>
      <c r="R235" s="95"/>
    </row>
    <row r="236" spans="1:18" s="40" customFormat="1" ht="15" x14ac:dyDescent="0.2">
      <c r="A236" s="155"/>
      <c r="B236" s="23"/>
      <c r="C236" s="23"/>
      <c r="D236" s="23"/>
      <c r="E236" s="156"/>
      <c r="F236" s="157"/>
      <c r="G236" s="23"/>
      <c r="H236" s="23"/>
      <c r="I236" s="152"/>
      <c r="J236" s="95"/>
      <c r="K236" s="23"/>
      <c r="L236" s="23"/>
      <c r="M236" s="152"/>
      <c r="N236" s="95"/>
      <c r="O236" s="23"/>
      <c r="P236" s="23"/>
      <c r="Q236" s="152"/>
      <c r="R236" s="95"/>
    </row>
    <row r="237" spans="1:18" s="40" customFormat="1" ht="15" x14ac:dyDescent="0.2">
      <c r="A237" s="155"/>
      <c r="B237" s="23"/>
      <c r="C237" s="23"/>
      <c r="D237" s="23"/>
      <c r="E237" s="156"/>
      <c r="F237" s="157"/>
      <c r="G237" s="23"/>
      <c r="H237" s="23"/>
      <c r="I237" s="152"/>
      <c r="J237" s="95"/>
      <c r="K237" s="23"/>
      <c r="L237" s="23"/>
      <c r="M237" s="152"/>
      <c r="N237" s="95"/>
      <c r="O237" s="23"/>
      <c r="P237" s="23"/>
      <c r="Q237" s="152"/>
      <c r="R237" s="95"/>
    </row>
    <row r="238" spans="1:18" s="40" customFormat="1" ht="15" x14ac:dyDescent="0.2">
      <c r="A238" s="155"/>
      <c r="B238" s="23"/>
      <c r="C238" s="23"/>
      <c r="D238" s="23"/>
      <c r="E238" s="156"/>
      <c r="F238" s="157"/>
      <c r="G238" s="23"/>
      <c r="H238" s="23"/>
      <c r="I238" s="152"/>
      <c r="J238" s="95"/>
      <c r="K238" s="23"/>
      <c r="L238" s="23"/>
      <c r="M238" s="152"/>
      <c r="N238" s="95"/>
      <c r="O238" s="23"/>
      <c r="P238" s="23"/>
      <c r="Q238" s="152"/>
      <c r="R238" s="95"/>
    </row>
    <row r="239" spans="1:18" s="40" customFormat="1" ht="15" x14ac:dyDescent="0.2">
      <c r="C239" s="20"/>
      <c r="D239" s="20"/>
      <c r="E239" s="158"/>
      <c r="F239" s="159"/>
      <c r="J239" s="118"/>
      <c r="N239" s="118"/>
      <c r="R239" s="118"/>
    </row>
    <row r="240" spans="1:18" x14ac:dyDescent="0.2">
      <c r="A240" s="41"/>
      <c r="F240" s="161"/>
    </row>
    <row r="241" spans="1:6" x14ac:dyDescent="0.2">
      <c r="A241" s="41"/>
      <c r="F241" s="161"/>
    </row>
    <row r="242" spans="1:6" x14ac:dyDescent="0.2">
      <c r="A242" s="41"/>
      <c r="F242" s="161"/>
    </row>
    <row r="243" spans="1:6" x14ac:dyDescent="0.2">
      <c r="A243" s="41"/>
      <c r="F243" s="161"/>
    </row>
    <row r="244" spans="1:6" x14ac:dyDescent="0.2">
      <c r="A244" s="41"/>
      <c r="F244" s="161"/>
    </row>
    <row r="245" spans="1:6" x14ac:dyDescent="0.2">
      <c r="A245" s="41"/>
      <c r="F245" s="161"/>
    </row>
    <row r="246" spans="1:6" x14ac:dyDescent="0.2">
      <c r="A246" s="41"/>
      <c r="F246" s="161"/>
    </row>
    <row r="247" spans="1:6" x14ac:dyDescent="0.2">
      <c r="A247" s="41"/>
      <c r="F247" s="161"/>
    </row>
    <row r="248" spans="1:6" x14ac:dyDescent="0.2">
      <c r="A248" s="41"/>
      <c r="F248" s="161"/>
    </row>
    <row r="249" spans="1:6" x14ac:dyDescent="0.2">
      <c r="A249" s="41"/>
      <c r="F249" s="161"/>
    </row>
    <row r="250" spans="1:6" x14ac:dyDescent="0.2">
      <c r="A250" s="41"/>
      <c r="F250" s="161"/>
    </row>
    <row r="251" spans="1:6" x14ac:dyDescent="0.2">
      <c r="A251" s="41"/>
      <c r="F251" s="161"/>
    </row>
    <row r="252" spans="1:6" x14ac:dyDescent="0.2">
      <c r="A252" s="41"/>
      <c r="F252" s="161"/>
    </row>
    <row r="253" spans="1:6" x14ac:dyDescent="0.2">
      <c r="A253" s="41"/>
      <c r="F253" s="161"/>
    </row>
    <row r="254" spans="1:6" x14ac:dyDescent="0.2">
      <c r="A254" s="41"/>
      <c r="F254" s="161"/>
    </row>
    <row r="255" spans="1:6" x14ac:dyDescent="0.2">
      <c r="A255" s="41"/>
      <c r="F255" s="161"/>
    </row>
    <row r="256" spans="1:6" x14ac:dyDescent="0.2">
      <c r="A256" s="41"/>
      <c r="F256" s="161"/>
    </row>
    <row r="257" spans="1:6" x14ac:dyDescent="0.2">
      <c r="A257" s="41"/>
      <c r="F257" s="161"/>
    </row>
    <row r="258" spans="1:6" x14ac:dyDescent="0.2">
      <c r="A258" s="41"/>
      <c r="F258" s="161"/>
    </row>
    <row r="259" spans="1:6" x14ac:dyDescent="0.2">
      <c r="A259" s="41"/>
      <c r="F259" s="161"/>
    </row>
    <row r="260" spans="1:6" x14ac:dyDescent="0.2">
      <c r="A260" s="41"/>
      <c r="F260" s="161"/>
    </row>
    <row r="261" spans="1:6" x14ac:dyDescent="0.2">
      <c r="A261" s="41"/>
      <c r="F261" s="161"/>
    </row>
    <row r="262" spans="1:6" x14ac:dyDescent="0.2">
      <c r="A262" s="41"/>
      <c r="F262" s="161"/>
    </row>
    <row r="263" spans="1:6" x14ac:dyDescent="0.2">
      <c r="A263" s="41"/>
      <c r="F263" s="161"/>
    </row>
    <row r="264" spans="1:6" x14ac:dyDescent="0.2">
      <c r="A264" s="41"/>
      <c r="F264" s="161"/>
    </row>
    <row r="265" spans="1:6" x14ac:dyDescent="0.2">
      <c r="A265" s="41"/>
      <c r="F265" s="161"/>
    </row>
    <row r="266" spans="1:6" x14ac:dyDescent="0.2">
      <c r="A266" s="41"/>
      <c r="F266" s="161"/>
    </row>
    <row r="267" spans="1:6" x14ac:dyDescent="0.2">
      <c r="A267" s="41"/>
      <c r="F267" s="161"/>
    </row>
    <row r="268" spans="1:6" x14ac:dyDescent="0.2">
      <c r="A268" s="41"/>
      <c r="F268" s="161"/>
    </row>
    <row r="269" spans="1:6" x14ac:dyDescent="0.2">
      <c r="A269" s="41"/>
      <c r="F269" s="161"/>
    </row>
    <row r="270" spans="1:6" x14ac:dyDescent="0.2">
      <c r="A270" s="41"/>
      <c r="F270" s="161"/>
    </row>
    <row r="271" spans="1:6" x14ac:dyDescent="0.2">
      <c r="A271" s="41"/>
      <c r="F271" s="161"/>
    </row>
    <row r="272" spans="1:6" x14ac:dyDescent="0.2">
      <c r="A272" s="41"/>
      <c r="F272" s="161"/>
    </row>
    <row r="273" spans="1:6" x14ac:dyDescent="0.2">
      <c r="A273" s="41"/>
      <c r="F273" s="161"/>
    </row>
    <row r="274" spans="1:6" x14ac:dyDescent="0.2">
      <c r="A274" s="41"/>
      <c r="F274" s="161"/>
    </row>
    <row r="275" spans="1:6" x14ac:dyDescent="0.2">
      <c r="A275" s="41"/>
      <c r="F275" s="161"/>
    </row>
    <row r="276" spans="1:6" x14ac:dyDescent="0.2">
      <c r="A276" s="41"/>
      <c r="F276" s="161"/>
    </row>
    <row r="277" spans="1:6" x14ac:dyDescent="0.2">
      <c r="A277" s="41"/>
      <c r="F277" s="161"/>
    </row>
    <row r="278" spans="1:6" x14ac:dyDescent="0.2">
      <c r="A278" s="41"/>
      <c r="F278" s="161"/>
    </row>
    <row r="279" spans="1:6" x14ac:dyDescent="0.2">
      <c r="A279" s="41"/>
      <c r="F279" s="161"/>
    </row>
    <row r="280" spans="1:6" x14ac:dyDescent="0.2">
      <c r="A280" s="41"/>
      <c r="F280" s="161"/>
    </row>
    <row r="281" spans="1:6" x14ac:dyDescent="0.2">
      <c r="A281" s="41"/>
      <c r="F281" s="161"/>
    </row>
    <row r="282" spans="1:6" x14ac:dyDescent="0.2">
      <c r="A282" s="41"/>
      <c r="F282" s="161"/>
    </row>
    <row r="283" spans="1:6" x14ac:dyDescent="0.2">
      <c r="A283" s="41"/>
      <c r="F283" s="161"/>
    </row>
    <row r="284" spans="1:6" x14ac:dyDescent="0.2">
      <c r="A284" s="41"/>
      <c r="F284" s="161"/>
    </row>
    <row r="285" spans="1:6" x14ac:dyDescent="0.2">
      <c r="A285" s="41"/>
      <c r="F285" s="161"/>
    </row>
    <row r="286" spans="1:6" x14ac:dyDescent="0.2">
      <c r="A286" s="41"/>
      <c r="F286" s="161"/>
    </row>
    <row r="287" spans="1:6" x14ac:dyDescent="0.2">
      <c r="A287" s="41"/>
      <c r="F287" s="161"/>
    </row>
    <row r="288" spans="1:6" x14ac:dyDescent="0.2">
      <c r="A288" s="41"/>
      <c r="F288" s="161"/>
    </row>
    <row r="289" spans="1:6" x14ac:dyDescent="0.2">
      <c r="A289" s="41"/>
      <c r="F289" s="161"/>
    </row>
    <row r="290" spans="1:6" x14ac:dyDescent="0.2">
      <c r="A290" s="41"/>
      <c r="F290" s="161"/>
    </row>
    <row r="291" spans="1:6" x14ac:dyDescent="0.2">
      <c r="A291" s="41"/>
      <c r="F291" s="161"/>
    </row>
    <row r="292" spans="1:6" x14ac:dyDescent="0.2">
      <c r="A292" s="41"/>
      <c r="F292" s="161"/>
    </row>
    <row r="293" spans="1:6" x14ac:dyDescent="0.2">
      <c r="A293" s="41"/>
      <c r="F293" s="161"/>
    </row>
    <row r="294" spans="1:6" x14ac:dyDescent="0.2">
      <c r="A294" s="41"/>
      <c r="F294" s="161"/>
    </row>
    <row r="295" spans="1:6" x14ac:dyDescent="0.2">
      <c r="A295" s="41"/>
      <c r="F295" s="161"/>
    </row>
    <row r="296" spans="1:6" x14ac:dyDescent="0.2">
      <c r="A296" s="41"/>
      <c r="F296" s="161"/>
    </row>
    <row r="297" spans="1:6" x14ac:dyDescent="0.2">
      <c r="A297" s="41"/>
      <c r="F297" s="161"/>
    </row>
    <row r="298" spans="1:6" x14ac:dyDescent="0.2">
      <c r="A298" s="41"/>
      <c r="F298" s="161"/>
    </row>
    <row r="299" spans="1:6" x14ac:dyDescent="0.2">
      <c r="A299" s="41"/>
      <c r="F299" s="161"/>
    </row>
    <row r="300" spans="1:6" x14ac:dyDescent="0.2">
      <c r="A300" s="41"/>
      <c r="F300" s="161"/>
    </row>
    <row r="301" spans="1:6" x14ac:dyDescent="0.2">
      <c r="A301" s="41"/>
      <c r="F301" s="161"/>
    </row>
    <row r="302" spans="1:6" x14ac:dyDescent="0.2">
      <c r="A302" s="41"/>
      <c r="F302" s="161"/>
    </row>
    <row r="303" spans="1:6" x14ac:dyDescent="0.2">
      <c r="A303" s="41"/>
      <c r="F303" s="161"/>
    </row>
    <row r="304" spans="1:6" x14ac:dyDescent="0.2">
      <c r="A304" s="41"/>
      <c r="F304" s="161"/>
    </row>
    <row r="305" spans="1:6" x14ac:dyDescent="0.2">
      <c r="A305" s="41"/>
      <c r="F305" s="161"/>
    </row>
    <row r="306" spans="1:6" x14ac:dyDescent="0.2">
      <c r="A306" s="41"/>
      <c r="F306" s="161"/>
    </row>
    <row r="307" spans="1:6" x14ac:dyDescent="0.2">
      <c r="A307" s="41"/>
      <c r="F307" s="161"/>
    </row>
    <row r="308" spans="1:6" x14ac:dyDescent="0.2">
      <c r="A308" s="41"/>
      <c r="F308" s="161"/>
    </row>
    <row r="309" spans="1:6" x14ac:dyDescent="0.2">
      <c r="A309" s="41"/>
      <c r="F309" s="161"/>
    </row>
    <row r="310" spans="1:6" x14ac:dyDescent="0.2">
      <c r="A310" s="41"/>
      <c r="F310" s="161"/>
    </row>
    <row r="311" spans="1:6" x14ac:dyDescent="0.2">
      <c r="A311" s="41"/>
      <c r="F311" s="161"/>
    </row>
    <row r="312" spans="1:6" x14ac:dyDescent="0.2">
      <c r="A312" s="41"/>
      <c r="F312" s="161"/>
    </row>
    <row r="313" spans="1:6" x14ac:dyDescent="0.2">
      <c r="A313" s="41"/>
      <c r="F313" s="161"/>
    </row>
    <row r="314" spans="1:6" x14ac:dyDescent="0.2">
      <c r="A314" s="41"/>
      <c r="F314" s="161"/>
    </row>
    <row r="315" spans="1:6" x14ac:dyDescent="0.2">
      <c r="A315" s="41"/>
      <c r="F315" s="161"/>
    </row>
    <row r="316" spans="1:6" x14ac:dyDescent="0.2">
      <c r="A316" s="41"/>
      <c r="F316" s="161"/>
    </row>
    <row r="317" spans="1:6" x14ac:dyDescent="0.2">
      <c r="A317" s="41"/>
      <c r="F317" s="161"/>
    </row>
    <row r="318" spans="1:6" x14ac:dyDescent="0.2">
      <c r="A318" s="41"/>
      <c r="F318" s="161"/>
    </row>
    <row r="319" spans="1:6" x14ac:dyDescent="0.2">
      <c r="A319" s="41"/>
      <c r="F319" s="161"/>
    </row>
    <row r="320" spans="1:6" x14ac:dyDescent="0.2">
      <c r="A320" s="41"/>
      <c r="F320" s="161"/>
    </row>
    <row r="321" spans="1:6" x14ac:dyDescent="0.2">
      <c r="A321" s="41"/>
      <c r="F321" s="161"/>
    </row>
    <row r="322" spans="1:6" x14ac:dyDescent="0.2">
      <c r="A322" s="41"/>
      <c r="F322" s="161"/>
    </row>
    <row r="323" spans="1:6" x14ac:dyDescent="0.2">
      <c r="A323" s="41"/>
      <c r="F323" s="161"/>
    </row>
    <row r="324" spans="1:6" x14ac:dyDescent="0.2">
      <c r="A324" s="41"/>
      <c r="F324" s="161"/>
    </row>
    <row r="325" spans="1:6" x14ac:dyDescent="0.2">
      <c r="A325" s="41"/>
      <c r="F325" s="161"/>
    </row>
    <row r="326" spans="1:6" x14ac:dyDescent="0.2">
      <c r="A326" s="41"/>
      <c r="F326" s="161"/>
    </row>
    <row r="327" spans="1:6" x14ac:dyDescent="0.2">
      <c r="A327" s="41"/>
      <c r="F327" s="161"/>
    </row>
    <row r="328" spans="1:6" x14ac:dyDescent="0.2">
      <c r="A328" s="41"/>
      <c r="F328" s="161"/>
    </row>
    <row r="329" spans="1:6" x14ac:dyDescent="0.2">
      <c r="A329" s="41"/>
      <c r="F329" s="161"/>
    </row>
    <row r="330" spans="1:6" x14ac:dyDescent="0.2">
      <c r="A330" s="41"/>
      <c r="F330" s="161"/>
    </row>
    <row r="331" spans="1:6" x14ac:dyDescent="0.2">
      <c r="A331" s="41"/>
      <c r="F331" s="161"/>
    </row>
    <row r="332" spans="1:6" x14ac:dyDescent="0.2">
      <c r="A332" s="41"/>
      <c r="F332" s="161"/>
    </row>
    <row r="333" spans="1:6" x14ac:dyDescent="0.2">
      <c r="A333" s="41"/>
      <c r="F333" s="161"/>
    </row>
    <row r="334" spans="1:6" x14ac:dyDescent="0.2">
      <c r="A334" s="41"/>
      <c r="F334" s="161"/>
    </row>
    <row r="335" spans="1:6" x14ac:dyDescent="0.2">
      <c r="A335" s="41"/>
      <c r="F335" s="161"/>
    </row>
    <row r="336" spans="1:6" x14ac:dyDescent="0.2">
      <c r="A336" s="41"/>
      <c r="F336" s="161"/>
    </row>
    <row r="337" spans="1:6" x14ac:dyDescent="0.2">
      <c r="A337" s="41"/>
      <c r="F337" s="161"/>
    </row>
    <row r="338" spans="1:6" x14ac:dyDescent="0.2">
      <c r="A338" s="41"/>
      <c r="F338" s="161"/>
    </row>
    <row r="339" spans="1:6" x14ac:dyDescent="0.2">
      <c r="A339" s="41"/>
      <c r="F339" s="161"/>
    </row>
    <row r="340" spans="1:6" x14ac:dyDescent="0.2">
      <c r="A340" s="41"/>
      <c r="F340" s="161"/>
    </row>
    <row r="341" spans="1:6" x14ac:dyDescent="0.2">
      <c r="A341" s="41"/>
      <c r="F341" s="161"/>
    </row>
    <row r="342" spans="1:6" x14ac:dyDescent="0.2">
      <c r="A342" s="41"/>
      <c r="F342" s="161"/>
    </row>
    <row r="343" spans="1:6" x14ac:dyDescent="0.2">
      <c r="A343" s="41"/>
      <c r="F343" s="161"/>
    </row>
    <row r="344" spans="1:6" x14ac:dyDescent="0.2">
      <c r="A344" s="41"/>
      <c r="F344" s="161"/>
    </row>
    <row r="345" spans="1:6" x14ac:dyDescent="0.2">
      <c r="A345" s="41"/>
      <c r="F345" s="161"/>
    </row>
    <row r="346" spans="1:6" x14ac:dyDescent="0.2">
      <c r="A346" s="41"/>
      <c r="F346" s="161"/>
    </row>
    <row r="347" spans="1:6" x14ac:dyDescent="0.2">
      <c r="A347" s="41"/>
      <c r="F347" s="161"/>
    </row>
    <row r="348" spans="1:6" x14ac:dyDescent="0.2">
      <c r="A348" s="41"/>
      <c r="F348" s="161"/>
    </row>
    <row r="349" spans="1:6" x14ac:dyDescent="0.2">
      <c r="A349" s="41"/>
      <c r="F349" s="161"/>
    </row>
    <row r="350" spans="1:6" x14ac:dyDescent="0.2">
      <c r="A350" s="41"/>
      <c r="F350" s="161"/>
    </row>
    <row r="351" spans="1:6" x14ac:dyDescent="0.2">
      <c r="A351" s="41"/>
      <c r="F351" s="161"/>
    </row>
    <row r="352" spans="1:6" x14ac:dyDescent="0.2">
      <c r="A352" s="41"/>
      <c r="F352" s="161"/>
    </row>
    <row r="353" spans="1:6" x14ac:dyDescent="0.2">
      <c r="A353" s="41"/>
      <c r="F353" s="161"/>
    </row>
    <row r="354" spans="1:6" x14ac:dyDescent="0.2">
      <c r="A354" s="41"/>
      <c r="F354" s="161"/>
    </row>
    <row r="355" spans="1:6" x14ac:dyDescent="0.2">
      <c r="A355" s="41"/>
      <c r="F355" s="161"/>
    </row>
    <row r="356" spans="1:6" x14ac:dyDescent="0.2">
      <c r="A356" s="41"/>
      <c r="F356" s="161"/>
    </row>
    <row r="357" spans="1:6" x14ac:dyDescent="0.2">
      <c r="A357" s="41"/>
      <c r="F357" s="161"/>
    </row>
    <row r="358" spans="1:6" x14ac:dyDescent="0.2">
      <c r="A358" s="41"/>
      <c r="F358" s="161"/>
    </row>
    <row r="359" spans="1:6" x14ac:dyDescent="0.2">
      <c r="A359" s="41"/>
      <c r="F359" s="161"/>
    </row>
    <row r="360" spans="1:6" x14ac:dyDescent="0.2">
      <c r="A360" s="41"/>
      <c r="F360" s="161"/>
    </row>
    <row r="361" spans="1:6" x14ac:dyDescent="0.2">
      <c r="A361" s="41"/>
      <c r="F361" s="161"/>
    </row>
    <row r="362" spans="1:6" x14ac:dyDescent="0.2">
      <c r="A362" s="41"/>
      <c r="F362" s="161"/>
    </row>
    <row r="363" spans="1:6" x14ac:dyDescent="0.2">
      <c r="A363" s="41"/>
      <c r="F363" s="161"/>
    </row>
    <row r="364" spans="1:6" x14ac:dyDescent="0.2">
      <c r="A364" s="41"/>
      <c r="F364" s="161"/>
    </row>
    <row r="365" spans="1:6" x14ac:dyDescent="0.2">
      <c r="A365" s="41"/>
      <c r="F365" s="161"/>
    </row>
    <row r="366" spans="1:6" x14ac:dyDescent="0.2">
      <c r="A366" s="41"/>
      <c r="F366" s="161"/>
    </row>
    <row r="367" spans="1:6" x14ac:dyDescent="0.2">
      <c r="A367" s="41"/>
      <c r="F367" s="161"/>
    </row>
    <row r="368" spans="1:6" x14ac:dyDescent="0.2">
      <c r="A368" s="41"/>
      <c r="F368" s="161"/>
    </row>
    <row r="369" spans="1:6" x14ac:dyDescent="0.2">
      <c r="A369" s="41"/>
      <c r="F369" s="161"/>
    </row>
    <row r="370" spans="1:6" x14ac:dyDescent="0.2">
      <c r="A370" s="41"/>
      <c r="F370" s="161"/>
    </row>
    <row r="371" spans="1:6" x14ac:dyDescent="0.2">
      <c r="A371" s="41"/>
      <c r="F371" s="161"/>
    </row>
    <row r="372" spans="1:6" x14ac:dyDescent="0.2">
      <c r="A372" s="41"/>
      <c r="F372" s="161"/>
    </row>
    <row r="373" spans="1:6" x14ac:dyDescent="0.2">
      <c r="A373" s="41"/>
      <c r="F373" s="161"/>
    </row>
    <row r="374" spans="1:6" x14ac:dyDescent="0.2">
      <c r="A374" s="41"/>
      <c r="F374" s="161"/>
    </row>
    <row r="375" spans="1:6" x14ac:dyDescent="0.2">
      <c r="A375" s="41"/>
      <c r="F375" s="161"/>
    </row>
    <row r="376" spans="1:6" x14ac:dyDescent="0.2">
      <c r="A376" s="41"/>
      <c r="F376" s="161"/>
    </row>
    <row r="377" spans="1:6" x14ac:dyDescent="0.2">
      <c r="A377" s="41"/>
      <c r="F377" s="161"/>
    </row>
    <row r="378" spans="1:6" x14ac:dyDescent="0.2">
      <c r="A378" s="41"/>
      <c r="F378" s="161"/>
    </row>
    <row r="379" spans="1:6" x14ac:dyDescent="0.2">
      <c r="A379" s="41"/>
      <c r="F379" s="161"/>
    </row>
    <row r="380" spans="1:6" x14ac:dyDescent="0.2">
      <c r="A380" s="41"/>
      <c r="F380" s="161"/>
    </row>
    <row r="381" spans="1:6" x14ac:dyDescent="0.2">
      <c r="A381" s="41"/>
      <c r="F381" s="161"/>
    </row>
    <row r="382" spans="1:6" x14ac:dyDescent="0.2">
      <c r="A382" s="41"/>
      <c r="F382" s="161"/>
    </row>
    <row r="383" spans="1:6" x14ac:dyDescent="0.2">
      <c r="A383" s="41"/>
      <c r="F383" s="161"/>
    </row>
    <row r="384" spans="1:6" x14ac:dyDescent="0.2">
      <c r="A384" s="41"/>
      <c r="F384" s="161"/>
    </row>
    <row r="385" spans="1:6" x14ac:dyDescent="0.2">
      <c r="A385" s="41"/>
      <c r="F385" s="161"/>
    </row>
    <row r="386" spans="1:6" x14ac:dyDescent="0.2">
      <c r="A386" s="41"/>
      <c r="F386" s="161"/>
    </row>
    <row r="387" spans="1:6" x14ac:dyDescent="0.2">
      <c r="A387" s="41"/>
      <c r="F387" s="161"/>
    </row>
    <row r="388" spans="1:6" x14ac:dyDescent="0.2">
      <c r="A388" s="41"/>
      <c r="F388" s="161"/>
    </row>
    <row r="389" spans="1:6" x14ac:dyDescent="0.2">
      <c r="A389" s="41"/>
      <c r="F389" s="161"/>
    </row>
    <row r="390" spans="1:6" x14ac:dyDescent="0.2">
      <c r="A390" s="41"/>
      <c r="F390" s="161"/>
    </row>
    <row r="391" spans="1:6" x14ac:dyDescent="0.2">
      <c r="A391" s="41"/>
      <c r="F391" s="161"/>
    </row>
    <row r="392" spans="1:6" x14ac:dyDescent="0.2">
      <c r="A392" s="41"/>
      <c r="F392" s="161"/>
    </row>
    <row r="393" spans="1:6" x14ac:dyDescent="0.2">
      <c r="A393" s="41"/>
      <c r="F393" s="161"/>
    </row>
    <row r="394" spans="1:6" x14ac:dyDescent="0.2">
      <c r="A394" s="41"/>
      <c r="F394" s="161"/>
    </row>
    <row r="395" spans="1:6" x14ac:dyDescent="0.2">
      <c r="A395" s="41"/>
      <c r="F395" s="161"/>
    </row>
    <row r="396" spans="1:6" x14ac:dyDescent="0.2">
      <c r="A396" s="41"/>
      <c r="F396" s="161"/>
    </row>
    <row r="397" spans="1:6" x14ac:dyDescent="0.2">
      <c r="A397" s="41"/>
      <c r="F397" s="161"/>
    </row>
    <row r="398" spans="1:6" x14ac:dyDescent="0.2">
      <c r="A398" s="41"/>
      <c r="F398" s="161"/>
    </row>
    <row r="399" spans="1:6" x14ac:dyDescent="0.2">
      <c r="A399" s="41"/>
      <c r="F399" s="161"/>
    </row>
    <row r="400" spans="1:6" x14ac:dyDescent="0.2">
      <c r="A400" s="41"/>
      <c r="F400" s="161"/>
    </row>
    <row r="401" spans="1:6" x14ac:dyDescent="0.2">
      <c r="A401" s="41"/>
      <c r="F401" s="161"/>
    </row>
    <row r="402" spans="1:6" x14ac:dyDescent="0.2">
      <c r="A402" s="41"/>
      <c r="F402" s="161"/>
    </row>
    <row r="403" spans="1:6" x14ac:dyDescent="0.2">
      <c r="A403" s="41"/>
      <c r="F403" s="161"/>
    </row>
    <row r="404" spans="1:6" x14ac:dyDescent="0.2">
      <c r="A404" s="41"/>
      <c r="F404" s="161"/>
    </row>
    <row r="405" spans="1:6" x14ac:dyDescent="0.2">
      <c r="A405" s="41"/>
      <c r="F405" s="161"/>
    </row>
    <row r="406" spans="1:6" x14ac:dyDescent="0.2">
      <c r="A406" s="41"/>
      <c r="F406" s="161"/>
    </row>
    <row r="407" spans="1:6" x14ac:dyDescent="0.2">
      <c r="A407" s="41"/>
      <c r="F407" s="161"/>
    </row>
    <row r="408" spans="1:6" x14ac:dyDescent="0.2">
      <c r="A408" s="41"/>
      <c r="F408" s="161"/>
    </row>
    <row r="409" spans="1:6" x14ac:dyDescent="0.2">
      <c r="A409" s="41"/>
      <c r="F409" s="161"/>
    </row>
    <row r="410" spans="1:6" x14ac:dyDescent="0.2">
      <c r="A410" s="41"/>
      <c r="F410" s="161"/>
    </row>
    <row r="411" spans="1:6" x14ac:dyDescent="0.2">
      <c r="A411" s="41"/>
      <c r="F411" s="161"/>
    </row>
    <row r="412" spans="1:6" x14ac:dyDescent="0.2">
      <c r="A412" s="41"/>
      <c r="F412" s="161"/>
    </row>
    <row r="413" spans="1:6" x14ac:dyDescent="0.2">
      <c r="A413" s="41"/>
      <c r="F413" s="161"/>
    </row>
    <row r="414" spans="1:6" x14ac:dyDescent="0.2">
      <c r="A414" s="41"/>
      <c r="F414" s="161"/>
    </row>
    <row r="415" spans="1:6" x14ac:dyDescent="0.2">
      <c r="A415" s="41"/>
      <c r="F415" s="161"/>
    </row>
    <row r="416" spans="1:6" x14ac:dyDescent="0.2">
      <c r="A416" s="41"/>
      <c r="F416" s="161"/>
    </row>
    <row r="417" spans="1:6" x14ac:dyDescent="0.2">
      <c r="A417" s="41"/>
      <c r="F417" s="161"/>
    </row>
    <row r="418" spans="1:6" x14ac:dyDescent="0.2">
      <c r="A418" s="41"/>
      <c r="F418" s="161"/>
    </row>
    <row r="419" spans="1:6" x14ac:dyDescent="0.2">
      <c r="A419" s="41"/>
      <c r="F419" s="161"/>
    </row>
    <row r="420" spans="1:6" x14ac:dyDescent="0.2">
      <c r="A420" s="41"/>
      <c r="F420" s="161"/>
    </row>
    <row r="421" spans="1:6" x14ac:dyDescent="0.2">
      <c r="A421" s="41"/>
      <c r="F421" s="161"/>
    </row>
    <row r="422" spans="1:6" x14ac:dyDescent="0.2">
      <c r="A422" s="41"/>
      <c r="F422" s="161"/>
    </row>
    <row r="423" spans="1:6" x14ac:dyDescent="0.2">
      <c r="A423" s="41"/>
      <c r="F423" s="161"/>
    </row>
    <row r="424" spans="1:6" x14ac:dyDescent="0.2">
      <c r="A424" s="41"/>
      <c r="F424" s="161"/>
    </row>
    <row r="425" spans="1:6" x14ac:dyDescent="0.2">
      <c r="A425" s="41"/>
      <c r="F425" s="161"/>
    </row>
    <row r="426" spans="1:6" x14ac:dyDescent="0.2">
      <c r="A426" s="41"/>
      <c r="F426" s="161"/>
    </row>
    <row r="427" spans="1:6" x14ac:dyDescent="0.2">
      <c r="A427" s="41"/>
      <c r="F427" s="161"/>
    </row>
  </sheetData>
  <protectedRanges>
    <protectedRange sqref="E168:F169 C29:D32 E45 C98:E99 C117:F121 C7:D9 C169:D169 F177:F184 E116:F116 F29 C56:E56 C106:F110 C122:E122 E131 E176:E184 C100:F100 C134:F134 C102:D103 E133 C12:F18 C1:F6 E105 F136:F137 F159:F167 C36:F44 C34:D35 C71:F82 F114 C136:D137 C94:F96 C11:D11 C159:D167 F102:F103 C22:F28 C19:E21 F86:F90 C101:E101 C123:F130 C138:F158 C64:E65 F83:F84 C83:D84 C46:F55 C170:F175 C185:F238 C86:D93" name="Plage1"/>
    <protectedRange sqref="C105:D105" name="Plage1_2"/>
    <protectedRange sqref="F105" name="Plage1_3"/>
    <protectedRange sqref="C97:D97 C69:F69 C70:E70 C66:F67 C68:D68" name="Plage1_4"/>
    <protectedRange sqref="E135:F135" name="Plage1_5"/>
    <protectedRange sqref="C33:D33" name="Plage1_9"/>
    <protectedRange sqref="C114:E114" name="Plage1_14"/>
    <protectedRange sqref="C135:D135" name="Plage1_5_1"/>
    <protectedRange sqref="E7:E9 E11 E91:E93" name="Plage1_18"/>
    <protectedRange sqref="E29:E31" name="Plage1_20"/>
    <protectedRange sqref="E34:E35 E32" name="Plage1_22"/>
    <protectedRange sqref="E33" name="Plage1_9_2"/>
    <protectedRange sqref="E97 E68" name="Plage1_4_2"/>
    <protectedRange sqref="E83:E84 E86:E90" name="Plage1_27"/>
    <protectedRange sqref="E102:E103" name="Plage1_28"/>
    <protectedRange sqref="E136:E137 E159" name="Plage1_33"/>
    <protectedRange sqref="E160:E167" name="Plage1_35"/>
    <protectedRange sqref="F7:F9 F11 F91:F93" name="Plage11_1_1_3_1"/>
    <protectedRange sqref="F7:F9 F11 F91:F93" name="Plage3_1_1_3_1"/>
    <protectedRange sqref="F7:F9 F11 F91:F93" name="Plage4_1_1_3_1"/>
    <protectedRange sqref="F19:F21" name="Plage11_1_1_3_2"/>
    <protectedRange sqref="F19:F21" name="Plage3_1_1_3_2"/>
    <protectedRange sqref="F19:F21" name="Plage4_1_1_3_2"/>
    <protectedRange sqref="F30:F35" name="Plage11_1_1_3_3"/>
    <protectedRange sqref="F30:F35" name="Plage3_1_1_3_3"/>
    <protectedRange sqref="F30:F35" name="Plage4_1_1_3_3"/>
    <protectedRange sqref="F56 F64:F65 F70 F98:F99 F101" name="Plage11_1_1_3_8"/>
    <protectedRange sqref="F56 F64:F65 F70 F98:F99 F101" name="Plage3_1_1_3_8"/>
    <protectedRange sqref="F56 F64:F65 F70 F98:F99 F101" name="Plage4_1_1_3_8"/>
    <protectedRange sqref="F97 F68" name="Plage11_1_1_3_9"/>
    <protectedRange sqref="F97 F68" name="Plage3_1_1_3_9"/>
    <protectedRange sqref="F97 F68" name="Plage4_1_1_3_9"/>
    <protectedRange sqref="E112:F112 F113 F111" name="Plage1_8"/>
    <protectedRange sqref="C113:E113" name="Plage1_14_1"/>
    <protectedRange sqref="E115:F115" name="Plage1_10"/>
    <protectedRange sqref="F58:F59 C57:F57 C58:D60 C61:E63" name="Plage1_7"/>
    <protectedRange sqref="E58:E60" name="Plage1_25_1"/>
    <protectedRange sqref="F62:F63" name="Plage11_1_1_3_8_1"/>
    <protectedRange sqref="F62:F63" name="Plage3_1_1_3_8_1"/>
    <protectedRange sqref="F62:F63" name="Plage4_1_1_3_8_1"/>
    <protectedRange sqref="F60" name="Plage11_1_1_3_9_1"/>
    <protectedRange sqref="F60" name="Plage3_1_1_3_9_1"/>
    <protectedRange sqref="F60" name="Plage4_1_1_3_9_1"/>
    <protectedRange sqref="C10:D10" name="Plage1_1"/>
    <protectedRange sqref="E10" name="Plage1_18_1"/>
    <protectedRange sqref="F10" name="Plage11_1_1_3_1_1"/>
    <protectedRange sqref="F10" name="Plage3_1_1_3_1_1"/>
    <protectedRange sqref="F10" name="Plage4_1_1_3_1_1"/>
    <protectedRange sqref="F85 C85:D85" name="Plage1_6"/>
    <protectedRange sqref="E85" name="Plage1_27_1"/>
    <protectedRange sqref="F132 C132:D132" name="Plage1_11"/>
    <protectedRange sqref="E132" name="Plage1_33_1"/>
  </protectedRanges>
  <mergeCells count="2">
    <mergeCell ref="A2:F2"/>
    <mergeCell ref="A203:F20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Roman,Gras"&amp;9OP 1122 - Repli Mitterrand dans Gergovia Université Clermont Auvergne à Clermont-Fd (26-2024)
D.P.G.F. Niveau Entresol - PHASE DCE –  DECEMBRE 2024 – LOT 04 - ELECTRICITE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4DAD9-9E32-4AA9-90AF-3840CCD69706}">
  <sheetPr>
    <pageSetUpPr fitToPage="1"/>
  </sheetPr>
  <dimension ref="A1:S578"/>
  <sheetViews>
    <sheetView tabSelected="1" view="pageBreakPreview" topLeftCell="A368" zoomScale="85" zoomScaleNormal="100" zoomScaleSheetLayoutView="85" workbookViewId="0">
      <selection activeCell="A357" sqref="A357"/>
    </sheetView>
  </sheetViews>
  <sheetFormatPr baseColWidth="10" defaultRowHeight="12.75" x14ac:dyDescent="0.2"/>
  <cols>
    <col min="1" max="1" width="61" style="162" customWidth="1"/>
    <col min="2" max="2" width="7" style="41" customWidth="1"/>
    <col min="3" max="4" width="5.28515625" style="26" customWidth="1"/>
    <col min="5" max="5" width="10.7109375" style="160" customWidth="1"/>
    <col min="6" max="6" width="16.85546875" style="163" customWidth="1"/>
    <col min="7" max="7" width="21.85546875" style="41" customWidth="1"/>
    <col min="8" max="8" width="13.7109375" style="41" customWidth="1"/>
    <col min="9" max="9" width="10.7109375" style="41" customWidth="1"/>
    <col min="10" max="10" width="16.85546875" style="41" customWidth="1"/>
    <col min="11" max="11" width="7" style="41" customWidth="1"/>
    <col min="12" max="12" width="5" style="41" customWidth="1"/>
    <col min="13" max="13" width="10.7109375" style="41" customWidth="1"/>
    <col min="14" max="14" width="1.85546875" style="41" customWidth="1"/>
    <col min="15" max="15" width="7" style="41" hidden="1" customWidth="1"/>
    <col min="16" max="16" width="5" style="41" hidden="1" customWidth="1"/>
    <col min="17" max="17" width="1.42578125" style="41" hidden="1" customWidth="1"/>
    <col min="18" max="18" width="8.5703125" style="41" hidden="1" customWidth="1"/>
    <col min="19" max="19" width="11.42578125" style="41" hidden="1" customWidth="1"/>
    <col min="20" max="16384" width="11.42578125" style="41"/>
  </cols>
  <sheetData>
    <row r="1" spans="1:18" s="40" customFormat="1" ht="28.5" customHeight="1" thickBot="1" x14ac:dyDescent="0.25">
      <c r="A1" s="64" t="s">
        <v>6</v>
      </c>
      <c r="B1" s="62" t="s">
        <v>7</v>
      </c>
      <c r="C1" s="63" t="s">
        <v>49</v>
      </c>
      <c r="D1" s="62" t="s">
        <v>50</v>
      </c>
      <c r="E1" s="65" t="s">
        <v>8</v>
      </c>
      <c r="F1" s="66" t="s">
        <v>51</v>
      </c>
      <c r="G1" s="20"/>
      <c r="H1" s="20"/>
      <c r="I1" s="20"/>
      <c r="J1" s="67"/>
      <c r="K1" s="20"/>
      <c r="L1" s="20"/>
      <c r="M1" s="20"/>
      <c r="N1" s="67"/>
      <c r="O1" s="20"/>
      <c r="P1" s="20"/>
      <c r="Q1" s="31"/>
      <c r="R1" s="68"/>
    </row>
    <row r="2" spans="1:18" s="40" customFormat="1" ht="15.75" thickBot="1" x14ac:dyDescent="0.25">
      <c r="A2" s="249" t="s">
        <v>171</v>
      </c>
      <c r="B2" s="250"/>
      <c r="C2" s="250"/>
      <c r="D2" s="250"/>
      <c r="E2" s="250"/>
      <c r="F2" s="251"/>
      <c r="G2" s="20"/>
      <c r="H2" s="20"/>
      <c r="I2" s="20"/>
      <c r="J2" s="67"/>
      <c r="K2" s="20"/>
      <c r="L2" s="20"/>
      <c r="M2" s="20"/>
      <c r="N2" s="67"/>
      <c r="O2" s="20"/>
      <c r="P2" s="20"/>
      <c r="Q2" s="31"/>
      <c r="R2" s="68"/>
    </row>
    <row r="3" spans="1:18" s="40" customFormat="1" ht="15" x14ac:dyDescent="0.2">
      <c r="A3" s="85"/>
      <c r="B3" s="48"/>
      <c r="C3" s="47"/>
      <c r="D3" s="48"/>
      <c r="E3" s="86"/>
      <c r="F3" s="87"/>
      <c r="G3" s="20"/>
      <c r="H3" s="20"/>
      <c r="I3" s="20"/>
      <c r="J3" s="67"/>
      <c r="K3" s="20"/>
      <c r="L3" s="20"/>
      <c r="M3" s="20"/>
      <c r="N3" s="67"/>
      <c r="O3" s="20"/>
      <c r="P3" s="20"/>
      <c r="Q3" s="31"/>
      <c r="R3" s="68"/>
    </row>
    <row r="4" spans="1:18" s="40" customFormat="1" ht="15" x14ac:dyDescent="0.2">
      <c r="A4" s="88" t="s">
        <v>1</v>
      </c>
      <c r="B4" s="29"/>
      <c r="C4" s="23"/>
      <c r="D4" s="24"/>
      <c r="E4" s="82"/>
      <c r="F4" s="81"/>
      <c r="G4" s="89"/>
      <c r="H4" s="89"/>
      <c r="I4" s="20"/>
      <c r="J4" s="20"/>
      <c r="K4" s="89"/>
      <c r="L4" s="89"/>
      <c r="M4" s="20"/>
      <c r="N4" s="20"/>
      <c r="O4" s="89"/>
      <c r="P4" s="89"/>
      <c r="Q4" s="31"/>
      <c r="R4" s="31"/>
    </row>
    <row r="5" spans="1:18" s="40" customFormat="1" ht="15" x14ac:dyDescent="0.2">
      <c r="A5" s="88"/>
      <c r="B5" s="29"/>
      <c r="C5" s="23"/>
      <c r="D5" s="24"/>
      <c r="E5" s="82"/>
      <c r="F5" s="81"/>
      <c r="G5" s="89"/>
      <c r="H5" s="89"/>
      <c r="I5" s="20"/>
      <c r="J5" s="20"/>
      <c r="K5" s="89"/>
      <c r="L5" s="89"/>
      <c r="M5" s="20"/>
      <c r="N5" s="20"/>
      <c r="O5" s="89"/>
      <c r="P5" s="89"/>
      <c r="Q5" s="31"/>
      <c r="R5" s="31"/>
    </row>
    <row r="6" spans="1:18" s="40" customFormat="1" ht="15" x14ac:dyDescent="0.2">
      <c r="A6" s="88"/>
      <c r="B6" s="29"/>
      <c r="C6" s="23"/>
      <c r="D6" s="24"/>
      <c r="E6" s="82"/>
      <c r="F6" s="81"/>
      <c r="G6" s="89"/>
      <c r="H6" s="89"/>
      <c r="I6" s="20"/>
      <c r="J6" s="20"/>
      <c r="K6" s="89"/>
      <c r="L6" s="89"/>
      <c r="M6" s="20"/>
      <c r="N6" s="20"/>
      <c r="O6" s="89"/>
      <c r="P6" s="89"/>
      <c r="Q6" s="31"/>
      <c r="R6" s="31"/>
    </row>
    <row r="7" spans="1:18" s="40" customFormat="1" ht="15" x14ac:dyDescent="0.2">
      <c r="A7" s="79" t="s">
        <v>22</v>
      </c>
      <c r="B7" s="22" t="s">
        <v>9</v>
      </c>
      <c r="C7" s="21">
        <v>1</v>
      </c>
      <c r="D7" s="22"/>
      <c r="E7" s="82"/>
      <c r="F7" s="83">
        <f t="shared" ref="F7:F12" si="0">+C7*E7</f>
        <v>0</v>
      </c>
      <c r="G7" s="20"/>
      <c r="H7" s="20"/>
      <c r="I7" s="67"/>
      <c r="J7" s="67"/>
      <c r="K7" s="20"/>
      <c r="L7" s="20"/>
      <c r="M7" s="67"/>
      <c r="N7" s="67"/>
      <c r="O7" s="20"/>
      <c r="P7" s="20"/>
      <c r="Q7" s="68"/>
      <c r="R7" s="68"/>
    </row>
    <row r="8" spans="1:18" s="40" customFormat="1" ht="15" x14ac:dyDescent="0.2">
      <c r="A8" s="79" t="s">
        <v>33</v>
      </c>
      <c r="B8" s="22" t="s">
        <v>9</v>
      </c>
      <c r="C8" s="21">
        <v>1</v>
      </c>
      <c r="D8" s="22"/>
      <c r="E8" s="82"/>
      <c r="F8" s="83">
        <f t="shared" si="0"/>
        <v>0</v>
      </c>
      <c r="G8" s="20"/>
      <c r="H8" s="20"/>
      <c r="I8" s="20"/>
      <c r="J8" s="67"/>
      <c r="K8" s="20"/>
      <c r="L8" s="20"/>
      <c r="M8" s="20"/>
      <c r="N8" s="67"/>
      <c r="O8" s="20"/>
      <c r="P8" s="20"/>
      <c r="Q8" s="31" t="s">
        <v>20</v>
      </c>
      <c r="R8" s="68"/>
    </row>
    <row r="9" spans="1:18" s="40" customFormat="1" ht="15" customHeight="1" x14ac:dyDescent="0.2">
      <c r="A9" s="79" t="s">
        <v>25</v>
      </c>
      <c r="B9" s="22" t="s">
        <v>9</v>
      </c>
      <c r="C9" s="21">
        <v>1</v>
      </c>
      <c r="D9" s="22"/>
      <c r="E9" s="82"/>
      <c r="F9" s="83">
        <f t="shared" si="0"/>
        <v>0</v>
      </c>
      <c r="G9" s="20"/>
      <c r="H9" s="20"/>
      <c r="I9" s="20"/>
      <c r="J9" s="67"/>
      <c r="K9" s="20"/>
      <c r="L9" s="20"/>
      <c r="M9" s="20"/>
      <c r="N9" s="67"/>
      <c r="O9" s="20"/>
      <c r="P9" s="20"/>
      <c r="Q9" s="31"/>
      <c r="R9" s="68"/>
    </row>
    <row r="10" spans="1:18" s="40" customFormat="1" ht="15" customHeight="1" x14ac:dyDescent="0.2">
      <c r="A10" s="79" t="s">
        <v>54</v>
      </c>
      <c r="B10" s="22" t="s">
        <v>9</v>
      </c>
      <c r="C10" s="21">
        <v>1</v>
      </c>
      <c r="D10" s="22"/>
      <c r="E10" s="82"/>
      <c r="F10" s="83">
        <f t="shared" si="0"/>
        <v>0</v>
      </c>
      <c r="G10" s="20"/>
      <c r="H10" s="20"/>
      <c r="I10" s="20"/>
      <c r="J10" s="67"/>
      <c r="K10" s="20"/>
      <c r="L10" s="20"/>
      <c r="M10" s="20"/>
      <c r="N10" s="67"/>
      <c r="O10" s="20"/>
      <c r="P10" s="20"/>
      <c r="Q10" s="31"/>
      <c r="R10" s="68"/>
    </row>
    <row r="11" spans="1:18" s="40" customFormat="1" ht="15" customHeight="1" x14ac:dyDescent="0.2">
      <c r="A11" s="79" t="s">
        <v>60</v>
      </c>
      <c r="B11" s="22" t="s">
        <v>9</v>
      </c>
      <c r="C11" s="21">
        <v>1</v>
      </c>
      <c r="D11" s="22"/>
      <c r="E11" s="82"/>
      <c r="F11" s="83">
        <f t="shared" si="0"/>
        <v>0</v>
      </c>
      <c r="G11" s="20"/>
      <c r="H11" s="20"/>
      <c r="I11" s="20"/>
      <c r="J11" s="67"/>
      <c r="K11" s="20"/>
      <c r="L11" s="20"/>
      <c r="M11" s="20"/>
      <c r="N11" s="67"/>
      <c r="O11" s="20"/>
      <c r="P11" s="20"/>
      <c r="Q11" s="31"/>
      <c r="R11" s="68"/>
    </row>
    <row r="12" spans="1:18" s="40" customFormat="1" ht="15" customHeight="1" x14ac:dyDescent="0.2">
      <c r="A12" s="79" t="s">
        <v>185</v>
      </c>
      <c r="B12" s="22" t="s">
        <v>9</v>
      </c>
      <c r="C12" s="21">
        <v>1</v>
      </c>
      <c r="D12" s="22"/>
      <c r="E12" s="82"/>
      <c r="F12" s="83">
        <f t="shared" si="0"/>
        <v>0</v>
      </c>
      <c r="G12" s="20"/>
      <c r="H12" s="20"/>
      <c r="I12" s="20"/>
      <c r="J12" s="67"/>
      <c r="K12" s="20"/>
      <c r="L12" s="20"/>
      <c r="M12" s="20"/>
      <c r="N12" s="67"/>
      <c r="O12" s="20"/>
      <c r="P12" s="20"/>
      <c r="Q12" s="31"/>
      <c r="R12" s="68"/>
    </row>
    <row r="13" spans="1:18" s="40" customFormat="1" ht="15" x14ac:dyDescent="0.2">
      <c r="A13" s="88"/>
      <c r="B13" s="24"/>
      <c r="C13" s="23"/>
      <c r="D13" s="24"/>
      <c r="E13" s="82"/>
      <c r="F13" s="81" t="s">
        <v>11</v>
      </c>
      <c r="G13" s="23"/>
      <c r="H13" s="23"/>
      <c r="I13" s="20"/>
      <c r="J13" s="67"/>
      <c r="K13" s="23"/>
      <c r="L13" s="23"/>
      <c r="M13" s="20"/>
      <c r="N13" s="67"/>
      <c r="O13" s="23"/>
      <c r="P13" s="23"/>
      <c r="Q13" s="31"/>
      <c r="R13" s="68"/>
    </row>
    <row r="14" spans="1:18" s="40" customFormat="1" ht="15" x14ac:dyDescent="0.2">
      <c r="A14" s="90" t="s">
        <v>12</v>
      </c>
      <c r="B14" s="24"/>
      <c r="C14" s="23"/>
      <c r="D14" s="24"/>
      <c r="E14" s="82"/>
      <c r="F14" s="91">
        <f>SUM(F7:F13)</f>
        <v>0</v>
      </c>
      <c r="G14" s="23"/>
      <c r="H14" s="23"/>
      <c r="I14" s="20"/>
      <c r="J14" s="67"/>
      <c r="K14" s="23"/>
      <c r="L14" s="23"/>
      <c r="M14" s="20"/>
      <c r="N14" s="67"/>
      <c r="O14" s="23"/>
      <c r="P14" s="23"/>
      <c r="Q14" s="31"/>
      <c r="R14" s="68"/>
    </row>
    <row r="15" spans="1:18" s="40" customFormat="1" ht="15" x14ac:dyDescent="0.2">
      <c r="A15" s="90"/>
      <c r="B15" s="24"/>
      <c r="C15" s="23"/>
      <c r="D15" s="24"/>
      <c r="E15" s="82"/>
      <c r="F15" s="81"/>
      <c r="G15" s="23"/>
      <c r="H15" s="23"/>
      <c r="I15" s="20"/>
      <c r="J15" s="67"/>
      <c r="K15" s="23"/>
      <c r="L15" s="23"/>
      <c r="M15" s="20"/>
      <c r="N15" s="67"/>
      <c r="O15" s="23"/>
      <c r="P15" s="23"/>
      <c r="Q15" s="31"/>
      <c r="R15" s="68"/>
    </row>
    <row r="16" spans="1:18" s="40" customFormat="1" ht="15" x14ac:dyDescent="0.2">
      <c r="A16" s="90"/>
      <c r="B16" s="24"/>
      <c r="C16" s="23"/>
      <c r="D16" s="24"/>
      <c r="E16" s="82"/>
      <c r="F16" s="81"/>
      <c r="G16" s="23"/>
      <c r="H16" s="23"/>
      <c r="I16" s="20"/>
      <c r="J16" s="67"/>
      <c r="K16" s="23"/>
      <c r="L16" s="23"/>
      <c r="M16" s="20"/>
      <c r="N16" s="67"/>
      <c r="O16" s="23"/>
      <c r="P16" s="23"/>
      <c r="Q16" s="31"/>
      <c r="R16" s="68"/>
    </row>
    <row r="17" spans="1:18" s="40" customFormat="1" ht="15" x14ac:dyDescent="0.2">
      <c r="A17" s="88" t="s">
        <v>30</v>
      </c>
      <c r="B17" s="22"/>
      <c r="C17" s="20"/>
      <c r="D17" s="22"/>
      <c r="E17" s="82"/>
      <c r="F17" s="92"/>
      <c r="G17" s="20"/>
      <c r="H17" s="20"/>
      <c r="I17" s="20"/>
      <c r="J17" s="67"/>
      <c r="K17" s="20"/>
      <c r="L17" s="20"/>
      <c r="M17" s="20"/>
      <c r="N17" s="67"/>
      <c r="O17" s="20"/>
      <c r="P17" s="20"/>
      <c r="Q17" s="31"/>
      <c r="R17" s="68"/>
    </row>
    <row r="18" spans="1:18" s="40" customFormat="1" ht="15" x14ac:dyDescent="0.2">
      <c r="A18" s="88"/>
      <c r="B18" s="22"/>
      <c r="C18" s="20"/>
      <c r="D18" s="22"/>
      <c r="E18" s="82"/>
      <c r="F18" s="92"/>
      <c r="G18" s="20"/>
      <c r="H18" s="20"/>
      <c r="I18" s="20"/>
      <c r="J18" s="67"/>
      <c r="K18" s="20"/>
      <c r="L18" s="20"/>
      <c r="M18" s="20"/>
      <c r="N18" s="67"/>
      <c r="O18" s="20"/>
      <c r="P18" s="20"/>
      <c r="Q18" s="31"/>
      <c r="R18" s="68"/>
    </row>
    <row r="19" spans="1:18" s="40" customFormat="1" ht="15" x14ac:dyDescent="0.2">
      <c r="A19" s="93"/>
      <c r="B19" s="22"/>
      <c r="C19" s="20"/>
      <c r="D19" s="22"/>
      <c r="E19" s="82"/>
      <c r="F19" s="92"/>
      <c r="G19" s="20"/>
      <c r="H19" s="20"/>
      <c r="I19" s="20"/>
      <c r="J19" s="67"/>
      <c r="K19" s="20"/>
      <c r="L19" s="20"/>
      <c r="M19" s="20"/>
      <c r="N19" s="67"/>
      <c r="O19" s="20"/>
      <c r="P19" s="20"/>
      <c r="Q19" s="31"/>
      <c r="R19" s="68"/>
    </row>
    <row r="20" spans="1:18" s="40" customFormat="1" ht="30" x14ac:dyDescent="0.2">
      <c r="A20" s="93" t="s">
        <v>172</v>
      </c>
      <c r="B20" s="22"/>
      <c r="C20" s="20"/>
      <c r="D20" s="22"/>
      <c r="E20" s="82"/>
      <c r="F20" s="83"/>
      <c r="G20" s="20"/>
      <c r="H20" s="20"/>
      <c r="I20" s="20"/>
      <c r="J20" s="67"/>
      <c r="K20" s="20"/>
      <c r="L20" s="20"/>
      <c r="M20" s="20"/>
      <c r="N20" s="67"/>
      <c r="O20" s="20"/>
      <c r="P20" s="20"/>
      <c r="Q20" s="31"/>
      <c r="R20" s="68"/>
    </row>
    <row r="21" spans="1:18" s="40" customFormat="1" ht="15" x14ac:dyDescent="0.2">
      <c r="A21" s="93" t="s">
        <v>173</v>
      </c>
      <c r="B21" s="22" t="s">
        <v>9</v>
      </c>
      <c r="C21" s="20">
        <v>1</v>
      </c>
      <c r="D21" s="22"/>
      <c r="E21" s="82"/>
      <c r="F21" s="83">
        <f t="shared" ref="F21:F24" si="1">+C21*E21</f>
        <v>0</v>
      </c>
      <c r="G21" s="20"/>
      <c r="H21" s="20"/>
      <c r="I21" s="20"/>
      <c r="J21" s="67"/>
      <c r="K21" s="20"/>
      <c r="L21" s="20"/>
      <c r="M21" s="20"/>
      <c r="N21" s="67"/>
      <c r="O21" s="20"/>
      <c r="P21" s="20"/>
      <c r="Q21" s="31"/>
      <c r="R21" s="68"/>
    </row>
    <row r="22" spans="1:18" s="40" customFormat="1" ht="15" x14ac:dyDescent="0.2">
      <c r="A22" s="93" t="s">
        <v>174</v>
      </c>
      <c r="B22" s="22" t="s">
        <v>9</v>
      </c>
      <c r="C22" s="20">
        <v>1</v>
      </c>
      <c r="D22" s="22"/>
      <c r="E22" s="82"/>
      <c r="F22" s="83">
        <f t="shared" si="1"/>
        <v>0</v>
      </c>
      <c r="G22" s="20"/>
      <c r="H22" s="20"/>
      <c r="I22" s="20"/>
      <c r="J22" s="67"/>
      <c r="K22" s="20"/>
      <c r="L22" s="20"/>
      <c r="M22" s="20"/>
      <c r="N22" s="67"/>
      <c r="O22" s="20"/>
      <c r="P22" s="20"/>
      <c r="Q22" s="31"/>
      <c r="R22" s="68"/>
    </row>
    <row r="23" spans="1:18" s="40" customFormat="1" ht="15" x14ac:dyDescent="0.2">
      <c r="A23" s="93" t="s">
        <v>286</v>
      </c>
      <c r="B23" s="22" t="s">
        <v>9</v>
      </c>
      <c r="C23" s="20">
        <v>1</v>
      </c>
      <c r="D23" s="22"/>
      <c r="E23" s="82"/>
      <c r="F23" s="83">
        <f t="shared" si="1"/>
        <v>0</v>
      </c>
      <c r="G23" s="20"/>
      <c r="H23" s="20"/>
      <c r="I23" s="20"/>
      <c r="J23" s="67"/>
      <c r="K23" s="20"/>
      <c r="L23" s="20"/>
      <c r="M23" s="20"/>
      <c r="N23" s="67"/>
      <c r="O23" s="20"/>
      <c r="P23" s="20"/>
      <c r="Q23" s="31"/>
      <c r="R23" s="68"/>
    </row>
    <row r="24" spans="1:18" s="40" customFormat="1" ht="15" x14ac:dyDescent="0.2">
      <c r="A24" s="93" t="s">
        <v>175</v>
      </c>
      <c r="B24" s="22" t="s">
        <v>9</v>
      </c>
      <c r="C24" s="20">
        <v>1</v>
      </c>
      <c r="D24" s="22"/>
      <c r="E24" s="82"/>
      <c r="F24" s="83">
        <f t="shared" si="1"/>
        <v>0</v>
      </c>
      <c r="G24" s="20"/>
      <c r="H24" s="20"/>
      <c r="I24" s="20"/>
      <c r="J24" s="67"/>
      <c r="K24" s="20"/>
      <c r="L24" s="20"/>
      <c r="M24" s="20"/>
      <c r="N24" s="67"/>
      <c r="O24" s="20"/>
      <c r="P24" s="20"/>
      <c r="Q24" s="31"/>
      <c r="R24" s="68"/>
    </row>
    <row r="25" spans="1:18" s="40" customFormat="1" ht="15" customHeight="1" x14ac:dyDescent="0.2">
      <c r="A25" s="94"/>
      <c r="B25" s="24"/>
      <c r="C25" s="20"/>
      <c r="D25" s="22"/>
      <c r="E25" s="82"/>
      <c r="F25" s="81" t="s">
        <v>24</v>
      </c>
      <c r="G25" s="23"/>
      <c r="H25" s="20"/>
      <c r="I25" s="20"/>
      <c r="J25" s="95"/>
      <c r="K25" s="23"/>
      <c r="L25" s="20"/>
      <c r="M25" s="20"/>
      <c r="N25" s="95"/>
      <c r="O25" s="23"/>
      <c r="P25" s="20"/>
      <c r="Q25" s="31"/>
      <c r="R25" s="96" t="s">
        <v>10</v>
      </c>
    </row>
    <row r="26" spans="1:18" s="40" customFormat="1" ht="15" x14ac:dyDescent="0.2">
      <c r="A26" s="90" t="s">
        <v>13</v>
      </c>
      <c r="B26" s="22"/>
      <c r="C26" s="20"/>
      <c r="D26" s="22"/>
      <c r="E26" s="82"/>
      <c r="F26" s="91">
        <f>SUM(F20:F25)</f>
        <v>0</v>
      </c>
      <c r="G26" s="20"/>
      <c r="H26" s="20"/>
      <c r="I26" s="20"/>
      <c r="J26" s="95"/>
      <c r="K26" s="20"/>
      <c r="L26" s="20"/>
      <c r="M26" s="20"/>
      <c r="N26" s="95"/>
      <c r="O26" s="20"/>
      <c r="P26" s="20"/>
      <c r="Q26" s="31"/>
      <c r="R26" s="96">
        <f>SUM(R20:R25)</f>
        <v>0</v>
      </c>
    </row>
    <row r="27" spans="1:18" s="40" customFormat="1" ht="15" x14ac:dyDescent="0.2">
      <c r="A27" s="97"/>
      <c r="B27" s="48"/>
      <c r="C27" s="47"/>
      <c r="D27" s="48"/>
      <c r="E27" s="86"/>
      <c r="F27" s="87"/>
      <c r="G27" s="20"/>
      <c r="H27" s="20"/>
      <c r="I27" s="20"/>
      <c r="J27" s="95"/>
      <c r="K27" s="20"/>
      <c r="L27" s="20"/>
      <c r="M27" s="20"/>
      <c r="N27" s="95"/>
      <c r="O27" s="20"/>
      <c r="P27" s="20"/>
      <c r="Q27" s="31"/>
      <c r="R27" s="96"/>
    </row>
    <row r="28" spans="1:18" s="40" customFormat="1" ht="15" customHeight="1" x14ac:dyDescent="0.2">
      <c r="A28" s="85"/>
      <c r="B28" s="48"/>
      <c r="C28" s="47"/>
      <c r="D28" s="48"/>
      <c r="E28" s="86"/>
      <c r="F28" s="98"/>
      <c r="G28" s="20"/>
      <c r="H28" s="20"/>
      <c r="I28" s="20"/>
      <c r="J28" s="67"/>
      <c r="K28" s="20"/>
      <c r="L28" s="20"/>
      <c r="M28" s="20"/>
      <c r="N28" s="67"/>
      <c r="O28" s="20"/>
      <c r="P28" s="20"/>
      <c r="Q28" s="31"/>
      <c r="R28" s="68"/>
    </row>
    <row r="29" spans="1:18" s="40" customFormat="1" ht="15" x14ac:dyDescent="0.2">
      <c r="A29" s="88" t="s">
        <v>83</v>
      </c>
      <c r="B29" s="30"/>
      <c r="C29" s="20"/>
      <c r="D29" s="22"/>
      <c r="E29" s="82"/>
      <c r="F29" s="92"/>
      <c r="G29" s="20"/>
      <c r="H29" s="20"/>
      <c r="I29" s="20"/>
      <c r="J29" s="67"/>
      <c r="K29" s="20"/>
      <c r="L29" s="20"/>
      <c r="M29" s="20"/>
      <c r="N29" s="67"/>
      <c r="O29" s="20"/>
      <c r="P29" s="20"/>
      <c r="Q29" s="31"/>
      <c r="R29" s="68"/>
    </row>
    <row r="30" spans="1:18" s="40" customFormat="1" ht="15" x14ac:dyDescent="0.2">
      <c r="A30" s="88"/>
      <c r="B30" s="30"/>
      <c r="C30" s="20"/>
      <c r="D30" s="22"/>
      <c r="E30" s="82"/>
      <c r="F30" s="92"/>
      <c r="G30" s="20"/>
      <c r="H30" s="20"/>
      <c r="I30" s="20"/>
      <c r="J30" s="67"/>
      <c r="K30" s="20"/>
      <c r="L30" s="20"/>
      <c r="M30" s="20"/>
      <c r="N30" s="67"/>
      <c r="O30" s="20"/>
      <c r="P30" s="20"/>
      <c r="Q30" s="31"/>
      <c r="R30" s="68"/>
    </row>
    <row r="31" spans="1:18" s="40" customFormat="1" ht="15" x14ac:dyDescent="0.2">
      <c r="A31" s="88"/>
      <c r="B31" s="30"/>
      <c r="C31" s="20"/>
      <c r="D31" s="22"/>
      <c r="E31" s="82"/>
      <c r="F31" s="92"/>
      <c r="G31" s="20"/>
      <c r="H31" s="20"/>
      <c r="I31" s="20"/>
      <c r="J31" s="67"/>
      <c r="K31" s="20"/>
      <c r="L31" s="20"/>
      <c r="M31" s="20"/>
      <c r="N31" s="67"/>
      <c r="O31" s="20"/>
      <c r="P31" s="20"/>
      <c r="Q31" s="31"/>
      <c r="R31" s="68"/>
    </row>
    <row r="32" spans="1:18" s="40" customFormat="1" ht="15" x14ac:dyDescent="0.2">
      <c r="A32" s="93" t="s">
        <v>34</v>
      </c>
      <c r="B32" s="22"/>
      <c r="C32" s="20"/>
      <c r="D32" s="22"/>
      <c r="E32" s="82"/>
      <c r="F32" s="81"/>
      <c r="G32" s="20"/>
      <c r="H32" s="20"/>
      <c r="I32" s="20"/>
      <c r="J32" s="67"/>
      <c r="K32" s="20"/>
      <c r="L32" s="20"/>
      <c r="M32" s="20"/>
      <c r="N32" s="67"/>
      <c r="O32" s="20"/>
      <c r="P32" s="20"/>
      <c r="Q32" s="31"/>
      <c r="R32" s="68">
        <v>70</v>
      </c>
    </row>
    <row r="33" spans="1:18" s="40" customFormat="1" ht="15" x14ac:dyDescent="0.2">
      <c r="A33" s="93" t="s">
        <v>176</v>
      </c>
      <c r="B33" s="22" t="s">
        <v>9</v>
      </c>
      <c r="C33" s="20">
        <v>2</v>
      </c>
      <c r="D33" s="22"/>
      <c r="E33" s="82"/>
      <c r="F33" s="83">
        <f t="shared" ref="F33:F35" si="2">+C33*E33</f>
        <v>0</v>
      </c>
      <c r="G33" s="20"/>
      <c r="H33" s="20"/>
      <c r="I33" s="20"/>
      <c r="J33" s="67"/>
      <c r="K33" s="20"/>
      <c r="L33" s="20"/>
      <c r="M33" s="20"/>
      <c r="N33" s="67"/>
      <c r="O33" s="20"/>
      <c r="P33" s="20"/>
      <c r="Q33" s="31"/>
      <c r="R33" s="68">
        <v>70</v>
      </c>
    </row>
    <row r="34" spans="1:18" s="40" customFormat="1" ht="15" x14ac:dyDescent="0.2">
      <c r="A34" s="93" t="s">
        <v>177</v>
      </c>
      <c r="B34" s="22" t="s">
        <v>9</v>
      </c>
      <c r="C34" s="20">
        <v>2</v>
      </c>
      <c r="D34" s="22"/>
      <c r="E34" s="82"/>
      <c r="F34" s="83">
        <f t="shared" si="2"/>
        <v>0</v>
      </c>
      <c r="G34" s="20"/>
      <c r="H34" s="20"/>
      <c r="I34" s="20"/>
      <c r="J34" s="67"/>
      <c r="K34" s="20"/>
      <c r="L34" s="20"/>
      <c r="M34" s="20"/>
      <c r="N34" s="67"/>
      <c r="O34" s="20"/>
      <c r="P34" s="20"/>
      <c r="Q34" s="31"/>
      <c r="R34" s="68"/>
    </row>
    <row r="35" spans="1:18" s="40" customFormat="1" ht="15" x14ac:dyDescent="0.2">
      <c r="A35" s="93" t="s">
        <v>178</v>
      </c>
      <c r="B35" s="22" t="s">
        <v>9</v>
      </c>
      <c r="C35" s="20">
        <v>2</v>
      </c>
      <c r="D35" s="22"/>
      <c r="E35" s="82"/>
      <c r="F35" s="83">
        <f t="shared" si="2"/>
        <v>0</v>
      </c>
      <c r="G35" s="20"/>
      <c r="H35" s="20"/>
      <c r="I35" s="20"/>
      <c r="J35" s="67"/>
      <c r="K35" s="20"/>
      <c r="L35" s="20"/>
      <c r="M35" s="20"/>
      <c r="N35" s="67"/>
      <c r="O35" s="20"/>
      <c r="P35" s="20"/>
      <c r="Q35" s="31" t="s">
        <v>20</v>
      </c>
      <c r="R35" s="68">
        <v>350</v>
      </c>
    </row>
    <row r="36" spans="1:18" s="40" customFormat="1" ht="15" x14ac:dyDescent="0.2">
      <c r="A36" s="99"/>
      <c r="B36" s="48"/>
      <c r="C36" s="47"/>
      <c r="D36" s="48"/>
      <c r="E36" s="100"/>
      <c r="F36" s="101"/>
      <c r="G36" s="20"/>
      <c r="H36" s="20"/>
      <c r="I36" s="20"/>
      <c r="J36" s="67"/>
      <c r="K36" s="20"/>
      <c r="L36" s="20"/>
      <c r="M36" s="20"/>
      <c r="N36" s="67"/>
      <c r="O36" s="20"/>
      <c r="P36" s="20"/>
      <c r="Q36" s="31"/>
      <c r="R36" s="68"/>
    </row>
    <row r="37" spans="1:18" s="40" customFormat="1" ht="15" customHeight="1" x14ac:dyDescent="0.2">
      <c r="A37" s="93" t="s">
        <v>179</v>
      </c>
      <c r="B37" s="22" t="s">
        <v>9</v>
      </c>
      <c r="C37" s="20">
        <v>1</v>
      </c>
      <c r="D37" s="22"/>
      <c r="E37" s="82"/>
      <c r="F37" s="83">
        <f t="shared" ref="F37:F38" si="3">+C37*E37</f>
        <v>0</v>
      </c>
      <c r="G37" s="20"/>
      <c r="H37" s="20"/>
      <c r="I37" s="20"/>
      <c r="J37" s="67"/>
      <c r="K37" s="20"/>
      <c r="L37" s="20"/>
      <c r="M37" s="20"/>
      <c r="N37" s="67"/>
      <c r="O37" s="20"/>
      <c r="P37" s="20"/>
      <c r="Q37" s="31"/>
      <c r="R37" s="68"/>
    </row>
    <row r="38" spans="1:18" s="40" customFormat="1" ht="15" customHeight="1" x14ac:dyDescent="0.2">
      <c r="A38" s="93" t="s">
        <v>180</v>
      </c>
      <c r="B38" s="22" t="s">
        <v>9</v>
      </c>
      <c r="C38" s="20">
        <v>1</v>
      </c>
      <c r="D38" s="22"/>
      <c r="E38" s="82"/>
      <c r="F38" s="83">
        <f t="shared" si="3"/>
        <v>0</v>
      </c>
      <c r="G38" s="20"/>
      <c r="H38" s="20"/>
      <c r="I38" s="20"/>
      <c r="J38" s="67"/>
      <c r="K38" s="20"/>
      <c r="L38" s="20"/>
      <c r="M38" s="20"/>
      <c r="N38" s="67"/>
      <c r="O38" s="20"/>
      <c r="P38" s="20"/>
      <c r="Q38" s="31"/>
      <c r="R38" s="68"/>
    </row>
    <row r="39" spans="1:18" s="40" customFormat="1" ht="15" customHeight="1" x14ac:dyDescent="0.2">
      <c r="A39" s="21"/>
      <c r="B39" s="24"/>
      <c r="C39" s="20"/>
      <c r="D39" s="22"/>
      <c r="E39" s="82"/>
      <c r="F39" s="81" t="s">
        <v>24</v>
      </c>
      <c r="G39" s="23"/>
      <c r="H39" s="20"/>
      <c r="I39" s="20"/>
      <c r="J39" s="95"/>
      <c r="K39" s="23"/>
      <c r="L39" s="20"/>
      <c r="M39" s="20"/>
      <c r="N39" s="95"/>
      <c r="O39" s="23"/>
      <c r="P39" s="20"/>
      <c r="Q39" s="31"/>
      <c r="R39" s="96" t="s">
        <v>10</v>
      </c>
    </row>
    <row r="40" spans="1:18" s="40" customFormat="1" ht="15" x14ac:dyDescent="0.2">
      <c r="A40" s="90" t="s">
        <v>14</v>
      </c>
      <c r="B40" s="22"/>
      <c r="C40" s="20"/>
      <c r="D40" s="22"/>
      <c r="E40" s="82"/>
      <c r="F40" s="91">
        <f>SUM(F32:F39)</f>
        <v>0</v>
      </c>
      <c r="G40" s="20"/>
      <c r="H40" s="20"/>
      <c r="I40" s="20"/>
      <c r="J40" s="95"/>
      <c r="K40" s="20"/>
      <c r="L40" s="20"/>
      <c r="M40" s="20"/>
      <c r="N40" s="95"/>
      <c r="O40" s="20"/>
      <c r="P40" s="20"/>
      <c r="Q40" s="31"/>
      <c r="R40" s="96">
        <f>SUM(R16:R39)</f>
        <v>490</v>
      </c>
    </row>
    <row r="41" spans="1:18" s="40" customFormat="1" ht="15" x14ac:dyDescent="0.2">
      <c r="A41" s="90"/>
      <c r="B41" s="22"/>
      <c r="C41" s="20"/>
      <c r="D41" s="22"/>
      <c r="E41" s="82"/>
      <c r="F41" s="102"/>
      <c r="G41" s="20"/>
      <c r="H41" s="20"/>
      <c r="I41" s="20"/>
      <c r="J41" s="95"/>
      <c r="K41" s="20"/>
      <c r="L41" s="20"/>
      <c r="M41" s="20"/>
      <c r="N41" s="95"/>
      <c r="O41" s="20"/>
      <c r="P41" s="20"/>
      <c r="Q41" s="31"/>
      <c r="R41" s="96"/>
    </row>
    <row r="42" spans="1:18" s="40" customFormat="1" ht="15" x14ac:dyDescent="0.2">
      <c r="A42" s="97"/>
      <c r="B42" s="48"/>
      <c r="C42" s="47"/>
      <c r="D42" s="48"/>
      <c r="E42" s="86"/>
      <c r="F42" s="87"/>
      <c r="G42" s="20"/>
      <c r="H42" s="20"/>
      <c r="I42" s="20"/>
      <c r="J42" s="95"/>
      <c r="K42" s="20"/>
      <c r="L42" s="20"/>
      <c r="M42" s="20"/>
      <c r="N42" s="95"/>
      <c r="O42" s="20"/>
      <c r="P42" s="20"/>
      <c r="Q42" s="31"/>
      <c r="R42" s="96"/>
    </row>
    <row r="43" spans="1:18" s="40" customFormat="1" ht="15" x14ac:dyDescent="0.2">
      <c r="A43" s="88" t="s">
        <v>89</v>
      </c>
      <c r="B43" s="22"/>
      <c r="C43" s="20"/>
      <c r="D43" s="22"/>
      <c r="E43" s="82"/>
      <c r="F43" s="110" t="s">
        <v>15</v>
      </c>
      <c r="G43" s="20"/>
      <c r="H43" s="20"/>
      <c r="I43" s="20"/>
      <c r="J43" s="95"/>
      <c r="K43" s="20"/>
      <c r="L43" s="20"/>
      <c r="M43" s="20"/>
      <c r="N43" s="95"/>
      <c r="O43" s="20"/>
      <c r="P43" s="20"/>
      <c r="Q43" s="31"/>
      <c r="R43" s="96"/>
    </row>
    <row r="44" spans="1:18" s="40" customFormat="1" ht="15" x14ac:dyDescent="0.2">
      <c r="A44" s="111"/>
      <c r="B44" s="48"/>
      <c r="C44" s="47"/>
      <c r="D44" s="48"/>
      <c r="E44" s="86"/>
      <c r="F44" s="87"/>
      <c r="G44" s="20"/>
      <c r="H44" s="20"/>
      <c r="I44" s="20"/>
      <c r="J44" s="95"/>
      <c r="K44" s="20"/>
      <c r="L44" s="20"/>
      <c r="M44" s="20"/>
      <c r="N44" s="95"/>
      <c r="O44" s="20"/>
      <c r="P44" s="20"/>
      <c r="Q44" s="31"/>
      <c r="R44" s="96"/>
    </row>
    <row r="45" spans="1:18" s="40" customFormat="1" ht="15" x14ac:dyDescent="0.2">
      <c r="A45" s="111"/>
      <c r="B45" s="48"/>
      <c r="C45" s="47"/>
      <c r="D45" s="48"/>
      <c r="E45" s="86"/>
      <c r="F45" s="87"/>
      <c r="G45" s="20"/>
      <c r="H45" s="20"/>
      <c r="I45" s="20"/>
      <c r="J45" s="95"/>
      <c r="K45" s="20"/>
      <c r="L45" s="20"/>
      <c r="M45" s="20"/>
      <c r="N45" s="95"/>
      <c r="O45" s="20"/>
      <c r="P45" s="20"/>
      <c r="Q45" s="31"/>
      <c r="R45" s="96"/>
    </row>
    <row r="46" spans="1:18" s="40" customFormat="1" ht="15" x14ac:dyDescent="0.2">
      <c r="A46" s="111"/>
      <c r="B46" s="48"/>
      <c r="C46" s="47"/>
      <c r="D46" s="48"/>
      <c r="E46" s="86"/>
      <c r="F46" s="87"/>
      <c r="G46" s="20"/>
      <c r="H46" s="20"/>
      <c r="I46" s="20"/>
      <c r="J46" s="95"/>
      <c r="K46" s="20"/>
      <c r="L46" s="20"/>
      <c r="M46" s="20"/>
      <c r="N46" s="95"/>
      <c r="O46" s="20"/>
      <c r="P46" s="20"/>
      <c r="Q46" s="31"/>
      <c r="R46" s="96"/>
    </row>
    <row r="47" spans="1:18" s="40" customFormat="1" ht="15" x14ac:dyDescent="0.2">
      <c r="A47" s="111"/>
      <c r="B47" s="48"/>
      <c r="C47" s="47"/>
      <c r="D47" s="48"/>
      <c r="E47" s="86"/>
      <c r="F47" s="87"/>
      <c r="G47" s="20"/>
      <c r="H47" s="20"/>
      <c r="I47" s="20"/>
      <c r="J47" s="95"/>
      <c r="K47" s="20"/>
      <c r="L47" s="20"/>
      <c r="M47" s="20"/>
      <c r="N47" s="95"/>
      <c r="O47" s="20"/>
      <c r="P47" s="20"/>
      <c r="Q47" s="31"/>
      <c r="R47" s="96"/>
    </row>
    <row r="48" spans="1:18" s="40" customFormat="1" ht="15" x14ac:dyDescent="0.2">
      <c r="A48" s="111"/>
      <c r="B48" s="48"/>
      <c r="C48" s="47"/>
      <c r="D48" s="48"/>
      <c r="E48" s="86"/>
      <c r="F48" s="87"/>
      <c r="G48" s="20"/>
      <c r="H48" s="20"/>
      <c r="I48" s="20"/>
      <c r="J48" s="95"/>
      <c r="K48" s="20"/>
      <c r="L48" s="20"/>
      <c r="M48" s="20"/>
      <c r="N48" s="95"/>
      <c r="O48" s="20"/>
      <c r="P48" s="20"/>
      <c r="Q48" s="31"/>
      <c r="R48" s="96"/>
    </row>
    <row r="49" spans="1:18" s="40" customFormat="1" ht="15" x14ac:dyDescent="0.2">
      <c r="A49" s="111"/>
      <c r="B49" s="48"/>
      <c r="C49" s="47"/>
      <c r="D49" s="48"/>
      <c r="E49" s="86"/>
      <c r="F49" s="87"/>
      <c r="G49" s="20"/>
      <c r="H49" s="20"/>
      <c r="I49" s="20"/>
      <c r="J49" s="95"/>
      <c r="K49" s="20"/>
      <c r="L49" s="20"/>
      <c r="M49" s="20"/>
      <c r="N49" s="95"/>
      <c r="O49" s="20"/>
      <c r="P49" s="20"/>
      <c r="Q49" s="31"/>
      <c r="R49" s="96"/>
    </row>
    <row r="50" spans="1:18" s="40" customFormat="1" ht="15" x14ac:dyDescent="0.2">
      <c r="A50" s="111"/>
      <c r="B50" s="48"/>
      <c r="C50" s="47"/>
      <c r="D50" s="48"/>
      <c r="E50" s="86"/>
      <c r="F50" s="87"/>
      <c r="G50" s="20"/>
      <c r="H50" s="20"/>
      <c r="I50" s="20"/>
      <c r="J50" s="95"/>
      <c r="K50" s="20"/>
      <c r="L50" s="20"/>
      <c r="M50" s="20"/>
      <c r="N50" s="95"/>
      <c r="O50" s="20"/>
      <c r="P50" s="20"/>
      <c r="Q50" s="31"/>
      <c r="R50" s="96"/>
    </row>
    <row r="51" spans="1:18" s="40" customFormat="1" ht="15.75" thickBot="1" x14ac:dyDescent="0.25">
      <c r="A51" s="209"/>
      <c r="B51" s="56"/>
      <c r="C51" s="57"/>
      <c r="D51" s="56"/>
      <c r="E51" s="105"/>
      <c r="F51" s="210"/>
      <c r="G51" s="20"/>
      <c r="H51" s="20"/>
      <c r="I51" s="20"/>
      <c r="J51" s="95"/>
      <c r="K51" s="20"/>
      <c r="L51" s="20"/>
      <c r="M51" s="20"/>
      <c r="N51" s="95"/>
      <c r="O51" s="20"/>
      <c r="P51" s="20"/>
      <c r="Q51" s="31"/>
      <c r="R51" s="96"/>
    </row>
    <row r="52" spans="1:18" s="40" customFormat="1" ht="15.75" thickBot="1" x14ac:dyDescent="0.25">
      <c r="A52" s="208"/>
      <c r="B52" s="47"/>
      <c r="C52" s="47"/>
      <c r="D52" s="47"/>
      <c r="E52" s="108"/>
      <c r="F52" s="207"/>
      <c r="G52" s="20"/>
      <c r="H52" s="20"/>
      <c r="I52" s="20"/>
      <c r="J52" s="95"/>
      <c r="K52" s="20"/>
      <c r="L52" s="20"/>
      <c r="M52" s="20"/>
      <c r="N52" s="95"/>
      <c r="O52" s="20"/>
      <c r="P52" s="20"/>
      <c r="Q52" s="20"/>
      <c r="R52" s="95"/>
    </row>
    <row r="53" spans="1:18" s="40" customFormat="1" ht="43.5" thickBot="1" x14ac:dyDescent="0.25">
      <c r="A53" s="69" t="s">
        <v>6</v>
      </c>
      <c r="B53" s="70" t="s">
        <v>7</v>
      </c>
      <c r="C53" s="71" t="s">
        <v>49</v>
      </c>
      <c r="D53" s="70" t="s">
        <v>50</v>
      </c>
      <c r="E53" s="72" t="s">
        <v>8</v>
      </c>
      <c r="F53" s="73" t="s">
        <v>51</v>
      </c>
      <c r="G53" s="20"/>
      <c r="H53" s="20"/>
      <c r="I53" s="20"/>
      <c r="J53" s="95"/>
      <c r="K53" s="20"/>
      <c r="L53" s="20"/>
      <c r="M53" s="20"/>
      <c r="N53" s="95"/>
      <c r="O53" s="20"/>
      <c r="P53" s="20"/>
      <c r="Q53" s="31"/>
      <c r="R53" s="96"/>
    </row>
    <row r="54" spans="1:18" s="40" customFormat="1" ht="15" x14ac:dyDescent="0.2">
      <c r="A54" s="112"/>
      <c r="B54" s="48"/>
      <c r="C54" s="49"/>
      <c r="D54" s="48"/>
      <c r="E54" s="86"/>
      <c r="F54" s="87"/>
      <c r="G54" s="20"/>
      <c r="H54" s="20"/>
      <c r="I54" s="20"/>
      <c r="J54" s="67"/>
      <c r="K54" s="20"/>
      <c r="L54" s="20"/>
      <c r="M54" s="20"/>
      <c r="N54" s="67"/>
      <c r="O54" s="20"/>
      <c r="P54" s="20"/>
      <c r="Q54" s="31"/>
      <c r="R54" s="68"/>
    </row>
    <row r="55" spans="1:18" s="40" customFormat="1" ht="28.5" x14ac:dyDescent="0.2">
      <c r="A55" s="113" t="s">
        <v>90</v>
      </c>
      <c r="B55" s="22"/>
      <c r="C55" s="21"/>
      <c r="D55" s="22"/>
      <c r="E55" s="82"/>
      <c r="F55" s="92"/>
      <c r="G55" s="20"/>
      <c r="H55" s="20"/>
      <c r="I55" s="20"/>
      <c r="J55" s="67"/>
      <c r="K55" s="20"/>
      <c r="L55" s="20"/>
      <c r="M55" s="20"/>
      <c r="N55" s="67"/>
      <c r="O55" s="20"/>
      <c r="P55" s="20"/>
      <c r="Q55" s="31"/>
      <c r="R55" s="68"/>
    </row>
    <row r="56" spans="1:18" s="40" customFormat="1" ht="15" x14ac:dyDescent="0.2">
      <c r="A56" s="113"/>
      <c r="B56" s="22"/>
      <c r="C56" s="21"/>
      <c r="D56" s="22"/>
      <c r="E56" s="82"/>
      <c r="F56" s="92"/>
      <c r="G56" s="20"/>
      <c r="H56" s="20"/>
      <c r="I56" s="20"/>
      <c r="J56" s="67"/>
      <c r="K56" s="20"/>
      <c r="L56" s="20"/>
      <c r="M56" s="20"/>
      <c r="N56" s="67"/>
      <c r="O56" s="20"/>
      <c r="P56" s="20"/>
      <c r="Q56" s="31"/>
      <c r="R56" s="68"/>
    </row>
    <row r="57" spans="1:18" s="40" customFormat="1" ht="15" x14ac:dyDescent="0.2">
      <c r="A57" s="79"/>
      <c r="B57" s="22"/>
      <c r="C57" s="21"/>
      <c r="D57" s="22"/>
      <c r="E57" s="82"/>
      <c r="F57" s="92"/>
      <c r="G57" s="20"/>
      <c r="H57" s="20"/>
      <c r="I57" s="20"/>
      <c r="J57" s="67"/>
      <c r="K57" s="20"/>
      <c r="L57" s="20"/>
      <c r="M57" s="20"/>
      <c r="N57" s="67"/>
      <c r="O57" s="20"/>
      <c r="P57" s="20"/>
      <c r="Q57" s="31"/>
      <c r="R57" s="68"/>
    </row>
    <row r="58" spans="1:18" s="40" customFormat="1" ht="15" x14ac:dyDescent="0.2">
      <c r="A58" s="114" t="s">
        <v>91</v>
      </c>
      <c r="B58" s="110" t="s">
        <v>15</v>
      </c>
      <c r="C58" s="74"/>
      <c r="D58" s="75"/>
      <c r="E58" s="82"/>
      <c r="F58" s="92"/>
      <c r="G58" s="115"/>
      <c r="H58" s="116"/>
      <c r="I58" s="20"/>
      <c r="J58" s="67"/>
      <c r="K58" s="115"/>
      <c r="L58" s="116"/>
      <c r="M58" s="20"/>
      <c r="N58" s="67"/>
      <c r="O58" s="115"/>
      <c r="P58" s="116"/>
      <c r="Q58" s="31"/>
      <c r="R58" s="68"/>
    </row>
    <row r="59" spans="1:18" s="40" customFormat="1" ht="15" x14ac:dyDescent="0.2">
      <c r="A59" s="85"/>
      <c r="B59" s="51"/>
      <c r="C59" s="52"/>
      <c r="D59" s="53"/>
      <c r="E59" s="86"/>
      <c r="F59" s="98"/>
      <c r="G59" s="115"/>
      <c r="H59" s="116"/>
      <c r="I59" s="20"/>
      <c r="J59" s="67"/>
      <c r="K59" s="115"/>
      <c r="L59" s="116"/>
      <c r="M59" s="20"/>
      <c r="N59" s="67"/>
      <c r="O59" s="115"/>
      <c r="P59" s="116"/>
      <c r="Q59" s="31"/>
      <c r="R59" s="68"/>
    </row>
    <row r="60" spans="1:18" s="40" customFormat="1" ht="15" x14ac:dyDescent="0.2">
      <c r="A60" s="114" t="s">
        <v>92</v>
      </c>
      <c r="B60" s="22"/>
      <c r="C60" s="21"/>
      <c r="D60" s="22"/>
      <c r="E60" s="82"/>
      <c r="F60" s="117"/>
      <c r="G60" s="20"/>
      <c r="H60" s="20"/>
      <c r="I60" s="20"/>
      <c r="J60" s="118"/>
      <c r="K60" s="20"/>
      <c r="L60" s="20"/>
      <c r="M60" s="20"/>
      <c r="N60" s="118"/>
      <c r="O60" s="20"/>
      <c r="P60" s="20"/>
      <c r="Q60" s="31"/>
      <c r="R60" s="119"/>
    </row>
    <row r="61" spans="1:18" s="40" customFormat="1" ht="15" x14ac:dyDescent="0.2">
      <c r="A61" s="48"/>
      <c r="B61" s="50"/>
      <c r="C61" s="49"/>
      <c r="D61" s="48"/>
      <c r="E61" s="86"/>
      <c r="F61" s="87"/>
      <c r="G61" s="23"/>
      <c r="H61" s="20"/>
      <c r="I61" s="20"/>
      <c r="J61" s="95"/>
      <c r="K61" s="23"/>
      <c r="L61" s="20"/>
      <c r="M61" s="20"/>
      <c r="N61" s="95"/>
      <c r="O61" s="23"/>
      <c r="P61" s="20"/>
      <c r="Q61" s="31"/>
      <c r="R61" s="96"/>
    </row>
    <row r="62" spans="1:18" s="40" customFormat="1" ht="30" x14ac:dyDescent="0.2">
      <c r="A62" s="79" t="s">
        <v>61</v>
      </c>
      <c r="B62" s="22"/>
      <c r="C62" s="21"/>
      <c r="D62" s="22"/>
      <c r="E62" s="82"/>
      <c r="F62" s="81"/>
      <c r="G62" s="20"/>
      <c r="H62" s="20"/>
      <c r="I62" s="20"/>
      <c r="J62" s="67"/>
      <c r="K62" s="20"/>
      <c r="L62" s="20"/>
      <c r="M62" s="20"/>
      <c r="N62" s="67"/>
      <c r="O62" s="20"/>
      <c r="P62" s="20"/>
      <c r="Q62" s="31"/>
      <c r="R62" s="68">
        <v>150</v>
      </c>
    </row>
    <row r="63" spans="1:18" s="40" customFormat="1" ht="15" x14ac:dyDescent="0.2">
      <c r="A63" s="79" t="s">
        <v>238</v>
      </c>
      <c r="B63" s="22" t="s">
        <v>9</v>
      </c>
      <c r="C63" s="21">
        <v>1</v>
      </c>
      <c r="D63" s="22"/>
      <c r="E63" s="120"/>
      <c r="F63" s="83">
        <f t="shared" ref="F63:F68" si="4">+C63*E63</f>
        <v>0</v>
      </c>
      <c r="G63" s="20"/>
      <c r="H63" s="20"/>
      <c r="I63" s="20"/>
      <c r="J63" s="67"/>
      <c r="K63" s="20"/>
      <c r="L63" s="20"/>
      <c r="M63" s="20"/>
      <c r="N63" s="67"/>
      <c r="O63" s="20"/>
      <c r="P63" s="20"/>
      <c r="Q63" s="31"/>
      <c r="R63" s="68"/>
    </row>
    <row r="64" spans="1:18" s="40" customFormat="1" ht="15" x14ac:dyDescent="0.2">
      <c r="A64" s="79" t="s">
        <v>181</v>
      </c>
      <c r="B64" s="22" t="s">
        <v>9</v>
      </c>
      <c r="C64" s="21">
        <v>1</v>
      </c>
      <c r="D64" s="22"/>
      <c r="E64" s="120"/>
      <c r="F64" s="83">
        <f t="shared" si="4"/>
        <v>0</v>
      </c>
      <c r="G64" s="20"/>
      <c r="H64" s="20"/>
      <c r="I64" s="20"/>
      <c r="J64" s="67"/>
      <c r="K64" s="20"/>
      <c r="L64" s="20"/>
      <c r="M64" s="20"/>
      <c r="N64" s="67"/>
      <c r="O64" s="20"/>
      <c r="P64" s="20"/>
      <c r="Q64" s="31"/>
      <c r="R64" s="68"/>
    </row>
    <row r="65" spans="1:18" s="40" customFormat="1" ht="15" x14ac:dyDescent="0.2">
      <c r="A65" s="79" t="s">
        <v>182</v>
      </c>
      <c r="B65" s="22" t="s">
        <v>9</v>
      </c>
      <c r="C65" s="21">
        <v>1</v>
      </c>
      <c r="D65" s="22"/>
      <c r="E65" s="120"/>
      <c r="F65" s="83">
        <f t="shared" si="4"/>
        <v>0</v>
      </c>
      <c r="G65" s="20"/>
      <c r="H65" s="20"/>
      <c r="I65" s="20"/>
      <c r="J65" s="67"/>
      <c r="K65" s="20"/>
      <c r="L65" s="20"/>
      <c r="M65" s="20"/>
      <c r="N65" s="67"/>
      <c r="O65" s="20"/>
      <c r="P65" s="20"/>
      <c r="Q65" s="31"/>
      <c r="R65" s="68"/>
    </row>
    <row r="66" spans="1:18" s="40" customFormat="1" ht="15" x14ac:dyDescent="0.2">
      <c r="A66" s="94" t="s">
        <v>239</v>
      </c>
      <c r="B66" s="22" t="s">
        <v>16</v>
      </c>
      <c r="C66" s="21">
        <v>110</v>
      </c>
      <c r="D66" s="22"/>
      <c r="E66" s="82"/>
      <c r="F66" s="83">
        <f t="shared" ref="F66" si="5">+C66*E66</f>
        <v>0</v>
      </c>
      <c r="G66" s="20"/>
      <c r="H66" s="20"/>
      <c r="I66" s="20"/>
      <c r="J66" s="67"/>
      <c r="K66" s="20"/>
      <c r="L66" s="20"/>
      <c r="M66" s="20"/>
      <c r="N66" s="67"/>
      <c r="O66" s="20"/>
      <c r="P66" s="20"/>
      <c r="Q66" s="31"/>
      <c r="R66" s="68"/>
    </row>
    <row r="67" spans="1:18" s="40" customFormat="1" ht="15" x14ac:dyDescent="0.2">
      <c r="A67" s="94" t="s">
        <v>183</v>
      </c>
      <c r="B67" s="22" t="s">
        <v>9</v>
      </c>
      <c r="C67" s="21">
        <v>1</v>
      </c>
      <c r="D67" s="22"/>
      <c r="E67" s="82"/>
      <c r="F67" s="83">
        <f t="shared" si="4"/>
        <v>0</v>
      </c>
      <c r="G67" s="20"/>
      <c r="H67" s="20"/>
      <c r="I67" s="20"/>
      <c r="J67" s="67"/>
      <c r="K67" s="20"/>
      <c r="L67" s="20"/>
      <c r="M67" s="20"/>
      <c r="N67" s="67"/>
      <c r="O67" s="20"/>
      <c r="P67" s="20"/>
      <c r="Q67" s="31"/>
      <c r="R67" s="68"/>
    </row>
    <row r="68" spans="1:18" s="40" customFormat="1" ht="15" x14ac:dyDescent="0.2">
      <c r="A68" s="79" t="s">
        <v>184</v>
      </c>
      <c r="B68" s="22" t="s">
        <v>9</v>
      </c>
      <c r="C68" s="21">
        <v>1</v>
      </c>
      <c r="D68" s="22"/>
      <c r="E68" s="120"/>
      <c r="F68" s="83">
        <f t="shared" si="4"/>
        <v>0</v>
      </c>
      <c r="G68" s="20"/>
      <c r="H68" s="20"/>
      <c r="I68" s="20"/>
      <c r="J68" s="67"/>
      <c r="K68" s="20"/>
      <c r="L68" s="20"/>
      <c r="M68" s="20"/>
      <c r="N68" s="67"/>
      <c r="O68" s="20"/>
      <c r="P68" s="20"/>
      <c r="Q68" s="31"/>
      <c r="R68" s="68"/>
    </row>
    <row r="69" spans="1:18" s="40" customFormat="1" ht="15" x14ac:dyDescent="0.2">
      <c r="A69" s="79"/>
      <c r="B69" s="22"/>
      <c r="C69" s="21"/>
      <c r="D69" s="22"/>
      <c r="E69" s="82"/>
      <c r="F69" s="92" t="s">
        <v>11</v>
      </c>
      <c r="G69" s="20"/>
      <c r="H69" s="20"/>
      <c r="I69" s="20"/>
      <c r="J69" s="67"/>
      <c r="K69" s="20"/>
      <c r="L69" s="20"/>
      <c r="M69" s="20"/>
      <c r="N69" s="67"/>
      <c r="O69" s="20"/>
      <c r="P69" s="20"/>
      <c r="Q69" s="31"/>
      <c r="R69" s="68"/>
    </row>
    <row r="70" spans="1:18" s="40" customFormat="1" ht="15" x14ac:dyDescent="0.2">
      <c r="A70" s="121" t="s">
        <v>93</v>
      </c>
      <c r="B70" s="22"/>
      <c r="C70" s="21"/>
      <c r="D70" s="22"/>
      <c r="E70" s="82"/>
      <c r="F70" s="122">
        <f>SUM(F63:F68)</f>
        <v>0</v>
      </c>
      <c r="G70" s="20"/>
      <c r="H70" s="20"/>
      <c r="I70" s="20"/>
      <c r="J70" s="67"/>
      <c r="K70" s="20"/>
      <c r="L70" s="20"/>
      <c r="M70" s="20"/>
      <c r="N70" s="67"/>
      <c r="O70" s="20"/>
      <c r="P70" s="20"/>
      <c r="Q70" s="31"/>
      <c r="R70" s="68"/>
    </row>
    <row r="71" spans="1:18" s="40" customFormat="1" ht="15" x14ac:dyDescent="0.2">
      <c r="A71" s="121"/>
      <c r="B71" s="22"/>
      <c r="C71" s="21"/>
      <c r="D71" s="22"/>
      <c r="E71" s="82"/>
      <c r="F71" s="123"/>
      <c r="G71" s="20"/>
      <c r="H71" s="20"/>
      <c r="I71" s="20"/>
      <c r="J71" s="67"/>
      <c r="K71" s="20"/>
      <c r="L71" s="20"/>
      <c r="M71" s="20"/>
      <c r="N71" s="67"/>
      <c r="O71" s="20"/>
      <c r="P71" s="20"/>
      <c r="Q71" s="31"/>
      <c r="R71" s="68"/>
    </row>
    <row r="72" spans="1:18" s="40" customFormat="1" ht="15" x14ac:dyDescent="0.2">
      <c r="A72" s="124" t="s">
        <v>95</v>
      </c>
      <c r="B72" s="30" t="s">
        <v>15</v>
      </c>
      <c r="C72" s="76"/>
      <c r="D72" s="24"/>
      <c r="E72" s="125"/>
      <c r="F72" s="126"/>
      <c r="G72" s="115"/>
      <c r="H72" s="23"/>
      <c r="I72" s="23"/>
      <c r="J72" s="127"/>
      <c r="K72" s="115"/>
      <c r="L72" s="23"/>
      <c r="M72" s="23"/>
      <c r="N72" s="127"/>
      <c r="O72" s="115"/>
      <c r="P72" s="23"/>
      <c r="Q72" s="128"/>
      <c r="R72" s="129"/>
    </row>
    <row r="73" spans="1:18" s="40" customFormat="1" ht="16.5" customHeight="1" x14ac:dyDescent="0.2">
      <c r="A73" s="24"/>
      <c r="B73" s="24"/>
      <c r="C73" s="76"/>
      <c r="D73" s="24"/>
      <c r="E73" s="81"/>
      <c r="F73" s="92" t="s">
        <v>10</v>
      </c>
      <c r="G73" s="23"/>
      <c r="H73" s="23"/>
      <c r="I73" s="23"/>
      <c r="J73" s="95"/>
      <c r="K73" s="23"/>
      <c r="L73" s="23"/>
      <c r="M73" s="23"/>
      <c r="N73" s="95"/>
      <c r="O73" s="23"/>
      <c r="P73" s="23"/>
      <c r="Q73" s="128"/>
      <c r="R73" s="96" t="s">
        <v>10</v>
      </c>
    </row>
    <row r="74" spans="1:18" s="40" customFormat="1" ht="15" x14ac:dyDescent="0.2">
      <c r="A74" s="113" t="s">
        <v>96</v>
      </c>
      <c r="B74" s="24"/>
      <c r="C74" s="76"/>
      <c r="D74" s="24"/>
      <c r="E74" s="81"/>
      <c r="F74" s="91">
        <f>F70</f>
        <v>0</v>
      </c>
      <c r="G74" s="23"/>
      <c r="H74" s="23"/>
      <c r="I74" s="23"/>
      <c r="J74" s="95"/>
      <c r="K74" s="23"/>
      <c r="L74" s="23"/>
      <c r="M74" s="23"/>
      <c r="N74" s="95"/>
      <c r="O74" s="23"/>
      <c r="P74" s="23"/>
      <c r="Q74" s="128"/>
      <c r="R74" s="96" t="e">
        <f>#REF!</f>
        <v>#REF!</v>
      </c>
    </row>
    <row r="75" spans="1:18" s="40" customFormat="1" ht="15" x14ac:dyDescent="0.2">
      <c r="A75" s="97"/>
      <c r="B75" s="50"/>
      <c r="C75" s="46"/>
      <c r="D75" s="50"/>
      <c r="E75" s="98"/>
      <c r="F75" s="103"/>
      <c r="G75" s="23"/>
      <c r="H75" s="23"/>
      <c r="I75" s="23"/>
      <c r="J75" s="95"/>
      <c r="K75" s="23"/>
      <c r="L75" s="23"/>
      <c r="M75" s="23"/>
      <c r="N75" s="95"/>
      <c r="O75" s="23"/>
      <c r="P75" s="23"/>
      <c r="Q75" s="23"/>
      <c r="R75" s="95"/>
    </row>
    <row r="76" spans="1:18" ht="15" x14ac:dyDescent="0.2">
      <c r="A76" s="130"/>
      <c r="B76" s="48"/>
      <c r="C76" s="54"/>
      <c r="D76" s="55"/>
      <c r="E76" s="86"/>
      <c r="F76" s="131"/>
    </row>
    <row r="77" spans="1:18" s="40" customFormat="1" ht="15" x14ac:dyDescent="0.2">
      <c r="A77" s="113" t="s">
        <v>97</v>
      </c>
      <c r="B77" s="22"/>
      <c r="C77" s="21"/>
      <c r="D77" s="22"/>
      <c r="E77" s="81"/>
      <c r="F77" s="92"/>
      <c r="G77" s="23"/>
      <c r="H77" s="23"/>
      <c r="I77" s="23"/>
      <c r="J77" s="95"/>
      <c r="K77" s="23"/>
      <c r="L77" s="23"/>
      <c r="M77" s="23"/>
      <c r="N77" s="95"/>
      <c r="O77" s="23"/>
      <c r="P77" s="23"/>
      <c r="Q77" s="128"/>
      <c r="R77" s="96"/>
    </row>
    <row r="78" spans="1:18" s="40" customFormat="1" ht="15" x14ac:dyDescent="0.2">
      <c r="A78" s="113"/>
      <c r="B78" s="22"/>
      <c r="C78" s="21"/>
      <c r="D78" s="22"/>
      <c r="E78" s="81"/>
      <c r="F78" s="92"/>
      <c r="G78" s="23"/>
      <c r="H78" s="23"/>
      <c r="I78" s="23"/>
      <c r="J78" s="95"/>
      <c r="K78" s="23"/>
      <c r="L78" s="23"/>
      <c r="M78" s="23"/>
      <c r="N78" s="95"/>
      <c r="O78" s="23"/>
      <c r="P78" s="23"/>
      <c r="Q78" s="128"/>
      <c r="R78" s="96"/>
    </row>
    <row r="79" spans="1:18" s="40" customFormat="1" ht="15" x14ac:dyDescent="0.2">
      <c r="A79" s="113"/>
      <c r="B79" s="22"/>
      <c r="C79" s="21"/>
      <c r="D79" s="22"/>
      <c r="E79" s="81"/>
      <c r="F79" s="92"/>
      <c r="G79" s="23"/>
      <c r="H79" s="23"/>
      <c r="I79" s="23"/>
      <c r="J79" s="95"/>
      <c r="K79" s="23"/>
      <c r="L79" s="23"/>
      <c r="M79" s="23"/>
      <c r="N79" s="95"/>
      <c r="O79" s="23"/>
      <c r="P79" s="23"/>
      <c r="Q79" s="128"/>
      <c r="R79" s="96"/>
    </row>
    <row r="80" spans="1:18" s="40" customFormat="1" ht="15" x14ac:dyDescent="0.2">
      <c r="A80" s="114" t="s">
        <v>98</v>
      </c>
      <c r="B80" s="30" t="s">
        <v>15</v>
      </c>
      <c r="C80" s="21"/>
      <c r="D80" s="22"/>
      <c r="E80" s="81"/>
      <c r="F80" s="92"/>
      <c r="G80" s="23"/>
      <c r="H80" s="23"/>
      <c r="I80" s="23"/>
      <c r="J80" s="95"/>
      <c r="K80" s="23"/>
      <c r="L80" s="23"/>
      <c r="M80" s="23"/>
      <c r="N80" s="95"/>
      <c r="O80" s="23"/>
      <c r="P80" s="23"/>
      <c r="Q80" s="128"/>
      <c r="R80" s="96"/>
    </row>
    <row r="81" spans="1:18" s="40" customFormat="1" ht="15" x14ac:dyDescent="0.2">
      <c r="A81" s="79"/>
      <c r="B81" s="30"/>
      <c r="C81" s="21"/>
      <c r="D81" s="22"/>
      <c r="E81" s="81"/>
      <c r="F81" s="92"/>
      <c r="G81" s="23"/>
      <c r="H81" s="23"/>
      <c r="I81" s="23"/>
      <c r="J81" s="95"/>
      <c r="K81" s="23"/>
      <c r="L81" s="23"/>
      <c r="M81" s="23"/>
      <c r="N81" s="95"/>
      <c r="O81" s="23"/>
      <c r="P81" s="23"/>
      <c r="Q81" s="128"/>
      <c r="R81" s="96"/>
    </row>
    <row r="82" spans="1:18" s="40" customFormat="1" ht="15" x14ac:dyDescent="0.2">
      <c r="A82" s="114" t="s">
        <v>99</v>
      </c>
      <c r="B82" s="30" t="s">
        <v>15</v>
      </c>
      <c r="C82" s="21"/>
      <c r="D82" s="22"/>
      <c r="E82" s="81"/>
      <c r="F82" s="92"/>
      <c r="G82" s="23"/>
      <c r="H82" s="23"/>
      <c r="I82" s="23"/>
      <c r="J82" s="95"/>
      <c r="K82" s="23"/>
      <c r="L82" s="23"/>
      <c r="M82" s="23"/>
      <c r="N82" s="95"/>
      <c r="O82" s="23"/>
      <c r="P82" s="23"/>
      <c r="Q82" s="128"/>
      <c r="R82" s="96"/>
    </row>
    <row r="83" spans="1:18" s="40" customFormat="1" ht="15" x14ac:dyDescent="0.2">
      <c r="A83" s="114"/>
      <c r="B83" s="30"/>
      <c r="C83" s="21"/>
      <c r="D83" s="22"/>
      <c r="E83" s="81"/>
      <c r="F83" s="92"/>
      <c r="G83" s="23"/>
      <c r="H83" s="23"/>
      <c r="I83" s="23"/>
      <c r="J83" s="95"/>
      <c r="K83" s="23"/>
      <c r="L83" s="23"/>
      <c r="M83" s="23"/>
      <c r="N83" s="95"/>
      <c r="O83" s="23"/>
      <c r="P83" s="23"/>
      <c r="Q83" s="128"/>
      <c r="R83" s="96"/>
    </row>
    <row r="84" spans="1:18" s="40" customFormat="1" ht="15" x14ac:dyDescent="0.2">
      <c r="A84" s="114" t="s">
        <v>100</v>
      </c>
      <c r="B84" s="30" t="s">
        <v>15</v>
      </c>
      <c r="C84" s="21"/>
      <c r="D84" s="22"/>
      <c r="E84" s="81"/>
      <c r="F84" s="92"/>
      <c r="G84" s="23"/>
      <c r="H84" s="23"/>
      <c r="I84" s="23"/>
      <c r="J84" s="95"/>
      <c r="K84" s="23"/>
      <c r="L84" s="23"/>
      <c r="M84" s="23"/>
      <c r="N84" s="95"/>
      <c r="O84" s="23"/>
      <c r="P84" s="23"/>
      <c r="Q84" s="128"/>
      <c r="R84" s="96"/>
    </row>
    <row r="85" spans="1:18" s="40" customFormat="1" ht="16.5" customHeight="1" x14ac:dyDescent="0.2">
      <c r="A85" s="99"/>
      <c r="B85" s="48"/>
      <c r="C85" s="49"/>
      <c r="D85" s="48"/>
      <c r="E85" s="86"/>
      <c r="F85" s="98"/>
      <c r="G85" s="23"/>
      <c r="H85" s="23"/>
      <c r="I85" s="23"/>
      <c r="J85" s="95"/>
      <c r="K85" s="23"/>
      <c r="L85" s="23"/>
      <c r="M85" s="23"/>
      <c r="N85" s="95"/>
      <c r="O85" s="23"/>
      <c r="P85" s="23"/>
      <c r="Q85" s="128"/>
      <c r="R85" s="96"/>
    </row>
    <row r="86" spans="1:18" s="40" customFormat="1" ht="15" x14ac:dyDescent="0.2">
      <c r="A86" s="114" t="s">
        <v>223</v>
      </c>
      <c r="B86" s="30" t="s">
        <v>15</v>
      </c>
      <c r="C86" s="21"/>
      <c r="D86" s="22"/>
      <c r="E86" s="81"/>
      <c r="F86" s="92"/>
      <c r="G86" s="23"/>
      <c r="H86" s="23"/>
      <c r="I86" s="23"/>
      <c r="J86" s="95"/>
      <c r="K86" s="23"/>
      <c r="L86" s="23"/>
      <c r="M86" s="23"/>
      <c r="N86" s="95"/>
      <c r="O86" s="23"/>
      <c r="P86" s="23"/>
      <c r="Q86" s="128"/>
      <c r="R86" s="96"/>
    </row>
    <row r="87" spans="1:18" s="40" customFormat="1" ht="16.5" customHeight="1" x14ac:dyDescent="0.2">
      <c r="A87" s="99"/>
      <c r="B87" s="48"/>
      <c r="C87" s="49"/>
      <c r="D87" s="48"/>
      <c r="E87" s="86"/>
      <c r="F87" s="98"/>
      <c r="G87" s="23"/>
      <c r="H87" s="23"/>
      <c r="I87" s="23"/>
      <c r="J87" s="95"/>
      <c r="K87" s="23"/>
      <c r="L87" s="23"/>
      <c r="M87" s="23"/>
      <c r="N87" s="95"/>
      <c r="O87" s="23"/>
      <c r="P87" s="23"/>
      <c r="Q87" s="128"/>
      <c r="R87" s="96"/>
    </row>
    <row r="88" spans="1:18" s="40" customFormat="1" ht="15" x14ac:dyDescent="0.2">
      <c r="A88" s="114" t="s">
        <v>224</v>
      </c>
      <c r="B88" s="22"/>
      <c r="C88" s="20"/>
      <c r="D88" s="22"/>
      <c r="E88" s="82"/>
      <c r="F88" s="123"/>
      <c r="G88" s="23"/>
      <c r="H88" s="23"/>
      <c r="I88" s="23"/>
      <c r="J88" s="95"/>
      <c r="K88" s="23"/>
      <c r="L88" s="23"/>
      <c r="M88" s="23"/>
      <c r="N88" s="95"/>
      <c r="O88" s="23"/>
      <c r="P88" s="23"/>
      <c r="Q88" s="128"/>
      <c r="R88" s="96"/>
    </row>
    <row r="89" spans="1:18" s="40" customFormat="1" ht="15" x14ac:dyDescent="0.2">
      <c r="A89" s="132"/>
      <c r="B89" s="22"/>
      <c r="C89" s="20"/>
      <c r="D89" s="22"/>
      <c r="E89" s="82"/>
      <c r="F89" s="123"/>
      <c r="G89" s="23"/>
      <c r="H89" s="23"/>
      <c r="I89" s="23"/>
      <c r="J89" s="95"/>
      <c r="K89" s="23"/>
      <c r="L89" s="23"/>
      <c r="M89" s="23"/>
      <c r="N89" s="95"/>
      <c r="O89" s="23"/>
      <c r="P89" s="23"/>
      <c r="Q89" s="128"/>
      <c r="R89" s="96"/>
    </row>
    <row r="90" spans="1:18" s="40" customFormat="1" ht="15" x14ac:dyDescent="0.2">
      <c r="A90" s="79" t="s">
        <v>35</v>
      </c>
      <c r="B90" s="22"/>
      <c r="C90" s="21"/>
      <c r="D90" s="22"/>
      <c r="E90" s="82"/>
      <c r="F90" s="81"/>
      <c r="G90" s="23"/>
      <c r="H90" s="23"/>
      <c r="I90" s="23"/>
      <c r="J90" s="95"/>
      <c r="K90" s="23"/>
      <c r="L90" s="23"/>
      <c r="M90" s="23"/>
      <c r="N90" s="95"/>
      <c r="O90" s="23"/>
      <c r="P90" s="23"/>
      <c r="Q90" s="128"/>
      <c r="R90" s="96"/>
    </row>
    <row r="91" spans="1:18" s="40" customFormat="1" ht="15" x14ac:dyDescent="0.2">
      <c r="A91" s="94" t="s">
        <v>102</v>
      </c>
      <c r="B91" s="22" t="s">
        <v>9</v>
      </c>
      <c r="C91" s="21">
        <v>1</v>
      </c>
      <c r="D91" s="22"/>
      <c r="E91" s="82"/>
      <c r="F91" s="83">
        <f t="shared" ref="F91" si="6">+C91*E91</f>
        <v>0</v>
      </c>
      <c r="G91" s="23"/>
      <c r="H91" s="23"/>
      <c r="I91" s="23"/>
      <c r="J91" s="95"/>
      <c r="K91" s="23"/>
      <c r="L91" s="23"/>
      <c r="M91" s="23"/>
      <c r="N91" s="95"/>
      <c r="O91" s="23"/>
      <c r="P91" s="23"/>
      <c r="Q91" s="128"/>
      <c r="R91" s="96"/>
    </row>
    <row r="92" spans="1:18" s="40" customFormat="1" ht="15" x14ac:dyDescent="0.2">
      <c r="A92" s="94" t="s">
        <v>240</v>
      </c>
      <c r="B92" s="22" t="s">
        <v>9</v>
      </c>
      <c r="C92" s="21">
        <v>1</v>
      </c>
      <c r="D92" s="22"/>
      <c r="E92" s="82"/>
      <c r="F92" s="83">
        <f t="shared" ref="F92" si="7">+C92*E92</f>
        <v>0</v>
      </c>
      <c r="G92" s="23"/>
      <c r="H92" s="23"/>
      <c r="I92" s="23"/>
      <c r="J92" s="95"/>
      <c r="K92" s="23"/>
      <c r="L92" s="23"/>
      <c r="M92" s="23"/>
      <c r="N92" s="95"/>
      <c r="O92" s="23"/>
      <c r="P92" s="23"/>
      <c r="Q92" s="128"/>
      <c r="R92" s="96"/>
    </row>
    <row r="93" spans="1:18" s="40" customFormat="1" ht="15" x14ac:dyDescent="0.2">
      <c r="A93" s="94" t="s">
        <v>241</v>
      </c>
      <c r="B93" s="22" t="s">
        <v>9</v>
      </c>
      <c r="C93" s="21">
        <v>1</v>
      </c>
      <c r="D93" s="22"/>
      <c r="E93" s="82"/>
      <c r="F93" s="83">
        <f t="shared" ref="F93" si="8">+C93*E93</f>
        <v>0</v>
      </c>
      <c r="G93" s="23"/>
      <c r="H93" s="23"/>
      <c r="I93" s="23"/>
      <c r="J93" s="95"/>
      <c r="K93" s="23"/>
      <c r="L93" s="23"/>
      <c r="M93" s="23"/>
      <c r="N93" s="95"/>
      <c r="O93" s="23"/>
      <c r="P93" s="23"/>
      <c r="Q93" s="128"/>
      <c r="R93" s="96"/>
    </row>
    <row r="94" spans="1:18" s="40" customFormat="1" ht="15" x14ac:dyDescent="0.2">
      <c r="A94" s="93"/>
      <c r="B94" s="22"/>
      <c r="C94" s="21"/>
      <c r="D94" s="22"/>
      <c r="E94" s="82"/>
      <c r="F94" s="77" t="s">
        <v>11</v>
      </c>
      <c r="G94" s="23"/>
      <c r="H94" s="23"/>
      <c r="I94" s="23"/>
      <c r="J94" s="95"/>
      <c r="K94" s="23"/>
      <c r="L94" s="23"/>
      <c r="M94" s="23"/>
      <c r="N94" s="95"/>
      <c r="O94" s="23"/>
      <c r="P94" s="23"/>
      <c r="Q94" s="128"/>
      <c r="R94" s="96"/>
    </row>
    <row r="95" spans="1:18" s="40" customFormat="1" ht="15" x14ac:dyDescent="0.2">
      <c r="A95" s="121" t="s">
        <v>107</v>
      </c>
      <c r="B95" s="22"/>
      <c r="C95" s="21"/>
      <c r="D95" s="22"/>
      <c r="E95" s="82"/>
      <c r="F95" s="122">
        <f>SUM(F91:F94)</f>
        <v>0</v>
      </c>
      <c r="G95" s="23"/>
      <c r="H95" s="23"/>
      <c r="I95" s="23"/>
      <c r="J95" s="95"/>
      <c r="K95" s="23"/>
      <c r="L95" s="23"/>
      <c r="M95" s="23"/>
      <c r="N95" s="95"/>
      <c r="O95" s="23"/>
      <c r="P95" s="23"/>
      <c r="Q95" s="128"/>
      <c r="R95" s="96"/>
    </row>
    <row r="96" spans="1:18" s="40" customFormat="1" ht="15" x14ac:dyDescent="0.2">
      <c r="A96" s="132"/>
      <c r="B96" s="22"/>
      <c r="C96" s="20"/>
      <c r="D96" s="22"/>
      <c r="E96" s="82"/>
      <c r="F96" s="123"/>
      <c r="G96" s="23"/>
      <c r="H96" s="23"/>
      <c r="I96" s="23"/>
      <c r="J96" s="95"/>
      <c r="K96" s="23"/>
      <c r="L96" s="23"/>
      <c r="M96" s="23"/>
      <c r="N96" s="95"/>
      <c r="O96" s="23"/>
      <c r="P96" s="23"/>
      <c r="Q96" s="128"/>
      <c r="R96" s="96"/>
    </row>
    <row r="97" spans="1:18" s="40" customFormat="1" ht="15" x14ac:dyDescent="0.2">
      <c r="A97" s="132"/>
      <c r="B97" s="22"/>
      <c r="C97" s="20"/>
      <c r="D97" s="22"/>
      <c r="E97" s="82"/>
      <c r="F97" s="123"/>
      <c r="G97" s="23"/>
      <c r="H97" s="23"/>
      <c r="I97" s="23"/>
      <c r="J97" s="95"/>
      <c r="K97" s="23"/>
      <c r="L97" s="23"/>
      <c r="M97" s="23"/>
      <c r="N97" s="95"/>
      <c r="O97" s="23"/>
      <c r="P97" s="23"/>
      <c r="Q97" s="128"/>
      <c r="R97" s="96"/>
    </row>
    <row r="98" spans="1:18" s="40" customFormat="1" ht="15" x14ac:dyDescent="0.2">
      <c r="A98" s="132"/>
      <c r="B98" s="22"/>
      <c r="C98" s="20"/>
      <c r="D98" s="22"/>
      <c r="E98" s="82"/>
      <c r="F98" s="123"/>
      <c r="G98" s="23"/>
      <c r="H98" s="23"/>
      <c r="I98" s="23"/>
      <c r="J98" s="95"/>
      <c r="K98" s="23"/>
      <c r="L98" s="23"/>
      <c r="M98" s="23"/>
      <c r="N98" s="95"/>
      <c r="O98" s="23"/>
      <c r="P98" s="23"/>
      <c r="Q98" s="128"/>
      <c r="R98" s="96"/>
    </row>
    <row r="99" spans="1:18" s="40" customFormat="1" ht="15.75" thickBot="1" x14ac:dyDescent="0.25">
      <c r="A99" s="133"/>
      <c r="B99" s="56"/>
      <c r="C99" s="57"/>
      <c r="D99" s="56"/>
      <c r="E99" s="105"/>
      <c r="F99" s="134"/>
      <c r="G99" s="23"/>
      <c r="H99" s="23"/>
      <c r="I99" s="23"/>
      <c r="J99" s="95"/>
      <c r="K99" s="23"/>
      <c r="L99" s="23"/>
      <c r="M99" s="23"/>
      <c r="N99" s="95"/>
      <c r="O99" s="23"/>
      <c r="P99" s="23"/>
      <c r="Q99" s="128"/>
      <c r="R99" s="96"/>
    </row>
    <row r="100" spans="1:18" s="40" customFormat="1" ht="15.75" thickBot="1" x14ac:dyDescent="0.25">
      <c r="A100" s="135"/>
      <c r="B100" s="47"/>
      <c r="C100" s="47"/>
      <c r="D100" s="47"/>
      <c r="E100" s="108"/>
      <c r="F100" s="136"/>
      <c r="G100" s="23"/>
      <c r="H100" s="23"/>
      <c r="I100" s="23"/>
      <c r="J100" s="95"/>
      <c r="K100" s="23"/>
      <c r="L100" s="23"/>
      <c r="M100" s="23"/>
      <c r="N100" s="95"/>
      <c r="O100" s="23"/>
      <c r="P100" s="23"/>
      <c r="Q100" s="23"/>
      <c r="R100" s="95"/>
    </row>
    <row r="101" spans="1:18" s="40" customFormat="1" ht="28.5" customHeight="1" thickBot="1" x14ac:dyDescent="0.25">
      <c r="A101" s="69" t="s">
        <v>6</v>
      </c>
      <c r="B101" s="70" t="s">
        <v>7</v>
      </c>
      <c r="C101" s="71" t="s">
        <v>49</v>
      </c>
      <c r="D101" s="70" t="s">
        <v>50</v>
      </c>
      <c r="E101" s="72" t="s">
        <v>8</v>
      </c>
      <c r="F101" s="73" t="s">
        <v>51</v>
      </c>
      <c r="G101" s="20"/>
      <c r="H101" s="20"/>
      <c r="I101" s="20"/>
      <c r="J101" s="67"/>
      <c r="K101" s="20"/>
      <c r="L101" s="20"/>
      <c r="M101" s="20"/>
      <c r="N101" s="67"/>
      <c r="O101" s="20"/>
      <c r="P101" s="20"/>
      <c r="Q101" s="31"/>
      <c r="R101" s="68"/>
    </row>
    <row r="102" spans="1:18" s="40" customFormat="1" ht="15" x14ac:dyDescent="0.2">
      <c r="A102" s="132"/>
      <c r="B102" s="22"/>
      <c r="C102" s="20"/>
      <c r="D102" s="22"/>
      <c r="E102" s="82"/>
      <c r="F102" s="123"/>
      <c r="G102" s="23"/>
      <c r="H102" s="23"/>
      <c r="I102" s="23"/>
      <c r="J102" s="95"/>
      <c r="K102" s="23"/>
      <c r="L102" s="23"/>
      <c r="M102" s="23"/>
      <c r="N102" s="95"/>
      <c r="O102" s="23"/>
      <c r="P102" s="23"/>
      <c r="Q102" s="128"/>
      <c r="R102" s="96"/>
    </row>
    <row r="103" spans="1:18" s="40" customFormat="1" ht="15" x14ac:dyDescent="0.2">
      <c r="A103" s="114" t="s">
        <v>225</v>
      </c>
      <c r="B103" s="48"/>
      <c r="C103" s="49"/>
      <c r="D103" s="48"/>
      <c r="E103" s="86"/>
      <c r="F103" s="87"/>
      <c r="G103" s="23"/>
      <c r="H103" s="23"/>
      <c r="I103" s="23"/>
      <c r="J103" s="95"/>
      <c r="K103" s="23"/>
      <c r="L103" s="23"/>
      <c r="M103" s="23"/>
      <c r="N103" s="95"/>
      <c r="O103" s="23"/>
      <c r="P103" s="23"/>
      <c r="Q103" s="128"/>
      <c r="R103" s="96"/>
    </row>
    <row r="104" spans="1:18" s="40" customFormat="1" ht="15" x14ac:dyDescent="0.2">
      <c r="A104" s="85"/>
      <c r="B104" s="48"/>
      <c r="C104" s="49"/>
      <c r="D104" s="48"/>
      <c r="E104" s="86"/>
      <c r="F104" s="87"/>
      <c r="G104" s="23"/>
      <c r="H104" s="23"/>
      <c r="I104" s="23"/>
      <c r="J104" s="95"/>
      <c r="K104" s="23"/>
      <c r="L104" s="23"/>
      <c r="M104" s="23"/>
      <c r="N104" s="95"/>
      <c r="O104" s="23"/>
      <c r="P104" s="23"/>
      <c r="Q104" s="128"/>
      <c r="R104" s="96"/>
    </row>
    <row r="105" spans="1:18" s="40" customFormat="1" ht="15" x14ac:dyDescent="0.2">
      <c r="A105" s="79" t="s">
        <v>235</v>
      </c>
      <c r="B105" s="22" t="s">
        <v>9</v>
      </c>
      <c r="C105" s="21">
        <v>1</v>
      </c>
      <c r="D105" s="22"/>
      <c r="E105" s="82"/>
      <c r="F105" s="83">
        <f t="shared" ref="F105" si="9">+C105*E105</f>
        <v>0</v>
      </c>
      <c r="G105" s="23"/>
      <c r="H105" s="23"/>
      <c r="I105" s="23"/>
      <c r="J105" s="95"/>
      <c r="K105" s="23"/>
      <c r="L105" s="23"/>
      <c r="M105" s="23"/>
      <c r="N105" s="95"/>
      <c r="O105" s="23"/>
      <c r="P105" s="23"/>
      <c r="Q105" s="128"/>
      <c r="R105" s="96"/>
    </row>
    <row r="106" spans="1:18" s="40" customFormat="1" ht="15" x14ac:dyDescent="0.2">
      <c r="A106" s="79"/>
      <c r="B106" s="22"/>
      <c r="C106" s="21"/>
      <c r="D106" s="22"/>
      <c r="E106" s="82"/>
      <c r="F106" s="92" t="s">
        <v>11</v>
      </c>
      <c r="G106" s="23"/>
      <c r="H106" s="23"/>
      <c r="I106" s="23"/>
      <c r="J106" s="95"/>
      <c r="K106" s="23"/>
      <c r="L106" s="23"/>
      <c r="M106" s="23"/>
      <c r="N106" s="95"/>
      <c r="O106" s="23"/>
      <c r="P106" s="23"/>
      <c r="Q106" s="128"/>
      <c r="R106" s="96"/>
    </row>
    <row r="107" spans="1:18" s="40" customFormat="1" ht="15" x14ac:dyDescent="0.2">
      <c r="A107" s="121" t="s">
        <v>165</v>
      </c>
      <c r="B107" s="22"/>
      <c r="C107" s="21"/>
      <c r="D107" s="22"/>
      <c r="E107" s="82"/>
      <c r="F107" s="122">
        <f>SUM(F105:F105)</f>
        <v>0</v>
      </c>
      <c r="G107" s="23"/>
      <c r="H107" s="23"/>
      <c r="I107" s="23"/>
      <c r="J107" s="95"/>
      <c r="K107" s="23"/>
      <c r="L107" s="23"/>
      <c r="M107" s="23"/>
      <c r="N107" s="95"/>
      <c r="O107" s="23"/>
      <c r="P107" s="23"/>
      <c r="Q107" s="128"/>
      <c r="R107" s="96"/>
    </row>
    <row r="108" spans="1:18" s="40" customFormat="1" ht="15" x14ac:dyDescent="0.2">
      <c r="A108" s="121"/>
      <c r="B108" s="22"/>
      <c r="C108" s="21"/>
      <c r="D108" s="22"/>
      <c r="E108" s="81"/>
      <c r="F108" s="92" t="s">
        <v>10</v>
      </c>
      <c r="G108" s="23"/>
      <c r="H108" s="23"/>
      <c r="I108" s="23"/>
      <c r="J108" s="95"/>
      <c r="K108" s="23"/>
      <c r="L108" s="23"/>
      <c r="M108" s="23"/>
      <c r="N108" s="95"/>
      <c r="O108" s="23"/>
      <c r="P108" s="23"/>
      <c r="Q108" s="128"/>
      <c r="R108" s="96"/>
    </row>
    <row r="109" spans="1:18" s="40" customFormat="1" ht="15" x14ac:dyDescent="0.2">
      <c r="A109" s="113" t="s">
        <v>32</v>
      </c>
      <c r="B109" s="22"/>
      <c r="C109" s="21"/>
      <c r="D109" s="22"/>
      <c r="E109" s="82"/>
      <c r="F109" s="91">
        <f>F107+F95</f>
        <v>0</v>
      </c>
      <c r="G109" s="20"/>
      <c r="H109" s="20"/>
      <c r="I109" s="20"/>
      <c r="J109" s="67"/>
      <c r="K109" s="20"/>
      <c r="L109" s="20"/>
      <c r="M109" s="20"/>
      <c r="N109" s="67"/>
      <c r="O109" s="20"/>
      <c r="P109" s="20"/>
      <c r="Q109" s="31"/>
      <c r="R109" s="68"/>
    </row>
    <row r="110" spans="1:18" s="40" customFormat="1" ht="15" x14ac:dyDescent="0.2">
      <c r="A110" s="97"/>
      <c r="B110" s="48"/>
      <c r="C110" s="47"/>
      <c r="D110" s="48"/>
      <c r="E110" s="86"/>
      <c r="F110" s="103"/>
      <c r="G110" s="20"/>
      <c r="H110" s="20"/>
      <c r="I110" s="20"/>
      <c r="J110" s="67"/>
      <c r="K110" s="20"/>
      <c r="L110" s="20"/>
      <c r="M110" s="20"/>
      <c r="N110" s="67"/>
      <c r="O110" s="20"/>
      <c r="P110" s="20"/>
      <c r="Q110" s="31"/>
      <c r="R110" s="68"/>
    </row>
    <row r="111" spans="1:18" s="40" customFormat="1" ht="15" x14ac:dyDescent="0.2">
      <c r="A111" s="97"/>
      <c r="B111" s="48"/>
      <c r="C111" s="47"/>
      <c r="D111" s="48"/>
      <c r="E111" s="86"/>
      <c r="F111" s="103"/>
      <c r="G111" s="20"/>
      <c r="H111" s="20"/>
      <c r="I111" s="20"/>
      <c r="J111" s="67"/>
      <c r="K111" s="20"/>
      <c r="L111" s="20"/>
      <c r="M111" s="20"/>
      <c r="N111" s="67"/>
      <c r="O111" s="20"/>
      <c r="P111" s="20"/>
      <c r="Q111" s="31"/>
      <c r="R111" s="68"/>
    </row>
    <row r="112" spans="1:18" s="40" customFormat="1" ht="15" x14ac:dyDescent="0.2">
      <c r="A112" s="29" t="s">
        <v>108</v>
      </c>
      <c r="B112" s="22"/>
      <c r="C112" s="21"/>
      <c r="D112" s="22"/>
      <c r="E112" s="82"/>
      <c r="F112" s="92"/>
      <c r="G112" s="20"/>
      <c r="H112" s="20"/>
      <c r="I112" s="20"/>
      <c r="J112" s="67"/>
      <c r="K112" s="20"/>
      <c r="L112" s="20"/>
      <c r="M112" s="20"/>
      <c r="N112" s="67"/>
      <c r="O112" s="20"/>
      <c r="P112" s="20"/>
      <c r="Q112" s="31"/>
      <c r="R112" s="68"/>
    </row>
    <row r="113" spans="1:18" s="40" customFormat="1" ht="15" x14ac:dyDescent="0.2">
      <c r="A113" s="29"/>
      <c r="B113" s="22"/>
      <c r="C113" s="21"/>
      <c r="D113" s="22"/>
      <c r="E113" s="82"/>
      <c r="F113" s="92"/>
      <c r="G113" s="20"/>
      <c r="H113" s="20"/>
      <c r="I113" s="20"/>
      <c r="J113" s="67"/>
      <c r="K113" s="20"/>
      <c r="L113" s="20"/>
      <c r="M113" s="20"/>
      <c r="N113" s="67"/>
      <c r="O113" s="20"/>
      <c r="P113" s="20"/>
      <c r="Q113" s="20"/>
      <c r="R113" s="67"/>
    </row>
    <row r="114" spans="1:18" ht="15" x14ac:dyDescent="0.2">
      <c r="A114" s="29"/>
      <c r="B114" s="22"/>
      <c r="C114" s="21"/>
      <c r="D114" s="22"/>
      <c r="E114" s="82"/>
      <c r="F114" s="92"/>
    </row>
    <row r="115" spans="1:18" s="40" customFormat="1" ht="15" x14ac:dyDescent="0.2">
      <c r="A115" s="114" t="s">
        <v>2</v>
      </c>
      <c r="B115" s="30" t="s">
        <v>15</v>
      </c>
      <c r="C115" s="21"/>
      <c r="D115" s="22"/>
      <c r="E115" s="82"/>
      <c r="F115" s="81"/>
      <c r="G115" s="20"/>
      <c r="H115" s="20"/>
      <c r="I115" s="20"/>
      <c r="J115" s="95"/>
      <c r="K115" s="20"/>
      <c r="L115" s="20"/>
      <c r="M115" s="20"/>
      <c r="N115" s="95"/>
      <c r="O115" s="20"/>
      <c r="P115" s="20"/>
      <c r="Q115" s="31"/>
      <c r="R115" s="96"/>
    </row>
    <row r="116" spans="1:18" s="40" customFormat="1" ht="15" x14ac:dyDescent="0.2">
      <c r="A116" s="114"/>
      <c r="B116" s="30"/>
      <c r="C116" s="21"/>
      <c r="D116" s="22"/>
      <c r="E116" s="82"/>
      <c r="F116" s="81"/>
      <c r="G116" s="20"/>
      <c r="H116" s="20"/>
      <c r="I116" s="20"/>
      <c r="J116" s="95"/>
      <c r="K116" s="20"/>
      <c r="L116" s="20"/>
      <c r="M116" s="20"/>
      <c r="N116" s="95"/>
      <c r="O116" s="20"/>
      <c r="P116" s="20"/>
      <c r="Q116" s="31"/>
      <c r="R116" s="96"/>
    </row>
    <row r="117" spans="1:18" s="40" customFormat="1" ht="15" x14ac:dyDescent="0.2">
      <c r="A117" s="114" t="s">
        <v>109</v>
      </c>
      <c r="B117" s="30"/>
      <c r="C117" s="21"/>
      <c r="D117" s="22"/>
      <c r="E117" s="82"/>
      <c r="F117" s="81"/>
      <c r="G117" s="115"/>
      <c r="H117" s="20"/>
      <c r="I117" s="20"/>
      <c r="J117" s="95"/>
      <c r="K117" s="115"/>
      <c r="L117" s="20"/>
      <c r="M117" s="20"/>
      <c r="N117" s="95"/>
      <c r="O117" s="115"/>
      <c r="P117" s="20"/>
      <c r="Q117" s="31"/>
      <c r="R117" s="96"/>
    </row>
    <row r="118" spans="1:18" s="40" customFormat="1" ht="15" x14ac:dyDescent="0.2">
      <c r="A118" s="29"/>
      <c r="B118" s="24"/>
      <c r="C118" s="76"/>
      <c r="D118" s="24"/>
      <c r="E118" s="125"/>
      <c r="F118" s="139"/>
      <c r="G118" s="115"/>
      <c r="H118" s="20"/>
      <c r="I118" s="20"/>
      <c r="J118" s="95"/>
      <c r="K118" s="115"/>
      <c r="L118" s="20"/>
      <c r="M118" s="20"/>
      <c r="N118" s="95"/>
      <c r="O118" s="115"/>
      <c r="P118" s="20"/>
      <c r="Q118" s="31"/>
      <c r="R118" s="96"/>
    </row>
    <row r="119" spans="1:18" s="40" customFormat="1" ht="15" x14ac:dyDescent="0.2">
      <c r="A119" s="79" t="s">
        <v>36</v>
      </c>
      <c r="B119" s="22"/>
      <c r="C119" s="21"/>
      <c r="D119" s="22"/>
      <c r="E119" s="82"/>
      <c r="F119" s="81"/>
      <c r="G119" s="23"/>
      <c r="H119" s="23"/>
      <c r="I119" s="23"/>
      <c r="J119" s="95"/>
      <c r="K119" s="23"/>
      <c r="L119" s="23"/>
      <c r="M119" s="23"/>
      <c r="N119" s="95"/>
      <c r="O119" s="23"/>
      <c r="P119" s="23"/>
      <c r="Q119" s="128"/>
      <c r="R119" s="96"/>
    </row>
    <row r="120" spans="1:18" s="40" customFormat="1" ht="15" x14ac:dyDescent="0.2">
      <c r="A120" s="79" t="s">
        <v>242</v>
      </c>
      <c r="B120" s="22" t="s">
        <v>16</v>
      </c>
      <c r="C120" s="21">
        <v>55</v>
      </c>
      <c r="D120" s="22"/>
      <c r="E120" s="82"/>
      <c r="F120" s="83">
        <f t="shared" ref="F120" si="10">C120*E120</f>
        <v>0</v>
      </c>
      <c r="G120" s="23"/>
      <c r="H120" s="23"/>
      <c r="I120" s="23"/>
      <c r="J120" s="95"/>
      <c r="K120" s="23"/>
      <c r="L120" s="23"/>
      <c r="M120" s="23"/>
      <c r="N120" s="95"/>
      <c r="O120" s="23"/>
      <c r="P120" s="23"/>
      <c r="Q120" s="23"/>
      <c r="R120" s="95"/>
    </row>
    <row r="121" spans="1:18" s="40" customFormat="1" ht="15" x14ac:dyDescent="0.2">
      <c r="A121" s="79" t="s">
        <v>243</v>
      </c>
      <c r="B121" s="22" t="s">
        <v>16</v>
      </c>
      <c r="C121" s="21">
        <v>55</v>
      </c>
      <c r="D121" s="22"/>
      <c r="E121" s="82"/>
      <c r="F121" s="83">
        <f t="shared" ref="F121" si="11">C121*E121</f>
        <v>0</v>
      </c>
      <c r="G121" s="23"/>
      <c r="H121" s="23"/>
      <c r="I121" s="23"/>
      <c r="J121" s="95"/>
      <c r="K121" s="23"/>
      <c r="L121" s="23"/>
      <c r="M121" s="23"/>
      <c r="N121" s="95"/>
      <c r="O121" s="23"/>
      <c r="P121" s="23"/>
      <c r="Q121" s="23"/>
      <c r="R121" s="95"/>
    </row>
    <row r="122" spans="1:18" ht="15" x14ac:dyDescent="0.2">
      <c r="A122" s="79" t="s">
        <v>186</v>
      </c>
      <c r="B122" s="22" t="s">
        <v>16</v>
      </c>
      <c r="C122" s="21">
        <v>135</v>
      </c>
      <c r="D122" s="22"/>
      <c r="E122" s="82"/>
      <c r="F122" s="83">
        <f t="shared" ref="F122:F123" si="12">C122*E122</f>
        <v>0</v>
      </c>
    </row>
    <row r="123" spans="1:18" ht="15" x14ac:dyDescent="0.2">
      <c r="A123" s="79" t="s">
        <v>187</v>
      </c>
      <c r="B123" s="22" t="s">
        <v>7</v>
      </c>
      <c r="C123" s="21">
        <v>1</v>
      </c>
      <c r="D123" s="22"/>
      <c r="E123" s="82"/>
      <c r="F123" s="83">
        <f t="shared" si="12"/>
        <v>0</v>
      </c>
    </row>
    <row r="124" spans="1:18" ht="15" x14ac:dyDescent="0.2">
      <c r="A124" s="79"/>
      <c r="B124" s="22"/>
      <c r="C124" s="21"/>
      <c r="D124" s="22"/>
      <c r="E124" s="82"/>
      <c r="F124" s="83"/>
    </row>
    <row r="125" spans="1:18" ht="15" x14ac:dyDescent="0.2">
      <c r="A125" s="79" t="s">
        <v>188</v>
      </c>
      <c r="B125" s="22" t="s">
        <v>9</v>
      </c>
      <c r="C125" s="21">
        <v>1</v>
      </c>
      <c r="D125" s="22"/>
      <c r="E125" s="82"/>
      <c r="F125" s="83">
        <f t="shared" ref="F125:F127" si="13">C125*E125</f>
        <v>0</v>
      </c>
    </row>
    <row r="126" spans="1:18" ht="15" x14ac:dyDescent="0.2">
      <c r="A126" s="79" t="s">
        <v>189</v>
      </c>
      <c r="B126" s="22" t="s">
        <v>9</v>
      </c>
      <c r="C126" s="21">
        <v>1</v>
      </c>
      <c r="D126" s="22"/>
      <c r="E126" s="82"/>
      <c r="F126" s="83">
        <f t="shared" si="13"/>
        <v>0</v>
      </c>
    </row>
    <row r="127" spans="1:18" ht="15" x14ac:dyDescent="0.2">
      <c r="A127" s="79" t="s">
        <v>190</v>
      </c>
      <c r="B127" s="22" t="s">
        <v>9</v>
      </c>
      <c r="C127" s="21">
        <v>1</v>
      </c>
      <c r="D127" s="22"/>
      <c r="E127" s="82"/>
      <c r="F127" s="83">
        <f t="shared" si="13"/>
        <v>0</v>
      </c>
    </row>
    <row r="128" spans="1:18" ht="15" x14ac:dyDescent="0.2">
      <c r="A128" s="79"/>
      <c r="B128" s="22"/>
      <c r="C128" s="21"/>
      <c r="D128" s="22"/>
      <c r="E128" s="82"/>
      <c r="F128" s="83"/>
    </row>
    <row r="129" spans="1:18" s="40" customFormat="1" ht="15" x14ac:dyDescent="0.2">
      <c r="A129" s="79" t="s">
        <v>35</v>
      </c>
      <c r="B129" s="22"/>
      <c r="C129" s="21"/>
      <c r="D129" s="22"/>
      <c r="E129" s="82"/>
      <c r="F129" s="81"/>
      <c r="G129" s="23"/>
      <c r="H129" s="23"/>
      <c r="I129" s="23"/>
      <c r="J129" s="95"/>
      <c r="K129" s="23"/>
      <c r="L129" s="23"/>
      <c r="M129" s="23"/>
      <c r="N129" s="95"/>
      <c r="O129" s="23"/>
      <c r="P129" s="23"/>
      <c r="Q129" s="128"/>
      <c r="R129" s="96"/>
    </row>
    <row r="130" spans="1:18" s="40" customFormat="1" ht="15" x14ac:dyDescent="0.2">
      <c r="A130" s="79" t="s">
        <v>115</v>
      </c>
      <c r="B130" s="22" t="s">
        <v>7</v>
      </c>
      <c r="C130" s="21">
        <v>5</v>
      </c>
      <c r="D130" s="22"/>
      <c r="E130" s="82"/>
      <c r="F130" s="83">
        <f t="shared" ref="F130:F131" si="14">+C130*E130</f>
        <v>0</v>
      </c>
      <c r="G130" s="23"/>
      <c r="H130" s="23"/>
      <c r="I130" s="23"/>
      <c r="J130" s="95"/>
      <c r="K130" s="23"/>
      <c r="L130" s="23"/>
      <c r="M130" s="23"/>
      <c r="N130" s="95"/>
      <c r="O130" s="23"/>
      <c r="P130" s="23"/>
      <c r="Q130" s="128"/>
      <c r="R130" s="96"/>
    </row>
    <row r="131" spans="1:18" s="40" customFormat="1" ht="15" x14ac:dyDescent="0.2">
      <c r="A131" s="79" t="s">
        <v>116</v>
      </c>
      <c r="B131" s="22" t="s">
        <v>9</v>
      </c>
      <c r="C131" s="21">
        <v>5</v>
      </c>
      <c r="D131" s="22"/>
      <c r="E131" s="82"/>
      <c r="F131" s="83">
        <f t="shared" si="14"/>
        <v>0</v>
      </c>
      <c r="G131" s="23"/>
      <c r="H131" s="23"/>
      <c r="I131" s="23"/>
      <c r="J131" s="95"/>
      <c r="K131" s="23"/>
      <c r="L131" s="23"/>
      <c r="M131" s="23"/>
      <c r="N131" s="95"/>
      <c r="O131" s="23"/>
      <c r="P131" s="23"/>
      <c r="Q131" s="128"/>
      <c r="R131" s="96"/>
    </row>
    <row r="132" spans="1:18" s="40" customFormat="1" ht="15" x14ac:dyDescent="0.2">
      <c r="A132" s="79"/>
      <c r="B132" s="22"/>
      <c r="C132" s="21"/>
      <c r="D132" s="22"/>
      <c r="E132" s="82"/>
      <c r="F132" s="83"/>
      <c r="G132" s="23"/>
      <c r="H132" s="23"/>
      <c r="I132" s="23"/>
      <c r="J132" s="95"/>
      <c r="K132" s="23"/>
      <c r="L132" s="23"/>
      <c r="M132" s="23"/>
      <c r="N132" s="95"/>
      <c r="O132" s="23"/>
      <c r="P132" s="23"/>
      <c r="Q132" s="23"/>
      <c r="R132" s="95"/>
    </row>
    <row r="133" spans="1:18" ht="15" x14ac:dyDescent="0.2">
      <c r="A133" s="79" t="s">
        <v>254</v>
      </c>
      <c r="B133" s="22" t="s">
        <v>9</v>
      </c>
      <c r="C133" s="21">
        <v>1</v>
      </c>
      <c r="D133" s="22"/>
      <c r="E133" s="82"/>
      <c r="F133" s="83">
        <f t="shared" ref="F133" si="15">+C133*E133</f>
        <v>0</v>
      </c>
    </row>
    <row r="134" spans="1:18" ht="15" x14ac:dyDescent="0.2">
      <c r="A134" s="79" t="s">
        <v>112</v>
      </c>
      <c r="B134" s="22" t="s">
        <v>9</v>
      </c>
      <c r="C134" s="21">
        <v>1</v>
      </c>
      <c r="D134" s="22"/>
      <c r="E134" s="82"/>
      <c r="F134" s="83">
        <f t="shared" ref="F134" si="16">+C134*E134</f>
        <v>0</v>
      </c>
    </row>
    <row r="135" spans="1:18" ht="15" x14ac:dyDescent="0.2">
      <c r="A135" s="79"/>
      <c r="B135" s="22"/>
      <c r="C135" s="21"/>
      <c r="D135" s="22"/>
      <c r="E135" s="82"/>
      <c r="F135" s="83"/>
    </row>
    <row r="136" spans="1:18" ht="30" x14ac:dyDescent="0.2">
      <c r="A136" s="79" t="s">
        <v>113</v>
      </c>
      <c r="B136" s="22" t="s">
        <v>9</v>
      </c>
      <c r="C136" s="21">
        <v>1</v>
      </c>
      <c r="D136" s="22"/>
      <c r="E136" s="82"/>
      <c r="F136" s="83">
        <f t="shared" ref="F136" si="17">+C136*E136</f>
        <v>0</v>
      </c>
    </row>
    <row r="137" spans="1:18" s="40" customFormat="1" ht="15" x14ac:dyDescent="0.2">
      <c r="A137" s="79"/>
      <c r="B137" s="22"/>
      <c r="C137" s="21"/>
      <c r="D137" s="22"/>
      <c r="E137" s="82"/>
      <c r="F137" s="92" t="s">
        <v>11</v>
      </c>
      <c r="G137" s="20"/>
      <c r="H137" s="20"/>
      <c r="I137" s="20"/>
      <c r="J137" s="67"/>
      <c r="K137" s="20"/>
      <c r="L137" s="20"/>
      <c r="M137" s="20"/>
      <c r="N137" s="67"/>
      <c r="O137" s="20"/>
      <c r="P137" s="20"/>
      <c r="Q137" s="31"/>
      <c r="R137" s="68"/>
    </row>
    <row r="138" spans="1:18" s="40" customFormat="1" ht="15" x14ac:dyDescent="0.2">
      <c r="A138" s="121" t="s">
        <v>114</v>
      </c>
      <c r="B138" s="22"/>
      <c r="C138" s="21"/>
      <c r="D138" s="22"/>
      <c r="E138" s="82"/>
      <c r="F138" s="122">
        <f>SUM(F122:F137)</f>
        <v>0</v>
      </c>
      <c r="G138" s="20"/>
      <c r="H138" s="20"/>
      <c r="I138" s="20"/>
      <c r="J138" s="67"/>
      <c r="K138" s="20"/>
      <c r="L138" s="20"/>
      <c r="M138" s="20"/>
      <c r="N138" s="67"/>
      <c r="O138" s="20"/>
      <c r="P138" s="20"/>
      <c r="Q138" s="31"/>
      <c r="R138" s="68"/>
    </row>
    <row r="139" spans="1:18" s="40" customFormat="1" ht="15" x14ac:dyDescent="0.2">
      <c r="A139" s="121"/>
      <c r="B139" s="22"/>
      <c r="C139" s="21"/>
      <c r="D139" s="22"/>
      <c r="E139" s="82"/>
      <c r="F139" s="122"/>
      <c r="G139" s="20"/>
      <c r="H139" s="20"/>
      <c r="I139" s="20"/>
      <c r="J139" s="67"/>
      <c r="K139" s="20"/>
      <c r="L139" s="20"/>
      <c r="M139" s="20"/>
      <c r="N139" s="67"/>
      <c r="O139" s="20"/>
      <c r="P139" s="20"/>
      <c r="Q139" s="20"/>
      <c r="R139" s="67"/>
    </row>
    <row r="140" spans="1:18" s="40" customFormat="1" ht="15" x14ac:dyDescent="0.2">
      <c r="A140" s="114" t="s">
        <v>117</v>
      </c>
      <c r="B140" s="30"/>
      <c r="C140" s="21"/>
      <c r="D140" s="22"/>
      <c r="E140" s="82"/>
      <c r="F140" s="81"/>
      <c r="G140" s="20"/>
      <c r="H140" s="20"/>
      <c r="I140" s="20"/>
      <c r="J140" s="67"/>
      <c r="K140" s="20"/>
      <c r="L140" s="20"/>
      <c r="M140" s="20"/>
      <c r="N140" s="67"/>
      <c r="O140" s="20"/>
      <c r="P140" s="20"/>
      <c r="Q140" s="20"/>
      <c r="R140" s="67"/>
    </row>
    <row r="141" spans="1:18" s="40" customFormat="1" ht="15" x14ac:dyDescent="0.2">
      <c r="A141" s="93"/>
      <c r="B141" s="30"/>
      <c r="C141" s="21"/>
      <c r="D141" s="22"/>
      <c r="E141" s="82"/>
      <c r="F141" s="81"/>
      <c r="G141" s="20"/>
      <c r="H141" s="20"/>
      <c r="I141" s="20"/>
      <c r="J141" s="67"/>
      <c r="K141" s="20"/>
      <c r="L141" s="20"/>
      <c r="M141" s="20"/>
      <c r="N141" s="67"/>
      <c r="O141" s="20"/>
      <c r="P141" s="20"/>
      <c r="Q141" s="20"/>
      <c r="R141" s="67"/>
    </row>
    <row r="142" spans="1:18" s="40" customFormat="1" ht="15" x14ac:dyDescent="0.2">
      <c r="A142" s="93" t="s">
        <v>37</v>
      </c>
      <c r="B142" s="30"/>
      <c r="C142" s="21"/>
      <c r="D142" s="22"/>
      <c r="E142" s="82"/>
      <c r="F142" s="81"/>
      <c r="G142" s="20"/>
      <c r="H142" s="20"/>
      <c r="I142" s="20"/>
      <c r="J142" s="67"/>
      <c r="K142" s="20"/>
      <c r="L142" s="20"/>
      <c r="M142" s="20"/>
      <c r="N142" s="67"/>
      <c r="O142" s="20"/>
      <c r="P142" s="20"/>
      <c r="Q142" s="20"/>
      <c r="R142" s="67"/>
    </row>
    <row r="143" spans="1:18" s="40" customFormat="1" ht="15" x14ac:dyDescent="0.2">
      <c r="A143" s="79" t="s">
        <v>191</v>
      </c>
      <c r="B143" s="22" t="s">
        <v>7</v>
      </c>
      <c r="C143" s="21">
        <v>4</v>
      </c>
      <c r="D143" s="22"/>
      <c r="E143" s="84"/>
      <c r="F143" s="83">
        <f t="shared" ref="F143:F149" si="18">C143*E143</f>
        <v>0</v>
      </c>
      <c r="G143" s="20"/>
      <c r="H143" s="20"/>
      <c r="I143" s="20"/>
      <c r="J143" s="67"/>
      <c r="K143" s="20"/>
      <c r="L143" s="20"/>
      <c r="M143" s="20"/>
      <c r="N143" s="67"/>
      <c r="O143" s="20"/>
      <c r="P143" s="20"/>
      <c r="Q143" s="20"/>
      <c r="R143" s="67"/>
    </row>
    <row r="144" spans="1:18" s="40" customFormat="1" ht="15" x14ac:dyDescent="0.2">
      <c r="A144" s="79" t="s">
        <v>288</v>
      </c>
      <c r="B144" s="22" t="s">
        <v>7</v>
      </c>
      <c r="C144" s="21">
        <v>29</v>
      </c>
      <c r="D144" s="22"/>
      <c r="E144" s="84"/>
      <c r="F144" s="83">
        <f t="shared" si="18"/>
        <v>0</v>
      </c>
      <c r="G144" s="23"/>
      <c r="H144" s="23"/>
      <c r="I144" s="23"/>
      <c r="J144" s="95"/>
      <c r="K144" s="23"/>
      <c r="L144" s="23"/>
      <c r="M144" s="23"/>
      <c r="N144" s="95"/>
      <c r="O144" s="23"/>
      <c r="P144" s="23"/>
      <c r="Q144" s="23"/>
      <c r="R144" s="95"/>
    </row>
    <row r="145" spans="1:18" s="217" customFormat="1" ht="15" x14ac:dyDescent="0.2">
      <c r="A145" s="79" t="s">
        <v>287</v>
      </c>
      <c r="B145" s="22" t="s">
        <v>7</v>
      </c>
      <c r="C145" s="21">
        <v>6</v>
      </c>
      <c r="D145" s="22"/>
      <c r="E145" s="84"/>
      <c r="F145" s="83">
        <f t="shared" ref="F145" si="19">C145*E145</f>
        <v>0</v>
      </c>
      <c r="G145" s="219"/>
      <c r="H145" s="219"/>
      <c r="I145" s="219"/>
      <c r="J145" s="220"/>
      <c r="K145" s="219"/>
      <c r="L145" s="219"/>
      <c r="M145" s="219"/>
      <c r="N145" s="220"/>
      <c r="O145" s="219"/>
      <c r="P145" s="219"/>
      <c r="Q145" s="219"/>
      <c r="R145" s="220"/>
    </row>
    <row r="146" spans="1:18" s="40" customFormat="1" ht="15" x14ac:dyDescent="0.2">
      <c r="A146" s="79" t="s">
        <v>192</v>
      </c>
      <c r="B146" s="22" t="s">
        <v>7</v>
      </c>
      <c r="C146" s="21">
        <v>20</v>
      </c>
      <c r="D146" s="22"/>
      <c r="E146" s="84"/>
      <c r="F146" s="83">
        <f t="shared" si="18"/>
        <v>0</v>
      </c>
      <c r="G146" s="23"/>
      <c r="H146" s="23"/>
      <c r="I146" s="23"/>
      <c r="J146" s="95"/>
      <c r="K146" s="23"/>
      <c r="L146" s="23"/>
      <c r="M146" s="23"/>
      <c r="N146" s="95"/>
      <c r="O146" s="23"/>
      <c r="P146" s="23"/>
      <c r="Q146" s="23"/>
      <c r="R146" s="95"/>
    </row>
    <row r="147" spans="1:18" s="40" customFormat="1" ht="15" x14ac:dyDescent="0.2">
      <c r="A147" s="79" t="s">
        <v>193</v>
      </c>
      <c r="B147" s="22" t="s">
        <v>7</v>
      </c>
      <c r="C147" s="21">
        <v>3</v>
      </c>
      <c r="D147" s="22"/>
      <c r="E147" s="84"/>
      <c r="F147" s="83">
        <f t="shared" si="18"/>
        <v>0</v>
      </c>
      <c r="G147" s="23"/>
      <c r="H147" s="23"/>
      <c r="I147" s="23"/>
      <c r="J147" s="95"/>
      <c r="K147" s="23"/>
      <c r="L147" s="23"/>
      <c r="M147" s="23"/>
      <c r="N147" s="95"/>
      <c r="O147" s="23"/>
      <c r="P147" s="23"/>
      <c r="Q147" s="23"/>
      <c r="R147" s="95"/>
    </row>
    <row r="148" spans="1:18" s="40" customFormat="1" ht="15" x14ac:dyDescent="0.2">
      <c r="A148" s="79" t="s">
        <v>194</v>
      </c>
      <c r="B148" s="22" t="s">
        <v>7</v>
      </c>
      <c r="C148" s="21">
        <v>1</v>
      </c>
      <c r="D148" s="22"/>
      <c r="E148" s="84"/>
      <c r="F148" s="83">
        <f t="shared" si="18"/>
        <v>0</v>
      </c>
      <c r="G148" s="23"/>
      <c r="H148" s="23"/>
      <c r="I148" s="23"/>
      <c r="J148" s="95"/>
      <c r="K148" s="23"/>
      <c r="L148" s="23"/>
      <c r="M148" s="23"/>
      <c r="N148" s="95"/>
      <c r="O148" s="23"/>
      <c r="P148" s="23"/>
      <c r="Q148" s="23"/>
      <c r="R148" s="95"/>
    </row>
    <row r="149" spans="1:18" s="40" customFormat="1" ht="15" x14ac:dyDescent="0.2">
      <c r="A149" s="79" t="s">
        <v>275</v>
      </c>
      <c r="B149" s="22" t="s">
        <v>7</v>
      </c>
      <c r="C149" s="21">
        <v>3</v>
      </c>
      <c r="D149" s="22"/>
      <c r="E149" s="84"/>
      <c r="F149" s="83">
        <f t="shared" si="18"/>
        <v>0</v>
      </c>
      <c r="G149" s="23"/>
      <c r="H149" s="23"/>
      <c r="I149" s="23"/>
      <c r="J149" s="95"/>
      <c r="K149" s="23"/>
      <c r="L149" s="23"/>
      <c r="M149" s="23"/>
      <c r="N149" s="95"/>
      <c r="O149" s="23"/>
      <c r="P149" s="23"/>
      <c r="Q149" s="23"/>
      <c r="R149" s="95"/>
    </row>
    <row r="150" spans="1:18" s="40" customFormat="1" ht="15.75" thickBot="1" x14ac:dyDescent="0.25">
      <c r="A150" s="221"/>
      <c r="B150" s="178"/>
      <c r="C150" s="191"/>
      <c r="D150" s="178"/>
      <c r="E150" s="180"/>
      <c r="F150" s="194"/>
      <c r="G150" s="23"/>
      <c r="H150" s="23"/>
      <c r="I150" s="23"/>
      <c r="J150" s="95"/>
      <c r="K150" s="23"/>
      <c r="L150" s="23"/>
      <c r="M150" s="23"/>
      <c r="N150" s="95"/>
      <c r="O150" s="23"/>
      <c r="P150" s="23"/>
      <c r="Q150" s="128"/>
      <c r="R150" s="96"/>
    </row>
    <row r="151" spans="1:18" s="40" customFormat="1" ht="15.75" thickBot="1" x14ac:dyDescent="0.25">
      <c r="A151" s="193"/>
      <c r="B151" s="20"/>
      <c r="C151" s="20"/>
      <c r="D151" s="20"/>
      <c r="E151" s="181"/>
      <c r="F151" s="182"/>
      <c r="G151" s="23"/>
      <c r="H151" s="23"/>
      <c r="I151" s="23"/>
      <c r="J151" s="95"/>
      <c r="K151" s="23"/>
      <c r="L151" s="23"/>
      <c r="M151" s="23"/>
      <c r="N151" s="95"/>
      <c r="O151" s="23"/>
      <c r="P151" s="23"/>
      <c r="Q151" s="23"/>
      <c r="R151" s="95"/>
    </row>
    <row r="152" spans="1:18" s="40" customFormat="1" ht="28.5" customHeight="1" thickBot="1" x14ac:dyDescent="0.25">
      <c r="A152" s="69" t="s">
        <v>6</v>
      </c>
      <c r="B152" s="70" t="s">
        <v>7</v>
      </c>
      <c r="C152" s="71" t="s">
        <v>49</v>
      </c>
      <c r="D152" s="70" t="s">
        <v>50</v>
      </c>
      <c r="E152" s="72" t="s">
        <v>8</v>
      </c>
      <c r="F152" s="73" t="s">
        <v>51</v>
      </c>
      <c r="G152" s="20"/>
      <c r="H152" s="20"/>
      <c r="I152" s="20"/>
      <c r="J152" s="67"/>
      <c r="K152" s="20"/>
      <c r="L152" s="20"/>
      <c r="M152" s="20"/>
      <c r="N152" s="67"/>
      <c r="O152" s="20"/>
      <c r="P152" s="20"/>
      <c r="Q152" s="31"/>
      <c r="R152" s="68"/>
    </row>
    <row r="153" spans="1:18" s="40" customFormat="1" ht="15" x14ac:dyDescent="0.2">
      <c r="A153" s="132"/>
      <c r="B153" s="22"/>
      <c r="C153" s="20"/>
      <c r="D153" s="22"/>
      <c r="E153" s="82"/>
      <c r="F153" s="123"/>
      <c r="G153" s="23"/>
      <c r="H153" s="23"/>
      <c r="I153" s="23"/>
      <c r="J153" s="95"/>
      <c r="K153" s="23"/>
      <c r="L153" s="23"/>
      <c r="M153" s="23"/>
      <c r="N153" s="95"/>
      <c r="O153" s="23"/>
      <c r="P153" s="23"/>
      <c r="Q153" s="128"/>
      <c r="R153" s="96"/>
    </row>
    <row r="154" spans="1:18" ht="15" x14ac:dyDescent="0.2">
      <c r="A154" s="93" t="s">
        <v>37</v>
      </c>
      <c r="B154" s="22"/>
      <c r="C154" s="21"/>
      <c r="D154" s="22"/>
      <c r="E154" s="84"/>
      <c r="F154" s="83"/>
    </row>
    <row r="155" spans="1:18" s="218" customFormat="1" ht="15" x14ac:dyDescent="0.2">
      <c r="A155" s="79" t="s">
        <v>276</v>
      </c>
      <c r="B155" s="22" t="s">
        <v>7</v>
      </c>
      <c r="C155" s="21">
        <v>5</v>
      </c>
      <c r="D155" s="22"/>
      <c r="E155" s="84"/>
      <c r="F155" s="83">
        <f t="shared" ref="F155" si="20">C155*E155</f>
        <v>0</v>
      </c>
    </row>
    <row r="156" spans="1:18" s="218" customFormat="1" ht="15" x14ac:dyDescent="0.2">
      <c r="A156" s="79" t="s">
        <v>277</v>
      </c>
      <c r="B156" s="22" t="s">
        <v>7</v>
      </c>
      <c r="C156" s="21">
        <v>4</v>
      </c>
      <c r="D156" s="22"/>
      <c r="E156" s="84"/>
      <c r="F156" s="83">
        <f t="shared" ref="F156" si="21">C156*E156</f>
        <v>0</v>
      </c>
    </row>
    <row r="157" spans="1:18" s="40" customFormat="1" ht="15" x14ac:dyDescent="0.2">
      <c r="A157" s="132"/>
      <c r="B157" s="22"/>
      <c r="C157" s="20"/>
      <c r="D157" s="22"/>
      <c r="E157" s="82"/>
      <c r="F157" s="123"/>
      <c r="G157" s="23"/>
      <c r="H157" s="23"/>
      <c r="I157" s="23"/>
      <c r="J157" s="67"/>
      <c r="K157" s="23"/>
      <c r="L157" s="23"/>
      <c r="M157" s="23"/>
      <c r="N157" s="67"/>
      <c r="O157" s="23"/>
      <c r="P157" s="23"/>
      <c r="Q157" s="23"/>
      <c r="R157" s="67"/>
    </row>
    <row r="158" spans="1:18" s="40" customFormat="1" ht="15" x14ac:dyDescent="0.2">
      <c r="A158" s="79" t="s">
        <v>244</v>
      </c>
      <c r="B158" s="22" t="s">
        <v>7</v>
      </c>
      <c r="C158" s="21">
        <f>SUM(C143:C156)</f>
        <v>75</v>
      </c>
      <c r="D158" s="22"/>
      <c r="E158" s="82"/>
      <c r="F158" s="83">
        <f t="shared" ref="F158" si="22">C158*E158</f>
        <v>0</v>
      </c>
      <c r="G158" s="20"/>
      <c r="H158" s="20"/>
      <c r="I158" s="20"/>
      <c r="J158" s="67"/>
      <c r="K158" s="20"/>
      <c r="L158" s="20"/>
      <c r="M158" s="20"/>
      <c r="N158" s="67"/>
      <c r="O158" s="20"/>
      <c r="P158" s="20"/>
      <c r="Q158" s="31"/>
      <c r="R158" s="68"/>
    </row>
    <row r="159" spans="1:18" s="40" customFormat="1" ht="15" x14ac:dyDescent="0.2">
      <c r="A159" s="79"/>
      <c r="B159" s="22"/>
      <c r="C159" s="21"/>
      <c r="D159" s="22"/>
      <c r="E159" s="82"/>
      <c r="F159" s="83"/>
      <c r="G159" s="20"/>
      <c r="H159" s="20"/>
      <c r="I159" s="20"/>
      <c r="J159" s="67"/>
      <c r="K159" s="20"/>
      <c r="L159" s="20"/>
      <c r="M159" s="20"/>
      <c r="N159" s="67"/>
      <c r="O159" s="20"/>
      <c r="P159" s="20"/>
      <c r="Q159" s="31"/>
      <c r="R159" s="68"/>
    </row>
    <row r="160" spans="1:18" s="40" customFormat="1" ht="15" x14ac:dyDescent="0.2">
      <c r="A160" s="93" t="s">
        <v>294</v>
      </c>
      <c r="B160" s="22"/>
      <c r="C160" s="21"/>
      <c r="D160" s="22"/>
      <c r="E160" s="82"/>
      <c r="F160" s="83"/>
      <c r="G160" s="20"/>
      <c r="H160" s="20"/>
      <c r="I160" s="20"/>
      <c r="J160" s="67"/>
      <c r="K160" s="20"/>
      <c r="L160" s="20"/>
      <c r="M160" s="20"/>
      <c r="N160" s="67"/>
      <c r="O160" s="20"/>
      <c r="P160" s="20"/>
      <c r="Q160" s="31"/>
      <c r="R160" s="68"/>
    </row>
    <row r="161" spans="1:18" s="40" customFormat="1" ht="15" x14ac:dyDescent="0.2">
      <c r="A161" s="79" t="s">
        <v>276</v>
      </c>
      <c r="B161" s="22" t="s">
        <v>7</v>
      </c>
      <c r="C161" s="21">
        <v>5</v>
      </c>
      <c r="D161" s="22"/>
      <c r="E161" s="84"/>
      <c r="F161" s="83">
        <f t="shared" ref="F161:F162" si="23">C161*E161</f>
        <v>0</v>
      </c>
      <c r="G161" s="20"/>
      <c r="H161" s="20"/>
      <c r="I161" s="20"/>
      <c r="J161" s="67"/>
      <c r="K161" s="20"/>
      <c r="L161" s="20"/>
      <c r="M161" s="20"/>
      <c r="N161" s="67"/>
      <c r="O161" s="20"/>
      <c r="P161" s="20"/>
      <c r="Q161" s="31"/>
      <c r="R161" s="68"/>
    </row>
    <row r="162" spans="1:18" s="40" customFormat="1" ht="15" x14ac:dyDescent="0.2">
      <c r="A162" s="79" t="s">
        <v>277</v>
      </c>
      <c r="B162" s="22" t="s">
        <v>7</v>
      </c>
      <c r="C162" s="21">
        <v>4</v>
      </c>
      <c r="D162" s="22"/>
      <c r="E162" s="84"/>
      <c r="F162" s="83">
        <f t="shared" si="23"/>
        <v>0</v>
      </c>
      <c r="G162" s="20"/>
      <c r="H162" s="20"/>
      <c r="I162" s="20"/>
      <c r="J162" s="67"/>
      <c r="K162" s="20"/>
      <c r="L162" s="20"/>
      <c r="M162" s="20"/>
      <c r="N162" s="67"/>
      <c r="O162" s="20"/>
      <c r="P162" s="20"/>
      <c r="Q162" s="31"/>
      <c r="R162" s="68"/>
    </row>
    <row r="163" spans="1:18" s="40" customFormat="1" ht="15" x14ac:dyDescent="0.2">
      <c r="A163" s="79"/>
      <c r="B163" s="22"/>
      <c r="C163" s="21"/>
      <c r="D163" s="22"/>
      <c r="E163" s="82"/>
      <c r="F163" s="81" t="s">
        <v>11</v>
      </c>
      <c r="G163" s="23"/>
      <c r="H163" s="23"/>
      <c r="I163" s="23"/>
      <c r="J163" s="67"/>
      <c r="K163" s="23"/>
      <c r="L163" s="23"/>
      <c r="M163" s="23"/>
      <c r="N163" s="67"/>
      <c r="O163" s="23"/>
      <c r="P163" s="23"/>
      <c r="Q163" s="128"/>
      <c r="R163" s="68"/>
    </row>
    <row r="164" spans="1:18" s="40" customFormat="1" ht="15" x14ac:dyDescent="0.2">
      <c r="A164" s="121" t="s">
        <v>27</v>
      </c>
      <c r="B164" s="22"/>
      <c r="C164" s="21"/>
      <c r="D164" s="22"/>
      <c r="E164" s="82"/>
      <c r="F164" s="122">
        <f>SUM(F143:F162)</f>
        <v>0</v>
      </c>
      <c r="G164" s="23"/>
      <c r="H164" s="23"/>
      <c r="I164" s="23"/>
      <c r="J164" s="67"/>
      <c r="K164" s="23"/>
      <c r="L164" s="23"/>
      <c r="M164" s="23"/>
      <c r="N164" s="67"/>
      <c r="O164" s="23"/>
      <c r="P164" s="23"/>
      <c r="Q164" s="128"/>
      <c r="R164" s="68"/>
    </row>
    <row r="165" spans="1:18" s="40" customFormat="1" ht="15" x14ac:dyDescent="0.2">
      <c r="A165" s="137"/>
      <c r="B165" s="48"/>
      <c r="C165" s="49"/>
      <c r="D165" s="48"/>
      <c r="E165" s="86"/>
      <c r="F165" s="138"/>
      <c r="G165" s="23"/>
      <c r="H165" s="23"/>
      <c r="I165" s="23"/>
      <c r="J165" s="67"/>
      <c r="K165" s="23"/>
      <c r="L165" s="23"/>
      <c r="M165" s="23"/>
      <c r="N165" s="67"/>
      <c r="O165" s="23"/>
      <c r="P165" s="23"/>
      <c r="Q165" s="23"/>
      <c r="R165" s="67"/>
    </row>
    <row r="166" spans="1:18" ht="15" x14ac:dyDescent="0.2">
      <c r="A166" s="114" t="s">
        <v>131</v>
      </c>
      <c r="B166" s="30"/>
      <c r="C166" s="21"/>
      <c r="D166" s="22"/>
      <c r="E166" s="82"/>
      <c r="F166" s="81"/>
    </row>
    <row r="167" spans="1:18" ht="15" x14ac:dyDescent="0.2">
      <c r="A167" s="93"/>
      <c r="B167" s="30"/>
      <c r="C167" s="21"/>
      <c r="D167" s="22"/>
      <c r="E167" s="82"/>
      <c r="F167" s="81"/>
    </row>
    <row r="168" spans="1:18" ht="30" x14ac:dyDescent="0.2">
      <c r="A168" s="94" t="s">
        <v>46</v>
      </c>
      <c r="B168" s="78"/>
      <c r="C168" s="76"/>
      <c r="D168" s="24"/>
      <c r="E168" s="140"/>
      <c r="F168" s="141"/>
    </row>
    <row r="169" spans="1:18" s="40" customFormat="1" ht="15" x14ac:dyDescent="0.2">
      <c r="A169" s="93" t="s">
        <v>195</v>
      </c>
      <c r="B169" s="78" t="s">
        <v>7</v>
      </c>
      <c r="C169" s="21">
        <v>13</v>
      </c>
      <c r="D169" s="22"/>
      <c r="E169" s="82"/>
      <c r="F169" s="83">
        <f t="shared" ref="F169:F172" si="24">C169*E169</f>
        <v>0</v>
      </c>
      <c r="G169" s="20"/>
      <c r="H169" s="20"/>
      <c r="I169" s="20"/>
      <c r="J169" s="67"/>
      <c r="K169" s="20"/>
      <c r="L169" s="20"/>
      <c r="M169" s="20"/>
      <c r="N169" s="67"/>
      <c r="O169" s="20"/>
      <c r="P169" s="20"/>
      <c r="Q169" s="31"/>
      <c r="R169" s="68"/>
    </row>
    <row r="170" spans="1:18" s="40" customFormat="1" ht="15" x14ac:dyDescent="0.2">
      <c r="A170" s="93" t="s">
        <v>196</v>
      </c>
      <c r="B170" s="78" t="s">
        <v>7</v>
      </c>
      <c r="C170" s="21">
        <v>4</v>
      </c>
      <c r="D170" s="22"/>
      <c r="E170" s="82"/>
      <c r="F170" s="83">
        <f t="shared" si="24"/>
        <v>0</v>
      </c>
      <c r="G170" s="20"/>
      <c r="H170" s="20"/>
      <c r="I170" s="20"/>
      <c r="J170" s="67"/>
      <c r="K170" s="20"/>
      <c r="L170" s="20"/>
      <c r="M170" s="20"/>
      <c r="N170" s="67"/>
      <c r="O170" s="20"/>
      <c r="P170" s="20"/>
      <c r="Q170" s="31"/>
      <c r="R170" s="68"/>
    </row>
    <row r="171" spans="1:18" s="40" customFormat="1" ht="15" x14ac:dyDescent="0.2">
      <c r="A171" s="93" t="s">
        <v>197</v>
      </c>
      <c r="B171" s="78" t="s">
        <v>7</v>
      </c>
      <c r="C171" s="21">
        <v>22</v>
      </c>
      <c r="D171" s="22"/>
      <c r="E171" s="82"/>
      <c r="F171" s="83">
        <f t="shared" si="24"/>
        <v>0</v>
      </c>
      <c r="G171" s="20"/>
      <c r="H171" s="20"/>
      <c r="I171" s="20"/>
      <c r="J171" s="67"/>
      <c r="K171" s="20"/>
      <c r="L171" s="20"/>
      <c r="M171" s="20"/>
      <c r="N171" s="67"/>
      <c r="O171" s="20"/>
      <c r="P171" s="20"/>
      <c r="Q171" s="31"/>
      <c r="R171" s="68"/>
    </row>
    <row r="172" spans="1:18" s="40" customFormat="1" ht="15" x14ac:dyDescent="0.2">
      <c r="A172" s="79" t="s">
        <v>289</v>
      </c>
      <c r="B172" s="22" t="s">
        <v>7</v>
      </c>
      <c r="C172" s="21">
        <v>6</v>
      </c>
      <c r="D172" s="22"/>
      <c r="E172" s="82"/>
      <c r="F172" s="83">
        <f t="shared" si="24"/>
        <v>0</v>
      </c>
      <c r="G172" s="20"/>
      <c r="H172" s="20"/>
      <c r="I172" s="20"/>
      <c r="J172" s="67"/>
      <c r="K172" s="20"/>
      <c r="L172" s="20"/>
      <c r="M172" s="20"/>
      <c r="N172" s="67"/>
      <c r="O172" s="20"/>
      <c r="P172" s="20"/>
      <c r="Q172" s="31"/>
      <c r="R172" s="68"/>
    </row>
    <row r="173" spans="1:18" s="40" customFormat="1" ht="15" x14ac:dyDescent="0.2">
      <c r="A173" s="79" t="s">
        <v>290</v>
      </c>
      <c r="B173" s="22" t="s">
        <v>7</v>
      </c>
      <c r="C173" s="21">
        <v>1</v>
      </c>
      <c r="D173" s="22"/>
      <c r="E173" s="82"/>
      <c r="F173" s="83">
        <f t="shared" ref="F173" si="25">C173*E173</f>
        <v>0</v>
      </c>
      <c r="G173" s="20"/>
      <c r="H173" s="20"/>
      <c r="I173" s="20"/>
      <c r="J173" s="67"/>
      <c r="K173" s="20"/>
      <c r="L173" s="20"/>
      <c r="M173" s="20"/>
      <c r="N173" s="67"/>
      <c r="O173" s="20"/>
      <c r="P173" s="20"/>
      <c r="Q173" s="31"/>
      <c r="R173" s="68"/>
    </row>
    <row r="174" spans="1:18" s="40" customFormat="1" ht="15" x14ac:dyDescent="0.2">
      <c r="A174" s="79"/>
      <c r="B174" s="22"/>
      <c r="C174" s="21"/>
      <c r="D174" s="22"/>
      <c r="E174" s="82"/>
      <c r="F174" s="83"/>
      <c r="G174" s="20"/>
      <c r="H174" s="20"/>
      <c r="I174" s="20"/>
      <c r="J174" s="67"/>
      <c r="K174" s="20"/>
      <c r="L174" s="20"/>
      <c r="M174" s="20"/>
      <c r="N174" s="67"/>
      <c r="O174" s="20"/>
      <c r="P174" s="20"/>
      <c r="Q174" s="20"/>
      <c r="R174" s="67"/>
    </row>
    <row r="175" spans="1:18" ht="15" x14ac:dyDescent="0.2">
      <c r="A175" s="79" t="s">
        <v>198</v>
      </c>
      <c r="B175" s="22" t="s">
        <v>7</v>
      </c>
      <c r="C175" s="21">
        <v>39</v>
      </c>
      <c r="D175" s="22"/>
      <c r="E175" s="82"/>
      <c r="F175" s="83">
        <f t="shared" ref="F175:F183" si="26">C175*E175</f>
        <v>0</v>
      </c>
    </row>
    <row r="176" spans="1:18" ht="15" x14ac:dyDescent="0.2">
      <c r="A176" s="79" t="s">
        <v>200</v>
      </c>
      <c r="B176" s="22" t="s">
        <v>7</v>
      </c>
      <c r="C176" s="21">
        <v>23</v>
      </c>
      <c r="D176" s="22"/>
      <c r="E176" s="82"/>
      <c r="F176" s="83">
        <f t="shared" si="26"/>
        <v>0</v>
      </c>
    </row>
    <row r="177" spans="1:18" ht="15" x14ac:dyDescent="0.2">
      <c r="A177" s="79" t="s">
        <v>199</v>
      </c>
      <c r="B177" s="22" t="s">
        <v>7</v>
      </c>
      <c r="C177" s="21">
        <v>3</v>
      </c>
      <c r="D177" s="22"/>
      <c r="E177" s="82"/>
      <c r="F177" s="83">
        <f t="shared" si="26"/>
        <v>0</v>
      </c>
    </row>
    <row r="178" spans="1:18" ht="15" x14ac:dyDescent="0.2">
      <c r="A178" s="79"/>
      <c r="B178" s="22"/>
      <c r="C178" s="21"/>
      <c r="D178" s="22"/>
      <c r="E178" s="82"/>
      <c r="F178" s="83"/>
    </row>
    <row r="179" spans="1:18" ht="15" x14ac:dyDescent="0.2">
      <c r="A179" s="79" t="s">
        <v>245</v>
      </c>
      <c r="B179" s="78" t="s">
        <v>7</v>
      </c>
      <c r="C179" s="21">
        <v>21</v>
      </c>
      <c r="D179" s="22"/>
      <c r="E179" s="82"/>
      <c r="F179" s="83">
        <f t="shared" si="26"/>
        <v>0</v>
      </c>
    </row>
    <row r="180" spans="1:18" ht="15" x14ac:dyDescent="0.2">
      <c r="A180" s="79" t="s">
        <v>246</v>
      </c>
      <c r="B180" s="78" t="s">
        <v>7</v>
      </c>
      <c r="C180" s="21">
        <v>1</v>
      </c>
      <c r="D180" s="22"/>
      <c r="E180" s="82"/>
      <c r="F180" s="83">
        <f t="shared" si="26"/>
        <v>0</v>
      </c>
    </row>
    <row r="181" spans="1:18" ht="15" x14ac:dyDescent="0.2">
      <c r="A181" s="79" t="s">
        <v>247</v>
      </c>
      <c r="B181" s="78" t="s">
        <v>7</v>
      </c>
      <c r="C181" s="21">
        <v>2</v>
      </c>
      <c r="D181" s="22"/>
      <c r="E181" s="82"/>
      <c r="F181" s="83">
        <f t="shared" si="26"/>
        <v>0</v>
      </c>
    </row>
    <row r="182" spans="1:18" ht="15" x14ac:dyDescent="0.2">
      <c r="A182" s="79" t="s">
        <v>248</v>
      </c>
      <c r="B182" s="78" t="s">
        <v>7</v>
      </c>
      <c r="C182" s="21">
        <v>4</v>
      </c>
      <c r="D182" s="22"/>
      <c r="E182" s="82"/>
      <c r="F182" s="83">
        <f t="shared" si="26"/>
        <v>0</v>
      </c>
    </row>
    <row r="183" spans="1:18" ht="15" x14ac:dyDescent="0.2">
      <c r="A183" s="79" t="s">
        <v>249</v>
      </c>
      <c r="B183" s="78" t="s">
        <v>7</v>
      </c>
      <c r="C183" s="21">
        <v>1</v>
      </c>
      <c r="D183" s="22"/>
      <c r="E183" s="82"/>
      <c r="F183" s="83">
        <f t="shared" si="26"/>
        <v>0</v>
      </c>
    </row>
    <row r="184" spans="1:18" ht="15" x14ac:dyDescent="0.2">
      <c r="A184" s="79"/>
      <c r="B184" s="78"/>
      <c r="C184" s="21"/>
      <c r="D184" s="22"/>
      <c r="E184" s="82"/>
      <c r="F184" s="167"/>
    </row>
    <row r="185" spans="1:18" ht="15" x14ac:dyDescent="0.2">
      <c r="A185" s="94" t="s">
        <v>291</v>
      </c>
      <c r="B185" s="78"/>
      <c r="C185" s="21"/>
      <c r="D185" s="22"/>
      <c r="E185" s="82"/>
      <c r="F185" s="167"/>
    </row>
    <row r="186" spans="1:18" ht="15" x14ac:dyDescent="0.2">
      <c r="A186" s="79" t="s">
        <v>292</v>
      </c>
      <c r="B186" s="22" t="s">
        <v>7</v>
      </c>
      <c r="C186" s="21">
        <v>1</v>
      </c>
      <c r="D186" s="22"/>
      <c r="E186" s="82"/>
      <c r="F186" s="83">
        <f t="shared" ref="F186" si="27">C186*E186</f>
        <v>0</v>
      </c>
    </row>
    <row r="187" spans="1:18" ht="15" x14ac:dyDescent="0.2">
      <c r="A187" s="79" t="s">
        <v>293</v>
      </c>
      <c r="B187" s="22" t="s">
        <v>7</v>
      </c>
      <c r="C187" s="21">
        <v>1</v>
      </c>
      <c r="D187" s="22"/>
      <c r="E187" s="82"/>
      <c r="F187" s="83">
        <f t="shared" ref="F187" si="28">C187*E187</f>
        <v>0</v>
      </c>
    </row>
    <row r="188" spans="1:18" s="40" customFormat="1" ht="15" x14ac:dyDescent="0.2">
      <c r="A188" s="79"/>
      <c r="B188" s="22"/>
      <c r="C188" s="21"/>
      <c r="D188" s="22"/>
      <c r="E188" s="82"/>
      <c r="F188" s="92" t="s">
        <v>11</v>
      </c>
      <c r="G188" s="20"/>
      <c r="H188" s="20"/>
      <c r="I188" s="20"/>
      <c r="J188" s="67"/>
      <c r="K188" s="20"/>
      <c r="L188" s="20"/>
      <c r="M188" s="20"/>
      <c r="N188" s="67"/>
      <c r="O188" s="20"/>
      <c r="P188" s="20"/>
      <c r="Q188" s="31"/>
      <c r="R188" s="68"/>
    </row>
    <row r="189" spans="1:18" s="40" customFormat="1" ht="15" x14ac:dyDescent="0.2">
      <c r="A189" s="121" t="s">
        <v>28</v>
      </c>
      <c r="B189" s="22"/>
      <c r="C189" s="21"/>
      <c r="D189" s="22"/>
      <c r="E189" s="82"/>
      <c r="F189" s="122">
        <f>SUM(F169:F188)</f>
        <v>0</v>
      </c>
      <c r="G189" s="20"/>
      <c r="H189" s="20"/>
      <c r="I189" s="23"/>
      <c r="J189" s="67"/>
      <c r="K189" s="20"/>
      <c r="L189" s="20"/>
      <c r="M189" s="23"/>
      <c r="N189" s="67"/>
      <c r="O189" s="20"/>
      <c r="P189" s="20"/>
      <c r="Q189" s="128"/>
      <c r="R189" s="68"/>
    </row>
    <row r="190" spans="1:18" s="40" customFormat="1" ht="15" x14ac:dyDescent="0.2">
      <c r="A190" s="121"/>
      <c r="B190" s="22"/>
      <c r="C190" s="21"/>
      <c r="D190" s="22"/>
      <c r="E190" s="82"/>
      <c r="F190" s="123"/>
      <c r="G190" s="20"/>
      <c r="H190" s="20"/>
      <c r="I190" s="23"/>
      <c r="J190" s="67"/>
      <c r="K190" s="20"/>
      <c r="L190" s="20"/>
      <c r="M190" s="23"/>
      <c r="N190" s="67"/>
      <c r="O190" s="20"/>
      <c r="P190" s="20"/>
      <c r="Q190" s="128"/>
      <c r="R190" s="68"/>
    </row>
    <row r="191" spans="1:18" s="40" customFormat="1" ht="15" x14ac:dyDescent="0.2">
      <c r="A191" s="114" t="s">
        <v>132</v>
      </c>
      <c r="B191" s="30"/>
      <c r="C191" s="21"/>
      <c r="D191" s="22"/>
      <c r="E191" s="82"/>
      <c r="F191" s="92"/>
      <c r="G191" s="20"/>
      <c r="H191" s="20"/>
      <c r="I191" s="23"/>
      <c r="J191" s="67"/>
      <c r="K191" s="20"/>
      <c r="L191" s="20"/>
      <c r="M191" s="23"/>
      <c r="N191" s="67"/>
      <c r="O191" s="20"/>
      <c r="P191" s="20"/>
      <c r="Q191" s="128"/>
      <c r="R191" s="68"/>
    </row>
    <row r="192" spans="1:18" s="40" customFormat="1" ht="15" x14ac:dyDescent="0.2">
      <c r="A192" s="85"/>
      <c r="B192" s="51"/>
      <c r="C192" s="49"/>
      <c r="D192" s="48"/>
      <c r="E192" s="86"/>
      <c r="F192" s="87"/>
      <c r="G192" s="20"/>
      <c r="H192" s="20"/>
      <c r="I192" s="20"/>
      <c r="J192" s="67"/>
      <c r="K192" s="20"/>
      <c r="L192" s="20"/>
      <c r="M192" s="20"/>
      <c r="N192" s="67"/>
      <c r="O192" s="20"/>
      <c r="P192" s="20"/>
      <c r="Q192" s="31"/>
      <c r="R192" s="68"/>
    </row>
    <row r="193" spans="1:18" ht="30" x14ac:dyDescent="0.2">
      <c r="A193" s="79" t="s">
        <v>127</v>
      </c>
      <c r="B193" s="22"/>
      <c r="C193" s="21"/>
      <c r="D193" s="22"/>
      <c r="E193" s="80"/>
      <c r="F193" s="81"/>
    </row>
    <row r="194" spans="1:18" s="40" customFormat="1" ht="15" x14ac:dyDescent="0.2">
      <c r="A194" s="79" t="s">
        <v>273</v>
      </c>
      <c r="B194" s="22" t="s">
        <v>9</v>
      </c>
      <c r="C194" s="21">
        <v>3</v>
      </c>
      <c r="D194" s="22"/>
      <c r="E194" s="82"/>
      <c r="F194" s="83">
        <f t="shared" ref="F194:F196" si="29">C194*E194</f>
        <v>0</v>
      </c>
      <c r="G194" s="20"/>
      <c r="H194" s="20"/>
      <c r="I194" s="20"/>
      <c r="J194" s="67"/>
      <c r="K194" s="20"/>
      <c r="L194" s="20"/>
      <c r="M194" s="20"/>
      <c r="N194" s="67"/>
      <c r="O194" s="20"/>
      <c r="P194" s="20"/>
      <c r="Q194" s="20"/>
      <c r="R194" s="67"/>
    </row>
    <row r="195" spans="1:18" s="217" customFormat="1" ht="15" x14ac:dyDescent="0.2">
      <c r="A195" s="79" t="s">
        <v>274</v>
      </c>
      <c r="B195" s="22" t="s">
        <v>9</v>
      </c>
      <c r="C195" s="21">
        <v>1</v>
      </c>
      <c r="D195" s="22"/>
      <c r="E195" s="82"/>
      <c r="F195" s="83">
        <f t="shared" ref="F195" si="30">C195*E195</f>
        <v>0</v>
      </c>
      <c r="G195" s="215"/>
      <c r="H195" s="215"/>
      <c r="I195" s="215"/>
      <c r="J195" s="216"/>
      <c r="K195" s="215"/>
      <c r="L195" s="215"/>
      <c r="M195" s="215"/>
      <c r="N195" s="216"/>
      <c r="O195" s="215"/>
      <c r="P195" s="215"/>
      <c r="Q195" s="215"/>
      <c r="R195" s="216"/>
    </row>
    <row r="196" spans="1:18" s="40" customFormat="1" ht="15" x14ac:dyDescent="0.2">
      <c r="A196" s="79" t="s">
        <v>129</v>
      </c>
      <c r="B196" s="22" t="s">
        <v>9</v>
      </c>
      <c r="C196" s="21">
        <v>1</v>
      </c>
      <c r="D196" s="22"/>
      <c r="E196" s="84"/>
      <c r="F196" s="83">
        <f t="shared" si="29"/>
        <v>0</v>
      </c>
      <c r="G196" s="20"/>
      <c r="H196" s="20"/>
      <c r="I196" s="20"/>
      <c r="J196" s="67"/>
      <c r="K196" s="20"/>
      <c r="L196" s="20"/>
      <c r="M196" s="20"/>
      <c r="N196" s="67"/>
      <c r="O196" s="20"/>
      <c r="P196" s="20"/>
      <c r="Q196" s="20"/>
      <c r="R196" s="67"/>
    </row>
    <row r="197" spans="1:18" s="40" customFormat="1" ht="15" x14ac:dyDescent="0.2">
      <c r="A197" s="79"/>
      <c r="B197" s="22"/>
      <c r="C197" s="21"/>
      <c r="D197" s="22"/>
      <c r="E197" s="84"/>
      <c r="F197" s="83"/>
      <c r="G197" s="20"/>
      <c r="H197" s="20"/>
      <c r="I197" s="20"/>
      <c r="J197" s="67"/>
      <c r="K197" s="20"/>
      <c r="L197" s="20"/>
      <c r="M197" s="20"/>
      <c r="N197" s="67"/>
      <c r="O197" s="20"/>
      <c r="P197" s="20"/>
      <c r="Q197" s="20"/>
      <c r="R197" s="67"/>
    </row>
    <row r="198" spans="1:18" s="40" customFormat="1" ht="15" x14ac:dyDescent="0.2">
      <c r="A198" s="79"/>
      <c r="B198" s="22"/>
      <c r="C198" s="21"/>
      <c r="D198" s="22"/>
      <c r="E198" s="84"/>
      <c r="F198" s="83"/>
      <c r="G198" s="20"/>
      <c r="H198" s="20"/>
      <c r="I198" s="20"/>
      <c r="J198" s="67"/>
      <c r="K198" s="20"/>
      <c r="L198" s="20"/>
      <c r="M198" s="20"/>
      <c r="N198" s="67"/>
      <c r="O198" s="20"/>
      <c r="P198" s="20"/>
      <c r="Q198" s="20"/>
      <c r="R198" s="67"/>
    </row>
    <row r="199" spans="1:18" s="40" customFormat="1" ht="15" x14ac:dyDescent="0.2">
      <c r="A199" s="79"/>
      <c r="B199" s="22"/>
      <c r="C199" s="21"/>
      <c r="D199" s="22"/>
      <c r="E199" s="84"/>
      <c r="F199" s="83"/>
      <c r="G199" s="20"/>
      <c r="H199" s="20"/>
      <c r="I199" s="20"/>
      <c r="J199" s="67"/>
      <c r="K199" s="20"/>
      <c r="L199" s="20"/>
      <c r="M199" s="20"/>
      <c r="N199" s="67"/>
      <c r="O199" s="20"/>
      <c r="P199" s="20"/>
      <c r="Q199" s="20"/>
      <c r="R199" s="67"/>
    </row>
    <row r="200" spans="1:18" s="40" customFormat="1" ht="15.75" thickBot="1" x14ac:dyDescent="0.25">
      <c r="A200" s="203"/>
      <c r="B200" s="178"/>
      <c r="C200" s="179"/>
      <c r="D200" s="178"/>
      <c r="E200" s="223"/>
      <c r="F200" s="197"/>
      <c r="G200" s="20"/>
      <c r="H200" s="20"/>
      <c r="I200" s="20"/>
      <c r="J200" s="67"/>
      <c r="K200" s="20"/>
      <c r="L200" s="20"/>
      <c r="M200" s="20"/>
      <c r="N200" s="67"/>
      <c r="O200" s="20"/>
      <c r="P200" s="20"/>
      <c r="Q200" s="20"/>
      <c r="R200" s="67"/>
    </row>
    <row r="201" spans="1:18" s="40" customFormat="1" ht="15.75" thickBot="1" x14ac:dyDescent="0.25">
      <c r="A201" s="175"/>
      <c r="B201" s="20"/>
      <c r="C201" s="20"/>
      <c r="D201" s="20"/>
      <c r="E201" s="173"/>
      <c r="F201" s="195"/>
      <c r="G201" s="20"/>
      <c r="H201" s="20"/>
      <c r="I201" s="20"/>
      <c r="J201" s="67"/>
      <c r="K201" s="20"/>
      <c r="L201" s="20"/>
      <c r="M201" s="20"/>
      <c r="N201" s="67"/>
      <c r="O201" s="20"/>
      <c r="P201" s="20"/>
      <c r="Q201" s="20"/>
      <c r="R201" s="67"/>
    </row>
    <row r="202" spans="1:18" s="40" customFormat="1" ht="43.5" thickBot="1" x14ac:dyDescent="0.25">
      <c r="A202" s="69" t="s">
        <v>6</v>
      </c>
      <c r="B202" s="70" t="s">
        <v>7</v>
      </c>
      <c r="C202" s="71" t="s">
        <v>49</v>
      </c>
      <c r="D202" s="70" t="s">
        <v>50</v>
      </c>
      <c r="E202" s="72" t="s">
        <v>8</v>
      </c>
      <c r="F202" s="73" t="s">
        <v>51</v>
      </c>
      <c r="G202" s="20"/>
      <c r="H202" s="20"/>
      <c r="I202" s="20"/>
      <c r="J202" s="67"/>
      <c r="K202" s="20"/>
      <c r="L202" s="20"/>
      <c r="M202" s="20"/>
      <c r="N202" s="67"/>
      <c r="O202" s="20"/>
      <c r="P202" s="20"/>
      <c r="Q202" s="20"/>
      <c r="R202" s="67"/>
    </row>
    <row r="203" spans="1:18" s="40" customFormat="1" ht="15" x14ac:dyDescent="0.2">
      <c r="A203" s="79"/>
      <c r="B203" s="22"/>
      <c r="C203" s="21"/>
      <c r="D203" s="22"/>
      <c r="E203" s="84"/>
      <c r="F203" s="83"/>
      <c r="G203" s="20"/>
      <c r="H203" s="20"/>
      <c r="I203" s="20"/>
      <c r="J203" s="67"/>
      <c r="K203" s="20"/>
      <c r="L203" s="20"/>
      <c r="M203" s="20"/>
      <c r="N203" s="67"/>
      <c r="O203" s="20"/>
      <c r="P203" s="20"/>
      <c r="Q203" s="20"/>
      <c r="R203" s="67"/>
    </row>
    <row r="204" spans="1:18" s="40" customFormat="1" ht="30" x14ac:dyDescent="0.2">
      <c r="A204" s="79" t="s">
        <v>250</v>
      </c>
      <c r="B204" s="22"/>
      <c r="C204" s="21"/>
      <c r="D204" s="22"/>
      <c r="E204" s="84"/>
      <c r="F204" s="83"/>
      <c r="G204" s="20"/>
      <c r="H204" s="20"/>
      <c r="I204" s="20"/>
      <c r="J204" s="67"/>
      <c r="K204" s="20"/>
      <c r="L204" s="20"/>
      <c r="M204" s="20"/>
      <c r="N204" s="67"/>
      <c r="O204" s="20"/>
      <c r="P204" s="20"/>
      <c r="Q204" s="20"/>
      <c r="R204" s="67"/>
    </row>
    <row r="205" spans="1:18" s="40" customFormat="1" ht="15" x14ac:dyDescent="0.2">
      <c r="A205" s="79" t="s">
        <v>251</v>
      </c>
      <c r="B205" s="22" t="s">
        <v>9</v>
      </c>
      <c r="C205" s="21">
        <v>10</v>
      </c>
      <c r="D205" s="22"/>
      <c r="E205" s="82"/>
      <c r="F205" s="83">
        <f t="shared" ref="F205" si="31">C205*E205</f>
        <v>0</v>
      </c>
      <c r="G205" s="20"/>
      <c r="H205" s="20"/>
      <c r="I205" s="20"/>
      <c r="J205" s="67"/>
      <c r="K205" s="20"/>
      <c r="L205" s="20"/>
      <c r="M205" s="20"/>
      <c r="N205" s="67"/>
      <c r="O205" s="20"/>
      <c r="P205" s="20"/>
      <c r="Q205" s="20"/>
      <c r="R205" s="67"/>
    </row>
    <row r="206" spans="1:18" s="40" customFormat="1" ht="15" x14ac:dyDescent="0.2">
      <c r="A206" s="79"/>
      <c r="B206" s="22"/>
      <c r="C206" s="21"/>
      <c r="D206" s="22"/>
      <c r="E206" s="82"/>
      <c r="F206" s="83"/>
      <c r="G206" s="20"/>
      <c r="H206" s="20"/>
      <c r="I206" s="20"/>
      <c r="J206" s="67"/>
      <c r="K206" s="20"/>
      <c r="L206" s="20"/>
      <c r="M206" s="20"/>
      <c r="N206" s="67"/>
      <c r="O206" s="20"/>
      <c r="P206" s="20"/>
      <c r="Q206" s="20"/>
      <c r="R206" s="67"/>
    </row>
    <row r="207" spans="1:18" s="40" customFormat="1" ht="21.75" customHeight="1" x14ac:dyDescent="0.2">
      <c r="A207" s="79" t="s">
        <v>130</v>
      </c>
      <c r="B207" s="22" t="s">
        <v>9</v>
      </c>
      <c r="C207" s="21">
        <v>10</v>
      </c>
      <c r="D207" s="22"/>
      <c r="E207" s="82"/>
      <c r="F207" s="83">
        <f t="shared" ref="F207" si="32">C207*E207</f>
        <v>0</v>
      </c>
      <c r="G207" s="20"/>
      <c r="H207" s="20"/>
      <c r="I207" s="20"/>
      <c r="J207" s="67"/>
      <c r="K207" s="20"/>
      <c r="L207" s="20"/>
      <c r="M207" s="20"/>
      <c r="N207" s="67"/>
      <c r="O207" s="20"/>
      <c r="P207" s="20"/>
      <c r="Q207" s="20"/>
      <c r="R207" s="67"/>
    </row>
    <row r="208" spans="1:18" s="40" customFormat="1" ht="15" x14ac:dyDescent="0.2">
      <c r="A208" s="93"/>
      <c r="B208" s="22"/>
      <c r="C208" s="21"/>
      <c r="D208" s="22"/>
      <c r="E208" s="82"/>
      <c r="F208" s="81" t="s">
        <v>11</v>
      </c>
      <c r="G208" s="115"/>
      <c r="H208" s="20"/>
      <c r="I208" s="20"/>
      <c r="J208" s="95"/>
      <c r="K208" s="115"/>
      <c r="L208" s="20"/>
      <c r="M208" s="20"/>
      <c r="N208" s="95"/>
      <c r="O208" s="115"/>
      <c r="P208" s="20"/>
      <c r="Q208" s="31"/>
      <c r="R208" s="96"/>
    </row>
    <row r="209" spans="1:18" s="40" customFormat="1" ht="15" x14ac:dyDescent="0.2">
      <c r="A209" s="132" t="s">
        <v>29</v>
      </c>
      <c r="B209" s="22"/>
      <c r="C209" s="21"/>
      <c r="D209" s="22"/>
      <c r="E209" s="82"/>
      <c r="F209" s="122">
        <f>SUM(F194:F208)</f>
        <v>0</v>
      </c>
      <c r="G209" s="115"/>
      <c r="H209" s="20"/>
      <c r="I209" s="20"/>
      <c r="J209" s="95"/>
      <c r="K209" s="115"/>
      <c r="L209" s="20"/>
      <c r="M209" s="20"/>
      <c r="N209" s="95"/>
      <c r="O209" s="115"/>
      <c r="P209" s="20"/>
      <c r="Q209" s="20"/>
      <c r="R209" s="95"/>
    </row>
    <row r="210" spans="1:18" s="40" customFormat="1" ht="15" x14ac:dyDescent="0.2">
      <c r="A210" s="132"/>
      <c r="B210" s="22"/>
      <c r="C210" s="21"/>
      <c r="D210" s="22"/>
      <c r="E210" s="81"/>
      <c r="F210" s="81" t="s">
        <v>10</v>
      </c>
      <c r="G210" s="115"/>
      <c r="H210" s="20"/>
      <c r="I210" s="20"/>
      <c r="J210" s="95"/>
      <c r="K210" s="115"/>
      <c r="L210" s="20"/>
      <c r="M210" s="20"/>
      <c r="N210" s="95"/>
      <c r="O210" s="115"/>
      <c r="P210" s="20"/>
      <c r="Q210" s="20"/>
      <c r="R210" s="95"/>
    </row>
    <row r="211" spans="1:18" s="40" customFormat="1" ht="15" x14ac:dyDescent="0.2">
      <c r="A211" s="90" t="s">
        <v>21</v>
      </c>
      <c r="B211" s="22"/>
      <c r="C211" s="21"/>
      <c r="D211" s="22"/>
      <c r="E211" s="82"/>
      <c r="F211" s="91">
        <f>F209+F189+F164+F138</f>
        <v>0</v>
      </c>
      <c r="G211" s="115"/>
      <c r="H211" s="20"/>
      <c r="I211" s="20"/>
      <c r="J211" s="95"/>
      <c r="K211" s="115"/>
      <c r="L211" s="20"/>
      <c r="M211" s="20"/>
      <c r="N211" s="95"/>
      <c r="O211" s="115"/>
      <c r="P211" s="20"/>
      <c r="Q211" s="20"/>
      <c r="R211" s="95"/>
    </row>
    <row r="212" spans="1:18" s="40" customFormat="1" ht="15" x14ac:dyDescent="0.2">
      <c r="A212" s="90"/>
      <c r="B212" s="22"/>
      <c r="C212" s="21"/>
      <c r="D212" s="22"/>
      <c r="E212" s="82"/>
      <c r="F212" s="91"/>
      <c r="G212" s="115"/>
      <c r="H212" s="20"/>
      <c r="I212" s="20"/>
      <c r="J212" s="95"/>
      <c r="K212" s="115"/>
      <c r="L212" s="20"/>
      <c r="M212" s="20"/>
      <c r="N212" s="95"/>
      <c r="O212" s="115"/>
      <c r="P212" s="20"/>
      <c r="Q212" s="20"/>
      <c r="R212" s="95"/>
    </row>
    <row r="213" spans="1:18" s="40" customFormat="1" ht="15" x14ac:dyDescent="0.2">
      <c r="A213" s="97"/>
      <c r="B213" s="48"/>
      <c r="C213" s="49"/>
      <c r="D213" s="48"/>
      <c r="E213" s="86"/>
      <c r="F213" s="142"/>
      <c r="G213" s="115"/>
      <c r="H213" s="20"/>
      <c r="I213" s="20"/>
      <c r="J213" s="95"/>
      <c r="K213" s="115"/>
      <c r="L213" s="20"/>
      <c r="M213" s="20"/>
      <c r="N213" s="95"/>
      <c r="O213" s="115"/>
      <c r="P213" s="20"/>
      <c r="Q213" s="20"/>
      <c r="R213" s="95"/>
    </row>
    <row r="214" spans="1:18" s="40" customFormat="1" ht="15" x14ac:dyDescent="0.2">
      <c r="A214" s="88" t="s">
        <v>134</v>
      </c>
      <c r="B214" s="22"/>
      <c r="C214" s="21"/>
      <c r="D214" s="22"/>
      <c r="E214" s="120"/>
      <c r="F214" s="125"/>
      <c r="G214" s="20"/>
      <c r="H214" s="20"/>
      <c r="I214" s="20"/>
      <c r="J214" s="67"/>
      <c r="K214" s="20"/>
      <c r="L214" s="20"/>
      <c r="M214" s="20"/>
      <c r="N214" s="67"/>
      <c r="O214" s="20"/>
      <c r="P214" s="20"/>
      <c r="Q214" s="31"/>
      <c r="R214" s="68"/>
    </row>
    <row r="215" spans="1:18" s="40" customFormat="1" ht="15" x14ac:dyDescent="0.2">
      <c r="A215" s="88"/>
      <c r="B215" s="22"/>
      <c r="C215" s="21"/>
      <c r="D215" s="22"/>
      <c r="E215" s="120"/>
      <c r="F215" s="125"/>
      <c r="G215" s="20"/>
      <c r="H215" s="20"/>
      <c r="I215" s="20"/>
      <c r="J215" s="67"/>
      <c r="K215" s="20"/>
      <c r="L215" s="20"/>
      <c r="M215" s="20"/>
      <c r="N215" s="67"/>
      <c r="O215" s="20"/>
      <c r="P215" s="20"/>
      <c r="Q215" s="31"/>
      <c r="R215" s="68"/>
    </row>
    <row r="216" spans="1:18" s="40" customFormat="1" ht="15" x14ac:dyDescent="0.2">
      <c r="A216" s="88"/>
      <c r="B216" s="22"/>
      <c r="C216" s="21"/>
      <c r="D216" s="22"/>
      <c r="E216" s="120"/>
      <c r="F216" s="125"/>
      <c r="G216" s="20"/>
      <c r="H216" s="20"/>
      <c r="I216" s="20"/>
      <c r="J216" s="67"/>
      <c r="K216" s="20"/>
      <c r="L216" s="20"/>
      <c r="M216" s="20"/>
      <c r="N216" s="67"/>
      <c r="O216" s="20"/>
      <c r="P216" s="20"/>
      <c r="Q216" s="31"/>
      <c r="R216" s="68"/>
    </row>
    <row r="217" spans="1:18" s="40" customFormat="1" ht="15" x14ac:dyDescent="0.2">
      <c r="A217" s="184" t="s">
        <v>3</v>
      </c>
      <c r="B217" s="30" t="s">
        <v>15</v>
      </c>
      <c r="C217" s="21"/>
      <c r="D217" s="22"/>
      <c r="E217" s="120"/>
      <c r="F217" s="125"/>
      <c r="G217" s="20"/>
      <c r="H217" s="20"/>
      <c r="I217" s="20"/>
      <c r="J217" s="67"/>
      <c r="K217" s="20"/>
      <c r="L217" s="20"/>
      <c r="M217" s="20"/>
      <c r="N217" s="67"/>
      <c r="O217" s="20"/>
      <c r="P217" s="20"/>
      <c r="Q217" s="31"/>
      <c r="R217" s="68"/>
    </row>
    <row r="218" spans="1:18" s="40" customFormat="1" ht="15" x14ac:dyDescent="0.2">
      <c r="A218" s="184"/>
      <c r="B218" s="30"/>
      <c r="C218" s="21"/>
      <c r="D218" s="22"/>
      <c r="E218" s="120"/>
      <c r="F218" s="125"/>
      <c r="G218" s="20"/>
      <c r="H218" s="20"/>
      <c r="J218" s="67"/>
      <c r="K218" s="20"/>
      <c r="L218" s="20"/>
      <c r="N218" s="67"/>
      <c r="O218" s="20"/>
      <c r="P218" s="20"/>
      <c r="Q218" s="144"/>
      <c r="R218" s="68"/>
    </row>
    <row r="219" spans="1:18" s="40" customFormat="1" ht="15" x14ac:dyDescent="0.2">
      <c r="A219" s="184" t="s">
        <v>135</v>
      </c>
      <c r="B219" s="30"/>
      <c r="C219" s="21"/>
      <c r="D219" s="22"/>
      <c r="E219" s="120"/>
      <c r="F219" s="176"/>
      <c r="G219" s="20"/>
      <c r="H219" s="20"/>
      <c r="J219" s="67"/>
      <c r="K219" s="20"/>
      <c r="L219" s="20"/>
      <c r="N219" s="67"/>
      <c r="O219" s="20"/>
      <c r="P219" s="20"/>
      <c r="Q219" s="144"/>
      <c r="R219" s="68"/>
    </row>
    <row r="220" spans="1:18" s="40" customFormat="1" ht="15" x14ac:dyDescent="0.2">
      <c r="A220" s="93"/>
      <c r="B220" s="22"/>
      <c r="C220" s="21"/>
      <c r="D220" s="22"/>
      <c r="E220" s="120"/>
      <c r="F220" s="176"/>
      <c r="G220" s="115"/>
      <c r="H220" s="20"/>
      <c r="J220" s="95"/>
      <c r="K220" s="115"/>
      <c r="L220" s="20"/>
      <c r="N220" s="95"/>
      <c r="O220" s="115"/>
      <c r="P220" s="20"/>
      <c r="Q220" s="144"/>
      <c r="R220" s="96"/>
    </row>
    <row r="221" spans="1:18" s="40" customFormat="1" ht="15" x14ac:dyDescent="0.2">
      <c r="A221" s="94" t="s">
        <v>38</v>
      </c>
      <c r="B221" s="22"/>
      <c r="C221" s="21"/>
      <c r="D221" s="22"/>
      <c r="E221" s="120"/>
      <c r="F221" s="125"/>
      <c r="G221" s="115"/>
      <c r="H221" s="20"/>
      <c r="J221" s="95"/>
      <c r="K221" s="115"/>
      <c r="L221" s="20"/>
      <c r="N221" s="95"/>
      <c r="O221" s="115"/>
      <c r="P221" s="20"/>
      <c r="Q221" s="144"/>
      <c r="R221" s="96"/>
    </row>
    <row r="222" spans="1:18" s="40" customFormat="1" ht="15" x14ac:dyDescent="0.2">
      <c r="A222" s="94" t="s">
        <v>136</v>
      </c>
      <c r="B222" s="22" t="s">
        <v>7</v>
      </c>
      <c r="C222" s="21">
        <v>1</v>
      </c>
      <c r="D222" s="22"/>
      <c r="E222" s="120"/>
      <c r="F222" s="183">
        <f t="shared" ref="F222" si="33">C222*E222</f>
        <v>0</v>
      </c>
      <c r="G222" s="115"/>
      <c r="H222" s="20"/>
      <c r="J222" s="95"/>
      <c r="K222" s="115"/>
      <c r="L222" s="20"/>
      <c r="N222" s="95"/>
      <c r="O222" s="115"/>
      <c r="P222" s="20"/>
      <c r="Q222" s="144"/>
      <c r="R222" s="96"/>
    </row>
    <row r="223" spans="1:18" s="40" customFormat="1" ht="15" x14ac:dyDescent="0.2">
      <c r="A223" s="88"/>
      <c r="B223" s="22"/>
      <c r="C223" s="21"/>
      <c r="D223" s="22"/>
      <c r="E223" s="120"/>
      <c r="F223" s="125" t="s">
        <v>11</v>
      </c>
      <c r="G223" s="20"/>
      <c r="H223" s="20"/>
      <c r="I223" s="20"/>
      <c r="J223" s="67"/>
      <c r="K223" s="20"/>
      <c r="L223" s="20"/>
      <c r="M223" s="20"/>
      <c r="N223" s="67"/>
      <c r="O223" s="20"/>
      <c r="P223" s="20"/>
      <c r="Q223" s="31"/>
      <c r="R223" s="68"/>
    </row>
    <row r="224" spans="1:18" s="40" customFormat="1" ht="15" x14ac:dyDescent="0.2">
      <c r="A224" s="132" t="s">
        <v>23</v>
      </c>
      <c r="B224" s="22"/>
      <c r="C224" s="21"/>
      <c r="D224" s="22"/>
      <c r="E224" s="120"/>
      <c r="F224" s="185">
        <f>SUM(F222:F223)</f>
        <v>0</v>
      </c>
      <c r="G224" s="20"/>
      <c r="H224" s="20"/>
      <c r="I224" s="20"/>
      <c r="J224" s="67"/>
      <c r="K224" s="20"/>
      <c r="L224" s="20"/>
      <c r="M224" s="20"/>
      <c r="N224" s="67"/>
      <c r="O224" s="20"/>
      <c r="P224" s="20"/>
      <c r="Q224" s="31"/>
      <c r="R224" s="68"/>
    </row>
    <row r="225" spans="1:18" s="40" customFormat="1" ht="15" x14ac:dyDescent="0.2">
      <c r="A225" s="94"/>
      <c r="B225" s="22"/>
      <c r="C225" s="21"/>
      <c r="D225" s="22"/>
      <c r="E225" s="166"/>
      <c r="F225" s="125" t="s">
        <v>10</v>
      </c>
      <c r="G225" s="20"/>
      <c r="H225" s="20"/>
      <c r="I225" s="20"/>
      <c r="J225" s="67"/>
      <c r="K225" s="20"/>
      <c r="L225" s="20"/>
      <c r="M225" s="20"/>
      <c r="N225" s="67"/>
      <c r="O225" s="20"/>
      <c r="P225" s="20"/>
      <c r="Q225" s="31"/>
      <c r="R225" s="68"/>
    </row>
    <row r="226" spans="1:18" s="40" customFormat="1" ht="15" x14ac:dyDescent="0.2">
      <c r="A226" s="113" t="s">
        <v>137</v>
      </c>
      <c r="B226" s="22"/>
      <c r="C226" s="21"/>
      <c r="D226" s="22"/>
      <c r="E226" s="164"/>
      <c r="F226" s="91">
        <f>F224</f>
        <v>0</v>
      </c>
      <c r="G226" s="20"/>
      <c r="H226" s="20"/>
      <c r="I226" s="20"/>
      <c r="J226" s="67"/>
      <c r="K226" s="20"/>
      <c r="L226" s="20"/>
      <c r="M226" s="20"/>
      <c r="N226" s="67"/>
      <c r="O226" s="20"/>
      <c r="P226" s="20"/>
      <c r="Q226" s="31"/>
      <c r="R226" s="68"/>
    </row>
    <row r="227" spans="1:18" s="40" customFormat="1" ht="15" x14ac:dyDescent="0.2">
      <c r="A227" s="90"/>
      <c r="B227" s="22"/>
      <c r="C227" s="21"/>
      <c r="D227" s="22"/>
      <c r="E227" s="164"/>
      <c r="F227" s="102"/>
      <c r="G227" s="20"/>
      <c r="H227" s="20"/>
      <c r="I227" s="20"/>
      <c r="J227" s="67"/>
      <c r="K227" s="20"/>
      <c r="L227" s="20"/>
      <c r="M227" s="20"/>
      <c r="N227" s="67"/>
      <c r="O227" s="20"/>
      <c r="P227" s="20"/>
      <c r="Q227" s="31"/>
      <c r="R227" s="68"/>
    </row>
    <row r="228" spans="1:18" s="40" customFormat="1" ht="15" x14ac:dyDescent="0.2">
      <c r="A228" s="97"/>
      <c r="B228" s="48"/>
      <c r="C228" s="49"/>
      <c r="D228" s="48"/>
      <c r="E228" s="86"/>
      <c r="F228" s="142"/>
      <c r="G228" s="115"/>
      <c r="H228" s="20"/>
      <c r="I228" s="20"/>
      <c r="J228" s="95"/>
      <c r="K228" s="115"/>
      <c r="L228" s="20"/>
      <c r="M228" s="20"/>
      <c r="N228" s="95"/>
      <c r="O228" s="115"/>
      <c r="P228" s="20"/>
      <c r="Q228" s="20"/>
      <c r="R228" s="95"/>
    </row>
    <row r="229" spans="1:18" s="40" customFormat="1" ht="15" x14ac:dyDescent="0.2">
      <c r="A229" s="29" t="s">
        <v>138</v>
      </c>
      <c r="B229" s="30"/>
      <c r="C229" s="22"/>
      <c r="D229" s="22"/>
      <c r="E229" s="120"/>
      <c r="F229" s="139"/>
      <c r="G229" s="20"/>
      <c r="H229" s="20"/>
      <c r="I229" s="20"/>
      <c r="J229" s="67"/>
      <c r="K229" s="20"/>
      <c r="L229" s="20"/>
      <c r="M229" s="20"/>
      <c r="N229" s="67"/>
      <c r="O229" s="20"/>
      <c r="P229" s="20"/>
      <c r="Q229" s="31"/>
      <c r="R229" s="68"/>
    </row>
    <row r="230" spans="1:18" s="40" customFormat="1" ht="15" x14ac:dyDescent="0.2">
      <c r="A230" s="29"/>
      <c r="B230" s="30"/>
      <c r="C230" s="22"/>
      <c r="D230" s="22"/>
      <c r="E230" s="120"/>
      <c r="F230" s="139"/>
      <c r="G230" s="20"/>
      <c r="H230" s="20"/>
      <c r="I230" s="20"/>
      <c r="J230" s="67"/>
      <c r="K230" s="20"/>
      <c r="L230" s="20"/>
      <c r="M230" s="20"/>
      <c r="N230" s="67"/>
      <c r="O230" s="20"/>
      <c r="P230" s="20"/>
      <c r="Q230" s="31"/>
      <c r="R230" s="68"/>
    </row>
    <row r="231" spans="1:18" s="40" customFormat="1" ht="15" x14ac:dyDescent="0.2">
      <c r="A231" s="29"/>
      <c r="B231" s="30"/>
      <c r="C231" s="22"/>
      <c r="D231" s="22"/>
      <c r="E231" s="120"/>
      <c r="F231" s="139"/>
      <c r="G231" s="20"/>
      <c r="H231" s="20"/>
      <c r="I231" s="20"/>
      <c r="J231" s="67"/>
      <c r="K231" s="20"/>
      <c r="L231" s="20"/>
      <c r="M231" s="20"/>
      <c r="N231" s="67"/>
      <c r="O231" s="20"/>
      <c r="P231" s="20"/>
      <c r="Q231" s="31"/>
      <c r="R231" s="68"/>
    </row>
    <row r="232" spans="1:18" s="40" customFormat="1" ht="15" x14ac:dyDescent="0.2">
      <c r="A232" s="114" t="s">
        <v>52</v>
      </c>
      <c r="B232" s="30" t="s">
        <v>15</v>
      </c>
      <c r="C232" s="22"/>
      <c r="D232" s="22"/>
      <c r="E232" s="82"/>
      <c r="F232" s="92"/>
      <c r="G232" s="20"/>
      <c r="H232" s="20"/>
      <c r="I232" s="20"/>
      <c r="J232" s="67"/>
      <c r="K232" s="20"/>
      <c r="L232" s="20"/>
      <c r="M232" s="20"/>
      <c r="N232" s="67"/>
      <c r="O232" s="20"/>
      <c r="P232" s="20"/>
      <c r="Q232" s="31"/>
      <c r="R232" s="68"/>
    </row>
    <row r="233" spans="1:18" s="40" customFormat="1" ht="15" x14ac:dyDescent="0.2">
      <c r="A233" s="29"/>
      <c r="B233" s="30"/>
      <c r="C233" s="22"/>
      <c r="D233" s="22"/>
      <c r="E233" s="120"/>
      <c r="F233" s="139"/>
      <c r="G233" s="20"/>
      <c r="H233" s="20"/>
      <c r="I233" s="20"/>
      <c r="J233" s="67"/>
      <c r="K233" s="20"/>
      <c r="L233" s="20"/>
      <c r="M233" s="20"/>
      <c r="N233" s="67"/>
      <c r="O233" s="20"/>
      <c r="P233" s="20"/>
      <c r="Q233" s="31"/>
      <c r="R233" s="68"/>
    </row>
    <row r="234" spans="1:18" s="40" customFormat="1" ht="15" x14ac:dyDescent="0.2">
      <c r="A234" s="114" t="s">
        <v>139</v>
      </c>
      <c r="B234" s="30"/>
      <c r="C234" s="22"/>
      <c r="D234" s="22"/>
      <c r="E234" s="120"/>
      <c r="F234" s="139"/>
      <c r="G234" s="20"/>
      <c r="H234" s="20"/>
      <c r="I234" s="20"/>
      <c r="J234" s="67"/>
      <c r="K234" s="20"/>
      <c r="L234" s="20"/>
      <c r="M234" s="20"/>
      <c r="N234" s="67"/>
      <c r="O234" s="20"/>
      <c r="P234" s="20"/>
      <c r="Q234" s="31"/>
      <c r="R234" s="68"/>
    </row>
    <row r="235" spans="1:18" s="40" customFormat="1" ht="15" x14ac:dyDescent="0.2">
      <c r="A235" s="99"/>
      <c r="B235" s="48"/>
      <c r="C235" s="49"/>
      <c r="D235" s="48"/>
      <c r="E235" s="145"/>
      <c r="F235" s="146"/>
      <c r="G235" s="20"/>
      <c r="H235" s="20"/>
      <c r="I235" s="20"/>
      <c r="J235" s="67"/>
      <c r="K235" s="20"/>
      <c r="L235" s="20"/>
      <c r="M235" s="20"/>
      <c r="N235" s="67"/>
      <c r="O235" s="20"/>
      <c r="P235" s="20"/>
      <c r="Q235" s="31"/>
      <c r="R235" s="68"/>
    </row>
    <row r="236" spans="1:18" s="40" customFormat="1" ht="15" x14ac:dyDescent="0.2">
      <c r="A236" s="79" t="s">
        <v>34</v>
      </c>
      <c r="B236" s="22"/>
      <c r="C236" s="22"/>
      <c r="D236" s="22"/>
      <c r="E236" s="82"/>
      <c r="F236" s="81"/>
      <c r="G236" s="20"/>
      <c r="H236" s="20"/>
      <c r="I236" s="20"/>
      <c r="J236" s="67"/>
      <c r="K236" s="20"/>
      <c r="L236" s="20"/>
      <c r="M236" s="20"/>
      <c r="N236" s="67"/>
      <c r="O236" s="20"/>
      <c r="P236" s="20"/>
      <c r="Q236" s="31"/>
      <c r="R236" s="68"/>
    </row>
    <row r="237" spans="1:18" s="40" customFormat="1" ht="15" x14ac:dyDescent="0.2">
      <c r="A237" s="79" t="s">
        <v>252</v>
      </c>
      <c r="B237" s="22" t="s">
        <v>9</v>
      </c>
      <c r="C237" s="22">
        <v>1</v>
      </c>
      <c r="D237" s="22"/>
      <c r="E237" s="82"/>
      <c r="F237" s="83">
        <f t="shared" ref="F237" si="34">C237*E237</f>
        <v>0</v>
      </c>
      <c r="G237" s="20"/>
      <c r="H237" s="20"/>
      <c r="I237" s="20"/>
      <c r="J237" s="67"/>
      <c r="K237" s="20"/>
      <c r="L237" s="20"/>
      <c r="M237" s="20"/>
      <c r="N237" s="67"/>
      <c r="O237" s="20"/>
      <c r="P237" s="20"/>
      <c r="Q237" s="31"/>
      <c r="R237" s="68"/>
    </row>
    <row r="238" spans="1:18" s="40" customFormat="1" ht="15" x14ac:dyDescent="0.2">
      <c r="A238" s="79" t="s">
        <v>300</v>
      </c>
      <c r="B238" s="22" t="s">
        <v>9</v>
      </c>
      <c r="C238" s="22">
        <v>1</v>
      </c>
      <c r="D238" s="22"/>
      <c r="E238" s="82"/>
      <c r="F238" s="83">
        <f t="shared" ref="F238" si="35">C238*E238</f>
        <v>0</v>
      </c>
      <c r="G238" s="20"/>
      <c r="H238" s="20"/>
      <c r="I238" s="20"/>
      <c r="J238" s="67"/>
      <c r="K238" s="20"/>
      <c r="L238" s="20"/>
      <c r="M238" s="20"/>
      <c r="N238" s="67"/>
      <c r="O238" s="20"/>
      <c r="P238" s="20"/>
      <c r="Q238" s="31"/>
      <c r="R238" s="68"/>
    </row>
    <row r="239" spans="1:18" s="40" customFormat="1" ht="15" x14ac:dyDescent="0.2">
      <c r="A239" s="79" t="s">
        <v>255</v>
      </c>
      <c r="B239" s="22" t="s">
        <v>9</v>
      </c>
      <c r="C239" s="22">
        <v>1</v>
      </c>
      <c r="D239" s="22"/>
      <c r="E239" s="82"/>
      <c r="F239" s="83">
        <f t="shared" ref="F239" si="36">C239*E239</f>
        <v>0</v>
      </c>
      <c r="G239" s="20"/>
      <c r="H239" s="20"/>
      <c r="I239" s="20"/>
      <c r="J239" s="67"/>
      <c r="K239" s="20"/>
      <c r="L239" s="20"/>
      <c r="M239" s="20"/>
      <c r="N239" s="67"/>
      <c r="O239" s="20"/>
      <c r="P239" s="20"/>
      <c r="Q239" s="31"/>
      <c r="R239" s="68"/>
    </row>
    <row r="240" spans="1:18" s="40" customFormat="1" ht="15" x14ac:dyDescent="0.2">
      <c r="A240" s="79" t="s">
        <v>253</v>
      </c>
      <c r="B240" s="22" t="s">
        <v>55</v>
      </c>
      <c r="C240" s="22">
        <f>C275</f>
        <v>82</v>
      </c>
      <c r="D240" s="22"/>
      <c r="E240" s="82"/>
      <c r="F240" s="83">
        <f>C240*E240</f>
        <v>0</v>
      </c>
      <c r="G240" s="20"/>
      <c r="H240" s="20"/>
      <c r="I240" s="20"/>
      <c r="J240" s="67"/>
      <c r="K240" s="20"/>
      <c r="L240" s="20"/>
      <c r="M240" s="20"/>
      <c r="N240" s="67"/>
      <c r="O240" s="20"/>
      <c r="P240" s="20"/>
      <c r="Q240" s="31"/>
      <c r="R240" s="68"/>
    </row>
    <row r="241" spans="1:18" s="40" customFormat="1" ht="15" x14ac:dyDescent="0.2">
      <c r="A241" s="85"/>
      <c r="B241" s="48"/>
      <c r="C241" s="48"/>
      <c r="D241" s="48"/>
      <c r="E241" s="86"/>
      <c r="F241" s="101"/>
      <c r="G241" s="20"/>
      <c r="H241" s="20"/>
      <c r="I241" s="20"/>
      <c r="J241" s="67"/>
      <c r="K241" s="20"/>
      <c r="L241" s="20"/>
      <c r="M241" s="20"/>
      <c r="N241" s="67"/>
      <c r="O241" s="20"/>
      <c r="P241" s="20"/>
      <c r="Q241" s="31"/>
      <c r="R241" s="68"/>
    </row>
    <row r="242" spans="1:18" s="40" customFormat="1" ht="15" x14ac:dyDescent="0.2">
      <c r="A242" s="79" t="s">
        <v>201</v>
      </c>
      <c r="B242" s="22" t="s">
        <v>9</v>
      </c>
      <c r="C242" s="22">
        <v>2</v>
      </c>
      <c r="D242" s="22"/>
      <c r="E242" s="82"/>
      <c r="F242" s="83">
        <f t="shared" ref="F242" si="37">C242*E242</f>
        <v>0</v>
      </c>
      <c r="G242" s="20"/>
      <c r="H242" s="20"/>
      <c r="I242" s="20"/>
      <c r="J242" s="67"/>
      <c r="K242" s="20"/>
      <c r="L242" s="20"/>
      <c r="M242" s="20"/>
      <c r="N242" s="67"/>
      <c r="O242" s="20"/>
      <c r="P242" s="20"/>
      <c r="Q242" s="31"/>
      <c r="R242" s="68"/>
    </row>
    <row r="243" spans="1:18" s="40" customFormat="1" ht="15" x14ac:dyDescent="0.2">
      <c r="A243" s="79" t="s">
        <v>202</v>
      </c>
      <c r="B243" s="22" t="s">
        <v>9</v>
      </c>
      <c r="C243" s="22">
        <v>1</v>
      </c>
      <c r="D243" s="22"/>
      <c r="E243" s="82"/>
      <c r="F243" s="83">
        <f t="shared" ref="F243:F246" si="38">C243*E243</f>
        <v>0</v>
      </c>
      <c r="G243" s="20"/>
      <c r="H243" s="20"/>
      <c r="I243" s="20"/>
      <c r="J243" s="67"/>
      <c r="K243" s="20"/>
      <c r="L243" s="20"/>
      <c r="M243" s="20"/>
      <c r="N243" s="67"/>
      <c r="O243" s="20"/>
      <c r="P243" s="20"/>
      <c r="Q243" s="31"/>
      <c r="R243" s="68"/>
    </row>
    <row r="244" spans="1:18" s="40" customFormat="1" ht="15" x14ac:dyDescent="0.2">
      <c r="A244" s="79" t="s">
        <v>203</v>
      </c>
      <c r="B244" s="22" t="s">
        <v>9</v>
      </c>
      <c r="C244" s="22">
        <v>4</v>
      </c>
      <c r="D244" s="22"/>
      <c r="E244" s="82"/>
      <c r="F244" s="83">
        <f t="shared" si="38"/>
        <v>0</v>
      </c>
      <c r="G244" s="20"/>
      <c r="H244" s="20"/>
      <c r="I244" s="20"/>
      <c r="J244" s="67"/>
      <c r="K244" s="20"/>
      <c r="L244" s="20"/>
      <c r="M244" s="20"/>
      <c r="N244" s="67"/>
      <c r="O244" s="20"/>
      <c r="P244" s="20"/>
      <c r="Q244" s="31"/>
      <c r="R244" s="68"/>
    </row>
    <row r="245" spans="1:18" s="40" customFormat="1" ht="15" x14ac:dyDescent="0.2">
      <c r="A245" s="79" t="s">
        <v>204</v>
      </c>
      <c r="B245" s="22" t="s">
        <v>9</v>
      </c>
      <c r="C245" s="22">
        <v>1</v>
      </c>
      <c r="D245" s="22"/>
      <c r="E245" s="82"/>
      <c r="F245" s="83">
        <f t="shared" si="38"/>
        <v>0</v>
      </c>
      <c r="G245" s="20"/>
      <c r="H245" s="20"/>
      <c r="I245" s="20"/>
      <c r="J245" s="67"/>
      <c r="K245" s="20"/>
      <c r="L245" s="20"/>
      <c r="M245" s="20"/>
      <c r="N245" s="67"/>
      <c r="O245" s="20"/>
      <c r="P245" s="20"/>
      <c r="Q245" s="31"/>
      <c r="R245" s="68"/>
    </row>
    <row r="246" spans="1:18" s="40" customFormat="1" ht="15" x14ac:dyDescent="0.2">
      <c r="A246" s="79" t="s">
        <v>205</v>
      </c>
      <c r="B246" s="22" t="s">
        <v>9</v>
      </c>
      <c r="C246" s="22">
        <v>1</v>
      </c>
      <c r="D246" s="22"/>
      <c r="E246" s="82"/>
      <c r="F246" s="83">
        <f t="shared" si="38"/>
        <v>0</v>
      </c>
      <c r="G246" s="20"/>
      <c r="H246" s="20"/>
      <c r="I246" s="20"/>
      <c r="J246" s="67"/>
      <c r="K246" s="20"/>
      <c r="L246" s="20"/>
      <c r="M246" s="20"/>
      <c r="N246" s="67"/>
      <c r="O246" s="20"/>
      <c r="P246" s="20"/>
      <c r="Q246" s="31"/>
      <c r="R246" s="68"/>
    </row>
    <row r="247" spans="1:18" s="40" customFormat="1" ht="15" x14ac:dyDescent="0.2">
      <c r="A247" s="79"/>
      <c r="B247" s="22"/>
      <c r="C247" s="22"/>
      <c r="D247" s="22"/>
      <c r="E247" s="82"/>
      <c r="F247" s="83"/>
      <c r="G247" s="20"/>
      <c r="H247" s="20"/>
      <c r="I247" s="20"/>
      <c r="J247" s="67"/>
      <c r="K247" s="20"/>
      <c r="L247" s="20"/>
      <c r="M247" s="20"/>
      <c r="N247" s="67"/>
      <c r="O247" s="20"/>
      <c r="P247" s="20"/>
      <c r="Q247" s="31"/>
      <c r="R247" s="68"/>
    </row>
    <row r="248" spans="1:18" s="40" customFormat="1" ht="15" x14ac:dyDescent="0.2">
      <c r="A248" s="79"/>
      <c r="B248" s="22"/>
      <c r="C248" s="22"/>
      <c r="D248" s="22"/>
      <c r="E248" s="82"/>
      <c r="F248" s="83"/>
      <c r="G248" s="20"/>
      <c r="H248" s="20"/>
      <c r="I248" s="20"/>
      <c r="J248" s="67"/>
      <c r="K248" s="20"/>
      <c r="L248" s="20"/>
      <c r="M248" s="20"/>
      <c r="N248" s="67"/>
      <c r="O248" s="20"/>
      <c r="P248" s="20"/>
      <c r="Q248" s="31"/>
      <c r="R248" s="68"/>
    </row>
    <row r="249" spans="1:18" s="40" customFormat="1" ht="15.75" thickBot="1" x14ac:dyDescent="0.25">
      <c r="A249" s="203"/>
      <c r="B249" s="178"/>
      <c r="C249" s="178"/>
      <c r="D249" s="178"/>
      <c r="E249" s="180"/>
      <c r="F249" s="197"/>
      <c r="G249" s="20"/>
      <c r="H249" s="20"/>
      <c r="I249" s="20"/>
      <c r="J249" s="67"/>
      <c r="K249" s="20"/>
      <c r="L249" s="20"/>
      <c r="M249" s="20"/>
      <c r="N249" s="67"/>
      <c r="O249" s="20"/>
      <c r="P249" s="20"/>
      <c r="Q249" s="31"/>
      <c r="R249" s="68"/>
    </row>
    <row r="250" spans="1:18" s="40" customFormat="1" ht="15.75" thickBot="1" x14ac:dyDescent="0.25">
      <c r="A250" s="175"/>
      <c r="B250" s="20"/>
      <c r="C250" s="20"/>
      <c r="D250" s="20"/>
      <c r="E250" s="181"/>
      <c r="F250" s="195"/>
      <c r="G250" s="20"/>
      <c r="H250" s="20"/>
      <c r="I250" s="20"/>
      <c r="J250" s="67"/>
      <c r="K250" s="20"/>
      <c r="L250" s="20"/>
      <c r="M250" s="20"/>
      <c r="N250" s="67"/>
      <c r="O250" s="20"/>
      <c r="P250" s="20"/>
      <c r="Q250" s="20"/>
      <c r="R250" s="67"/>
    </row>
    <row r="251" spans="1:18" s="40" customFormat="1" ht="43.5" thickBot="1" x14ac:dyDescent="0.25">
      <c r="A251" s="224" t="s">
        <v>6</v>
      </c>
      <c r="B251" s="70" t="s">
        <v>7</v>
      </c>
      <c r="C251" s="226" t="s">
        <v>49</v>
      </c>
      <c r="D251" s="70" t="s">
        <v>50</v>
      </c>
      <c r="E251" s="227" t="s">
        <v>8</v>
      </c>
      <c r="F251" s="72" t="s">
        <v>51</v>
      </c>
      <c r="G251" s="20"/>
      <c r="H251" s="20"/>
      <c r="I251" s="20"/>
      <c r="J251" s="67"/>
      <c r="K251" s="20"/>
      <c r="L251" s="20"/>
      <c r="M251" s="20"/>
      <c r="N251" s="67"/>
      <c r="O251" s="20"/>
      <c r="P251" s="20"/>
      <c r="Q251" s="31"/>
      <c r="R251" s="68"/>
    </row>
    <row r="252" spans="1:18" s="40" customFormat="1" ht="15" x14ac:dyDescent="0.2">
      <c r="A252" s="93"/>
      <c r="B252" s="22"/>
      <c r="C252" s="20"/>
      <c r="D252" s="22"/>
      <c r="E252" s="181"/>
      <c r="F252" s="83"/>
      <c r="G252" s="20"/>
      <c r="H252" s="20"/>
      <c r="I252" s="20"/>
      <c r="J252" s="67"/>
      <c r="K252" s="20"/>
      <c r="L252" s="20"/>
      <c r="M252" s="20"/>
      <c r="N252" s="67"/>
      <c r="O252" s="20"/>
      <c r="P252" s="20"/>
      <c r="Q252" s="31"/>
      <c r="R252" s="68"/>
    </row>
    <row r="253" spans="1:18" s="40" customFormat="1" ht="15" x14ac:dyDescent="0.2">
      <c r="A253" s="93" t="s">
        <v>206</v>
      </c>
      <c r="B253" s="22" t="s">
        <v>9</v>
      </c>
      <c r="C253" s="20">
        <v>7</v>
      </c>
      <c r="D253" s="22"/>
      <c r="E253" s="181"/>
      <c r="F253" s="83">
        <f t="shared" ref="F253:F257" si="39">C253*E253</f>
        <v>0</v>
      </c>
      <c r="G253" s="20"/>
      <c r="H253" s="20"/>
      <c r="I253" s="20"/>
      <c r="J253" s="67"/>
      <c r="K253" s="20"/>
      <c r="L253" s="20"/>
      <c r="M253" s="20"/>
      <c r="N253" s="67"/>
      <c r="O253" s="20"/>
      <c r="P253" s="20"/>
      <c r="Q253" s="31"/>
      <c r="R253" s="68"/>
    </row>
    <row r="254" spans="1:18" s="40" customFormat="1" ht="15" x14ac:dyDescent="0.2">
      <c r="A254" s="93" t="s">
        <v>207</v>
      </c>
      <c r="B254" s="22" t="s">
        <v>9</v>
      </c>
      <c r="C254" s="20">
        <v>1</v>
      </c>
      <c r="D254" s="22"/>
      <c r="E254" s="181"/>
      <c r="F254" s="83">
        <f t="shared" si="39"/>
        <v>0</v>
      </c>
      <c r="G254" s="20"/>
      <c r="H254" s="20"/>
      <c r="I254" s="20"/>
      <c r="J254" s="67"/>
      <c r="K254" s="20"/>
      <c r="L254" s="20"/>
      <c r="M254" s="20"/>
      <c r="N254" s="67"/>
      <c r="O254" s="20"/>
      <c r="P254" s="20"/>
      <c r="Q254" s="31"/>
      <c r="R254" s="68"/>
    </row>
    <row r="255" spans="1:18" s="40" customFormat="1" ht="15" x14ac:dyDescent="0.2">
      <c r="A255" s="93" t="s">
        <v>208</v>
      </c>
      <c r="B255" s="22" t="s">
        <v>9</v>
      </c>
      <c r="C255" s="20">
        <v>1</v>
      </c>
      <c r="D255" s="22"/>
      <c r="E255" s="181"/>
      <c r="F255" s="83">
        <f t="shared" si="39"/>
        <v>0</v>
      </c>
      <c r="G255" s="20"/>
      <c r="H255" s="20"/>
      <c r="I255" s="20"/>
      <c r="J255" s="67"/>
      <c r="K255" s="20"/>
      <c r="L255" s="20"/>
      <c r="M255" s="20"/>
      <c r="N255" s="67"/>
      <c r="O255" s="20"/>
      <c r="P255" s="20"/>
      <c r="Q255" s="31"/>
      <c r="R255" s="68"/>
    </row>
    <row r="256" spans="1:18" s="40" customFormat="1" ht="15" x14ac:dyDescent="0.2">
      <c r="A256" s="93" t="s">
        <v>209</v>
      </c>
      <c r="B256" s="22" t="s">
        <v>9</v>
      </c>
      <c r="C256" s="20">
        <v>1</v>
      </c>
      <c r="D256" s="22"/>
      <c r="E256" s="181"/>
      <c r="F256" s="83">
        <f t="shared" si="39"/>
        <v>0</v>
      </c>
      <c r="G256" s="20"/>
      <c r="H256" s="20"/>
      <c r="I256" s="20"/>
      <c r="J256" s="67"/>
      <c r="K256" s="20"/>
      <c r="L256" s="20"/>
      <c r="M256" s="20"/>
      <c r="N256" s="67"/>
      <c r="O256" s="20"/>
      <c r="P256" s="20"/>
      <c r="Q256" s="31"/>
      <c r="R256" s="68"/>
    </row>
    <row r="257" spans="1:18" s="40" customFormat="1" ht="15" x14ac:dyDescent="0.2">
      <c r="A257" s="93" t="s">
        <v>210</v>
      </c>
      <c r="B257" s="22" t="s">
        <v>9</v>
      </c>
      <c r="C257" s="20">
        <v>2</v>
      </c>
      <c r="D257" s="22"/>
      <c r="E257" s="181"/>
      <c r="F257" s="83">
        <f t="shared" si="39"/>
        <v>0</v>
      </c>
      <c r="G257" s="20"/>
      <c r="H257" s="20"/>
      <c r="I257" s="20"/>
      <c r="J257" s="67"/>
      <c r="K257" s="20"/>
      <c r="L257" s="20"/>
      <c r="M257" s="20"/>
      <c r="N257" s="67"/>
      <c r="O257" s="20"/>
      <c r="P257" s="20"/>
      <c r="Q257" s="31"/>
      <c r="R257" s="68"/>
    </row>
    <row r="258" spans="1:18" s="40" customFormat="1" ht="15" x14ac:dyDescent="0.2">
      <c r="A258" s="93" t="s">
        <v>211</v>
      </c>
      <c r="B258" s="22" t="s">
        <v>9</v>
      </c>
      <c r="C258" s="20">
        <v>3</v>
      </c>
      <c r="D258" s="22"/>
      <c r="E258" s="181"/>
      <c r="F258" s="83">
        <f t="shared" ref="F258" si="40">C258*E258</f>
        <v>0</v>
      </c>
      <c r="G258" s="20"/>
      <c r="H258" s="20"/>
      <c r="I258" s="20"/>
      <c r="J258" s="67"/>
      <c r="K258" s="20"/>
      <c r="L258" s="20"/>
      <c r="M258" s="20"/>
      <c r="N258" s="67"/>
      <c r="O258" s="20"/>
      <c r="P258" s="20"/>
      <c r="Q258" s="31"/>
      <c r="R258" s="68"/>
    </row>
    <row r="259" spans="1:18" s="40" customFormat="1" ht="15" x14ac:dyDescent="0.2">
      <c r="A259" s="93" t="s">
        <v>212</v>
      </c>
      <c r="B259" s="22" t="s">
        <v>9</v>
      </c>
      <c r="C259" s="20">
        <v>5</v>
      </c>
      <c r="D259" s="22"/>
      <c r="E259" s="181"/>
      <c r="F259" s="83">
        <f t="shared" ref="F259:F262" si="41">C259*E259</f>
        <v>0</v>
      </c>
      <c r="G259" s="20"/>
      <c r="H259" s="20"/>
      <c r="I259" s="20"/>
      <c r="J259" s="67"/>
      <c r="K259" s="20"/>
      <c r="L259" s="20"/>
      <c r="M259" s="20"/>
      <c r="N259" s="67"/>
      <c r="O259" s="20"/>
      <c r="P259" s="20"/>
      <c r="Q259" s="31"/>
      <c r="R259" s="68"/>
    </row>
    <row r="260" spans="1:18" s="40" customFormat="1" ht="15" x14ac:dyDescent="0.2">
      <c r="A260" s="93" t="s">
        <v>213</v>
      </c>
      <c r="B260" s="22" t="s">
        <v>9</v>
      </c>
      <c r="C260" s="20">
        <v>3</v>
      </c>
      <c r="D260" s="22"/>
      <c r="E260" s="181"/>
      <c r="F260" s="83">
        <f t="shared" si="41"/>
        <v>0</v>
      </c>
      <c r="G260" s="20"/>
      <c r="H260" s="20"/>
      <c r="I260" s="20"/>
      <c r="J260" s="67"/>
      <c r="K260" s="20"/>
      <c r="L260" s="20"/>
      <c r="M260" s="20"/>
      <c r="N260" s="67"/>
      <c r="O260" s="20"/>
      <c r="P260" s="20"/>
      <c r="Q260" s="31"/>
      <c r="R260" s="68"/>
    </row>
    <row r="261" spans="1:18" s="40" customFormat="1" ht="15" x14ac:dyDescent="0.2">
      <c r="A261" s="93" t="s">
        <v>214</v>
      </c>
      <c r="B261" s="22" t="s">
        <v>9</v>
      </c>
      <c r="C261" s="20">
        <v>8</v>
      </c>
      <c r="D261" s="22"/>
      <c r="E261" s="181"/>
      <c r="F261" s="83">
        <f t="shared" si="41"/>
        <v>0</v>
      </c>
      <c r="G261" s="20"/>
      <c r="H261" s="20"/>
      <c r="I261" s="20"/>
      <c r="J261" s="67"/>
      <c r="K261" s="20"/>
      <c r="L261" s="20"/>
      <c r="M261" s="20"/>
      <c r="N261" s="67"/>
      <c r="O261" s="20"/>
      <c r="P261" s="20"/>
      <c r="Q261" s="31"/>
      <c r="R261" s="68"/>
    </row>
    <row r="262" spans="1:18" s="40" customFormat="1" ht="15" x14ac:dyDescent="0.2">
      <c r="A262" s="93" t="s">
        <v>215</v>
      </c>
      <c r="B262" s="22" t="s">
        <v>9</v>
      </c>
      <c r="C262" s="20">
        <v>1</v>
      </c>
      <c r="D262" s="22"/>
      <c r="E262" s="181"/>
      <c r="F262" s="83">
        <f t="shared" si="41"/>
        <v>0</v>
      </c>
      <c r="G262" s="20"/>
      <c r="H262" s="20"/>
      <c r="I262" s="20"/>
      <c r="J262" s="67"/>
      <c r="K262" s="20"/>
      <c r="L262" s="20"/>
      <c r="M262" s="20"/>
      <c r="N262" s="67"/>
      <c r="O262" s="20"/>
      <c r="P262" s="20"/>
      <c r="Q262" s="31"/>
      <c r="R262" s="68"/>
    </row>
    <row r="263" spans="1:18" s="40" customFormat="1" ht="15" x14ac:dyDescent="0.2">
      <c r="A263" s="93" t="s">
        <v>285</v>
      </c>
      <c r="B263" s="22" t="s">
        <v>9</v>
      </c>
      <c r="C263" s="20">
        <v>1</v>
      </c>
      <c r="D263" s="22"/>
      <c r="E263" s="181"/>
      <c r="F263" s="83">
        <f>C263*E263</f>
        <v>0</v>
      </c>
      <c r="G263" s="20"/>
      <c r="H263" s="20"/>
      <c r="I263" s="20"/>
      <c r="J263" s="67"/>
      <c r="K263" s="20"/>
      <c r="L263" s="20"/>
      <c r="M263" s="20"/>
      <c r="N263" s="67"/>
      <c r="O263" s="20"/>
      <c r="P263" s="20"/>
      <c r="Q263" s="31"/>
      <c r="R263" s="68"/>
    </row>
    <row r="264" spans="1:18" s="40" customFormat="1" ht="15" x14ac:dyDescent="0.2">
      <c r="A264" s="93" t="s">
        <v>216</v>
      </c>
      <c r="B264" s="22" t="s">
        <v>9</v>
      </c>
      <c r="C264" s="20">
        <v>4</v>
      </c>
      <c r="D264" s="22"/>
      <c r="E264" s="181"/>
      <c r="F264" s="83">
        <f t="shared" ref="F264" si="42">C264*E264</f>
        <v>0</v>
      </c>
      <c r="G264" s="20"/>
      <c r="H264" s="20"/>
      <c r="I264" s="20"/>
      <c r="J264" s="67"/>
      <c r="K264" s="20"/>
      <c r="L264" s="20"/>
      <c r="M264" s="20"/>
      <c r="N264" s="67"/>
      <c r="O264" s="20"/>
      <c r="P264" s="20"/>
      <c r="Q264" s="20"/>
      <c r="R264" s="67"/>
    </row>
    <row r="265" spans="1:18" s="40" customFormat="1" ht="15" x14ac:dyDescent="0.2">
      <c r="A265" s="85"/>
      <c r="B265" s="48"/>
      <c r="C265" s="47"/>
      <c r="D265" s="48"/>
      <c r="E265" s="108"/>
      <c r="F265" s="101"/>
      <c r="G265" s="20"/>
      <c r="H265" s="20"/>
      <c r="I265" s="20"/>
      <c r="J265" s="67"/>
      <c r="K265" s="20"/>
      <c r="L265" s="20"/>
      <c r="M265" s="20"/>
      <c r="N265" s="67"/>
      <c r="O265" s="20"/>
      <c r="P265" s="20"/>
      <c r="Q265" s="31"/>
      <c r="R265" s="68"/>
    </row>
    <row r="266" spans="1:18" s="40" customFormat="1" ht="15" x14ac:dyDescent="0.2">
      <c r="A266" s="93" t="s">
        <v>65</v>
      </c>
      <c r="B266" s="22" t="s">
        <v>7</v>
      </c>
      <c r="C266" s="20">
        <f>SUM(C263:C264)</f>
        <v>5</v>
      </c>
      <c r="D266" s="22"/>
      <c r="E266" s="181"/>
      <c r="F266" s="83">
        <f>C266*E266</f>
        <v>0</v>
      </c>
      <c r="G266" s="20"/>
      <c r="H266" s="20"/>
      <c r="I266" s="20"/>
      <c r="J266" s="67"/>
      <c r="K266" s="20"/>
      <c r="L266" s="20"/>
      <c r="M266" s="20"/>
      <c r="N266" s="67"/>
      <c r="O266" s="20"/>
      <c r="P266" s="20"/>
      <c r="Q266" s="31"/>
      <c r="R266" s="68"/>
    </row>
    <row r="267" spans="1:18" s="40" customFormat="1" ht="15" x14ac:dyDescent="0.2">
      <c r="A267" s="93" t="s">
        <v>56</v>
      </c>
      <c r="B267" s="22" t="s">
        <v>7</v>
      </c>
      <c r="C267" s="20">
        <f>SUM(C242:C262)</f>
        <v>41</v>
      </c>
      <c r="D267" s="22"/>
      <c r="E267" s="181"/>
      <c r="F267" s="83">
        <f>C267*E267</f>
        <v>0</v>
      </c>
      <c r="G267" s="20"/>
      <c r="H267" s="20"/>
      <c r="I267" s="20"/>
      <c r="J267" s="67"/>
      <c r="K267" s="20"/>
      <c r="L267" s="20"/>
      <c r="M267" s="20"/>
      <c r="N267" s="67"/>
      <c r="O267" s="20"/>
      <c r="P267" s="20"/>
      <c r="Q267" s="31"/>
      <c r="R267" s="68"/>
    </row>
    <row r="268" spans="1:18" s="40" customFormat="1" ht="15" x14ac:dyDescent="0.2">
      <c r="A268" s="93"/>
      <c r="B268" s="22"/>
      <c r="C268" s="20"/>
      <c r="D268" s="22"/>
      <c r="E268" s="181"/>
      <c r="F268" s="83"/>
      <c r="G268" s="20"/>
      <c r="H268" s="20"/>
      <c r="I268" s="20"/>
      <c r="J268" s="67"/>
      <c r="K268" s="20"/>
      <c r="L268" s="20"/>
      <c r="M268" s="20"/>
      <c r="N268" s="67"/>
      <c r="O268" s="20"/>
      <c r="P268" s="20"/>
      <c r="Q268" s="31"/>
      <c r="R268" s="68"/>
    </row>
    <row r="269" spans="1:18" s="40" customFormat="1" ht="15" x14ac:dyDescent="0.2">
      <c r="A269" s="93" t="s">
        <v>256</v>
      </c>
      <c r="B269" s="22" t="s">
        <v>55</v>
      </c>
      <c r="C269" s="20">
        <v>24</v>
      </c>
      <c r="D269" s="22"/>
      <c r="E269" s="181"/>
      <c r="F269" s="83">
        <f>C269*E269</f>
        <v>0</v>
      </c>
      <c r="G269" s="20"/>
      <c r="H269" s="20"/>
      <c r="I269" s="20"/>
      <c r="J269" s="67"/>
      <c r="K269" s="20"/>
      <c r="L269" s="20"/>
      <c r="M269" s="20"/>
      <c r="N269" s="67"/>
      <c r="O269" s="20"/>
      <c r="P269" s="20"/>
      <c r="Q269" s="31"/>
      <c r="R269" s="68"/>
    </row>
    <row r="270" spans="1:18" s="40" customFormat="1" ht="15" x14ac:dyDescent="0.2">
      <c r="A270" s="85"/>
      <c r="B270" s="48"/>
      <c r="C270" s="47"/>
      <c r="D270" s="48"/>
      <c r="E270" s="108"/>
      <c r="F270" s="101"/>
      <c r="G270" s="20"/>
      <c r="H270" s="20"/>
      <c r="I270" s="20"/>
      <c r="J270" s="67"/>
      <c r="K270" s="20"/>
      <c r="L270" s="20"/>
      <c r="M270" s="20"/>
      <c r="N270" s="67"/>
      <c r="O270" s="20"/>
      <c r="P270" s="20"/>
      <c r="Q270" s="31"/>
      <c r="R270" s="68"/>
    </row>
    <row r="271" spans="1:18" s="40" customFormat="1" ht="15" x14ac:dyDescent="0.2">
      <c r="A271" s="79" t="s">
        <v>297</v>
      </c>
      <c r="B271" s="48"/>
      <c r="C271" s="47"/>
      <c r="D271" s="48"/>
      <c r="E271" s="108"/>
      <c r="F271" s="101"/>
      <c r="G271" s="20"/>
      <c r="H271" s="20"/>
      <c r="I271" s="20"/>
      <c r="J271" s="67"/>
      <c r="K271" s="20"/>
      <c r="L271" s="20"/>
      <c r="M271" s="20"/>
      <c r="N271" s="67"/>
      <c r="O271" s="20"/>
      <c r="P271" s="20"/>
      <c r="Q271" s="31"/>
      <c r="R271" s="68"/>
    </row>
    <row r="272" spans="1:18" s="40" customFormat="1" ht="15" x14ac:dyDescent="0.2">
      <c r="A272" s="93" t="s">
        <v>298</v>
      </c>
      <c r="B272" s="22" t="s">
        <v>9</v>
      </c>
      <c r="C272" s="20">
        <v>20</v>
      </c>
      <c r="D272" s="22"/>
      <c r="E272" s="181"/>
      <c r="F272" s="83">
        <f t="shared" ref="F272" si="43">C272*E272</f>
        <v>0</v>
      </c>
      <c r="G272" s="20"/>
      <c r="H272" s="20"/>
      <c r="I272" s="20"/>
      <c r="J272" s="67"/>
      <c r="K272" s="20"/>
      <c r="L272" s="20"/>
      <c r="M272" s="20"/>
      <c r="N272" s="67"/>
      <c r="O272" s="20"/>
      <c r="P272" s="20"/>
      <c r="Q272" s="31"/>
      <c r="R272" s="68"/>
    </row>
    <row r="273" spans="1:18" s="40" customFormat="1" ht="15" x14ac:dyDescent="0.2">
      <c r="A273" s="93" t="s">
        <v>299</v>
      </c>
      <c r="B273" s="22" t="s">
        <v>9</v>
      </c>
      <c r="C273" s="20">
        <v>16</v>
      </c>
      <c r="D273" s="22"/>
      <c r="E273" s="181"/>
      <c r="F273" s="83">
        <f t="shared" ref="F273" si="44">C273*E273</f>
        <v>0</v>
      </c>
      <c r="G273" s="20"/>
      <c r="H273" s="20"/>
      <c r="I273" s="20"/>
      <c r="J273" s="67"/>
      <c r="K273" s="20"/>
      <c r="L273" s="20"/>
      <c r="M273" s="20"/>
      <c r="N273" s="67"/>
      <c r="O273" s="20"/>
      <c r="P273" s="20"/>
      <c r="Q273" s="31"/>
      <c r="R273" s="68"/>
    </row>
    <row r="274" spans="1:18" s="40" customFormat="1" ht="15" x14ac:dyDescent="0.2">
      <c r="A274" s="85"/>
      <c r="B274" s="48"/>
      <c r="C274" s="47"/>
      <c r="D274" s="48"/>
      <c r="E274" s="108"/>
      <c r="F274" s="101"/>
      <c r="G274" s="20"/>
      <c r="H274" s="20"/>
      <c r="I274" s="20"/>
      <c r="J274" s="67"/>
      <c r="K274" s="20"/>
      <c r="L274" s="20"/>
      <c r="M274" s="20"/>
      <c r="N274" s="67"/>
      <c r="O274" s="20"/>
      <c r="P274" s="20"/>
      <c r="Q274" s="31"/>
      <c r="R274" s="68"/>
    </row>
    <row r="275" spans="1:18" s="40" customFormat="1" ht="15" x14ac:dyDescent="0.2">
      <c r="A275" s="93" t="s">
        <v>296</v>
      </c>
      <c r="B275" s="22" t="s">
        <v>9</v>
      </c>
      <c r="C275" s="20">
        <f>C266+C267+C272+C273</f>
        <v>82</v>
      </c>
      <c r="D275" s="22"/>
      <c r="E275" s="181"/>
      <c r="F275" s="83">
        <f t="shared" ref="F275" si="45">C275*E275</f>
        <v>0</v>
      </c>
      <c r="G275" s="20"/>
      <c r="H275" s="20"/>
      <c r="I275" s="20"/>
      <c r="J275" s="67"/>
      <c r="K275" s="20"/>
      <c r="L275" s="20"/>
      <c r="M275" s="20"/>
      <c r="N275" s="67"/>
      <c r="O275" s="20"/>
      <c r="P275" s="20"/>
      <c r="Q275" s="31"/>
      <c r="R275" s="68"/>
    </row>
    <row r="276" spans="1:18" s="40" customFormat="1" ht="15" x14ac:dyDescent="0.2">
      <c r="A276" s="93" t="s">
        <v>295</v>
      </c>
      <c r="B276" s="22" t="s">
        <v>9</v>
      </c>
      <c r="C276" s="20">
        <v>1</v>
      </c>
      <c r="D276" s="22"/>
      <c r="E276" s="181"/>
      <c r="F276" s="83">
        <f t="shared" ref="F276" si="46">C276*E276</f>
        <v>0</v>
      </c>
      <c r="G276" s="20"/>
      <c r="H276" s="20"/>
      <c r="I276" s="20"/>
      <c r="J276" s="67"/>
      <c r="K276" s="20"/>
      <c r="L276" s="20"/>
      <c r="M276" s="20"/>
      <c r="N276" s="67"/>
      <c r="O276" s="20"/>
      <c r="P276" s="20"/>
      <c r="Q276" s="31"/>
      <c r="R276" s="68"/>
    </row>
    <row r="277" spans="1:18" s="40" customFormat="1" ht="15" x14ac:dyDescent="0.2">
      <c r="A277" s="88"/>
      <c r="B277" s="22"/>
      <c r="C277" s="20"/>
      <c r="D277" s="22"/>
      <c r="E277" s="181"/>
      <c r="F277" s="81" t="s">
        <v>11</v>
      </c>
      <c r="G277" s="20"/>
      <c r="H277" s="20"/>
      <c r="I277" s="20"/>
      <c r="J277" s="67"/>
      <c r="K277" s="20"/>
      <c r="L277" s="20"/>
      <c r="M277" s="20"/>
      <c r="N277" s="67"/>
      <c r="O277" s="20"/>
      <c r="P277" s="20"/>
      <c r="Q277" s="31"/>
      <c r="R277" s="68"/>
    </row>
    <row r="278" spans="1:18" s="40" customFormat="1" ht="15" x14ac:dyDescent="0.2">
      <c r="A278" s="132" t="s">
        <v>53</v>
      </c>
      <c r="B278" s="22"/>
      <c r="C278" s="20"/>
      <c r="D278" s="22"/>
      <c r="E278" s="181"/>
      <c r="F278" s="122">
        <f>SUM(F236:F277)</f>
        <v>0</v>
      </c>
      <c r="G278" s="20"/>
      <c r="H278" s="20"/>
      <c r="I278" s="20"/>
      <c r="J278" s="67"/>
      <c r="K278" s="20"/>
      <c r="L278" s="20"/>
      <c r="M278" s="20"/>
      <c r="N278" s="67"/>
      <c r="O278" s="20"/>
      <c r="P278" s="20"/>
      <c r="Q278" s="31"/>
      <c r="R278" s="68"/>
    </row>
    <row r="279" spans="1:18" s="40" customFormat="1" ht="15" x14ac:dyDescent="0.2">
      <c r="A279" s="76"/>
      <c r="B279" s="24"/>
      <c r="C279" s="23"/>
      <c r="D279" s="24"/>
      <c r="E279" s="157"/>
      <c r="F279" s="81" t="s">
        <v>10</v>
      </c>
      <c r="G279" s="20"/>
      <c r="H279" s="20"/>
      <c r="I279" s="20"/>
      <c r="J279" s="67"/>
      <c r="K279" s="20"/>
      <c r="L279" s="20"/>
      <c r="M279" s="20"/>
      <c r="N279" s="67"/>
      <c r="O279" s="20"/>
      <c r="P279" s="20"/>
      <c r="Q279" s="31"/>
      <c r="R279" s="68"/>
    </row>
    <row r="280" spans="1:18" s="40" customFormat="1" ht="15" x14ac:dyDescent="0.2">
      <c r="A280" s="90" t="s">
        <v>145</v>
      </c>
      <c r="B280" s="24"/>
      <c r="C280" s="23"/>
      <c r="D280" s="24"/>
      <c r="E280" s="157"/>
      <c r="F280" s="91">
        <f>F278</f>
        <v>0</v>
      </c>
      <c r="G280" s="20"/>
      <c r="H280" s="20"/>
      <c r="I280" s="20"/>
      <c r="J280" s="67"/>
      <c r="K280" s="20"/>
      <c r="L280" s="20"/>
      <c r="M280" s="20"/>
      <c r="N280" s="67"/>
      <c r="O280" s="20"/>
      <c r="P280" s="20"/>
      <c r="Q280" s="31"/>
      <c r="R280" s="68"/>
    </row>
    <row r="281" spans="1:18" s="40" customFormat="1" ht="15" x14ac:dyDescent="0.2">
      <c r="A281" s="90"/>
      <c r="B281" s="24"/>
      <c r="C281" s="23"/>
      <c r="D281" s="24"/>
      <c r="E281" s="157"/>
      <c r="F281" s="91"/>
      <c r="G281" s="20"/>
      <c r="H281" s="20"/>
      <c r="I281" s="20"/>
      <c r="J281" s="67"/>
      <c r="K281" s="20"/>
      <c r="L281" s="20"/>
      <c r="M281" s="20"/>
      <c r="N281" s="67"/>
      <c r="O281" s="20"/>
      <c r="P281" s="20"/>
      <c r="Q281" s="31"/>
      <c r="R281" s="68"/>
    </row>
    <row r="282" spans="1:18" s="40" customFormat="1" ht="15" x14ac:dyDescent="0.2">
      <c r="A282" s="90"/>
      <c r="B282" s="24"/>
      <c r="C282" s="23"/>
      <c r="D282" s="24"/>
      <c r="E282" s="157"/>
      <c r="F282" s="91"/>
      <c r="G282" s="20"/>
      <c r="H282" s="20"/>
      <c r="I282" s="20"/>
      <c r="J282" s="67"/>
      <c r="K282" s="20"/>
      <c r="L282" s="20"/>
      <c r="M282" s="20"/>
      <c r="N282" s="67"/>
      <c r="O282" s="20"/>
      <c r="P282" s="20"/>
      <c r="Q282" s="31"/>
      <c r="R282" s="68"/>
    </row>
    <row r="283" spans="1:18" s="40" customFormat="1" ht="15" x14ac:dyDescent="0.2">
      <c r="A283" s="88" t="s">
        <v>150</v>
      </c>
      <c r="B283" s="22"/>
      <c r="C283" s="20"/>
      <c r="D283" s="22"/>
      <c r="E283" s="199"/>
      <c r="F283" s="125"/>
      <c r="G283" s="20"/>
      <c r="H283" s="20"/>
      <c r="I283" s="20"/>
      <c r="J283" s="67"/>
      <c r="K283" s="20"/>
      <c r="L283" s="20"/>
      <c r="M283" s="20"/>
      <c r="N283" s="67"/>
      <c r="O283" s="20"/>
      <c r="P283" s="20"/>
      <c r="Q283" s="31"/>
      <c r="R283" s="68"/>
    </row>
    <row r="284" spans="1:18" s="40" customFormat="1" ht="15" x14ac:dyDescent="0.2">
      <c r="A284" s="88"/>
      <c r="B284" s="22"/>
      <c r="C284" s="20"/>
      <c r="D284" s="22"/>
      <c r="E284" s="199"/>
      <c r="F284" s="125"/>
      <c r="G284" s="20"/>
      <c r="H284" s="20"/>
      <c r="I284" s="20"/>
      <c r="J284" s="67"/>
      <c r="K284" s="20"/>
      <c r="L284" s="20"/>
      <c r="M284" s="20"/>
      <c r="N284" s="67"/>
      <c r="O284" s="20"/>
      <c r="P284" s="20"/>
      <c r="Q284" s="31"/>
      <c r="R284" s="68"/>
    </row>
    <row r="285" spans="1:18" s="40" customFormat="1" ht="15" x14ac:dyDescent="0.2">
      <c r="A285" s="88"/>
      <c r="B285" s="22"/>
      <c r="C285" s="20"/>
      <c r="D285" s="22"/>
      <c r="E285" s="199"/>
      <c r="F285" s="125"/>
      <c r="G285" s="20"/>
      <c r="H285" s="20"/>
      <c r="I285" s="20"/>
      <c r="J285" s="67"/>
      <c r="K285" s="20"/>
      <c r="L285" s="20"/>
      <c r="M285" s="20"/>
      <c r="N285" s="67"/>
      <c r="O285" s="20"/>
      <c r="P285" s="20"/>
      <c r="Q285" s="31"/>
      <c r="R285" s="68"/>
    </row>
    <row r="286" spans="1:18" ht="15" x14ac:dyDescent="0.2">
      <c r="A286" s="225" t="s">
        <v>4</v>
      </c>
      <c r="B286" s="30" t="s">
        <v>15</v>
      </c>
      <c r="C286" s="20"/>
      <c r="D286" s="22"/>
      <c r="E286" s="199"/>
      <c r="F286" s="125"/>
    </row>
    <row r="287" spans="1:18" ht="15" x14ac:dyDescent="0.2">
      <c r="A287" s="225"/>
      <c r="B287" s="30"/>
      <c r="C287" s="20"/>
      <c r="D287" s="22"/>
      <c r="E287" s="199"/>
      <c r="F287" s="125"/>
    </row>
    <row r="288" spans="1:18" s="40" customFormat="1" ht="15" x14ac:dyDescent="0.2">
      <c r="A288" s="184" t="s">
        <v>64</v>
      </c>
      <c r="B288" s="30"/>
      <c r="C288" s="20"/>
      <c r="D288" s="22"/>
      <c r="E288" s="199"/>
      <c r="F288" s="125"/>
      <c r="G288" s="20"/>
      <c r="H288" s="20"/>
      <c r="I288" s="20"/>
      <c r="J288" s="67"/>
      <c r="K288" s="20"/>
      <c r="L288" s="20"/>
      <c r="M288" s="20"/>
      <c r="N288" s="67"/>
      <c r="O288" s="20"/>
      <c r="P288" s="20"/>
      <c r="Q288" s="31"/>
      <c r="R288" s="68"/>
    </row>
    <row r="289" spans="1:18" s="40" customFormat="1" ht="15" x14ac:dyDescent="0.2">
      <c r="A289" s="85"/>
      <c r="B289" s="48"/>
      <c r="C289" s="47"/>
      <c r="D289" s="48"/>
      <c r="E289" s="228"/>
      <c r="F289" s="143"/>
      <c r="G289" s="20"/>
      <c r="H289" s="20"/>
      <c r="I289" s="20"/>
      <c r="J289" s="67"/>
      <c r="K289" s="20"/>
      <c r="L289" s="20"/>
      <c r="M289" s="20"/>
      <c r="N289" s="67"/>
      <c r="O289" s="20"/>
      <c r="P289" s="20"/>
      <c r="Q289" s="31"/>
      <c r="R289" s="68"/>
    </row>
    <row r="290" spans="1:18" s="40" customFormat="1" ht="15" x14ac:dyDescent="0.2">
      <c r="A290" s="93" t="s">
        <v>258</v>
      </c>
      <c r="B290" s="22" t="s">
        <v>9</v>
      </c>
      <c r="C290" s="20">
        <v>2</v>
      </c>
      <c r="D290" s="22"/>
      <c r="E290" s="181"/>
      <c r="F290" s="83">
        <f t="shared" ref="F290" si="47">C290*E290</f>
        <v>0</v>
      </c>
      <c r="G290" s="20"/>
      <c r="H290" s="20"/>
      <c r="I290" s="20"/>
      <c r="J290" s="67"/>
      <c r="K290" s="20"/>
      <c r="L290" s="20"/>
      <c r="M290" s="20"/>
      <c r="N290" s="67"/>
      <c r="O290" s="20"/>
      <c r="P290" s="20"/>
      <c r="Q290" s="31"/>
      <c r="R290" s="68"/>
    </row>
    <row r="291" spans="1:18" s="40" customFormat="1" ht="15" x14ac:dyDescent="0.2">
      <c r="A291" s="93"/>
      <c r="B291" s="22"/>
      <c r="C291" s="20"/>
      <c r="D291" s="22"/>
      <c r="E291" s="181"/>
      <c r="F291" s="83"/>
      <c r="G291" s="20"/>
      <c r="H291" s="20"/>
      <c r="I291" s="20"/>
      <c r="J291" s="67"/>
      <c r="K291" s="20"/>
      <c r="L291" s="20"/>
      <c r="M291" s="20"/>
      <c r="N291" s="67"/>
      <c r="O291" s="20"/>
      <c r="P291" s="20"/>
      <c r="Q291" s="20"/>
      <c r="R291" s="67"/>
    </row>
    <row r="292" spans="1:18" s="40" customFormat="1" ht="15" x14ac:dyDescent="0.2">
      <c r="A292" s="93" t="s">
        <v>257</v>
      </c>
      <c r="B292" s="22" t="s">
        <v>9</v>
      </c>
      <c r="C292" s="20">
        <v>1</v>
      </c>
      <c r="D292" s="22"/>
      <c r="E292" s="181"/>
      <c r="F292" s="83">
        <f t="shared" ref="F292" si="48">C292*E292</f>
        <v>0</v>
      </c>
      <c r="G292" s="20"/>
      <c r="H292" s="20"/>
      <c r="I292" s="20"/>
      <c r="J292" s="67"/>
      <c r="K292" s="20"/>
      <c r="L292" s="20"/>
      <c r="M292" s="20"/>
      <c r="N292" s="67"/>
      <c r="O292" s="20"/>
      <c r="P292" s="20"/>
      <c r="Q292" s="20"/>
      <c r="R292" s="67"/>
    </row>
    <row r="293" spans="1:18" s="40" customFormat="1" ht="15" x14ac:dyDescent="0.2">
      <c r="A293" s="93"/>
      <c r="B293" s="22"/>
      <c r="C293" s="20"/>
      <c r="D293" s="22"/>
      <c r="E293" s="181"/>
      <c r="F293" s="83"/>
      <c r="G293" s="20"/>
      <c r="H293" s="20"/>
      <c r="I293" s="20"/>
      <c r="J293" s="67"/>
      <c r="K293" s="20"/>
      <c r="L293" s="20"/>
      <c r="M293" s="20"/>
      <c r="N293" s="67"/>
      <c r="O293" s="20"/>
      <c r="P293" s="20"/>
      <c r="Q293" s="20"/>
      <c r="R293" s="67"/>
    </row>
    <row r="294" spans="1:18" s="40" customFormat="1" ht="15" x14ac:dyDescent="0.2">
      <c r="A294" s="93" t="s">
        <v>218</v>
      </c>
      <c r="B294" s="22" t="s">
        <v>9</v>
      </c>
      <c r="C294" s="20">
        <v>1</v>
      </c>
      <c r="D294" s="22"/>
      <c r="E294" s="181"/>
      <c r="F294" s="83">
        <f t="shared" ref="F294" si="49">C294*E294</f>
        <v>0</v>
      </c>
      <c r="G294" s="20"/>
      <c r="H294" s="20"/>
      <c r="I294" s="20"/>
      <c r="J294" s="67"/>
      <c r="K294" s="20"/>
      <c r="L294" s="20"/>
      <c r="M294" s="20"/>
      <c r="N294" s="67"/>
      <c r="O294" s="20"/>
      <c r="P294" s="20"/>
      <c r="Q294" s="31"/>
      <c r="R294" s="68"/>
    </row>
    <row r="295" spans="1:18" s="40" customFormat="1" ht="15" x14ac:dyDescent="0.2">
      <c r="A295" s="85"/>
      <c r="B295" s="48"/>
      <c r="C295" s="47"/>
      <c r="D295" s="48"/>
      <c r="E295" s="228"/>
      <c r="F295" s="143"/>
      <c r="G295" s="20"/>
      <c r="H295" s="20"/>
      <c r="I295" s="20"/>
      <c r="J295" s="67"/>
      <c r="K295" s="20"/>
      <c r="L295" s="20"/>
      <c r="M295" s="20"/>
      <c r="N295" s="67"/>
      <c r="O295" s="20"/>
      <c r="P295" s="20"/>
      <c r="Q295" s="20"/>
      <c r="R295" s="67"/>
    </row>
    <row r="296" spans="1:18" s="40" customFormat="1" ht="15" x14ac:dyDescent="0.2">
      <c r="A296" s="93" t="s">
        <v>219</v>
      </c>
      <c r="B296" s="22" t="s">
        <v>9</v>
      </c>
      <c r="C296" s="20">
        <v>13</v>
      </c>
      <c r="D296" s="22"/>
      <c r="E296" s="181"/>
      <c r="F296" s="83">
        <f t="shared" ref="F296" si="50">C296*E296</f>
        <v>0</v>
      </c>
      <c r="G296" s="20"/>
      <c r="H296" s="20"/>
      <c r="I296" s="20"/>
      <c r="J296" s="67"/>
      <c r="K296" s="20"/>
      <c r="L296" s="20"/>
      <c r="M296" s="20"/>
      <c r="N296" s="67"/>
      <c r="O296" s="20"/>
      <c r="P296" s="20"/>
      <c r="Q296" s="31"/>
      <c r="R296" s="68"/>
    </row>
    <row r="297" spans="1:18" s="40" customFormat="1" ht="15" x14ac:dyDescent="0.2">
      <c r="A297" s="93"/>
      <c r="B297" s="22"/>
      <c r="C297" s="20"/>
      <c r="D297" s="22"/>
      <c r="E297" s="181"/>
      <c r="F297" s="83"/>
      <c r="G297" s="20"/>
      <c r="H297" s="20"/>
      <c r="I297" s="20"/>
      <c r="J297" s="67"/>
      <c r="K297" s="20"/>
      <c r="L297" s="20"/>
      <c r="M297" s="20"/>
      <c r="N297" s="67"/>
      <c r="O297" s="20"/>
      <c r="P297" s="20"/>
      <c r="Q297" s="31"/>
      <c r="R297" s="68"/>
    </row>
    <row r="298" spans="1:18" s="40" customFormat="1" ht="15" x14ac:dyDescent="0.2">
      <c r="A298" s="93"/>
      <c r="B298" s="22"/>
      <c r="C298" s="20"/>
      <c r="D298" s="22"/>
      <c r="E298" s="181"/>
      <c r="F298" s="83"/>
      <c r="G298" s="20"/>
      <c r="H298" s="20"/>
      <c r="I298" s="20"/>
      <c r="J298" s="67"/>
      <c r="K298" s="20"/>
      <c r="L298" s="20"/>
      <c r="M298" s="20"/>
      <c r="N298" s="67"/>
      <c r="O298" s="20"/>
      <c r="P298" s="20"/>
      <c r="Q298" s="20"/>
      <c r="R298" s="67"/>
    </row>
    <row r="299" spans="1:18" s="40" customFormat="1" ht="15" x14ac:dyDescent="0.2">
      <c r="A299" s="93"/>
      <c r="B299" s="22"/>
      <c r="C299" s="20"/>
      <c r="D299" s="22"/>
      <c r="E299" s="181"/>
      <c r="F299" s="83"/>
      <c r="G299" s="20"/>
      <c r="H299" s="20"/>
      <c r="I299" s="20"/>
      <c r="J299" s="67"/>
      <c r="K299" s="20"/>
      <c r="L299" s="20"/>
      <c r="M299" s="20"/>
      <c r="N299" s="67"/>
      <c r="O299" s="20"/>
      <c r="P299" s="20"/>
      <c r="Q299" s="20"/>
      <c r="R299" s="67"/>
    </row>
    <row r="300" spans="1:18" s="40" customFormat="1" ht="15.75" thickBot="1" x14ac:dyDescent="0.25">
      <c r="A300" s="196"/>
      <c r="B300" s="178"/>
      <c r="C300" s="191"/>
      <c r="D300" s="178"/>
      <c r="E300" s="229"/>
      <c r="F300" s="197"/>
      <c r="G300" s="20"/>
      <c r="H300" s="20"/>
      <c r="I300" s="20"/>
      <c r="J300" s="67"/>
      <c r="K300" s="20"/>
      <c r="L300" s="20"/>
      <c r="M300" s="20"/>
      <c r="N300" s="67"/>
      <c r="O300" s="20"/>
      <c r="P300" s="20"/>
      <c r="Q300" s="20"/>
      <c r="R300" s="67"/>
    </row>
    <row r="301" spans="1:18" s="40" customFormat="1" ht="15.75" thickBot="1" x14ac:dyDescent="0.25">
      <c r="A301" s="175"/>
      <c r="B301" s="20"/>
      <c r="C301" s="20"/>
      <c r="D301" s="20"/>
      <c r="E301" s="181"/>
      <c r="F301" s="195"/>
      <c r="G301" s="20"/>
      <c r="H301" s="20"/>
      <c r="I301" s="20"/>
      <c r="J301" s="67"/>
      <c r="K301" s="20"/>
      <c r="L301" s="20"/>
      <c r="M301" s="20"/>
      <c r="N301" s="67"/>
      <c r="O301" s="20"/>
      <c r="P301" s="20"/>
      <c r="Q301" s="20"/>
      <c r="R301" s="67"/>
    </row>
    <row r="302" spans="1:18" s="40" customFormat="1" ht="43.5" thickBot="1" x14ac:dyDescent="0.25">
      <c r="A302" s="224" t="s">
        <v>6</v>
      </c>
      <c r="B302" s="70" t="s">
        <v>7</v>
      </c>
      <c r="C302" s="226" t="s">
        <v>49</v>
      </c>
      <c r="D302" s="70" t="s">
        <v>50</v>
      </c>
      <c r="E302" s="227" t="s">
        <v>8</v>
      </c>
      <c r="F302" s="72" t="s">
        <v>51</v>
      </c>
      <c r="G302" s="20"/>
      <c r="H302" s="20"/>
      <c r="I302" s="20"/>
      <c r="J302" s="67"/>
      <c r="K302" s="20"/>
      <c r="L302" s="20"/>
      <c r="M302" s="20"/>
      <c r="N302" s="67"/>
      <c r="O302" s="20"/>
      <c r="P302" s="20"/>
      <c r="Q302" s="20"/>
      <c r="R302" s="67"/>
    </row>
    <row r="303" spans="1:18" s="40" customFormat="1" ht="15" x14ac:dyDescent="0.2">
      <c r="A303" s="93"/>
      <c r="B303" s="22"/>
      <c r="C303" s="22"/>
      <c r="D303" s="31"/>
      <c r="E303" s="164"/>
      <c r="F303" s="83"/>
      <c r="G303" s="20"/>
      <c r="H303" s="20"/>
      <c r="I303" s="20"/>
      <c r="J303" s="67"/>
      <c r="K303" s="20"/>
      <c r="L303" s="20"/>
      <c r="M303" s="20"/>
      <c r="N303" s="67"/>
      <c r="O303" s="20"/>
      <c r="P303" s="20"/>
      <c r="Q303" s="20"/>
      <c r="R303" s="67"/>
    </row>
    <row r="304" spans="1:18" s="40" customFormat="1" ht="15" x14ac:dyDescent="0.2">
      <c r="A304" s="93" t="s">
        <v>220</v>
      </c>
      <c r="B304" s="22" t="s">
        <v>9</v>
      </c>
      <c r="C304" s="253">
        <v>3</v>
      </c>
      <c r="D304" s="22"/>
      <c r="E304" s="181"/>
      <c r="F304" s="83">
        <f t="shared" ref="F304:F305" si="51">C304*E304</f>
        <v>0</v>
      </c>
      <c r="G304" s="20"/>
      <c r="H304" s="20"/>
      <c r="I304" s="20"/>
      <c r="J304" s="67"/>
      <c r="K304" s="20"/>
      <c r="L304" s="20"/>
      <c r="M304" s="20"/>
      <c r="N304" s="67"/>
      <c r="O304" s="20"/>
      <c r="P304" s="20"/>
      <c r="Q304" s="20"/>
      <c r="R304" s="67"/>
    </row>
    <row r="305" spans="1:18" s="40" customFormat="1" ht="30" x14ac:dyDescent="0.2">
      <c r="A305" s="93" t="s">
        <v>217</v>
      </c>
      <c r="B305" s="22" t="s">
        <v>9</v>
      </c>
      <c r="C305" s="253">
        <v>4</v>
      </c>
      <c r="D305" s="22"/>
      <c r="E305" s="181"/>
      <c r="F305" s="83">
        <f t="shared" si="51"/>
        <v>0</v>
      </c>
      <c r="G305" s="20"/>
      <c r="H305" s="20"/>
      <c r="I305" s="20"/>
      <c r="J305" s="67"/>
      <c r="K305" s="20"/>
      <c r="L305" s="20"/>
      <c r="M305" s="20"/>
      <c r="N305" s="67"/>
      <c r="O305" s="20"/>
      <c r="P305" s="20"/>
      <c r="Q305" s="20"/>
      <c r="R305" s="67"/>
    </row>
    <row r="306" spans="1:18" s="40" customFormat="1" ht="15" x14ac:dyDescent="0.2">
      <c r="A306" s="93"/>
      <c r="B306" s="22"/>
      <c r="C306" s="22"/>
      <c r="D306" s="31"/>
      <c r="E306" s="164"/>
      <c r="F306" s="83"/>
      <c r="G306" s="20"/>
      <c r="H306" s="20"/>
      <c r="I306" s="20"/>
      <c r="J306" s="67"/>
      <c r="K306" s="20"/>
      <c r="L306" s="20"/>
      <c r="M306" s="20"/>
      <c r="N306" s="67"/>
      <c r="O306" s="20"/>
      <c r="P306" s="20"/>
      <c r="Q306" s="20"/>
      <c r="R306" s="67"/>
    </row>
    <row r="307" spans="1:18" s="40" customFormat="1" ht="30" x14ac:dyDescent="0.2">
      <c r="A307" s="79" t="s">
        <v>66</v>
      </c>
      <c r="B307" s="22"/>
      <c r="C307" s="22"/>
      <c r="D307" s="22"/>
      <c r="E307" s="82"/>
      <c r="F307" s="81"/>
      <c r="G307" s="20"/>
      <c r="H307" s="20"/>
      <c r="I307" s="20"/>
      <c r="J307" s="67"/>
      <c r="K307" s="20"/>
      <c r="L307" s="20"/>
      <c r="M307" s="20"/>
      <c r="N307" s="67"/>
      <c r="O307" s="20"/>
      <c r="P307" s="20"/>
      <c r="Q307" s="31"/>
      <c r="R307" s="68"/>
    </row>
    <row r="308" spans="1:18" s="40" customFormat="1" ht="15" x14ac:dyDescent="0.2">
      <c r="A308" s="79" t="s">
        <v>261</v>
      </c>
      <c r="B308" s="22" t="s">
        <v>7</v>
      </c>
      <c r="C308" s="22">
        <v>2</v>
      </c>
      <c r="D308" s="22"/>
      <c r="E308" s="82"/>
      <c r="F308" s="83">
        <f t="shared" ref="F308:F310" si="52">C308*E308</f>
        <v>0</v>
      </c>
      <c r="G308" s="20"/>
      <c r="H308" s="20"/>
      <c r="I308" s="20"/>
      <c r="J308" s="67"/>
      <c r="K308" s="20"/>
      <c r="L308" s="20"/>
      <c r="M308" s="20"/>
      <c r="N308" s="67"/>
      <c r="O308" s="20"/>
      <c r="P308" s="20"/>
      <c r="Q308" s="31"/>
      <c r="R308" s="68"/>
    </row>
    <row r="309" spans="1:18" s="40" customFormat="1" ht="15" x14ac:dyDescent="0.2">
      <c r="A309" s="79" t="s">
        <v>260</v>
      </c>
      <c r="B309" s="22" t="s">
        <v>7</v>
      </c>
      <c r="C309" s="22">
        <v>4</v>
      </c>
      <c r="D309" s="22"/>
      <c r="E309" s="82"/>
      <c r="F309" s="83">
        <f t="shared" si="52"/>
        <v>0</v>
      </c>
      <c r="G309" s="20"/>
      <c r="H309" s="20"/>
      <c r="I309" s="20"/>
      <c r="J309" s="67"/>
      <c r="K309" s="20"/>
      <c r="L309" s="20"/>
      <c r="M309" s="20"/>
      <c r="N309" s="67"/>
      <c r="O309" s="20"/>
      <c r="P309" s="20"/>
      <c r="Q309" s="31"/>
      <c r="R309" s="68"/>
    </row>
    <row r="310" spans="1:18" s="40" customFormat="1" ht="15" x14ac:dyDescent="0.2">
      <c r="A310" s="79" t="s">
        <v>259</v>
      </c>
      <c r="B310" s="22" t="s">
        <v>9</v>
      </c>
      <c r="C310" s="22">
        <v>5</v>
      </c>
      <c r="D310" s="22"/>
      <c r="E310" s="82"/>
      <c r="F310" s="83">
        <f t="shared" si="52"/>
        <v>0</v>
      </c>
      <c r="G310" s="20"/>
      <c r="H310" s="20"/>
      <c r="I310" s="20"/>
      <c r="J310" s="67"/>
      <c r="K310" s="20"/>
      <c r="L310" s="20"/>
      <c r="M310" s="20"/>
      <c r="N310" s="67"/>
      <c r="O310" s="20"/>
      <c r="P310" s="20"/>
      <c r="Q310" s="31"/>
      <c r="R310" s="68"/>
    </row>
    <row r="311" spans="1:18" s="40" customFormat="1" ht="15" x14ac:dyDescent="0.2">
      <c r="A311" s="93"/>
      <c r="B311" s="22"/>
      <c r="C311" s="22"/>
      <c r="D311" s="31"/>
      <c r="E311" s="164"/>
      <c r="F311" s="83"/>
      <c r="G311" s="20"/>
      <c r="H311" s="20"/>
      <c r="I311" s="20"/>
      <c r="J311" s="67"/>
      <c r="K311" s="20"/>
      <c r="L311" s="20"/>
      <c r="M311" s="20"/>
      <c r="N311" s="67"/>
      <c r="O311" s="20"/>
      <c r="P311" s="20"/>
      <c r="Q311" s="20"/>
      <c r="R311" s="67"/>
    </row>
    <row r="312" spans="1:18" s="40" customFormat="1" ht="15" x14ac:dyDescent="0.2">
      <c r="A312" s="94" t="s">
        <v>40</v>
      </c>
      <c r="B312" s="22" t="s">
        <v>9</v>
      </c>
      <c r="C312" s="22">
        <v>1</v>
      </c>
      <c r="D312" s="31"/>
      <c r="E312" s="164"/>
      <c r="F312" s="83">
        <f t="shared" ref="F312" si="53">C312*E312</f>
        <v>0</v>
      </c>
      <c r="G312" s="20"/>
      <c r="H312" s="20"/>
      <c r="I312" s="20"/>
      <c r="J312" s="67"/>
      <c r="K312" s="20"/>
      <c r="L312" s="20"/>
      <c r="M312" s="20"/>
      <c r="N312" s="67"/>
      <c r="O312" s="20"/>
      <c r="P312" s="20"/>
      <c r="Q312" s="31"/>
      <c r="R312" s="68"/>
    </row>
    <row r="313" spans="1:18" s="40" customFormat="1" ht="15" x14ac:dyDescent="0.2">
      <c r="A313" s="94"/>
      <c r="B313" s="22"/>
      <c r="C313" s="22"/>
      <c r="D313" s="31"/>
      <c r="E313" s="164"/>
      <c r="F313" s="167"/>
      <c r="G313" s="20"/>
      <c r="H313" s="20"/>
      <c r="I313" s="20"/>
      <c r="J313" s="67"/>
      <c r="K313" s="20"/>
      <c r="L313" s="20"/>
      <c r="M313" s="20"/>
      <c r="N313" s="67"/>
      <c r="O313" s="20"/>
      <c r="P313" s="20"/>
      <c r="Q313" s="31"/>
      <c r="R313" s="68"/>
    </row>
    <row r="314" spans="1:18" s="40" customFormat="1" ht="15" x14ac:dyDescent="0.2">
      <c r="A314" s="94" t="s">
        <v>57</v>
      </c>
      <c r="B314" s="22" t="s">
        <v>9</v>
      </c>
      <c r="C314" s="22">
        <v>1</v>
      </c>
      <c r="D314" s="31"/>
      <c r="E314" s="164"/>
      <c r="F314" s="83">
        <f t="shared" ref="F314" si="54">C314*E314</f>
        <v>0</v>
      </c>
      <c r="G314" s="20"/>
      <c r="H314" s="20"/>
      <c r="I314" s="20"/>
      <c r="J314" s="67"/>
      <c r="K314" s="20"/>
      <c r="L314" s="20"/>
      <c r="M314" s="20"/>
      <c r="N314" s="67"/>
      <c r="O314" s="20"/>
      <c r="P314" s="20"/>
      <c r="Q314" s="31"/>
      <c r="R314" s="68"/>
    </row>
    <row r="315" spans="1:18" s="40" customFormat="1" ht="15" x14ac:dyDescent="0.2">
      <c r="A315" s="94"/>
      <c r="B315" s="22"/>
      <c r="C315" s="22"/>
      <c r="D315" s="31"/>
      <c r="E315" s="164"/>
      <c r="F315" s="167"/>
      <c r="G315" s="20"/>
      <c r="H315" s="20"/>
      <c r="I315" s="20"/>
      <c r="J315" s="67"/>
      <c r="K315" s="20"/>
      <c r="L315" s="20"/>
      <c r="M315" s="20"/>
      <c r="N315" s="67"/>
      <c r="O315" s="20"/>
      <c r="P315" s="20"/>
      <c r="Q315" s="31"/>
      <c r="R315" s="68"/>
    </row>
    <row r="316" spans="1:18" s="40" customFormat="1" ht="15" x14ac:dyDescent="0.2">
      <c r="A316" s="94" t="s">
        <v>58</v>
      </c>
      <c r="B316" s="22" t="s">
        <v>9</v>
      </c>
      <c r="C316" s="22">
        <v>1</v>
      </c>
      <c r="D316" s="31"/>
      <c r="E316" s="164"/>
      <c r="F316" s="83">
        <f t="shared" ref="F316" si="55">C316*E316</f>
        <v>0</v>
      </c>
      <c r="G316" s="20"/>
      <c r="H316" s="20"/>
      <c r="I316" s="20"/>
      <c r="J316" s="67"/>
      <c r="K316" s="20"/>
      <c r="L316" s="20"/>
      <c r="M316" s="20"/>
      <c r="N316" s="67"/>
      <c r="O316" s="20"/>
      <c r="P316" s="20"/>
      <c r="Q316" s="31"/>
      <c r="R316" s="68"/>
    </row>
    <row r="317" spans="1:18" s="40" customFormat="1" ht="15" x14ac:dyDescent="0.2">
      <c r="A317" s="94"/>
      <c r="B317" s="22"/>
      <c r="C317" s="22"/>
      <c r="D317" s="31"/>
      <c r="E317" s="164"/>
      <c r="F317" s="167"/>
      <c r="G317" s="20"/>
      <c r="H317" s="20"/>
      <c r="I317" s="20"/>
      <c r="J317" s="67"/>
      <c r="K317" s="20"/>
      <c r="L317" s="20"/>
      <c r="M317" s="20"/>
      <c r="N317" s="67"/>
      <c r="O317" s="20"/>
      <c r="P317" s="20"/>
      <c r="Q317" s="31"/>
      <c r="R317" s="68"/>
    </row>
    <row r="318" spans="1:18" s="40" customFormat="1" ht="15" x14ac:dyDescent="0.2">
      <c r="A318" s="94" t="s">
        <v>59</v>
      </c>
      <c r="B318" s="22" t="s">
        <v>9</v>
      </c>
      <c r="C318" s="22">
        <v>1</v>
      </c>
      <c r="D318" s="31"/>
      <c r="E318" s="164"/>
      <c r="F318" s="83">
        <f t="shared" ref="F318" si="56">C318*E318</f>
        <v>0</v>
      </c>
      <c r="G318" s="20"/>
      <c r="H318" s="20"/>
      <c r="I318" s="20"/>
      <c r="J318" s="67"/>
      <c r="K318" s="20"/>
      <c r="L318" s="20"/>
      <c r="M318" s="20"/>
      <c r="N318" s="67"/>
      <c r="O318" s="20"/>
      <c r="P318" s="20"/>
      <c r="Q318" s="31"/>
      <c r="R318" s="68"/>
    </row>
    <row r="319" spans="1:18" s="40" customFormat="1" ht="15" x14ac:dyDescent="0.2">
      <c r="A319" s="168"/>
      <c r="B319" s="22"/>
      <c r="C319" s="169"/>
      <c r="D319" s="170"/>
      <c r="E319" s="164"/>
      <c r="F319" s="92" t="s">
        <v>11</v>
      </c>
      <c r="G319" s="20"/>
      <c r="H319" s="20"/>
      <c r="I319" s="20"/>
      <c r="J319" s="67"/>
      <c r="K319" s="20"/>
      <c r="L319" s="20"/>
      <c r="M319" s="20"/>
      <c r="N319" s="67"/>
      <c r="O319" s="20"/>
      <c r="P319" s="20"/>
      <c r="Q319" s="31"/>
      <c r="R319" s="68"/>
    </row>
    <row r="320" spans="1:18" s="40" customFormat="1" ht="15" x14ac:dyDescent="0.2">
      <c r="A320" s="121" t="s">
        <v>152</v>
      </c>
      <c r="B320" s="22"/>
      <c r="C320" s="22"/>
      <c r="D320" s="31"/>
      <c r="E320" s="164"/>
      <c r="F320" s="122">
        <f>SUM(F290:F319)</f>
        <v>0</v>
      </c>
      <c r="G320" s="20"/>
      <c r="H320" s="20"/>
      <c r="I320" s="20"/>
      <c r="J320" s="67"/>
      <c r="K320" s="20"/>
      <c r="L320" s="20"/>
      <c r="M320" s="20"/>
      <c r="N320" s="67"/>
      <c r="O320" s="20"/>
      <c r="P320" s="20"/>
      <c r="Q320" s="31"/>
      <c r="R320" s="68"/>
    </row>
    <row r="321" spans="1:18" s="40" customFormat="1" ht="15" x14ac:dyDescent="0.2">
      <c r="A321" s="79"/>
      <c r="B321" s="22"/>
      <c r="C321" s="22"/>
      <c r="D321" s="22"/>
      <c r="E321" s="125"/>
      <c r="F321" s="81" t="s">
        <v>10</v>
      </c>
      <c r="G321" s="20"/>
      <c r="H321" s="20"/>
      <c r="I321" s="20"/>
      <c r="J321" s="67"/>
      <c r="K321" s="20"/>
      <c r="L321" s="20"/>
      <c r="M321" s="20"/>
      <c r="N321" s="67"/>
      <c r="O321" s="20"/>
      <c r="P321" s="20"/>
      <c r="Q321" s="31"/>
      <c r="R321" s="68"/>
    </row>
    <row r="322" spans="1:18" s="40" customFormat="1" ht="15" x14ac:dyDescent="0.2">
      <c r="A322" s="113" t="s">
        <v>151</v>
      </c>
      <c r="B322" s="22"/>
      <c r="C322" s="22"/>
      <c r="D322" s="22"/>
      <c r="E322" s="120"/>
      <c r="F322" s="91">
        <f>F320</f>
        <v>0</v>
      </c>
      <c r="G322" s="20"/>
      <c r="H322" s="20"/>
      <c r="I322" s="20"/>
      <c r="J322" s="67"/>
      <c r="K322" s="20"/>
      <c r="L322" s="20"/>
      <c r="M322" s="20"/>
      <c r="N322" s="67"/>
      <c r="O322" s="20"/>
      <c r="P322" s="20"/>
      <c r="Q322" s="31"/>
      <c r="R322" s="68"/>
    </row>
    <row r="323" spans="1:18" s="40" customFormat="1" ht="15" x14ac:dyDescent="0.2">
      <c r="A323" s="97"/>
      <c r="B323" s="48"/>
      <c r="C323" s="49"/>
      <c r="D323" s="48"/>
      <c r="E323" s="86"/>
      <c r="F323" s="142"/>
      <c r="G323" s="115"/>
      <c r="H323" s="20"/>
      <c r="I323" s="20"/>
      <c r="J323" s="95"/>
      <c r="K323" s="115"/>
      <c r="L323" s="20"/>
      <c r="M323" s="20"/>
      <c r="N323" s="95"/>
      <c r="O323" s="115"/>
      <c r="P323" s="20"/>
      <c r="Q323" s="20"/>
      <c r="R323" s="95"/>
    </row>
    <row r="324" spans="1:18" s="40" customFormat="1" ht="15" x14ac:dyDescent="0.2">
      <c r="A324" s="97"/>
      <c r="B324" s="48"/>
      <c r="C324" s="49"/>
      <c r="D324" s="48"/>
      <c r="E324" s="86"/>
      <c r="F324" s="142"/>
      <c r="G324" s="115"/>
      <c r="H324" s="20"/>
      <c r="I324" s="20"/>
      <c r="J324" s="95"/>
      <c r="K324" s="115"/>
      <c r="L324" s="20"/>
      <c r="M324" s="20"/>
      <c r="N324" s="95"/>
      <c r="O324" s="115"/>
      <c r="P324" s="20"/>
      <c r="Q324" s="20"/>
      <c r="R324" s="95"/>
    </row>
    <row r="325" spans="1:18" s="40" customFormat="1" ht="15" x14ac:dyDescent="0.2">
      <c r="A325" s="29" t="s">
        <v>153</v>
      </c>
      <c r="B325" s="22"/>
      <c r="C325" s="21"/>
      <c r="D325" s="22"/>
      <c r="E325" s="120"/>
      <c r="F325" s="125"/>
      <c r="G325" s="20"/>
      <c r="H325" s="20"/>
      <c r="I325" s="20"/>
      <c r="J325" s="67"/>
      <c r="K325" s="20"/>
      <c r="L325" s="20"/>
      <c r="M325" s="20"/>
      <c r="N325" s="67"/>
      <c r="O325" s="20"/>
      <c r="P325" s="20"/>
      <c r="Q325" s="31"/>
      <c r="R325" s="68"/>
    </row>
    <row r="326" spans="1:18" s="40" customFormat="1" ht="15" x14ac:dyDescent="0.2">
      <c r="A326" s="88"/>
      <c r="B326" s="22"/>
      <c r="C326" s="253"/>
      <c r="D326" s="22"/>
      <c r="E326" s="120"/>
      <c r="F326" s="139"/>
      <c r="G326" s="20"/>
      <c r="H326" s="20"/>
      <c r="I326" s="20"/>
      <c r="J326" s="67"/>
      <c r="K326" s="20"/>
      <c r="L326" s="20"/>
      <c r="M326" s="20"/>
      <c r="N326" s="67"/>
      <c r="O326" s="20"/>
      <c r="P326" s="20"/>
      <c r="Q326" s="31"/>
      <c r="R326" s="68"/>
    </row>
    <row r="327" spans="1:18" s="40" customFormat="1" ht="15" x14ac:dyDescent="0.2">
      <c r="A327" s="94"/>
      <c r="B327" s="24"/>
      <c r="C327" s="253"/>
      <c r="D327" s="22"/>
      <c r="E327" s="81"/>
      <c r="F327" s="165"/>
      <c r="G327" s="20"/>
      <c r="H327" s="20"/>
      <c r="J327" s="67"/>
      <c r="K327" s="20"/>
      <c r="L327" s="20"/>
      <c r="N327" s="67"/>
      <c r="O327" s="20"/>
      <c r="P327" s="20"/>
      <c r="Q327" s="144"/>
      <c r="R327" s="68"/>
    </row>
    <row r="328" spans="1:18" s="40" customFormat="1" ht="15" x14ac:dyDescent="0.2">
      <c r="A328" s="94" t="s">
        <v>41</v>
      </c>
      <c r="B328" s="22" t="s">
        <v>9</v>
      </c>
      <c r="C328" s="253">
        <v>1</v>
      </c>
      <c r="D328" s="22"/>
      <c r="E328" s="82"/>
      <c r="F328" s="83">
        <f t="shared" ref="F328:F334" si="57">C328*E328</f>
        <v>0</v>
      </c>
      <c r="G328" s="20"/>
      <c r="H328" s="20"/>
      <c r="J328" s="67"/>
      <c r="K328" s="20"/>
      <c r="L328" s="20"/>
      <c r="N328" s="67"/>
      <c r="O328" s="20"/>
      <c r="P328" s="20"/>
      <c r="Q328" s="144"/>
      <c r="R328" s="68"/>
    </row>
    <row r="329" spans="1:18" s="40" customFormat="1" ht="15" x14ac:dyDescent="0.2">
      <c r="A329" s="94" t="s">
        <v>17</v>
      </c>
      <c r="B329" s="22" t="s">
        <v>9</v>
      </c>
      <c r="C329" s="253">
        <v>1</v>
      </c>
      <c r="D329" s="22"/>
      <c r="E329" s="82"/>
      <c r="F329" s="83">
        <f t="shared" si="57"/>
        <v>0</v>
      </c>
      <c r="G329" s="20"/>
      <c r="H329" s="20"/>
      <c r="J329" s="67"/>
      <c r="K329" s="20"/>
      <c r="L329" s="20"/>
      <c r="N329" s="67"/>
      <c r="O329" s="20"/>
      <c r="P329" s="20"/>
      <c r="Q329" s="144"/>
      <c r="R329" s="68"/>
    </row>
    <row r="330" spans="1:18" s="40" customFormat="1" ht="15" x14ac:dyDescent="0.2">
      <c r="A330" s="94" t="s">
        <v>39</v>
      </c>
      <c r="B330" s="22" t="s">
        <v>9</v>
      </c>
      <c r="C330" s="253">
        <v>1</v>
      </c>
      <c r="D330" s="22"/>
      <c r="E330" s="82"/>
      <c r="F330" s="83">
        <f t="shared" si="57"/>
        <v>0</v>
      </c>
      <c r="G330" s="20"/>
      <c r="H330" s="20"/>
      <c r="J330" s="67"/>
      <c r="K330" s="20"/>
      <c r="L330" s="20"/>
      <c r="N330" s="67"/>
      <c r="O330" s="20"/>
      <c r="P330" s="20"/>
      <c r="Q330" s="144"/>
      <c r="R330" s="68"/>
    </row>
    <row r="331" spans="1:18" s="40" customFormat="1" ht="15" x14ac:dyDescent="0.2">
      <c r="A331" s="94" t="s">
        <v>42</v>
      </c>
      <c r="B331" s="22" t="s">
        <v>9</v>
      </c>
      <c r="C331" s="253">
        <v>1</v>
      </c>
      <c r="D331" s="22"/>
      <c r="E331" s="82"/>
      <c r="F331" s="83">
        <f t="shared" si="57"/>
        <v>0</v>
      </c>
      <c r="G331" s="20"/>
      <c r="H331" s="20"/>
      <c r="J331" s="67"/>
      <c r="K331" s="20"/>
      <c r="L331" s="20"/>
      <c r="N331" s="67"/>
      <c r="O331" s="20"/>
      <c r="P331" s="20"/>
      <c r="Q331" s="144"/>
      <c r="R331" s="68"/>
    </row>
    <row r="332" spans="1:18" s="40" customFormat="1" ht="15" x14ac:dyDescent="0.2">
      <c r="A332" s="94" t="s">
        <v>43</v>
      </c>
      <c r="B332" s="22" t="s">
        <v>9</v>
      </c>
      <c r="C332" s="253">
        <v>1</v>
      </c>
      <c r="D332" s="22"/>
      <c r="E332" s="82"/>
      <c r="F332" s="83">
        <f t="shared" si="57"/>
        <v>0</v>
      </c>
      <c r="G332" s="20"/>
      <c r="H332" s="20"/>
      <c r="J332" s="67"/>
      <c r="K332" s="20"/>
      <c r="L332" s="20"/>
      <c r="N332" s="67"/>
      <c r="O332" s="20"/>
      <c r="P332" s="20"/>
      <c r="Q332" s="144"/>
      <c r="R332" s="68"/>
    </row>
    <row r="333" spans="1:18" s="40" customFormat="1" ht="15" x14ac:dyDescent="0.2">
      <c r="A333" s="94" t="s">
        <v>44</v>
      </c>
      <c r="B333" s="22" t="s">
        <v>9</v>
      </c>
      <c r="C333" s="253">
        <v>1</v>
      </c>
      <c r="D333" s="22"/>
      <c r="E333" s="82"/>
      <c r="F333" s="83">
        <f t="shared" si="57"/>
        <v>0</v>
      </c>
      <c r="G333" s="20"/>
      <c r="H333" s="20"/>
      <c r="J333" s="67"/>
      <c r="K333" s="20"/>
      <c r="L333" s="20"/>
      <c r="N333" s="67"/>
      <c r="O333" s="20"/>
      <c r="P333" s="20"/>
      <c r="Q333" s="144"/>
      <c r="R333" s="68"/>
    </row>
    <row r="334" spans="1:18" s="40" customFormat="1" ht="15" x14ac:dyDescent="0.2">
      <c r="A334" s="94" t="s">
        <v>45</v>
      </c>
      <c r="B334" s="22" t="s">
        <v>9</v>
      </c>
      <c r="C334" s="253">
        <v>1</v>
      </c>
      <c r="D334" s="22"/>
      <c r="E334" s="82"/>
      <c r="F334" s="83">
        <f t="shared" si="57"/>
        <v>0</v>
      </c>
    </row>
    <row r="335" spans="1:18" s="40" customFormat="1" ht="15" x14ac:dyDescent="0.2">
      <c r="A335" s="94"/>
      <c r="B335" s="24"/>
      <c r="C335" s="253"/>
      <c r="D335" s="22"/>
      <c r="E335" s="81"/>
      <c r="F335" s="92" t="s">
        <v>10</v>
      </c>
      <c r="G335" s="20"/>
      <c r="H335" s="20"/>
      <c r="J335" s="67"/>
      <c r="K335" s="20"/>
      <c r="L335" s="20"/>
      <c r="N335" s="67"/>
      <c r="O335" s="20"/>
      <c r="P335" s="20"/>
      <c r="Q335" s="144"/>
      <c r="R335" s="68"/>
    </row>
    <row r="336" spans="1:18" s="40" customFormat="1" ht="14.25" customHeight="1" x14ac:dyDescent="0.2">
      <c r="A336" s="113" t="s">
        <v>5</v>
      </c>
      <c r="B336" s="22"/>
      <c r="C336" s="21"/>
      <c r="D336" s="22"/>
      <c r="E336" s="171"/>
      <c r="F336" s="91">
        <f>SUM(F328:F335)</f>
        <v>0</v>
      </c>
      <c r="G336" s="20"/>
      <c r="H336" s="20"/>
      <c r="J336" s="95"/>
      <c r="K336" s="20"/>
      <c r="L336" s="20"/>
      <c r="N336" s="95"/>
      <c r="O336" s="20"/>
      <c r="P336" s="20"/>
      <c r="Q336" s="144"/>
      <c r="R336" s="96"/>
    </row>
    <row r="337" spans="1:18" s="40" customFormat="1" ht="14.25" customHeight="1" x14ac:dyDescent="0.2">
      <c r="A337" s="113"/>
      <c r="B337" s="22"/>
      <c r="C337" s="21"/>
      <c r="D337" s="22"/>
      <c r="E337" s="171"/>
      <c r="F337" s="91"/>
      <c r="G337" s="20"/>
      <c r="H337" s="20"/>
      <c r="J337" s="95"/>
      <c r="K337" s="20"/>
      <c r="L337" s="20"/>
      <c r="N337" s="95"/>
      <c r="O337" s="20"/>
      <c r="P337" s="20"/>
      <c r="R337" s="95"/>
    </row>
    <row r="338" spans="1:18" s="40" customFormat="1" ht="14.25" customHeight="1" x14ac:dyDescent="0.2">
      <c r="A338" s="113"/>
      <c r="B338" s="22"/>
      <c r="C338" s="21"/>
      <c r="D338" s="22"/>
      <c r="E338" s="171"/>
      <c r="F338" s="91"/>
      <c r="G338" s="20"/>
      <c r="H338" s="20"/>
      <c r="J338" s="95"/>
      <c r="K338" s="20"/>
      <c r="L338" s="20"/>
      <c r="N338" s="95"/>
      <c r="O338" s="20"/>
      <c r="P338" s="20"/>
      <c r="R338" s="95"/>
    </row>
    <row r="339" spans="1:18" s="40" customFormat="1" ht="14.25" customHeight="1" x14ac:dyDescent="0.2">
      <c r="A339" s="113"/>
      <c r="B339" s="22"/>
      <c r="C339" s="21"/>
      <c r="D339" s="22"/>
      <c r="E339" s="171"/>
      <c r="F339" s="91"/>
      <c r="G339" s="20"/>
      <c r="H339" s="20"/>
      <c r="J339" s="95"/>
      <c r="K339" s="20"/>
      <c r="L339" s="20"/>
      <c r="N339" s="95"/>
      <c r="O339" s="20"/>
      <c r="P339" s="20"/>
      <c r="R339" s="95"/>
    </row>
    <row r="340" spans="1:18" s="40" customFormat="1" ht="14.25" customHeight="1" x14ac:dyDescent="0.2">
      <c r="A340" s="254"/>
      <c r="B340" s="48"/>
      <c r="C340" s="49"/>
      <c r="D340" s="48"/>
      <c r="E340" s="148"/>
      <c r="F340" s="142"/>
      <c r="G340" s="20"/>
      <c r="H340" s="20"/>
      <c r="J340" s="95"/>
      <c r="K340" s="20"/>
      <c r="L340" s="20"/>
      <c r="N340" s="95"/>
      <c r="O340" s="20"/>
      <c r="P340" s="20"/>
      <c r="R340" s="95"/>
    </row>
    <row r="341" spans="1:18" s="40" customFormat="1" ht="14.25" customHeight="1" x14ac:dyDescent="0.2">
      <c r="A341" s="254"/>
      <c r="B341" s="48"/>
      <c r="C341" s="49"/>
      <c r="D341" s="48"/>
      <c r="E341" s="148"/>
      <c r="F341" s="142"/>
      <c r="G341" s="20"/>
      <c r="H341" s="20"/>
      <c r="J341" s="95"/>
      <c r="K341" s="20"/>
      <c r="L341" s="20"/>
      <c r="N341" s="95"/>
      <c r="O341" s="20"/>
      <c r="P341" s="20"/>
      <c r="R341" s="95"/>
    </row>
    <row r="342" spans="1:18" s="40" customFormat="1" ht="14.25" customHeight="1" x14ac:dyDescent="0.2">
      <c r="A342" s="254"/>
      <c r="B342" s="48"/>
      <c r="C342" s="49"/>
      <c r="D342" s="48"/>
      <c r="E342" s="148"/>
      <c r="F342" s="142"/>
      <c r="G342" s="20"/>
      <c r="H342" s="20"/>
      <c r="J342" s="95"/>
      <c r="K342" s="20"/>
      <c r="L342" s="20"/>
      <c r="N342" s="95"/>
      <c r="O342" s="20"/>
      <c r="P342" s="20"/>
      <c r="R342" s="95"/>
    </row>
    <row r="343" spans="1:18" s="40" customFormat="1" ht="14.25" customHeight="1" x14ac:dyDescent="0.2">
      <c r="A343" s="254"/>
      <c r="B343" s="48"/>
      <c r="C343" s="49"/>
      <c r="D343" s="48"/>
      <c r="E343" s="148"/>
      <c r="F343" s="142"/>
      <c r="G343" s="20"/>
      <c r="H343" s="20"/>
      <c r="J343" s="95"/>
      <c r="K343" s="20"/>
      <c r="L343" s="20"/>
      <c r="N343" s="95"/>
      <c r="O343" s="20"/>
      <c r="P343" s="20"/>
      <c r="R343" s="95"/>
    </row>
    <row r="344" spans="1:18" s="40" customFormat="1" ht="14.25" customHeight="1" x14ac:dyDescent="0.2">
      <c r="A344" s="254"/>
      <c r="B344" s="48"/>
      <c r="C344" s="49"/>
      <c r="D344" s="48"/>
      <c r="E344" s="148"/>
      <c r="F344" s="142"/>
      <c r="G344" s="20"/>
      <c r="H344" s="20"/>
      <c r="J344" s="95"/>
      <c r="K344" s="20"/>
      <c r="L344" s="20"/>
      <c r="N344" s="95"/>
      <c r="O344" s="20"/>
      <c r="P344" s="20"/>
      <c r="R344" s="95"/>
    </row>
    <row r="345" spans="1:18" s="40" customFormat="1" ht="14.25" customHeight="1" x14ac:dyDescent="0.2">
      <c r="A345" s="254"/>
      <c r="B345" s="48"/>
      <c r="C345" s="49"/>
      <c r="D345" s="48"/>
      <c r="E345" s="148"/>
      <c r="F345" s="142"/>
      <c r="G345" s="20"/>
      <c r="H345" s="20"/>
      <c r="J345" s="95"/>
      <c r="K345" s="20"/>
      <c r="L345" s="20"/>
      <c r="N345" s="95"/>
      <c r="O345" s="20"/>
      <c r="P345" s="20"/>
      <c r="R345" s="95"/>
    </row>
    <row r="346" spans="1:18" s="40" customFormat="1" ht="14.25" customHeight="1" x14ac:dyDescent="0.2">
      <c r="A346" s="254"/>
      <c r="B346" s="48"/>
      <c r="C346" s="49"/>
      <c r="D346" s="48"/>
      <c r="E346" s="148"/>
      <c r="F346" s="142"/>
      <c r="G346" s="20"/>
      <c r="H346" s="20"/>
      <c r="J346" s="95"/>
      <c r="K346" s="20"/>
      <c r="L346" s="20"/>
      <c r="N346" s="95"/>
      <c r="O346" s="20"/>
      <c r="P346" s="20"/>
      <c r="R346" s="95"/>
    </row>
    <row r="347" spans="1:18" s="40" customFormat="1" ht="14.25" customHeight="1" x14ac:dyDescent="0.2">
      <c r="A347" s="254"/>
      <c r="B347" s="48"/>
      <c r="C347" s="49"/>
      <c r="D347" s="48"/>
      <c r="E347" s="148"/>
      <c r="F347" s="142"/>
      <c r="G347" s="20"/>
      <c r="H347" s="20"/>
      <c r="J347" s="95"/>
      <c r="K347" s="20"/>
      <c r="L347" s="20"/>
      <c r="N347" s="95"/>
      <c r="O347" s="20"/>
      <c r="P347" s="20"/>
      <c r="R347" s="95"/>
    </row>
    <row r="348" spans="1:18" s="40" customFormat="1" ht="14.25" customHeight="1" x14ac:dyDescent="0.2">
      <c r="A348" s="254"/>
      <c r="B348" s="48"/>
      <c r="C348" s="49"/>
      <c r="D348" s="48"/>
      <c r="E348" s="148"/>
      <c r="F348" s="142"/>
      <c r="G348" s="20"/>
      <c r="H348" s="20"/>
      <c r="J348" s="95"/>
      <c r="K348" s="20"/>
      <c r="L348" s="20"/>
      <c r="N348" s="95"/>
      <c r="O348" s="20"/>
      <c r="P348" s="20"/>
      <c r="R348" s="95"/>
    </row>
    <row r="349" spans="1:18" s="40" customFormat="1" ht="15.75" thickBot="1" x14ac:dyDescent="0.25">
      <c r="A349" s="255"/>
      <c r="B349" s="59"/>
      <c r="C349" s="60"/>
      <c r="D349" s="59"/>
      <c r="E349" s="149"/>
      <c r="F349" s="149"/>
    </row>
    <row r="350" spans="1:18" s="40" customFormat="1" ht="15" x14ac:dyDescent="0.2">
      <c r="A350" s="150"/>
      <c r="B350" s="61"/>
      <c r="C350" s="61"/>
      <c r="D350" s="61"/>
      <c r="E350" s="151"/>
      <c r="F350" s="151"/>
    </row>
    <row r="351" spans="1:18" s="40" customFormat="1" ht="15" x14ac:dyDescent="0.2">
      <c r="A351" s="256"/>
      <c r="B351" s="257"/>
      <c r="C351" s="257"/>
      <c r="D351" s="257"/>
      <c r="E351" s="207"/>
      <c r="F351" s="207"/>
    </row>
    <row r="352" spans="1:18" s="40" customFormat="1" ht="15" x14ac:dyDescent="0.2">
      <c r="A352" s="107"/>
      <c r="B352" s="46"/>
      <c r="C352" s="46"/>
      <c r="D352" s="46"/>
      <c r="E352" s="207"/>
      <c r="F352" s="207"/>
    </row>
    <row r="353" spans="1:18" s="40" customFormat="1" ht="15" x14ac:dyDescent="0.2">
      <c r="A353" s="107"/>
      <c r="B353" s="46"/>
      <c r="C353" s="46"/>
      <c r="D353" s="46"/>
      <c r="E353" s="207"/>
      <c r="F353" s="207"/>
    </row>
    <row r="354" spans="1:18" s="40" customFormat="1" ht="15" x14ac:dyDescent="0.2">
      <c r="A354" s="248" t="s">
        <v>221</v>
      </c>
      <c r="B354" s="248"/>
      <c r="C354" s="248"/>
      <c r="D354" s="248"/>
      <c r="E354" s="248"/>
      <c r="F354" s="248"/>
      <c r="G354" s="23"/>
      <c r="H354" s="23"/>
      <c r="I354" s="152"/>
      <c r="J354" s="95"/>
      <c r="K354" s="23"/>
      <c r="L354" s="23"/>
      <c r="M354" s="152"/>
      <c r="N354" s="95"/>
      <c r="O354" s="23"/>
      <c r="P354" s="23"/>
      <c r="Q354" s="152" t="s">
        <v>18</v>
      </c>
      <c r="R354" s="95" t="e">
        <f>#REF!</f>
        <v>#REF!</v>
      </c>
    </row>
    <row r="355" spans="1:18" s="40" customFormat="1" ht="15" x14ac:dyDescent="0.2">
      <c r="A355" s="152"/>
      <c r="B355" s="152"/>
      <c r="C355" s="152"/>
      <c r="D355" s="152"/>
      <c r="E355" s="152"/>
      <c r="F355" s="172"/>
      <c r="G355" s="23"/>
      <c r="H355" s="23"/>
      <c r="I355" s="152"/>
      <c r="J355" s="95"/>
      <c r="K355" s="23"/>
      <c r="L355" s="23"/>
      <c r="M355" s="152"/>
      <c r="N355" s="95"/>
      <c r="O355" s="23"/>
      <c r="P355" s="23"/>
      <c r="Q355" s="152"/>
      <c r="R355" s="95"/>
    </row>
    <row r="356" spans="1:18" s="40" customFormat="1" ht="15" x14ac:dyDescent="0.2">
      <c r="A356" s="23"/>
      <c r="B356" s="23"/>
      <c r="C356" s="23"/>
      <c r="D356" s="23"/>
      <c r="E356" s="157"/>
      <c r="F356" s="157"/>
      <c r="G356" s="23"/>
      <c r="H356" s="23"/>
      <c r="I356" s="23"/>
      <c r="J356" s="95"/>
      <c r="K356" s="23"/>
      <c r="L356" s="23"/>
      <c r="M356" s="23"/>
      <c r="N356" s="95"/>
      <c r="O356" s="23"/>
      <c r="P356" s="23"/>
      <c r="Q356" s="23"/>
      <c r="R356" s="95"/>
    </row>
    <row r="357" spans="1:18" s="40" customFormat="1" ht="15" x14ac:dyDescent="0.2">
      <c r="A357" s="89" t="str">
        <f>A4</f>
        <v>CHAPITRE I \ Généralités</v>
      </c>
      <c r="B357" s="23"/>
      <c r="C357" s="23"/>
      <c r="D357" s="23"/>
      <c r="E357" s="156" t="s">
        <v>18</v>
      </c>
      <c r="F357" s="173">
        <f>F14</f>
        <v>0</v>
      </c>
      <c r="G357" s="23"/>
      <c r="H357" s="23"/>
      <c r="I357" s="152"/>
      <c r="J357" s="95"/>
      <c r="K357" s="23"/>
      <c r="L357" s="23"/>
      <c r="M357" s="152"/>
      <c r="N357" s="95"/>
      <c r="O357" s="23"/>
      <c r="P357" s="23"/>
      <c r="Q357" s="152" t="s">
        <v>18</v>
      </c>
      <c r="R357" s="95" t="e">
        <f>#REF!</f>
        <v>#REF!</v>
      </c>
    </row>
    <row r="358" spans="1:18" s="40" customFormat="1" ht="15" x14ac:dyDescent="0.2">
      <c r="A358" s="89"/>
      <c r="B358" s="23"/>
      <c r="C358" s="23"/>
      <c r="D358" s="23"/>
      <c r="E358" s="156"/>
      <c r="F358" s="173"/>
      <c r="G358" s="23"/>
      <c r="H358" s="23"/>
      <c r="I358" s="23"/>
      <c r="J358" s="95"/>
      <c r="K358" s="23"/>
      <c r="L358" s="23"/>
      <c r="M358" s="23"/>
      <c r="N358" s="95"/>
      <c r="O358" s="23"/>
      <c r="P358" s="23"/>
      <c r="Q358" s="23"/>
      <c r="R358" s="95"/>
    </row>
    <row r="359" spans="1:18" s="40" customFormat="1" ht="15" x14ac:dyDescent="0.2">
      <c r="A359" s="89" t="str">
        <f>A17</f>
        <v>CHAPITRE II \ Installations existantes</v>
      </c>
      <c r="B359" s="23"/>
      <c r="C359" s="23"/>
      <c r="D359" s="23"/>
      <c r="E359" s="156" t="s">
        <v>18</v>
      </c>
      <c r="F359" s="173">
        <f>F26</f>
        <v>0</v>
      </c>
      <c r="G359" s="23"/>
      <c r="H359" s="23"/>
      <c r="I359" s="23"/>
      <c r="J359" s="95"/>
      <c r="K359" s="23"/>
      <c r="L359" s="23"/>
      <c r="M359" s="23"/>
      <c r="N359" s="95"/>
      <c r="O359" s="23"/>
      <c r="P359" s="23"/>
      <c r="Q359" s="23"/>
      <c r="R359" s="95"/>
    </row>
    <row r="360" spans="1:18" s="40" customFormat="1" ht="15" x14ac:dyDescent="0.2">
      <c r="A360" s="89"/>
      <c r="B360" s="23"/>
      <c r="C360" s="23"/>
      <c r="D360" s="23"/>
      <c r="E360" s="156"/>
      <c r="F360" s="173"/>
      <c r="G360" s="23"/>
      <c r="H360" s="23"/>
      <c r="I360" s="23"/>
      <c r="J360" s="95"/>
      <c r="K360" s="23"/>
      <c r="L360" s="23"/>
      <c r="M360" s="23"/>
      <c r="N360" s="95"/>
      <c r="O360" s="23"/>
      <c r="P360" s="23"/>
      <c r="Q360" s="23"/>
      <c r="R360" s="95"/>
    </row>
    <row r="361" spans="1:18" s="40" customFormat="1" ht="15" x14ac:dyDescent="0.2">
      <c r="A361" s="89" t="str">
        <f>A29</f>
        <v>CHAPITRE III \ Installations de chantier</v>
      </c>
      <c r="B361" s="23"/>
      <c r="C361" s="23"/>
      <c r="D361" s="23"/>
      <c r="E361" s="156" t="s">
        <v>18</v>
      </c>
      <c r="F361" s="173">
        <f>F40</f>
        <v>0</v>
      </c>
      <c r="G361" s="23"/>
      <c r="H361" s="23"/>
      <c r="I361" s="152"/>
      <c r="J361" s="95"/>
      <c r="K361" s="23"/>
      <c r="L361" s="23"/>
      <c r="M361" s="152"/>
      <c r="N361" s="95"/>
      <c r="O361" s="23"/>
      <c r="P361" s="23"/>
      <c r="Q361" s="152" t="s">
        <v>18</v>
      </c>
      <c r="R361" s="95" t="e">
        <f>#REF!</f>
        <v>#REF!</v>
      </c>
    </row>
    <row r="362" spans="1:18" s="40" customFormat="1" ht="15" x14ac:dyDescent="0.2">
      <c r="A362" s="23"/>
      <c r="B362" s="23"/>
      <c r="C362" s="23"/>
      <c r="D362" s="23"/>
      <c r="E362" s="157"/>
      <c r="F362" s="173"/>
      <c r="G362" s="23"/>
      <c r="H362" s="23"/>
      <c r="I362" s="23"/>
      <c r="J362" s="95"/>
      <c r="K362" s="23"/>
      <c r="L362" s="23"/>
      <c r="M362" s="23"/>
      <c r="N362" s="95"/>
      <c r="O362" s="23"/>
      <c r="P362" s="23"/>
      <c r="Q362" s="23"/>
      <c r="R362" s="95"/>
    </row>
    <row r="363" spans="1:18" s="40" customFormat="1" ht="15" x14ac:dyDescent="0.2">
      <c r="A363" s="89" t="str">
        <f>A43</f>
        <v>CHAPITRE IV \ Alimentation électrique</v>
      </c>
      <c r="B363" s="23"/>
      <c r="C363" s="23"/>
      <c r="D363" s="23"/>
      <c r="E363" s="156"/>
      <c r="F363" s="174" t="s">
        <v>15</v>
      </c>
      <c r="G363" s="23"/>
      <c r="H363" s="23"/>
      <c r="I363" s="152"/>
      <c r="J363" s="95"/>
      <c r="K363" s="23"/>
      <c r="L363" s="23"/>
      <c r="M363" s="152"/>
      <c r="N363" s="95"/>
      <c r="O363" s="23"/>
      <c r="P363" s="23"/>
      <c r="Q363" s="152" t="s">
        <v>18</v>
      </c>
      <c r="R363" s="95" t="e">
        <f>#REF!</f>
        <v>#REF!</v>
      </c>
    </row>
    <row r="364" spans="1:18" s="40" customFormat="1" ht="15" x14ac:dyDescent="0.2">
      <c r="A364" s="23"/>
      <c r="B364" s="23"/>
      <c r="C364" s="23"/>
      <c r="D364" s="23"/>
      <c r="E364" s="157"/>
      <c r="F364" s="173"/>
      <c r="G364" s="23"/>
      <c r="H364" s="23"/>
      <c r="I364" s="23"/>
      <c r="J364" s="95"/>
      <c r="K364" s="23"/>
      <c r="L364" s="23"/>
      <c r="M364" s="23"/>
      <c r="N364" s="95"/>
      <c r="O364" s="23"/>
      <c r="P364" s="23"/>
      <c r="Q364" s="23"/>
      <c r="R364" s="95"/>
    </row>
    <row r="365" spans="1:18" s="40" customFormat="1" ht="28.5" x14ac:dyDescent="0.2">
      <c r="A365" s="89" t="str">
        <f>A55</f>
        <v>CHAPITRE V \ Prise de terre - Liaisons équipotentielles - Mise à la terre</v>
      </c>
      <c r="B365" s="23"/>
      <c r="C365" s="23"/>
      <c r="D365" s="23"/>
      <c r="E365" s="156" t="s">
        <v>18</v>
      </c>
      <c r="F365" s="173">
        <f>F74</f>
        <v>0</v>
      </c>
      <c r="G365" s="23"/>
      <c r="H365" s="23"/>
      <c r="I365" s="152"/>
      <c r="J365" s="95"/>
      <c r="K365" s="23"/>
      <c r="L365" s="23"/>
      <c r="M365" s="152"/>
      <c r="N365" s="95"/>
      <c r="O365" s="23"/>
      <c r="P365" s="23"/>
      <c r="Q365" s="152" t="s">
        <v>18</v>
      </c>
      <c r="R365" s="95" t="e">
        <f>#REF!</f>
        <v>#REF!</v>
      </c>
    </row>
    <row r="366" spans="1:18" s="40" customFormat="1" ht="15" x14ac:dyDescent="0.2">
      <c r="A366" s="23"/>
      <c r="B366" s="23"/>
      <c r="C366" s="23"/>
      <c r="D366" s="23"/>
      <c r="E366" s="157"/>
      <c r="F366" s="173"/>
      <c r="G366" s="23"/>
      <c r="H366" s="23"/>
      <c r="I366" s="152"/>
      <c r="J366" s="95"/>
      <c r="K366" s="23"/>
      <c r="L366" s="23"/>
      <c r="M366" s="152"/>
      <c r="N366" s="95"/>
      <c r="O366" s="23"/>
      <c r="P366" s="23"/>
      <c r="Q366" s="152"/>
      <c r="R366" s="95"/>
    </row>
    <row r="367" spans="1:18" s="40" customFormat="1" ht="15" customHeight="1" x14ac:dyDescent="0.2">
      <c r="A367" s="89" t="str">
        <f>A77</f>
        <v>CHAPITRE VI \ Armoires de protection des circuits</v>
      </c>
      <c r="B367" s="23"/>
      <c r="C367" s="23"/>
      <c r="D367" s="23"/>
      <c r="E367" s="156" t="s">
        <v>18</v>
      </c>
      <c r="F367" s="173">
        <f>F109</f>
        <v>0</v>
      </c>
      <c r="G367" s="23"/>
      <c r="H367" s="23"/>
      <c r="I367" s="152"/>
      <c r="J367" s="95"/>
      <c r="K367" s="23"/>
      <c r="L367" s="23"/>
      <c r="M367" s="152"/>
      <c r="N367" s="95"/>
      <c r="O367" s="23"/>
      <c r="P367" s="23"/>
      <c r="Q367" s="152" t="s">
        <v>18</v>
      </c>
      <c r="R367" s="95" t="e">
        <f>#REF!</f>
        <v>#REF!</v>
      </c>
    </row>
    <row r="368" spans="1:18" s="40" customFormat="1" ht="15" x14ac:dyDescent="0.2">
      <c r="A368" s="23"/>
      <c r="B368" s="23"/>
      <c r="C368" s="23"/>
      <c r="D368" s="23"/>
      <c r="E368" s="157"/>
      <c r="F368" s="173"/>
      <c r="G368" s="23"/>
      <c r="H368" s="23"/>
      <c r="I368" s="152"/>
      <c r="J368" s="95"/>
      <c r="K368" s="23"/>
      <c r="L368" s="23"/>
      <c r="M368" s="152"/>
      <c r="N368" s="95"/>
      <c r="O368" s="23"/>
      <c r="P368" s="23"/>
      <c r="Q368" s="152"/>
      <c r="R368" s="95"/>
    </row>
    <row r="369" spans="1:18" s="40" customFormat="1" ht="15" x14ac:dyDescent="0.2">
      <c r="A369" s="89" t="str">
        <f>A112</f>
        <v>CHAPITRE VII \ Equipement éclairage et prises de courant</v>
      </c>
      <c r="B369" s="23"/>
      <c r="C369" s="23"/>
      <c r="D369" s="23"/>
      <c r="E369" s="156" t="s">
        <v>18</v>
      </c>
      <c r="F369" s="173">
        <f>F211</f>
        <v>0</v>
      </c>
      <c r="G369" s="153"/>
      <c r="H369" s="23"/>
      <c r="I369" s="152"/>
      <c r="J369" s="95"/>
      <c r="K369" s="23"/>
      <c r="L369" s="23"/>
      <c r="M369" s="152"/>
      <c r="N369" s="95"/>
      <c r="O369" s="23"/>
      <c r="P369" s="23"/>
      <c r="Q369" s="152" t="s">
        <v>18</v>
      </c>
      <c r="R369" s="95" t="e">
        <f>#REF!</f>
        <v>#REF!</v>
      </c>
    </row>
    <row r="370" spans="1:18" s="40" customFormat="1" ht="15" x14ac:dyDescent="0.2">
      <c r="A370" s="89"/>
      <c r="B370" s="23"/>
      <c r="C370" s="23"/>
      <c r="D370" s="23"/>
      <c r="E370" s="156"/>
      <c r="F370" s="173"/>
      <c r="G370" s="23"/>
      <c r="H370" s="23"/>
      <c r="I370" s="23"/>
      <c r="J370" s="95"/>
      <c r="K370" s="23"/>
      <c r="L370" s="23"/>
      <c r="M370" s="23"/>
      <c r="N370" s="95"/>
      <c r="O370" s="23"/>
      <c r="P370" s="23"/>
      <c r="Q370" s="23"/>
      <c r="R370" s="95"/>
    </row>
    <row r="371" spans="1:18" s="40" customFormat="1" ht="14.25" customHeight="1" x14ac:dyDescent="0.2">
      <c r="A371" s="89" t="str">
        <f>A214</f>
        <v xml:space="preserve">CHAPITRE VIII \ Alimentations et équipements divers </v>
      </c>
      <c r="B371" s="23"/>
      <c r="C371" s="23"/>
      <c r="D371" s="23"/>
      <c r="E371" s="156" t="s">
        <v>18</v>
      </c>
      <c r="F371" s="173">
        <f>F226</f>
        <v>0</v>
      </c>
      <c r="G371" s="154"/>
      <c r="H371" s="23"/>
      <c r="I371" s="152"/>
      <c r="J371" s="95"/>
      <c r="K371" s="23"/>
      <c r="L371" s="23"/>
      <c r="M371" s="152"/>
      <c r="N371" s="95"/>
      <c r="O371" s="23"/>
      <c r="P371" s="23"/>
      <c r="Q371" s="152" t="s">
        <v>18</v>
      </c>
      <c r="R371" s="95" t="e">
        <f>#REF!</f>
        <v>#REF!</v>
      </c>
    </row>
    <row r="372" spans="1:18" s="40" customFormat="1" ht="14.25" customHeight="1" x14ac:dyDescent="0.2">
      <c r="A372" s="89"/>
      <c r="B372" s="23"/>
      <c r="C372" s="23"/>
      <c r="D372" s="23"/>
      <c r="E372" s="156"/>
      <c r="F372" s="173"/>
      <c r="G372" s="154"/>
      <c r="H372" s="23"/>
      <c r="I372" s="152"/>
      <c r="J372" s="95"/>
      <c r="K372" s="23"/>
      <c r="L372" s="23"/>
      <c r="M372" s="152"/>
      <c r="N372" s="95"/>
      <c r="O372" s="23"/>
      <c r="P372" s="23"/>
      <c r="Q372" s="152"/>
      <c r="R372" s="95"/>
    </row>
    <row r="373" spans="1:18" s="40" customFormat="1" ht="14.25" customHeight="1" x14ac:dyDescent="0.2">
      <c r="A373" s="89" t="str">
        <f>A229</f>
        <v>CHAPITRE IX \ Précablage VDI</v>
      </c>
      <c r="B373" s="23"/>
      <c r="C373" s="23"/>
      <c r="D373" s="23"/>
      <c r="E373" s="156" t="s">
        <v>18</v>
      </c>
      <c r="F373" s="173">
        <f>F280</f>
        <v>0</v>
      </c>
      <c r="G373" s="154"/>
      <c r="H373" s="23"/>
      <c r="I373" s="152"/>
      <c r="J373" s="95"/>
      <c r="K373" s="23"/>
      <c r="L373" s="23"/>
      <c r="M373" s="152"/>
      <c r="N373" s="95"/>
      <c r="O373" s="23"/>
      <c r="P373" s="23"/>
      <c r="Q373" s="152"/>
      <c r="R373" s="95"/>
    </row>
    <row r="374" spans="1:18" s="40" customFormat="1" ht="15" x14ac:dyDescent="0.2">
      <c r="A374" s="89"/>
      <c r="B374" s="23"/>
      <c r="C374" s="23"/>
      <c r="D374" s="23"/>
      <c r="E374" s="156"/>
      <c r="F374" s="173"/>
      <c r="G374" s="23"/>
      <c r="H374" s="23"/>
      <c r="I374" s="152"/>
      <c r="J374" s="95"/>
      <c r="K374" s="23"/>
      <c r="L374" s="23"/>
      <c r="M374" s="152"/>
      <c r="N374" s="95"/>
      <c r="O374" s="23"/>
      <c r="P374" s="23"/>
      <c r="Q374" s="152"/>
      <c r="R374" s="95"/>
    </row>
    <row r="375" spans="1:18" s="40" customFormat="1" ht="15" x14ac:dyDescent="0.2">
      <c r="A375" s="89" t="str">
        <f>A283</f>
        <v xml:space="preserve">CHAPITRE X \ Alarme incendie </v>
      </c>
      <c r="B375" s="23"/>
      <c r="C375" s="23"/>
      <c r="D375" s="23"/>
      <c r="E375" s="156" t="s">
        <v>18</v>
      </c>
      <c r="F375" s="173">
        <f>F322</f>
        <v>0</v>
      </c>
      <c r="G375" s="23"/>
      <c r="H375" s="23"/>
      <c r="I375" s="152"/>
      <c r="J375" s="95"/>
      <c r="K375" s="23"/>
      <c r="L375" s="23"/>
      <c r="M375" s="152"/>
      <c r="N375" s="95"/>
      <c r="O375" s="23"/>
      <c r="P375" s="23"/>
      <c r="Q375" s="152" t="s">
        <v>18</v>
      </c>
      <c r="R375" s="95" t="e">
        <f>#REF!</f>
        <v>#REF!</v>
      </c>
    </row>
    <row r="376" spans="1:18" s="40" customFormat="1" ht="15" customHeight="1" x14ac:dyDescent="0.2">
      <c r="A376" s="89"/>
      <c r="B376" s="23"/>
      <c r="C376" s="23"/>
      <c r="D376" s="23"/>
      <c r="E376" s="156"/>
      <c r="F376" s="173"/>
      <c r="G376" s="23"/>
      <c r="H376" s="23"/>
      <c r="I376" s="152"/>
      <c r="J376" s="95"/>
      <c r="K376" s="23"/>
      <c r="L376" s="23"/>
      <c r="M376" s="152"/>
      <c r="N376" s="95"/>
      <c r="O376" s="23"/>
      <c r="P376" s="23"/>
      <c r="Q376" s="152"/>
      <c r="R376" s="95"/>
    </row>
    <row r="377" spans="1:18" s="40" customFormat="1" ht="15" x14ac:dyDescent="0.2">
      <c r="A377" s="89" t="str">
        <f>A325</f>
        <v>CHAPITRE XI \ Travaux divers</v>
      </c>
      <c r="B377" s="23"/>
      <c r="C377" s="23"/>
      <c r="D377" s="23"/>
      <c r="E377" s="156" t="s">
        <v>18</v>
      </c>
      <c r="F377" s="173">
        <f>F336</f>
        <v>0</v>
      </c>
      <c r="G377" s="23"/>
      <c r="H377" s="23"/>
      <c r="I377" s="152"/>
      <c r="J377" s="95"/>
      <c r="K377" s="23"/>
      <c r="L377" s="23"/>
      <c r="M377" s="152"/>
      <c r="N377" s="95"/>
      <c r="O377" s="23"/>
      <c r="P377" s="23"/>
      <c r="Q377" s="152" t="s">
        <v>18</v>
      </c>
      <c r="R377" s="95" t="e">
        <f>SUM(#REF!)</f>
        <v>#REF!</v>
      </c>
    </row>
    <row r="378" spans="1:18" s="40" customFormat="1" ht="15" x14ac:dyDescent="0.2">
      <c r="A378" s="175"/>
      <c r="B378" s="20"/>
      <c r="C378" s="20"/>
      <c r="D378" s="20"/>
      <c r="E378" s="158"/>
      <c r="F378" s="157" t="s">
        <v>10</v>
      </c>
      <c r="G378" s="23"/>
      <c r="H378" s="23"/>
      <c r="I378" s="152"/>
      <c r="J378" s="95"/>
      <c r="K378" s="23"/>
      <c r="L378" s="23"/>
      <c r="M378" s="152"/>
      <c r="N378" s="95"/>
      <c r="O378" s="23"/>
      <c r="P378" s="23"/>
      <c r="Q378" s="152"/>
      <c r="R378" s="95"/>
    </row>
    <row r="379" spans="1:18" s="40" customFormat="1" ht="15" customHeight="1" x14ac:dyDescent="0.2">
      <c r="A379" s="155" t="s">
        <v>48</v>
      </c>
      <c r="B379" s="23"/>
      <c r="C379" s="23"/>
      <c r="D379" s="23"/>
      <c r="E379" s="156" t="s">
        <v>18</v>
      </c>
      <c r="F379" s="173">
        <f>SUM(F357:F377)</f>
        <v>0</v>
      </c>
      <c r="G379" s="154"/>
      <c r="H379" s="23"/>
      <c r="I379" s="152"/>
      <c r="J379" s="95"/>
      <c r="K379" s="23"/>
      <c r="L379" s="23"/>
      <c r="M379" s="152"/>
      <c r="N379" s="95"/>
      <c r="O379" s="23"/>
      <c r="P379" s="23"/>
      <c r="Q379" s="152" t="s">
        <v>18</v>
      </c>
      <c r="R379" s="95" t="e">
        <f>#REF!</f>
        <v>#REF!</v>
      </c>
    </row>
    <row r="380" spans="1:18" s="40" customFormat="1" ht="15" x14ac:dyDescent="0.2">
      <c r="A380" s="155"/>
      <c r="B380" s="23"/>
      <c r="C380" s="23"/>
      <c r="D380" s="23"/>
      <c r="E380" s="156"/>
      <c r="F380" s="173"/>
      <c r="G380" s="23"/>
      <c r="H380" s="23"/>
      <c r="I380" s="152"/>
      <c r="J380" s="95"/>
      <c r="K380" s="23"/>
      <c r="L380" s="23"/>
      <c r="M380" s="152"/>
      <c r="N380" s="95"/>
      <c r="O380" s="23"/>
      <c r="P380" s="23"/>
      <c r="Q380" s="152"/>
      <c r="R380" s="95"/>
    </row>
    <row r="381" spans="1:18" s="40" customFormat="1" ht="15" x14ac:dyDescent="0.2">
      <c r="A381" s="155" t="s">
        <v>26</v>
      </c>
      <c r="B381" s="23"/>
      <c r="C381" s="23"/>
      <c r="D381" s="23"/>
      <c r="E381" s="156" t="s">
        <v>18</v>
      </c>
      <c r="F381" s="173">
        <f>F379*0.2</f>
        <v>0</v>
      </c>
      <c r="G381" s="23"/>
      <c r="H381" s="23"/>
      <c r="I381" s="152"/>
      <c r="J381" s="95"/>
      <c r="K381" s="23"/>
      <c r="L381" s="23"/>
      <c r="M381" s="152"/>
      <c r="N381" s="95"/>
      <c r="O381" s="23"/>
      <c r="P381" s="23"/>
      <c r="Q381" s="152"/>
      <c r="R381" s="95"/>
    </row>
    <row r="382" spans="1:18" s="40" customFormat="1" ht="15" x14ac:dyDescent="0.2">
      <c r="A382" s="155"/>
      <c r="B382" s="23"/>
      <c r="C382" s="23"/>
      <c r="D382" s="23"/>
      <c r="E382" s="156"/>
      <c r="F382" s="173"/>
      <c r="G382" s="23"/>
      <c r="H382" s="23"/>
      <c r="I382" s="152"/>
      <c r="J382" s="95"/>
      <c r="K382" s="23"/>
      <c r="L382" s="23"/>
      <c r="M382" s="152"/>
      <c r="N382" s="95"/>
      <c r="O382" s="23"/>
      <c r="P382" s="23"/>
      <c r="Q382" s="152"/>
      <c r="R382" s="95"/>
    </row>
    <row r="383" spans="1:18" s="40" customFormat="1" ht="15" x14ac:dyDescent="0.2">
      <c r="A383" s="155" t="s">
        <v>19</v>
      </c>
      <c r="B383" s="23"/>
      <c r="C383" s="23"/>
      <c r="D383" s="23"/>
      <c r="E383" s="156" t="s">
        <v>18</v>
      </c>
      <c r="F383" s="173">
        <f>SUM(F379:F381)</f>
        <v>0</v>
      </c>
      <c r="G383" s="23"/>
      <c r="H383" s="23"/>
      <c r="I383" s="152"/>
      <c r="J383" s="95"/>
      <c r="K383" s="23"/>
      <c r="L383" s="23"/>
      <c r="M383" s="152"/>
      <c r="N383" s="95"/>
      <c r="O383" s="23"/>
      <c r="P383" s="23"/>
      <c r="Q383" s="152"/>
      <c r="R383" s="95"/>
    </row>
    <row r="384" spans="1:18" s="40" customFormat="1" ht="15" x14ac:dyDescent="0.2">
      <c r="A384" s="155"/>
      <c r="B384" s="23"/>
      <c r="C384" s="23"/>
      <c r="D384" s="23"/>
      <c r="E384" s="156"/>
      <c r="F384" s="157"/>
      <c r="G384" s="23"/>
      <c r="H384" s="23"/>
      <c r="I384" s="152"/>
      <c r="J384" s="95"/>
      <c r="K384" s="23"/>
      <c r="L384" s="23"/>
      <c r="M384" s="152"/>
      <c r="N384" s="95"/>
      <c r="O384" s="23"/>
      <c r="P384" s="23"/>
      <c r="Q384" s="152"/>
      <c r="R384" s="95"/>
    </row>
    <row r="385" spans="1:18" s="40" customFormat="1" ht="15" x14ac:dyDescent="0.2">
      <c r="A385" s="155"/>
      <c r="B385" s="23"/>
      <c r="C385" s="23"/>
      <c r="D385" s="23"/>
      <c r="E385" s="156"/>
      <c r="F385" s="157"/>
      <c r="G385" s="23"/>
      <c r="H385" s="23"/>
      <c r="I385" s="152"/>
      <c r="J385" s="95"/>
      <c r="K385" s="23"/>
      <c r="L385" s="23"/>
      <c r="M385" s="152"/>
      <c r="N385" s="95"/>
      <c r="O385" s="23"/>
      <c r="P385" s="23"/>
      <c r="Q385" s="152"/>
      <c r="R385" s="95"/>
    </row>
    <row r="386" spans="1:18" s="40" customFormat="1" ht="15" x14ac:dyDescent="0.2">
      <c r="A386" s="155"/>
      <c r="B386" s="23"/>
      <c r="C386" s="23"/>
      <c r="D386" s="23"/>
      <c r="E386" s="156"/>
      <c r="F386" s="157"/>
      <c r="G386" s="23"/>
      <c r="H386" s="23"/>
      <c r="I386" s="152"/>
      <c r="J386" s="95"/>
      <c r="K386" s="23"/>
      <c r="L386" s="23"/>
      <c r="M386" s="152"/>
      <c r="N386" s="95"/>
      <c r="O386" s="23"/>
      <c r="P386" s="23"/>
      <c r="Q386" s="152"/>
      <c r="R386" s="95"/>
    </row>
    <row r="387" spans="1:18" s="40" customFormat="1" ht="15" x14ac:dyDescent="0.2">
      <c r="A387" s="155"/>
      <c r="B387" s="23"/>
      <c r="C387" s="23"/>
      <c r="D387" s="23"/>
      <c r="E387" s="156"/>
      <c r="F387" s="157"/>
      <c r="G387" s="23"/>
      <c r="H387" s="23"/>
      <c r="I387" s="152"/>
      <c r="J387" s="95"/>
      <c r="K387" s="23"/>
      <c r="L387" s="23"/>
      <c r="M387" s="152"/>
      <c r="N387" s="95"/>
      <c r="O387" s="23"/>
      <c r="P387" s="23"/>
      <c r="Q387" s="152"/>
      <c r="R387" s="95"/>
    </row>
    <row r="388" spans="1:18" s="40" customFormat="1" ht="15" x14ac:dyDescent="0.2">
      <c r="A388" s="155"/>
      <c r="B388" s="23"/>
      <c r="C388" s="23"/>
      <c r="D388" s="23"/>
      <c r="E388" s="156"/>
      <c r="F388" s="157"/>
      <c r="G388" s="23"/>
      <c r="H388" s="23"/>
      <c r="I388" s="152"/>
      <c r="J388" s="95"/>
      <c r="K388" s="23"/>
      <c r="L388" s="23"/>
      <c r="M388" s="152"/>
      <c r="N388" s="95"/>
      <c r="O388" s="23"/>
      <c r="P388" s="23"/>
      <c r="Q388" s="152"/>
      <c r="R388" s="95"/>
    </row>
    <row r="389" spans="1:18" s="40" customFormat="1" ht="15" x14ac:dyDescent="0.2">
      <c r="A389" s="155"/>
      <c r="B389" s="23"/>
      <c r="C389" s="23"/>
      <c r="D389" s="23"/>
      <c r="E389" s="156"/>
      <c r="F389" s="157"/>
      <c r="G389" s="23"/>
      <c r="H389" s="23"/>
      <c r="I389" s="152"/>
      <c r="J389" s="95"/>
      <c r="K389" s="23"/>
      <c r="L389" s="23"/>
      <c r="M389" s="152"/>
      <c r="N389" s="95"/>
      <c r="O389" s="23"/>
      <c r="P389" s="23"/>
      <c r="Q389" s="152"/>
      <c r="R389" s="95"/>
    </row>
    <row r="390" spans="1:18" s="40" customFormat="1" ht="15" x14ac:dyDescent="0.2">
      <c r="C390" s="20"/>
      <c r="D390" s="20"/>
      <c r="E390" s="158"/>
      <c r="F390" s="159"/>
      <c r="J390" s="118"/>
      <c r="N390" s="118"/>
      <c r="R390" s="118"/>
    </row>
    <row r="391" spans="1:18" x14ac:dyDescent="0.2">
      <c r="A391" s="41"/>
      <c r="F391" s="161"/>
    </row>
    <row r="392" spans="1:18" x14ac:dyDescent="0.2">
      <c r="A392" s="41"/>
      <c r="F392" s="161"/>
    </row>
    <row r="393" spans="1:18" x14ac:dyDescent="0.2">
      <c r="A393" s="41"/>
      <c r="F393" s="161"/>
    </row>
    <row r="394" spans="1:18" x14ac:dyDescent="0.2">
      <c r="A394" s="41"/>
      <c r="F394" s="161"/>
    </row>
    <row r="395" spans="1:18" x14ac:dyDescent="0.2">
      <c r="A395" s="41"/>
      <c r="F395" s="161"/>
    </row>
    <row r="396" spans="1:18" x14ac:dyDescent="0.2">
      <c r="A396" s="41"/>
      <c r="F396" s="161"/>
    </row>
    <row r="397" spans="1:18" x14ac:dyDescent="0.2">
      <c r="A397" s="41"/>
      <c r="F397" s="161"/>
    </row>
    <row r="398" spans="1:18" x14ac:dyDescent="0.2">
      <c r="A398" s="41"/>
      <c r="F398" s="161"/>
    </row>
    <row r="399" spans="1:18" x14ac:dyDescent="0.2">
      <c r="A399" s="41"/>
      <c r="F399" s="161"/>
    </row>
    <row r="400" spans="1:18" x14ac:dyDescent="0.2">
      <c r="A400" s="41"/>
      <c r="F400" s="161"/>
    </row>
    <row r="401" spans="1:6" x14ac:dyDescent="0.2">
      <c r="A401" s="41"/>
      <c r="F401" s="161"/>
    </row>
    <row r="402" spans="1:6" x14ac:dyDescent="0.2">
      <c r="A402" s="41"/>
      <c r="F402" s="161"/>
    </row>
    <row r="403" spans="1:6" x14ac:dyDescent="0.2">
      <c r="A403" s="41"/>
      <c r="F403" s="161"/>
    </row>
    <row r="404" spans="1:6" x14ac:dyDescent="0.2">
      <c r="A404" s="41"/>
      <c r="F404" s="161"/>
    </row>
    <row r="405" spans="1:6" x14ac:dyDescent="0.2">
      <c r="A405" s="41"/>
      <c r="F405" s="161"/>
    </row>
    <row r="406" spans="1:6" x14ac:dyDescent="0.2">
      <c r="A406" s="41"/>
      <c r="F406" s="161"/>
    </row>
    <row r="407" spans="1:6" x14ac:dyDescent="0.2">
      <c r="A407" s="41"/>
      <c r="F407" s="161"/>
    </row>
    <row r="408" spans="1:6" x14ac:dyDescent="0.2">
      <c r="A408" s="41"/>
      <c r="F408" s="161"/>
    </row>
    <row r="409" spans="1:6" x14ac:dyDescent="0.2">
      <c r="A409" s="41"/>
      <c r="F409" s="161"/>
    </row>
    <row r="410" spans="1:6" x14ac:dyDescent="0.2">
      <c r="A410" s="41"/>
      <c r="F410" s="161"/>
    </row>
    <row r="411" spans="1:6" x14ac:dyDescent="0.2">
      <c r="A411" s="41"/>
      <c r="F411" s="161"/>
    </row>
    <row r="412" spans="1:6" x14ac:dyDescent="0.2">
      <c r="A412" s="41"/>
      <c r="F412" s="161"/>
    </row>
    <row r="413" spans="1:6" x14ac:dyDescent="0.2">
      <c r="A413" s="41"/>
      <c r="F413" s="161"/>
    </row>
    <row r="414" spans="1:6" x14ac:dyDescent="0.2">
      <c r="A414" s="41"/>
      <c r="F414" s="161"/>
    </row>
    <row r="415" spans="1:6" x14ac:dyDescent="0.2">
      <c r="A415" s="41"/>
      <c r="F415" s="161"/>
    </row>
    <row r="416" spans="1:6" x14ac:dyDescent="0.2">
      <c r="A416" s="41"/>
      <c r="F416" s="161"/>
    </row>
    <row r="417" spans="1:6" x14ac:dyDescent="0.2">
      <c r="A417" s="41"/>
      <c r="F417" s="161"/>
    </row>
    <row r="418" spans="1:6" x14ac:dyDescent="0.2">
      <c r="A418" s="41"/>
      <c r="F418" s="161"/>
    </row>
    <row r="419" spans="1:6" x14ac:dyDescent="0.2">
      <c r="A419" s="41"/>
      <c r="F419" s="161"/>
    </row>
    <row r="420" spans="1:6" x14ac:dyDescent="0.2">
      <c r="A420" s="41"/>
      <c r="F420" s="161"/>
    </row>
    <row r="421" spans="1:6" x14ac:dyDescent="0.2">
      <c r="A421" s="41"/>
      <c r="F421" s="161"/>
    </row>
    <row r="422" spans="1:6" x14ac:dyDescent="0.2">
      <c r="A422" s="41"/>
      <c r="F422" s="161"/>
    </row>
    <row r="423" spans="1:6" x14ac:dyDescent="0.2">
      <c r="A423" s="41"/>
      <c r="F423" s="161"/>
    </row>
    <row r="424" spans="1:6" x14ac:dyDescent="0.2">
      <c r="A424" s="41"/>
      <c r="F424" s="161"/>
    </row>
    <row r="425" spans="1:6" x14ac:dyDescent="0.2">
      <c r="A425" s="41"/>
      <c r="F425" s="161"/>
    </row>
    <row r="426" spans="1:6" x14ac:dyDescent="0.2">
      <c r="A426" s="41"/>
      <c r="F426" s="161"/>
    </row>
    <row r="427" spans="1:6" x14ac:dyDescent="0.2">
      <c r="A427" s="41"/>
      <c r="F427" s="161"/>
    </row>
    <row r="428" spans="1:6" x14ac:dyDescent="0.2">
      <c r="A428" s="41"/>
      <c r="F428" s="161"/>
    </row>
    <row r="429" spans="1:6" x14ac:dyDescent="0.2">
      <c r="A429" s="41"/>
      <c r="F429" s="161"/>
    </row>
    <row r="430" spans="1:6" x14ac:dyDescent="0.2">
      <c r="A430" s="41"/>
      <c r="F430" s="161"/>
    </row>
    <row r="431" spans="1:6" x14ac:dyDescent="0.2">
      <c r="A431" s="41"/>
      <c r="F431" s="161"/>
    </row>
    <row r="432" spans="1:6" x14ac:dyDescent="0.2">
      <c r="A432" s="41"/>
      <c r="F432" s="161"/>
    </row>
    <row r="433" spans="1:6" x14ac:dyDescent="0.2">
      <c r="A433" s="41"/>
      <c r="F433" s="161"/>
    </row>
    <row r="434" spans="1:6" x14ac:dyDescent="0.2">
      <c r="A434" s="41"/>
      <c r="F434" s="161"/>
    </row>
    <row r="435" spans="1:6" x14ac:dyDescent="0.2">
      <c r="A435" s="41"/>
      <c r="F435" s="161"/>
    </row>
    <row r="436" spans="1:6" x14ac:dyDescent="0.2">
      <c r="A436" s="41"/>
      <c r="F436" s="161"/>
    </row>
    <row r="437" spans="1:6" x14ac:dyDescent="0.2">
      <c r="A437" s="41"/>
      <c r="F437" s="161"/>
    </row>
    <row r="438" spans="1:6" x14ac:dyDescent="0.2">
      <c r="A438" s="41"/>
      <c r="F438" s="161"/>
    </row>
    <row r="439" spans="1:6" x14ac:dyDescent="0.2">
      <c r="A439" s="41"/>
      <c r="F439" s="161"/>
    </row>
    <row r="440" spans="1:6" x14ac:dyDescent="0.2">
      <c r="A440" s="41"/>
      <c r="F440" s="161"/>
    </row>
    <row r="441" spans="1:6" x14ac:dyDescent="0.2">
      <c r="A441" s="41"/>
      <c r="F441" s="161"/>
    </row>
    <row r="442" spans="1:6" x14ac:dyDescent="0.2">
      <c r="A442" s="41"/>
      <c r="F442" s="161"/>
    </row>
    <row r="443" spans="1:6" x14ac:dyDescent="0.2">
      <c r="A443" s="41"/>
      <c r="F443" s="161"/>
    </row>
    <row r="444" spans="1:6" x14ac:dyDescent="0.2">
      <c r="A444" s="41"/>
      <c r="F444" s="161"/>
    </row>
    <row r="445" spans="1:6" x14ac:dyDescent="0.2">
      <c r="A445" s="41"/>
      <c r="F445" s="161"/>
    </row>
    <row r="446" spans="1:6" x14ac:dyDescent="0.2">
      <c r="A446" s="41"/>
      <c r="F446" s="161"/>
    </row>
    <row r="447" spans="1:6" x14ac:dyDescent="0.2">
      <c r="A447" s="41"/>
      <c r="F447" s="161"/>
    </row>
    <row r="448" spans="1:6" x14ac:dyDescent="0.2">
      <c r="A448" s="41"/>
      <c r="F448" s="161"/>
    </row>
    <row r="449" spans="1:6" x14ac:dyDescent="0.2">
      <c r="A449" s="41"/>
      <c r="F449" s="161"/>
    </row>
    <row r="450" spans="1:6" x14ac:dyDescent="0.2">
      <c r="A450" s="41"/>
      <c r="F450" s="161"/>
    </row>
    <row r="451" spans="1:6" x14ac:dyDescent="0.2">
      <c r="A451" s="41"/>
      <c r="F451" s="161"/>
    </row>
    <row r="452" spans="1:6" x14ac:dyDescent="0.2">
      <c r="A452" s="41"/>
      <c r="F452" s="161"/>
    </row>
    <row r="453" spans="1:6" x14ac:dyDescent="0.2">
      <c r="A453" s="41"/>
      <c r="F453" s="161"/>
    </row>
    <row r="454" spans="1:6" x14ac:dyDescent="0.2">
      <c r="A454" s="41"/>
      <c r="F454" s="161"/>
    </row>
    <row r="455" spans="1:6" x14ac:dyDescent="0.2">
      <c r="A455" s="41"/>
      <c r="F455" s="161"/>
    </row>
    <row r="456" spans="1:6" x14ac:dyDescent="0.2">
      <c r="A456" s="41"/>
      <c r="F456" s="161"/>
    </row>
    <row r="457" spans="1:6" x14ac:dyDescent="0.2">
      <c r="A457" s="41"/>
      <c r="F457" s="161"/>
    </row>
    <row r="458" spans="1:6" x14ac:dyDescent="0.2">
      <c r="A458" s="41"/>
      <c r="F458" s="161"/>
    </row>
    <row r="459" spans="1:6" x14ac:dyDescent="0.2">
      <c r="A459" s="41"/>
      <c r="F459" s="161"/>
    </row>
    <row r="460" spans="1:6" x14ac:dyDescent="0.2">
      <c r="A460" s="41"/>
      <c r="F460" s="161"/>
    </row>
    <row r="461" spans="1:6" x14ac:dyDescent="0.2">
      <c r="A461" s="41"/>
      <c r="F461" s="161"/>
    </row>
    <row r="462" spans="1:6" x14ac:dyDescent="0.2">
      <c r="A462" s="41"/>
      <c r="F462" s="161"/>
    </row>
    <row r="463" spans="1:6" x14ac:dyDescent="0.2">
      <c r="A463" s="41"/>
      <c r="F463" s="161"/>
    </row>
    <row r="464" spans="1:6" x14ac:dyDescent="0.2">
      <c r="A464" s="41"/>
      <c r="F464" s="161"/>
    </row>
    <row r="465" spans="1:6" x14ac:dyDescent="0.2">
      <c r="A465" s="41"/>
      <c r="F465" s="161"/>
    </row>
    <row r="466" spans="1:6" x14ac:dyDescent="0.2">
      <c r="A466" s="41"/>
      <c r="F466" s="161"/>
    </row>
    <row r="467" spans="1:6" x14ac:dyDescent="0.2">
      <c r="A467" s="41"/>
      <c r="F467" s="161"/>
    </row>
    <row r="468" spans="1:6" x14ac:dyDescent="0.2">
      <c r="A468" s="41"/>
      <c r="F468" s="161"/>
    </row>
    <row r="469" spans="1:6" x14ac:dyDescent="0.2">
      <c r="A469" s="41"/>
      <c r="F469" s="161"/>
    </row>
    <row r="470" spans="1:6" x14ac:dyDescent="0.2">
      <c r="A470" s="41"/>
      <c r="F470" s="161"/>
    </row>
    <row r="471" spans="1:6" x14ac:dyDescent="0.2">
      <c r="A471" s="41"/>
      <c r="F471" s="161"/>
    </row>
    <row r="472" spans="1:6" x14ac:dyDescent="0.2">
      <c r="A472" s="41"/>
      <c r="F472" s="161"/>
    </row>
    <row r="473" spans="1:6" x14ac:dyDescent="0.2">
      <c r="A473" s="41"/>
      <c r="F473" s="161"/>
    </row>
    <row r="474" spans="1:6" x14ac:dyDescent="0.2">
      <c r="A474" s="41"/>
      <c r="F474" s="161"/>
    </row>
    <row r="475" spans="1:6" x14ac:dyDescent="0.2">
      <c r="A475" s="41"/>
      <c r="F475" s="161"/>
    </row>
    <row r="476" spans="1:6" x14ac:dyDescent="0.2">
      <c r="A476" s="41"/>
      <c r="F476" s="161"/>
    </row>
    <row r="477" spans="1:6" x14ac:dyDescent="0.2">
      <c r="A477" s="41"/>
      <c r="F477" s="161"/>
    </row>
    <row r="478" spans="1:6" x14ac:dyDescent="0.2">
      <c r="A478" s="41"/>
      <c r="F478" s="161"/>
    </row>
    <row r="479" spans="1:6" x14ac:dyDescent="0.2">
      <c r="A479" s="41"/>
      <c r="F479" s="161"/>
    </row>
    <row r="480" spans="1:6" x14ac:dyDescent="0.2">
      <c r="A480" s="41"/>
      <c r="F480" s="161"/>
    </row>
    <row r="481" spans="1:6" x14ac:dyDescent="0.2">
      <c r="A481" s="41"/>
      <c r="F481" s="161"/>
    </row>
    <row r="482" spans="1:6" x14ac:dyDescent="0.2">
      <c r="A482" s="41"/>
      <c r="F482" s="161"/>
    </row>
    <row r="483" spans="1:6" x14ac:dyDescent="0.2">
      <c r="A483" s="41"/>
      <c r="F483" s="161"/>
    </row>
    <row r="484" spans="1:6" x14ac:dyDescent="0.2">
      <c r="A484" s="41"/>
      <c r="F484" s="161"/>
    </row>
    <row r="485" spans="1:6" x14ac:dyDescent="0.2">
      <c r="A485" s="41"/>
      <c r="F485" s="161"/>
    </row>
    <row r="486" spans="1:6" x14ac:dyDescent="0.2">
      <c r="A486" s="41"/>
      <c r="F486" s="161"/>
    </row>
    <row r="487" spans="1:6" x14ac:dyDescent="0.2">
      <c r="A487" s="41"/>
      <c r="F487" s="161"/>
    </row>
    <row r="488" spans="1:6" x14ac:dyDescent="0.2">
      <c r="A488" s="41"/>
      <c r="F488" s="161"/>
    </row>
    <row r="489" spans="1:6" x14ac:dyDescent="0.2">
      <c r="A489" s="41"/>
      <c r="F489" s="161"/>
    </row>
    <row r="490" spans="1:6" x14ac:dyDescent="0.2">
      <c r="A490" s="41"/>
      <c r="F490" s="161"/>
    </row>
    <row r="491" spans="1:6" x14ac:dyDescent="0.2">
      <c r="A491" s="41"/>
      <c r="F491" s="161"/>
    </row>
    <row r="492" spans="1:6" x14ac:dyDescent="0.2">
      <c r="A492" s="41"/>
      <c r="F492" s="161"/>
    </row>
    <row r="493" spans="1:6" x14ac:dyDescent="0.2">
      <c r="A493" s="41"/>
      <c r="F493" s="161"/>
    </row>
    <row r="494" spans="1:6" x14ac:dyDescent="0.2">
      <c r="A494" s="41"/>
      <c r="F494" s="161"/>
    </row>
    <row r="495" spans="1:6" x14ac:dyDescent="0.2">
      <c r="A495" s="41"/>
      <c r="F495" s="161"/>
    </row>
    <row r="496" spans="1:6" x14ac:dyDescent="0.2">
      <c r="A496" s="41"/>
      <c r="F496" s="161"/>
    </row>
    <row r="497" spans="1:6" x14ac:dyDescent="0.2">
      <c r="A497" s="41"/>
      <c r="F497" s="161"/>
    </row>
    <row r="498" spans="1:6" x14ac:dyDescent="0.2">
      <c r="A498" s="41"/>
      <c r="F498" s="161"/>
    </row>
    <row r="499" spans="1:6" x14ac:dyDescent="0.2">
      <c r="A499" s="41"/>
      <c r="F499" s="161"/>
    </row>
    <row r="500" spans="1:6" x14ac:dyDescent="0.2">
      <c r="A500" s="41"/>
      <c r="F500" s="161"/>
    </row>
    <row r="501" spans="1:6" x14ac:dyDescent="0.2">
      <c r="A501" s="41"/>
      <c r="F501" s="161"/>
    </row>
    <row r="502" spans="1:6" x14ac:dyDescent="0.2">
      <c r="A502" s="41"/>
      <c r="F502" s="161"/>
    </row>
    <row r="503" spans="1:6" x14ac:dyDescent="0.2">
      <c r="A503" s="41"/>
      <c r="F503" s="161"/>
    </row>
    <row r="504" spans="1:6" x14ac:dyDescent="0.2">
      <c r="A504" s="41"/>
      <c r="F504" s="161"/>
    </row>
    <row r="505" spans="1:6" x14ac:dyDescent="0.2">
      <c r="A505" s="41"/>
      <c r="F505" s="161"/>
    </row>
    <row r="506" spans="1:6" x14ac:dyDescent="0.2">
      <c r="A506" s="41"/>
      <c r="F506" s="161"/>
    </row>
    <row r="507" spans="1:6" x14ac:dyDescent="0.2">
      <c r="A507" s="41"/>
      <c r="F507" s="161"/>
    </row>
    <row r="508" spans="1:6" x14ac:dyDescent="0.2">
      <c r="A508" s="41"/>
      <c r="F508" s="161"/>
    </row>
    <row r="509" spans="1:6" x14ac:dyDescent="0.2">
      <c r="A509" s="41"/>
      <c r="F509" s="161"/>
    </row>
    <row r="510" spans="1:6" x14ac:dyDescent="0.2">
      <c r="A510" s="41"/>
      <c r="F510" s="161"/>
    </row>
    <row r="511" spans="1:6" x14ac:dyDescent="0.2">
      <c r="A511" s="41"/>
      <c r="F511" s="161"/>
    </row>
    <row r="512" spans="1:6" x14ac:dyDescent="0.2">
      <c r="A512" s="41"/>
      <c r="F512" s="161"/>
    </row>
    <row r="513" spans="1:6" x14ac:dyDescent="0.2">
      <c r="A513" s="41"/>
      <c r="F513" s="161"/>
    </row>
    <row r="514" spans="1:6" x14ac:dyDescent="0.2">
      <c r="A514" s="41"/>
      <c r="F514" s="161"/>
    </row>
    <row r="515" spans="1:6" x14ac:dyDescent="0.2">
      <c r="A515" s="41"/>
      <c r="F515" s="161"/>
    </row>
    <row r="516" spans="1:6" x14ac:dyDescent="0.2">
      <c r="A516" s="41"/>
      <c r="F516" s="161"/>
    </row>
    <row r="517" spans="1:6" x14ac:dyDescent="0.2">
      <c r="A517" s="41"/>
      <c r="F517" s="161"/>
    </row>
    <row r="518" spans="1:6" x14ac:dyDescent="0.2">
      <c r="A518" s="41"/>
      <c r="F518" s="161"/>
    </row>
    <row r="519" spans="1:6" x14ac:dyDescent="0.2">
      <c r="A519" s="41"/>
      <c r="F519" s="161"/>
    </row>
    <row r="520" spans="1:6" x14ac:dyDescent="0.2">
      <c r="A520" s="41"/>
      <c r="F520" s="161"/>
    </row>
    <row r="521" spans="1:6" x14ac:dyDescent="0.2">
      <c r="A521" s="41"/>
      <c r="F521" s="161"/>
    </row>
    <row r="522" spans="1:6" x14ac:dyDescent="0.2">
      <c r="A522" s="41"/>
      <c r="F522" s="161"/>
    </row>
    <row r="523" spans="1:6" x14ac:dyDescent="0.2">
      <c r="A523" s="41"/>
      <c r="F523" s="161"/>
    </row>
    <row r="524" spans="1:6" x14ac:dyDescent="0.2">
      <c r="A524" s="41"/>
      <c r="F524" s="161"/>
    </row>
    <row r="525" spans="1:6" x14ac:dyDescent="0.2">
      <c r="A525" s="41"/>
      <c r="F525" s="161"/>
    </row>
    <row r="526" spans="1:6" x14ac:dyDescent="0.2">
      <c r="A526" s="41"/>
      <c r="F526" s="161"/>
    </row>
    <row r="527" spans="1:6" x14ac:dyDescent="0.2">
      <c r="A527" s="41"/>
      <c r="F527" s="161"/>
    </row>
    <row r="528" spans="1:6" x14ac:dyDescent="0.2">
      <c r="A528" s="41"/>
      <c r="F528" s="161"/>
    </row>
    <row r="529" spans="1:6" x14ac:dyDescent="0.2">
      <c r="A529" s="41"/>
      <c r="F529" s="161"/>
    </row>
    <row r="530" spans="1:6" x14ac:dyDescent="0.2">
      <c r="A530" s="41"/>
      <c r="F530" s="161"/>
    </row>
    <row r="531" spans="1:6" x14ac:dyDescent="0.2">
      <c r="A531" s="41"/>
      <c r="F531" s="161"/>
    </row>
    <row r="532" spans="1:6" x14ac:dyDescent="0.2">
      <c r="A532" s="41"/>
      <c r="F532" s="161"/>
    </row>
    <row r="533" spans="1:6" x14ac:dyDescent="0.2">
      <c r="A533" s="41"/>
      <c r="F533" s="161"/>
    </row>
    <row r="534" spans="1:6" x14ac:dyDescent="0.2">
      <c r="A534" s="41"/>
      <c r="F534" s="161"/>
    </row>
    <row r="535" spans="1:6" x14ac:dyDescent="0.2">
      <c r="A535" s="41"/>
      <c r="F535" s="161"/>
    </row>
    <row r="536" spans="1:6" x14ac:dyDescent="0.2">
      <c r="A536" s="41"/>
      <c r="F536" s="161"/>
    </row>
    <row r="537" spans="1:6" x14ac:dyDescent="0.2">
      <c r="A537" s="41"/>
      <c r="F537" s="161"/>
    </row>
    <row r="538" spans="1:6" x14ac:dyDescent="0.2">
      <c r="A538" s="41"/>
      <c r="F538" s="161"/>
    </row>
    <row r="539" spans="1:6" x14ac:dyDescent="0.2">
      <c r="A539" s="41"/>
      <c r="F539" s="161"/>
    </row>
    <row r="540" spans="1:6" x14ac:dyDescent="0.2">
      <c r="A540" s="41"/>
      <c r="F540" s="161"/>
    </row>
    <row r="541" spans="1:6" x14ac:dyDescent="0.2">
      <c r="A541" s="41"/>
      <c r="F541" s="161"/>
    </row>
    <row r="542" spans="1:6" x14ac:dyDescent="0.2">
      <c r="A542" s="41"/>
      <c r="F542" s="161"/>
    </row>
    <row r="543" spans="1:6" x14ac:dyDescent="0.2">
      <c r="A543" s="41"/>
      <c r="F543" s="161"/>
    </row>
    <row r="544" spans="1:6" x14ac:dyDescent="0.2">
      <c r="A544" s="41"/>
      <c r="F544" s="161"/>
    </row>
    <row r="545" spans="1:6" x14ac:dyDescent="0.2">
      <c r="A545" s="41"/>
      <c r="F545" s="161"/>
    </row>
    <row r="546" spans="1:6" x14ac:dyDescent="0.2">
      <c r="A546" s="41"/>
      <c r="F546" s="161"/>
    </row>
    <row r="547" spans="1:6" x14ac:dyDescent="0.2">
      <c r="A547" s="41"/>
      <c r="F547" s="161"/>
    </row>
    <row r="548" spans="1:6" x14ac:dyDescent="0.2">
      <c r="A548" s="41"/>
      <c r="F548" s="161"/>
    </row>
    <row r="549" spans="1:6" x14ac:dyDescent="0.2">
      <c r="A549" s="41"/>
      <c r="F549" s="161"/>
    </row>
    <row r="550" spans="1:6" x14ac:dyDescent="0.2">
      <c r="A550" s="41"/>
      <c r="F550" s="161"/>
    </row>
    <row r="551" spans="1:6" x14ac:dyDescent="0.2">
      <c r="A551" s="41"/>
      <c r="F551" s="161"/>
    </row>
    <row r="552" spans="1:6" x14ac:dyDescent="0.2">
      <c r="A552" s="41"/>
      <c r="F552" s="161"/>
    </row>
    <row r="553" spans="1:6" x14ac:dyDescent="0.2">
      <c r="A553" s="41"/>
      <c r="F553" s="161"/>
    </row>
    <row r="554" spans="1:6" x14ac:dyDescent="0.2">
      <c r="A554" s="41"/>
      <c r="F554" s="161"/>
    </row>
    <row r="555" spans="1:6" x14ac:dyDescent="0.2">
      <c r="A555" s="41"/>
      <c r="F555" s="161"/>
    </row>
    <row r="556" spans="1:6" x14ac:dyDescent="0.2">
      <c r="A556" s="41"/>
      <c r="F556" s="161"/>
    </row>
    <row r="557" spans="1:6" x14ac:dyDescent="0.2">
      <c r="A557" s="41"/>
      <c r="F557" s="161"/>
    </row>
    <row r="558" spans="1:6" x14ac:dyDescent="0.2">
      <c r="A558" s="41"/>
      <c r="F558" s="161"/>
    </row>
    <row r="559" spans="1:6" x14ac:dyDescent="0.2">
      <c r="A559" s="41"/>
      <c r="F559" s="161"/>
    </row>
    <row r="560" spans="1:6" x14ac:dyDescent="0.2">
      <c r="A560" s="41"/>
      <c r="F560" s="161"/>
    </row>
    <row r="561" spans="1:6" x14ac:dyDescent="0.2">
      <c r="A561" s="41"/>
      <c r="F561" s="161"/>
    </row>
    <row r="562" spans="1:6" x14ac:dyDescent="0.2">
      <c r="A562" s="41"/>
      <c r="F562" s="161"/>
    </row>
    <row r="563" spans="1:6" x14ac:dyDescent="0.2">
      <c r="A563" s="41"/>
      <c r="F563" s="161"/>
    </row>
    <row r="564" spans="1:6" x14ac:dyDescent="0.2">
      <c r="A564" s="41"/>
      <c r="F564" s="161"/>
    </row>
    <row r="565" spans="1:6" x14ac:dyDescent="0.2">
      <c r="A565" s="41"/>
      <c r="F565" s="161"/>
    </row>
    <row r="566" spans="1:6" x14ac:dyDescent="0.2">
      <c r="A566" s="41"/>
      <c r="F566" s="161"/>
    </row>
    <row r="567" spans="1:6" x14ac:dyDescent="0.2">
      <c r="A567" s="41"/>
      <c r="F567" s="161"/>
    </row>
    <row r="568" spans="1:6" x14ac:dyDescent="0.2">
      <c r="A568" s="41"/>
      <c r="F568" s="161"/>
    </row>
    <row r="569" spans="1:6" x14ac:dyDescent="0.2">
      <c r="A569" s="41"/>
      <c r="F569" s="161"/>
    </row>
    <row r="570" spans="1:6" x14ac:dyDescent="0.2">
      <c r="A570" s="41"/>
      <c r="F570" s="161"/>
    </row>
    <row r="571" spans="1:6" x14ac:dyDescent="0.2">
      <c r="A571" s="41"/>
      <c r="F571" s="161"/>
    </row>
    <row r="572" spans="1:6" x14ac:dyDescent="0.2">
      <c r="A572" s="41"/>
      <c r="F572" s="161"/>
    </row>
    <row r="573" spans="1:6" x14ac:dyDescent="0.2">
      <c r="A573" s="41"/>
      <c r="F573" s="161"/>
    </row>
    <row r="574" spans="1:6" x14ac:dyDescent="0.2">
      <c r="A574" s="41"/>
      <c r="F574" s="161"/>
    </row>
    <row r="575" spans="1:6" x14ac:dyDescent="0.2">
      <c r="A575" s="41"/>
      <c r="F575" s="161"/>
    </row>
    <row r="576" spans="1:6" x14ac:dyDescent="0.2">
      <c r="A576" s="41"/>
      <c r="F576" s="161"/>
    </row>
    <row r="577" spans="1:6" x14ac:dyDescent="0.2">
      <c r="A577" s="41"/>
      <c r="F577" s="161"/>
    </row>
    <row r="578" spans="1:6" x14ac:dyDescent="0.2">
      <c r="A578" s="41"/>
      <c r="F578" s="161"/>
    </row>
  </sheetData>
  <protectedRanges>
    <protectedRange sqref="E319:F320 C226:D227 C32:D35 E76 B58 C72:F73 C150:E151 C70:E71 C77:F84 C94:E100 C320:D320 F328:F335 F32 F90 C20:E24 C39:F62 E235 E327:E335 C152:F152 F308:F318 C295:F295 C13:F19 C1:F6 E225:F227 F240:F241 C74:E75 C69:F69 C37:D38 C240:D241 C25:F31 C7:D11 C101:F101 C153:E153 C269:D269 C133:D136 C157:D160 C90:D93 F119:F128 C119:D128 C307:F307 C88:E89 F85 C85:D85 C102:E102 C137:F142 C188:F192 C290:D294 F269 F290:F294 C308:D318 C236:F239 E172:E187 C108:F118 F143:F149 C228:F234 C163:D167 F154:F167 C202:F202 C207:F220 C302:F302 C321:F326 C340:F389 C242:F268 C270:F289 F303:F306 C303:D306 C296:D301 F296:F301 C336:F339" name="Plage1"/>
    <protectedRange sqref="C63:D68" name="Plage35"/>
    <protectedRange sqref="C143:D149 C154:D156 C161:D162" name="Plage1_1"/>
    <protectedRange sqref="C179:D185 C169:D171" name="Plage1_2"/>
    <protectedRange sqref="F169:F174 F186:F187" name="Plage32_3_5"/>
    <protectedRange sqref="F169:F174 F186:F187" name="Plage22_1_5"/>
    <protectedRange sqref="F169:F174 F186:F187" name="Plage26_1_5"/>
    <protectedRange sqref="F169:F174 F186:F187" name="Plage23_4_5"/>
    <protectedRange sqref="F175:F185 C172:D178 C186:D187" name="Plage1_3"/>
    <protectedRange sqref="C105:D105 C106:F106 C107:E107 C103:F104 F129 C129:D132" name="Plage1_4"/>
    <protectedRange sqref="C221:F221 E222:F222 C223:F224" name="Plage1_5"/>
    <protectedRange sqref="C36:D36" name="Plage1_9"/>
    <protectedRange sqref="C222:D222" name="Plage1_5_1"/>
    <protectedRange sqref="E7:E11 E133:E136" name="Plage1_18"/>
    <protectedRange sqref="E32:E34" name="Plage1_20"/>
    <protectedRange sqref="E37:E38 E35" name="Plage1_22"/>
    <protectedRange sqref="E36" name="Plage1_9_2"/>
    <protectedRange sqref="E66:E67" name="Plage1_23"/>
    <protectedRange sqref="E63:E65 E68" name="Plage1_24"/>
    <protectedRange sqref="E85 E90:E93" name="Plage1_25"/>
    <protectedRange sqref="E105 E129:E132" name="Plage1_4_2"/>
    <protectedRange sqref="E119:E128" name="Plage1_27"/>
    <protectedRange sqref="E143:E149 E154:E156 E161:E162" name="Plage1_12_2"/>
    <protectedRange sqref="E157:E160 E163:E167" name="Plage1_28"/>
    <protectedRange sqref="E169:E171" name="Plage1_29"/>
    <protectedRange sqref="E240:E241 E308:E310 E269" name="Plage1_33"/>
    <protectedRange sqref="E290:E294 E311:E318 E303:E306 E296:E301" name="Plage1_35"/>
    <protectedRange sqref="F7:F11 F133:F136" name="Plage11_1_1_3_1"/>
    <protectedRange sqref="F7:F11 F133:F136" name="Plage3_1_1_3_1"/>
    <protectedRange sqref="F7:F11 F133:F136" name="Plage4_1_1_3_1"/>
    <protectedRange sqref="F20:F24" name="Plage11_1_1_3_2"/>
    <protectedRange sqref="F20:F24" name="Plage3_1_1_3_2"/>
    <protectedRange sqref="F20:F24" name="Plage4_1_1_3_2"/>
    <protectedRange sqref="F33:F38" name="Plage11_1_1_3_3"/>
    <protectedRange sqref="F33:F38" name="Plage3_1_1_3_3"/>
    <protectedRange sqref="F33:F38" name="Plage4_1_1_3_3"/>
    <protectedRange sqref="F63:F68" name="Plage11_1_1_3_7"/>
    <protectedRange sqref="F63:F68" name="Plage3_1_1_3_7"/>
    <protectedRange sqref="F63:F68" name="Plage4_1_1_3_7"/>
    <protectedRange sqref="F70:F71 F107 F74:F75 F153 F150:F151 F88:F89 F95:F100 F102" name="Plage11_1_1_3_8"/>
    <protectedRange sqref="F70:F71 F107 F74:F75 F153 F150:F151 F88:F89 F95:F100 F102" name="Plage3_1_1_3_8"/>
    <protectedRange sqref="F70:F71 F107 F74:F75 F153 F150:F151 F88:F89 F95:F100 F102" name="Plage4_1_1_3_8"/>
    <protectedRange sqref="F91:F93 F130:F132 F105" name="Plage11_1_1_3_9"/>
    <protectedRange sqref="F91:F93 F130:F132 F105" name="Plage3_1_1_3_9"/>
    <protectedRange sqref="F91:F93 F130:F132 F105" name="Plage4_1_1_3_9"/>
    <protectedRange sqref="F196:F201 F193 E194:F195 E205:F206 F203:F204" name="Plage1_8"/>
    <protectedRange sqref="C196:E201 C203:E204" name="Plage1_14_1"/>
    <protectedRange sqref="E207:F207" name="Plage1_10"/>
    <protectedRange sqref="C87:D87 C86:F86 F87" name="Plage1_7"/>
    <protectedRange sqref="E87" name="Plage1_25_1"/>
    <protectedRange sqref="C12:D12" name="Plage1_7_1"/>
    <protectedRange sqref="E12" name="Plage1_18_1"/>
    <protectedRange sqref="F12" name="Plage11_1_1_3_1_1"/>
    <protectedRange sqref="F12" name="Plage3_1_1_3_1_1"/>
    <protectedRange sqref="F12" name="Plage4_1_1_3_1_1"/>
  </protectedRanges>
  <mergeCells count="2">
    <mergeCell ref="A2:F2"/>
    <mergeCell ref="A354:F354"/>
  </mergeCells>
  <phoneticPr fontId="3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Roman,Gras"&amp;9OP 1122 - Repli Mitterrand dans Gergovia Université Clermont Auvergne à Clermont-Fd (26-2024)
D.P.G.F. Niveau 2 - PHASE DCE –  DECEMBRE 2024 – LOT 04 - ELECTRICITE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0117-A6E3-4E2E-859F-03D0422443A7}">
  <sheetPr>
    <pageSetUpPr fitToPage="1"/>
  </sheetPr>
  <dimension ref="A1:S214"/>
  <sheetViews>
    <sheetView view="pageBreakPreview" topLeftCell="A28" zoomScaleNormal="100" zoomScaleSheetLayoutView="100" workbookViewId="0">
      <selection activeCell="D41" sqref="D41"/>
    </sheetView>
  </sheetViews>
  <sheetFormatPr baseColWidth="10" defaultRowHeight="12.75" x14ac:dyDescent="0.2"/>
  <cols>
    <col min="1" max="1" width="61" style="44" customWidth="1"/>
    <col min="2" max="2" width="7" style="41" customWidth="1"/>
    <col min="3" max="4" width="5.28515625" style="26" customWidth="1"/>
    <col min="5" max="5" width="10.7109375" style="42" customWidth="1"/>
    <col min="6" max="6" width="16.85546875" style="45" customWidth="1"/>
    <col min="7" max="7" width="21.85546875" style="25" customWidth="1"/>
    <col min="8" max="8" width="13.7109375" style="25" customWidth="1"/>
    <col min="9" max="9" width="10.7109375" style="25" customWidth="1"/>
    <col min="10" max="10" width="16.85546875" style="25" customWidth="1"/>
    <col min="11" max="11" width="7" style="25" customWidth="1"/>
    <col min="12" max="12" width="5" style="25" customWidth="1"/>
    <col min="13" max="13" width="10.7109375" style="25" customWidth="1"/>
    <col min="14" max="14" width="1.85546875" style="25" customWidth="1"/>
    <col min="15" max="15" width="7" style="25" hidden="1" customWidth="1"/>
    <col min="16" max="16" width="5" style="25" hidden="1" customWidth="1"/>
    <col min="17" max="17" width="1.42578125" style="25" hidden="1" customWidth="1"/>
    <col min="18" max="18" width="8.5703125" style="25" hidden="1" customWidth="1"/>
    <col min="19" max="19" width="11.42578125" style="25" hidden="1" customWidth="1"/>
    <col min="20" max="16384" width="11.42578125" style="25"/>
  </cols>
  <sheetData>
    <row r="1" spans="1:18" s="1" customFormat="1" ht="15" x14ac:dyDescent="0.25">
      <c r="A1" s="35"/>
      <c r="B1" s="36"/>
      <c r="C1" s="36"/>
      <c r="D1" s="36"/>
      <c r="E1" s="37"/>
      <c r="F1" s="37"/>
    </row>
    <row r="2" spans="1:18" s="1" customFormat="1" ht="15" x14ac:dyDescent="0.25">
      <c r="A2" s="34"/>
      <c r="B2" s="23"/>
      <c r="C2" s="23"/>
      <c r="D2" s="23"/>
      <c r="E2" s="33"/>
      <c r="F2" s="33"/>
    </row>
    <row r="3" spans="1:18" s="1" customFormat="1" ht="15" x14ac:dyDescent="0.25">
      <c r="A3" s="34"/>
      <c r="B3" s="23"/>
      <c r="C3" s="23"/>
      <c r="D3" s="23"/>
      <c r="E3" s="33"/>
      <c r="F3" s="33"/>
    </row>
    <row r="4" spans="1:18" s="1" customFormat="1" ht="15" x14ac:dyDescent="0.25">
      <c r="A4" s="252" t="s">
        <v>67</v>
      </c>
      <c r="B4" s="252"/>
      <c r="C4" s="252"/>
      <c r="D4" s="252"/>
      <c r="E4" s="252"/>
      <c r="F4" s="252"/>
      <c r="G4" s="2"/>
      <c r="H4" s="2"/>
      <c r="I4" s="27"/>
      <c r="J4" s="4"/>
      <c r="K4" s="2"/>
      <c r="L4" s="2"/>
      <c r="M4" s="27"/>
      <c r="N4" s="4"/>
      <c r="O4" s="2"/>
      <c r="P4" s="2"/>
      <c r="Q4" s="27" t="s">
        <v>18</v>
      </c>
      <c r="R4" s="4" t="e">
        <f>#REF!</f>
        <v>#REF!</v>
      </c>
    </row>
    <row r="5" spans="1:18" s="1" customFormat="1" ht="15" x14ac:dyDescent="0.25">
      <c r="A5" s="27"/>
      <c r="B5" s="152"/>
      <c r="C5" s="27"/>
      <c r="D5" s="27"/>
      <c r="E5" s="27"/>
      <c r="F5" s="186"/>
      <c r="G5" s="2"/>
      <c r="H5" s="2"/>
      <c r="I5" s="27"/>
      <c r="J5" s="4"/>
      <c r="K5" s="2"/>
      <c r="L5" s="2"/>
      <c r="M5" s="27"/>
      <c r="N5" s="4"/>
      <c r="O5" s="2"/>
      <c r="P5" s="2"/>
      <c r="Q5" s="27"/>
      <c r="R5" s="4"/>
    </row>
    <row r="6" spans="1:18" s="1" customFormat="1" ht="15" x14ac:dyDescent="0.25">
      <c r="A6" s="3"/>
      <c r="B6" s="23"/>
      <c r="C6" s="23"/>
      <c r="D6" s="23"/>
      <c r="E6" s="32"/>
      <c r="F6" s="187"/>
      <c r="G6" s="2"/>
      <c r="H6" s="2"/>
      <c r="I6" s="2"/>
      <c r="J6" s="4"/>
      <c r="K6" s="2"/>
      <c r="L6" s="2"/>
      <c r="M6" s="2"/>
      <c r="N6" s="4"/>
      <c r="O6" s="2"/>
      <c r="P6" s="2"/>
      <c r="Q6" s="2"/>
      <c r="R6" s="4"/>
    </row>
    <row r="7" spans="1:18" s="1" customFormat="1" ht="15" x14ac:dyDescent="0.25">
      <c r="A7" s="3"/>
      <c r="B7" s="23"/>
      <c r="C7" s="23"/>
      <c r="D7" s="23"/>
      <c r="E7" s="32"/>
      <c r="F7" s="187"/>
      <c r="G7" s="2"/>
      <c r="H7" s="2"/>
      <c r="I7" s="2"/>
      <c r="J7" s="4"/>
      <c r="K7" s="2"/>
      <c r="L7" s="2"/>
      <c r="M7" s="2"/>
      <c r="N7" s="4"/>
      <c r="O7" s="2"/>
      <c r="P7" s="2"/>
      <c r="Q7" s="2"/>
      <c r="R7" s="4"/>
    </row>
    <row r="8" spans="1:18" s="1" customFormat="1" ht="15" x14ac:dyDescent="0.25">
      <c r="A8" s="3"/>
      <c r="B8" s="23"/>
      <c r="C8" s="23"/>
      <c r="D8" s="23"/>
      <c r="E8" s="32"/>
      <c r="F8" s="187"/>
      <c r="G8" s="2"/>
      <c r="H8" s="2"/>
      <c r="I8" s="2"/>
      <c r="J8" s="4"/>
      <c r="K8" s="2"/>
      <c r="L8" s="2"/>
      <c r="M8" s="2"/>
      <c r="N8" s="4"/>
      <c r="O8" s="2"/>
      <c r="P8" s="2"/>
      <c r="Q8" s="2"/>
      <c r="R8" s="4"/>
    </row>
    <row r="9" spans="1:18" s="1" customFormat="1" ht="15" x14ac:dyDescent="0.25">
      <c r="A9" s="3" t="str">
        <f>Niv0!A306:F306</f>
        <v>- RECAPITULATIF NIVEAU 0 -</v>
      </c>
      <c r="B9" s="23"/>
      <c r="C9" s="23"/>
      <c r="D9" s="23"/>
      <c r="E9" s="32" t="s">
        <v>18</v>
      </c>
      <c r="F9" s="187">
        <f>Niv0!F331</f>
        <v>0</v>
      </c>
      <c r="G9" s="2"/>
      <c r="H9" s="2"/>
      <c r="I9" s="2"/>
      <c r="J9" s="4"/>
      <c r="K9" s="2"/>
      <c r="L9" s="2"/>
      <c r="M9" s="2"/>
      <c r="N9" s="4"/>
      <c r="O9" s="2"/>
      <c r="P9" s="2"/>
      <c r="Q9" s="2"/>
      <c r="R9" s="4"/>
    </row>
    <row r="10" spans="1:18" s="1" customFormat="1" ht="15" x14ac:dyDescent="0.25">
      <c r="A10" s="3"/>
      <c r="B10" s="23"/>
      <c r="C10" s="23"/>
      <c r="D10" s="23"/>
      <c r="E10" s="32"/>
      <c r="F10" s="187"/>
      <c r="G10" s="2"/>
      <c r="H10" s="2"/>
      <c r="I10" s="2"/>
      <c r="J10" s="4"/>
      <c r="K10" s="2"/>
      <c r="L10" s="2"/>
      <c r="M10" s="2"/>
      <c r="N10" s="4"/>
      <c r="O10" s="2"/>
      <c r="P10" s="2"/>
      <c r="Q10" s="2"/>
      <c r="R10" s="4"/>
    </row>
    <row r="11" spans="1:18" s="1" customFormat="1" ht="15" x14ac:dyDescent="0.25">
      <c r="A11" s="3"/>
      <c r="B11" s="23"/>
      <c r="C11" s="23"/>
      <c r="D11" s="23"/>
      <c r="E11" s="32"/>
      <c r="F11" s="187"/>
      <c r="G11" s="2"/>
      <c r="H11" s="2"/>
      <c r="I11" s="2"/>
      <c r="J11" s="4"/>
      <c r="K11" s="2"/>
      <c r="L11" s="2"/>
      <c r="M11" s="2"/>
      <c r="N11" s="4"/>
      <c r="O11" s="2"/>
      <c r="P11" s="2"/>
      <c r="Q11" s="2"/>
      <c r="R11" s="4"/>
    </row>
    <row r="12" spans="1:18" s="1" customFormat="1" ht="15" x14ac:dyDescent="0.25">
      <c r="A12" s="3"/>
      <c r="B12" s="23"/>
      <c r="C12" s="23"/>
      <c r="D12" s="23"/>
      <c r="E12" s="32"/>
      <c r="F12" s="187"/>
      <c r="G12" s="2"/>
      <c r="H12" s="2"/>
      <c r="I12" s="2"/>
      <c r="J12" s="4"/>
      <c r="K12" s="2"/>
      <c r="L12" s="2"/>
      <c r="M12" s="2"/>
      <c r="N12" s="4"/>
      <c r="O12" s="2"/>
      <c r="P12" s="2"/>
      <c r="Q12" s="2"/>
      <c r="R12" s="4"/>
    </row>
    <row r="13" spans="1:18" s="1" customFormat="1" ht="15" x14ac:dyDescent="0.25">
      <c r="A13" s="3" t="str">
        <f>Entresol!A203</f>
        <v>- RECAPITULATIF NIVEAU ENTRESOL -</v>
      </c>
      <c r="B13" s="23"/>
      <c r="C13" s="23"/>
      <c r="D13" s="23"/>
      <c r="E13" s="32" t="s">
        <v>18</v>
      </c>
      <c r="F13" s="187">
        <f>Entresol!F228</f>
        <v>0</v>
      </c>
      <c r="G13" s="2"/>
      <c r="H13" s="2"/>
      <c r="I13" s="2"/>
      <c r="J13" s="4"/>
      <c r="K13" s="2"/>
      <c r="L13" s="2"/>
      <c r="M13" s="2"/>
      <c r="N13" s="4"/>
      <c r="O13" s="2"/>
      <c r="P13" s="2"/>
      <c r="Q13" s="2"/>
      <c r="R13" s="4"/>
    </row>
    <row r="14" spans="1:18" s="1" customFormat="1" ht="15" x14ac:dyDescent="0.25">
      <c r="A14" s="3"/>
      <c r="B14" s="23"/>
      <c r="C14" s="23"/>
      <c r="D14" s="23"/>
      <c r="E14" s="32"/>
      <c r="F14" s="187"/>
      <c r="G14" s="2"/>
      <c r="H14" s="2"/>
      <c r="I14" s="2"/>
      <c r="J14" s="4"/>
      <c r="K14" s="2"/>
      <c r="L14" s="2"/>
      <c r="M14" s="2"/>
      <c r="N14" s="4"/>
      <c r="O14" s="2"/>
      <c r="P14" s="2"/>
      <c r="Q14" s="2"/>
      <c r="R14" s="4"/>
    </row>
    <row r="15" spans="1:18" s="1" customFormat="1" ht="15" x14ac:dyDescent="0.25">
      <c r="A15" s="3"/>
      <c r="B15" s="23"/>
      <c r="C15" s="23"/>
      <c r="D15" s="23"/>
      <c r="E15" s="32"/>
      <c r="F15" s="187"/>
      <c r="G15" s="2"/>
      <c r="H15" s="2"/>
      <c r="I15" s="2"/>
      <c r="J15" s="4"/>
      <c r="K15" s="2"/>
      <c r="L15" s="2"/>
      <c r="M15" s="2"/>
      <c r="N15" s="4"/>
      <c r="O15" s="2"/>
      <c r="P15" s="2"/>
      <c r="Q15" s="2"/>
      <c r="R15" s="4"/>
    </row>
    <row r="16" spans="1:18" s="1" customFormat="1" ht="15" x14ac:dyDescent="0.25">
      <c r="A16" s="2"/>
      <c r="B16" s="23"/>
      <c r="C16" s="23"/>
      <c r="D16" s="23"/>
      <c r="E16" s="33"/>
      <c r="F16" s="187"/>
      <c r="G16" s="2"/>
      <c r="H16" s="2"/>
      <c r="I16" s="2"/>
      <c r="J16" s="4"/>
      <c r="K16" s="2"/>
      <c r="L16" s="2"/>
      <c r="M16" s="2"/>
      <c r="N16" s="4"/>
      <c r="O16" s="2"/>
      <c r="P16" s="2"/>
      <c r="Q16" s="2"/>
      <c r="R16" s="4"/>
    </row>
    <row r="17" spans="1:18" s="1" customFormat="1" ht="15" x14ac:dyDescent="0.25">
      <c r="A17" s="3" t="str">
        <f>'Niv2'!A354:F354</f>
        <v>- RECAPITULATIF NIVEAU 2 -</v>
      </c>
      <c r="B17" s="23"/>
      <c r="C17" s="23"/>
      <c r="D17" s="23"/>
      <c r="E17" s="32" t="s">
        <v>18</v>
      </c>
      <c r="F17" s="187">
        <f>'Niv2'!F379</f>
        <v>0</v>
      </c>
      <c r="G17" s="2"/>
      <c r="H17" s="2"/>
      <c r="I17" s="2"/>
      <c r="J17" s="4"/>
      <c r="K17" s="2"/>
      <c r="L17" s="2"/>
      <c r="M17" s="2"/>
      <c r="N17" s="4"/>
      <c r="O17" s="2"/>
      <c r="P17" s="2"/>
      <c r="Q17" s="2"/>
      <c r="R17" s="4"/>
    </row>
    <row r="18" spans="1:18" s="1" customFormat="1" ht="15" x14ac:dyDescent="0.25">
      <c r="A18" s="2"/>
      <c r="B18" s="23"/>
      <c r="C18" s="23"/>
      <c r="D18" s="23"/>
      <c r="E18" s="33"/>
      <c r="F18" s="187"/>
      <c r="G18" s="2"/>
      <c r="H18" s="2"/>
      <c r="I18" s="27"/>
      <c r="J18" s="4"/>
      <c r="K18" s="2"/>
      <c r="L18" s="2"/>
      <c r="M18" s="27"/>
      <c r="N18" s="4"/>
      <c r="O18" s="2"/>
      <c r="P18" s="2"/>
      <c r="Q18" s="27"/>
      <c r="R18" s="4"/>
    </row>
    <row r="19" spans="1:18" s="1" customFormat="1" ht="15" x14ac:dyDescent="0.25">
      <c r="A19" s="188"/>
      <c r="B19" s="20"/>
      <c r="C19" s="20"/>
      <c r="D19" s="20"/>
      <c r="E19" s="38"/>
      <c r="F19" s="33" t="s">
        <v>10</v>
      </c>
      <c r="G19" s="2"/>
      <c r="H19" s="2"/>
      <c r="I19" s="27"/>
      <c r="J19" s="4"/>
      <c r="K19" s="2"/>
      <c r="L19" s="2"/>
      <c r="M19" s="27"/>
      <c r="N19" s="4"/>
      <c r="O19" s="2"/>
      <c r="P19" s="2"/>
      <c r="Q19" s="27"/>
      <c r="R19" s="4"/>
    </row>
    <row r="20" spans="1:18" s="1" customFormat="1" ht="15" customHeight="1" x14ac:dyDescent="0.25">
      <c r="A20" s="39" t="s">
        <v>48</v>
      </c>
      <c r="B20" s="23"/>
      <c r="C20" s="23"/>
      <c r="D20" s="23"/>
      <c r="E20" s="32" t="s">
        <v>18</v>
      </c>
      <c r="F20" s="187">
        <f>SUM(F6:F17)</f>
        <v>0</v>
      </c>
      <c r="G20" s="28"/>
      <c r="H20" s="2"/>
      <c r="I20" s="27"/>
      <c r="J20" s="4"/>
      <c r="K20" s="2"/>
      <c r="L20" s="2"/>
      <c r="M20" s="27"/>
      <c r="N20" s="4"/>
      <c r="O20" s="2"/>
      <c r="P20" s="2"/>
      <c r="Q20" s="27" t="s">
        <v>18</v>
      </c>
      <c r="R20" s="4" t="e">
        <f>#REF!</f>
        <v>#REF!</v>
      </c>
    </row>
    <row r="21" spans="1:18" s="1" customFormat="1" ht="15" x14ac:dyDescent="0.25">
      <c r="A21" s="39"/>
      <c r="B21" s="23"/>
      <c r="C21" s="23"/>
      <c r="D21" s="23"/>
      <c r="E21" s="32"/>
      <c r="F21" s="187"/>
      <c r="G21" s="2"/>
      <c r="H21" s="2"/>
      <c r="I21" s="27"/>
      <c r="J21" s="4"/>
      <c r="K21" s="2"/>
      <c r="L21" s="2"/>
      <c r="M21" s="27"/>
      <c r="N21" s="4"/>
      <c r="O21" s="2"/>
      <c r="P21" s="2"/>
      <c r="Q21" s="27"/>
      <c r="R21" s="4"/>
    </row>
    <row r="22" spans="1:18" s="1" customFormat="1" ht="15" x14ac:dyDescent="0.25">
      <c r="A22" s="39" t="s">
        <v>26</v>
      </c>
      <c r="B22" s="23"/>
      <c r="C22" s="23"/>
      <c r="D22" s="23"/>
      <c r="E22" s="32" t="s">
        <v>18</v>
      </c>
      <c r="F22" s="187">
        <f>F20*0.2</f>
        <v>0</v>
      </c>
      <c r="G22" s="2"/>
      <c r="H22" s="2"/>
      <c r="I22" s="27"/>
      <c r="J22" s="4"/>
      <c r="K22" s="2"/>
      <c r="L22" s="2"/>
      <c r="M22" s="27"/>
      <c r="N22" s="4"/>
      <c r="O22" s="2"/>
      <c r="P22" s="2"/>
      <c r="Q22" s="27"/>
      <c r="R22" s="4"/>
    </row>
    <row r="23" spans="1:18" s="1" customFormat="1" ht="15" x14ac:dyDescent="0.25">
      <c r="A23" s="39"/>
      <c r="B23" s="23"/>
      <c r="C23" s="23"/>
      <c r="D23" s="23"/>
      <c r="E23" s="32"/>
      <c r="F23" s="187"/>
      <c r="G23" s="2"/>
      <c r="H23" s="2"/>
      <c r="I23" s="27"/>
      <c r="J23" s="4"/>
      <c r="K23" s="2"/>
      <c r="L23" s="2"/>
      <c r="M23" s="27"/>
      <c r="N23" s="4"/>
      <c r="O23" s="2"/>
      <c r="P23" s="2"/>
      <c r="Q23" s="27"/>
      <c r="R23" s="4"/>
    </row>
    <row r="24" spans="1:18" s="1" customFormat="1" ht="15" x14ac:dyDescent="0.25">
      <c r="A24" s="39" t="s">
        <v>19</v>
      </c>
      <c r="B24" s="23"/>
      <c r="C24" s="23"/>
      <c r="D24" s="23"/>
      <c r="E24" s="32" t="s">
        <v>18</v>
      </c>
      <c r="F24" s="187">
        <f>SUM(F20:F22)</f>
        <v>0</v>
      </c>
      <c r="G24" s="2"/>
      <c r="H24" s="2"/>
      <c r="I24" s="27"/>
      <c r="J24" s="4"/>
      <c r="K24" s="2"/>
      <c r="L24" s="2"/>
      <c r="M24" s="27"/>
      <c r="N24" s="4"/>
      <c r="O24" s="2"/>
      <c r="P24" s="2"/>
      <c r="Q24" s="27"/>
      <c r="R24" s="4"/>
    </row>
    <row r="25" spans="1:18" s="1" customFormat="1" ht="15" x14ac:dyDescent="0.25">
      <c r="A25" s="39"/>
      <c r="B25" s="23"/>
      <c r="C25" s="23"/>
      <c r="D25" s="23"/>
      <c r="E25" s="32"/>
      <c r="F25" s="33"/>
      <c r="G25" s="2"/>
      <c r="H25" s="2"/>
      <c r="I25" s="27"/>
      <c r="J25" s="4"/>
      <c r="K25" s="2"/>
      <c r="L25" s="2"/>
      <c r="M25" s="27"/>
      <c r="N25" s="4"/>
      <c r="O25" s="2"/>
      <c r="P25" s="2"/>
      <c r="Q25" s="27"/>
      <c r="R25" s="4"/>
    </row>
    <row r="26" spans="1:18" s="1" customFormat="1" ht="15" x14ac:dyDescent="0.25">
      <c r="A26" s="39"/>
      <c r="B26" s="23"/>
      <c r="C26" s="23"/>
      <c r="D26" s="23"/>
      <c r="E26" s="32"/>
      <c r="F26" s="33"/>
      <c r="G26" s="2"/>
      <c r="H26" s="2"/>
      <c r="I26" s="27"/>
      <c r="J26" s="4"/>
      <c r="K26" s="2"/>
      <c r="L26" s="2"/>
      <c r="M26" s="27"/>
      <c r="N26" s="4"/>
      <c r="O26" s="2"/>
      <c r="P26" s="2"/>
      <c r="Q26" s="27"/>
      <c r="R26" s="4"/>
    </row>
    <row r="27" spans="1:18" s="1" customFormat="1" ht="30" x14ac:dyDescent="0.25">
      <c r="A27" s="211" t="s">
        <v>262</v>
      </c>
      <c r="B27" s="23"/>
      <c r="C27" s="23"/>
      <c r="D27" s="23"/>
      <c r="E27" s="32"/>
      <c r="F27" s="33"/>
      <c r="G27" s="2"/>
      <c r="H27" s="2"/>
      <c r="I27" s="27"/>
      <c r="J27" s="4"/>
      <c r="K27" s="2"/>
      <c r="L27" s="2"/>
      <c r="M27" s="27"/>
      <c r="N27" s="4"/>
      <c r="O27" s="2"/>
      <c r="P27" s="2"/>
      <c r="Q27" s="27"/>
      <c r="R27" s="4"/>
    </row>
    <row r="28" spans="1:18" s="1" customFormat="1" ht="15" x14ac:dyDescent="0.25">
      <c r="A28" s="89"/>
      <c r="B28" s="23"/>
      <c r="C28" s="23"/>
      <c r="D28" s="23"/>
      <c r="E28" s="32"/>
      <c r="F28" s="33"/>
      <c r="G28" s="2"/>
      <c r="H28" s="2"/>
      <c r="I28" s="27"/>
      <c r="J28" s="4"/>
      <c r="K28" s="2"/>
      <c r="L28" s="2"/>
      <c r="M28" s="27"/>
      <c r="N28" s="4"/>
      <c r="O28" s="2"/>
      <c r="P28" s="2"/>
      <c r="Q28" s="27"/>
      <c r="R28" s="4"/>
    </row>
    <row r="29" spans="1:18" s="1" customFormat="1" ht="15" x14ac:dyDescent="0.25">
      <c r="A29" s="175" t="s">
        <v>36</v>
      </c>
      <c r="B29" s="23"/>
      <c r="C29" s="23"/>
      <c r="D29" s="23"/>
      <c r="E29" s="32"/>
      <c r="F29" s="33"/>
      <c r="G29" s="2"/>
      <c r="H29" s="2"/>
      <c r="I29" s="27"/>
      <c r="J29" s="4"/>
      <c r="K29" s="2"/>
      <c r="L29" s="2"/>
      <c r="M29" s="27"/>
      <c r="N29" s="4"/>
      <c r="O29" s="2"/>
      <c r="P29" s="2"/>
      <c r="Q29" s="27"/>
      <c r="R29" s="4"/>
    </row>
    <row r="30" spans="1:18" s="1" customFormat="1" ht="15" x14ac:dyDescent="0.25">
      <c r="A30" s="175" t="s">
        <v>263</v>
      </c>
      <c r="B30" s="20" t="s">
        <v>9</v>
      </c>
      <c r="C30" s="20">
        <v>1</v>
      </c>
      <c r="D30" s="20"/>
      <c r="E30" s="181"/>
      <c r="F30" s="195">
        <f t="shared" ref="F30" si="0">C30*E30</f>
        <v>0</v>
      </c>
      <c r="G30" s="2"/>
      <c r="H30" s="2"/>
      <c r="I30" s="27"/>
      <c r="J30" s="4"/>
      <c r="K30" s="2"/>
      <c r="L30" s="2"/>
      <c r="M30" s="27"/>
      <c r="N30" s="4"/>
      <c r="O30" s="2"/>
      <c r="P30" s="2"/>
      <c r="Q30" s="27"/>
      <c r="R30" s="4"/>
    </row>
    <row r="31" spans="1:18" s="1" customFormat="1" ht="15" x14ac:dyDescent="0.25">
      <c r="A31" s="175" t="s">
        <v>264</v>
      </c>
      <c r="B31" s="20" t="s">
        <v>9</v>
      </c>
      <c r="C31" s="20">
        <v>1</v>
      </c>
      <c r="D31" s="20"/>
      <c r="E31" s="181"/>
      <c r="F31" s="195">
        <f t="shared" ref="F31:F32" si="1">C31*E31</f>
        <v>0</v>
      </c>
      <c r="J31" s="5"/>
      <c r="N31" s="5"/>
      <c r="R31" s="5"/>
    </row>
    <row r="32" spans="1:18" ht="15" x14ac:dyDescent="0.2">
      <c r="A32" s="175" t="s">
        <v>265</v>
      </c>
      <c r="B32" s="20" t="s">
        <v>9</v>
      </c>
      <c r="C32" s="20">
        <v>1</v>
      </c>
      <c r="D32" s="20"/>
      <c r="E32" s="181"/>
      <c r="F32" s="195">
        <f t="shared" si="1"/>
        <v>0</v>
      </c>
    </row>
    <row r="33" spans="1:6" ht="15" x14ac:dyDescent="0.25">
      <c r="A33" s="188"/>
      <c r="B33" s="20"/>
      <c r="C33" s="20"/>
      <c r="D33" s="20"/>
      <c r="E33" s="38"/>
      <c r="F33" s="33" t="s">
        <v>10</v>
      </c>
    </row>
    <row r="34" spans="1:6" ht="15" x14ac:dyDescent="0.25">
      <c r="A34" s="39" t="s">
        <v>48</v>
      </c>
      <c r="B34" s="23"/>
      <c r="C34" s="23"/>
      <c r="D34" s="23"/>
      <c r="E34" s="32" t="s">
        <v>18</v>
      </c>
      <c r="F34" s="187">
        <f>SUM(F18:F32)</f>
        <v>0</v>
      </c>
    </row>
    <row r="35" spans="1:6" ht="15" x14ac:dyDescent="0.25">
      <c r="A35" s="39"/>
      <c r="B35" s="23"/>
      <c r="C35" s="23"/>
      <c r="D35" s="23"/>
      <c r="E35" s="32"/>
      <c r="F35" s="187"/>
    </row>
    <row r="36" spans="1:6" ht="15" x14ac:dyDescent="0.25">
      <c r="A36" s="39" t="s">
        <v>26</v>
      </c>
      <c r="B36" s="23"/>
      <c r="C36" s="23"/>
      <c r="D36" s="23"/>
      <c r="E36" s="32" t="s">
        <v>18</v>
      </c>
      <c r="F36" s="187">
        <f>F34*0.2</f>
        <v>0</v>
      </c>
    </row>
    <row r="37" spans="1:6" ht="15" x14ac:dyDescent="0.25">
      <c r="A37" s="39"/>
      <c r="B37" s="23"/>
      <c r="C37" s="23"/>
      <c r="D37" s="23"/>
      <c r="E37" s="32"/>
      <c r="F37" s="187"/>
    </row>
    <row r="38" spans="1:6" ht="15" x14ac:dyDescent="0.25">
      <c r="A38" s="39" t="s">
        <v>19</v>
      </c>
      <c r="B38" s="23"/>
      <c r="C38" s="23"/>
      <c r="D38" s="23"/>
      <c r="E38" s="32" t="s">
        <v>18</v>
      </c>
      <c r="F38" s="187">
        <f>SUM(F34:F36)</f>
        <v>0</v>
      </c>
    </row>
    <row r="39" spans="1:6" ht="15" x14ac:dyDescent="0.25">
      <c r="A39" s="39"/>
      <c r="B39" s="23"/>
      <c r="C39" s="23"/>
      <c r="D39" s="23"/>
      <c r="E39" s="32"/>
      <c r="F39" s="187"/>
    </row>
    <row r="40" spans="1:6" ht="15" x14ac:dyDescent="0.25">
      <c r="A40" s="39"/>
      <c r="B40" s="23"/>
      <c r="C40" s="23"/>
      <c r="D40" s="23"/>
      <c r="E40" s="32"/>
      <c r="F40" s="187"/>
    </row>
    <row r="41" spans="1:6" x14ac:dyDescent="0.2">
      <c r="A41" s="25"/>
      <c r="F41" s="43"/>
    </row>
    <row r="42" spans="1:6" x14ac:dyDescent="0.2">
      <c r="A42" s="25"/>
      <c r="F42" s="43"/>
    </row>
    <row r="43" spans="1:6" x14ac:dyDescent="0.2">
      <c r="A43" s="25"/>
      <c r="F43" s="43"/>
    </row>
    <row r="44" spans="1:6" ht="15" x14ac:dyDescent="0.25">
      <c r="A44" s="188" t="s">
        <v>266</v>
      </c>
      <c r="B44" s="212"/>
      <c r="C44" s="20"/>
      <c r="D44" s="20"/>
      <c r="E44" s="213"/>
      <c r="F44" s="214"/>
    </row>
    <row r="45" spans="1:6" ht="15" x14ac:dyDescent="0.25">
      <c r="A45" s="188" t="s">
        <v>267</v>
      </c>
      <c r="B45" s="212" t="s">
        <v>9</v>
      </c>
      <c r="C45" s="20">
        <v>1</v>
      </c>
      <c r="D45" s="20"/>
      <c r="E45" s="213"/>
      <c r="F45" s="187">
        <f t="shared" ref="F45:F50" si="2">C45*E45</f>
        <v>0</v>
      </c>
    </row>
    <row r="46" spans="1:6" ht="15" x14ac:dyDescent="0.25">
      <c r="A46" s="188" t="s">
        <v>268</v>
      </c>
      <c r="B46" s="212" t="s">
        <v>9</v>
      </c>
      <c r="C46" s="20">
        <v>1</v>
      </c>
      <c r="D46" s="20"/>
      <c r="E46" s="213"/>
      <c r="F46" s="187">
        <f t="shared" si="2"/>
        <v>0</v>
      </c>
    </row>
    <row r="47" spans="1:6" ht="15" x14ac:dyDescent="0.25">
      <c r="A47" s="188" t="s">
        <v>269</v>
      </c>
      <c r="B47" s="212" t="s">
        <v>9</v>
      </c>
      <c r="C47" s="20">
        <v>1</v>
      </c>
      <c r="D47" s="20"/>
      <c r="E47" s="213"/>
      <c r="F47" s="187">
        <f t="shared" si="2"/>
        <v>0</v>
      </c>
    </row>
    <row r="48" spans="1:6" ht="15" x14ac:dyDescent="0.25">
      <c r="A48" s="188" t="s">
        <v>270</v>
      </c>
      <c r="B48" s="212" t="s">
        <v>9</v>
      </c>
      <c r="C48" s="20">
        <v>1</v>
      </c>
      <c r="D48" s="20"/>
      <c r="E48" s="213"/>
      <c r="F48" s="187">
        <f t="shared" si="2"/>
        <v>0</v>
      </c>
    </row>
    <row r="49" spans="1:6" ht="15" x14ac:dyDescent="0.25">
      <c r="A49" s="188" t="s">
        <v>271</v>
      </c>
      <c r="B49" s="212" t="s">
        <v>9</v>
      </c>
      <c r="C49" s="20">
        <v>1</v>
      </c>
      <c r="D49" s="20"/>
      <c r="E49" s="213"/>
      <c r="F49" s="187">
        <f t="shared" si="2"/>
        <v>0</v>
      </c>
    </row>
    <row r="50" spans="1:6" ht="15" x14ac:dyDescent="0.25">
      <c r="A50" s="188" t="s">
        <v>272</v>
      </c>
      <c r="B50" s="212" t="s">
        <v>9</v>
      </c>
      <c r="C50" s="20">
        <v>1</v>
      </c>
      <c r="D50" s="20"/>
      <c r="E50" s="213"/>
      <c r="F50" s="187">
        <f t="shared" si="2"/>
        <v>0</v>
      </c>
    </row>
    <row r="51" spans="1:6" x14ac:dyDescent="0.2">
      <c r="A51" s="25"/>
      <c r="F51" s="43"/>
    </row>
    <row r="52" spans="1:6" x14ac:dyDescent="0.2">
      <c r="A52" s="25"/>
      <c r="F52" s="43"/>
    </row>
    <row r="53" spans="1:6" x14ac:dyDescent="0.2">
      <c r="A53" s="25"/>
      <c r="F53" s="43"/>
    </row>
    <row r="54" spans="1:6" x14ac:dyDescent="0.2">
      <c r="A54" s="25"/>
      <c r="F54" s="43"/>
    </row>
    <row r="55" spans="1:6" x14ac:dyDescent="0.2">
      <c r="A55" s="25"/>
      <c r="F55" s="43"/>
    </row>
    <row r="56" spans="1:6" x14ac:dyDescent="0.2">
      <c r="A56" s="25"/>
      <c r="F56" s="43"/>
    </row>
    <row r="57" spans="1:6" x14ac:dyDescent="0.2">
      <c r="A57" s="25"/>
      <c r="F57" s="43"/>
    </row>
    <row r="58" spans="1:6" x14ac:dyDescent="0.2">
      <c r="A58" s="25"/>
      <c r="F58" s="43"/>
    </row>
    <row r="59" spans="1:6" x14ac:dyDescent="0.2">
      <c r="A59" s="25"/>
      <c r="F59" s="43"/>
    </row>
    <row r="60" spans="1:6" x14ac:dyDescent="0.2">
      <c r="A60" s="25"/>
      <c r="F60" s="43"/>
    </row>
    <row r="61" spans="1:6" x14ac:dyDescent="0.2">
      <c r="A61" s="25"/>
      <c r="F61" s="43"/>
    </row>
    <row r="62" spans="1:6" x14ac:dyDescent="0.2">
      <c r="A62" s="25"/>
      <c r="F62" s="43"/>
    </row>
    <row r="63" spans="1:6" x14ac:dyDescent="0.2">
      <c r="A63" s="25"/>
      <c r="F63" s="43"/>
    </row>
    <row r="64" spans="1:6" x14ac:dyDescent="0.2">
      <c r="A64" s="25"/>
      <c r="F64" s="43"/>
    </row>
    <row r="65" spans="1:6" x14ac:dyDescent="0.2">
      <c r="A65" s="25"/>
      <c r="F65" s="43"/>
    </row>
    <row r="66" spans="1:6" x14ac:dyDescent="0.2">
      <c r="A66" s="25"/>
      <c r="F66" s="43"/>
    </row>
    <row r="67" spans="1:6" x14ac:dyDescent="0.2">
      <c r="A67" s="25"/>
      <c r="F67" s="43"/>
    </row>
    <row r="68" spans="1:6" x14ac:dyDescent="0.2">
      <c r="A68" s="25"/>
      <c r="F68" s="43"/>
    </row>
    <row r="69" spans="1:6" x14ac:dyDescent="0.2">
      <c r="A69" s="25"/>
      <c r="F69" s="43"/>
    </row>
    <row r="70" spans="1:6" x14ac:dyDescent="0.2">
      <c r="A70" s="25"/>
      <c r="F70" s="43"/>
    </row>
    <row r="71" spans="1:6" x14ac:dyDescent="0.2">
      <c r="A71" s="25"/>
      <c r="F71" s="43"/>
    </row>
    <row r="72" spans="1:6" x14ac:dyDescent="0.2">
      <c r="A72" s="25"/>
      <c r="F72" s="43"/>
    </row>
    <row r="73" spans="1:6" x14ac:dyDescent="0.2">
      <c r="A73" s="25"/>
      <c r="F73" s="43"/>
    </row>
    <row r="74" spans="1:6" x14ac:dyDescent="0.2">
      <c r="A74" s="25"/>
      <c r="F74" s="43"/>
    </row>
    <row r="75" spans="1:6" x14ac:dyDescent="0.2">
      <c r="A75" s="25"/>
      <c r="F75" s="43"/>
    </row>
    <row r="76" spans="1:6" x14ac:dyDescent="0.2">
      <c r="A76" s="25"/>
      <c r="F76" s="43"/>
    </row>
    <row r="77" spans="1:6" x14ac:dyDescent="0.2">
      <c r="A77" s="25"/>
      <c r="F77" s="43"/>
    </row>
    <row r="78" spans="1:6" x14ac:dyDescent="0.2">
      <c r="A78" s="25"/>
      <c r="F78" s="43"/>
    </row>
    <row r="79" spans="1:6" x14ac:dyDescent="0.2">
      <c r="A79" s="25"/>
      <c r="F79" s="43"/>
    </row>
    <row r="80" spans="1:6" x14ac:dyDescent="0.2">
      <c r="A80" s="25"/>
      <c r="F80" s="43"/>
    </row>
    <row r="81" spans="1:6" x14ac:dyDescent="0.2">
      <c r="A81" s="25"/>
      <c r="F81" s="43"/>
    </row>
    <row r="82" spans="1:6" x14ac:dyDescent="0.2">
      <c r="A82" s="25"/>
      <c r="F82" s="43"/>
    </row>
    <row r="83" spans="1:6" x14ac:dyDescent="0.2">
      <c r="A83" s="25"/>
      <c r="F83" s="43"/>
    </row>
    <row r="84" spans="1:6" x14ac:dyDescent="0.2">
      <c r="A84" s="25"/>
      <c r="F84" s="43"/>
    </row>
    <row r="85" spans="1:6" x14ac:dyDescent="0.2">
      <c r="A85" s="25"/>
      <c r="F85" s="43"/>
    </row>
    <row r="86" spans="1:6" x14ac:dyDescent="0.2">
      <c r="A86" s="25"/>
      <c r="F86" s="43"/>
    </row>
    <row r="87" spans="1:6" x14ac:dyDescent="0.2">
      <c r="A87" s="25"/>
      <c r="F87" s="43"/>
    </row>
    <row r="88" spans="1:6" x14ac:dyDescent="0.2">
      <c r="A88" s="25"/>
      <c r="F88" s="43"/>
    </row>
    <row r="89" spans="1:6" x14ac:dyDescent="0.2">
      <c r="A89" s="25"/>
      <c r="F89" s="43"/>
    </row>
    <row r="90" spans="1:6" x14ac:dyDescent="0.2">
      <c r="A90" s="25"/>
      <c r="F90" s="43"/>
    </row>
    <row r="91" spans="1:6" x14ac:dyDescent="0.2">
      <c r="A91" s="25"/>
      <c r="F91" s="43"/>
    </row>
    <row r="92" spans="1:6" x14ac:dyDescent="0.2">
      <c r="A92" s="25"/>
      <c r="F92" s="43"/>
    </row>
    <row r="93" spans="1:6" x14ac:dyDescent="0.2">
      <c r="A93" s="25"/>
      <c r="F93" s="43"/>
    </row>
    <row r="94" spans="1:6" x14ac:dyDescent="0.2">
      <c r="A94" s="25"/>
      <c r="F94" s="43"/>
    </row>
    <row r="95" spans="1:6" x14ac:dyDescent="0.2">
      <c r="A95" s="25"/>
      <c r="F95" s="43"/>
    </row>
    <row r="96" spans="1:6" x14ac:dyDescent="0.2">
      <c r="A96" s="25"/>
      <c r="F96" s="43"/>
    </row>
    <row r="97" spans="1:6" x14ac:dyDescent="0.2">
      <c r="A97" s="25"/>
      <c r="F97" s="43"/>
    </row>
    <row r="98" spans="1:6" x14ac:dyDescent="0.2">
      <c r="A98" s="25"/>
      <c r="F98" s="43"/>
    </row>
    <row r="99" spans="1:6" x14ac:dyDescent="0.2">
      <c r="A99" s="25"/>
      <c r="F99" s="43"/>
    </row>
    <row r="100" spans="1:6" x14ac:dyDescent="0.2">
      <c r="A100" s="25"/>
      <c r="F100" s="43"/>
    </row>
    <row r="101" spans="1:6" x14ac:dyDescent="0.2">
      <c r="A101" s="25"/>
      <c r="F101" s="43"/>
    </row>
    <row r="102" spans="1:6" x14ac:dyDescent="0.2">
      <c r="A102" s="25"/>
      <c r="F102" s="43"/>
    </row>
    <row r="103" spans="1:6" x14ac:dyDescent="0.2">
      <c r="A103" s="25"/>
      <c r="F103" s="43"/>
    </row>
    <row r="104" spans="1:6" x14ac:dyDescent="0.2">
      <c r="A104" s="25"/>
      <c r="F104" s="43"/>
    </row>
    <row r="105" spans="1:6" x14ac:dyDescent="0.2">
      <c r="A105" s="25"/>
      <c r="F105" s="43"/>
    </row>
    <row r="106" spans="1:6" x14ac:dyDescent="0.2">
      <c r="A106" s="25"/>
      <c r="F106" s="43"/>
    </row>
    <row r="107" spans="1:6" x14ac:dyDescent="0.2">
      <c r="A107" s="25"/>
      <c r="F107" s="43"/>
    </row>
    <row r="108" spans="1:6" x14ac:dyDescent="0.2">
      <c r="A108" s="25"/>
      <c r="F108" s="43"/>
    </row>
    <row r="109" spans="1:6" x14ac:dyDescent="0.2">
      <c r="A109" s="25"/>
      <c r="F109" s="43"/>
    </row>
    <row r="110" spans="1:6" x14ac:dyDescent="0.2">
      <c r="A110" s="25"/>
      <c r="F110" s="43"/>
    </row>
    <row r="111" spans="1:6" x14ac:dyDescent="0.2">
      <c r="A111" s="25"/>
      <c r="F111" s="43"/>
    </row>
    <row r="112" spans="1:6" x14ac:dyDescent="0.2">
      <c r="A112" s="25"/>
      <c r="F112" s="43"/>
    </row>
    <row r="113" spans="1:6" x14ac:dyDescent="0.2">
      <c r="A113" s="25"/>
      <c r="F113" s="43"/>
    </row>
    <row r="114" spans="1:6" x14ac:dyDescent="0.2">
      <c r="A114" s="25"/>
      <c r="F114" s="43"/>
    </row>
    <row r="115" spans="1:6" x14ac:dyDescent="0.2">
      <c r="A115" s="25"/>
      <c r="F115" s="43"/>
    </row>
    <row r="116" spans="1:6" x14ac:dyDescent="0.2">
      <c r="A116" s="25"/>
      <c r="F116" s="43"/>
    </row>
    <row r="117" spans="1:6" x14ac:dyDescent="0.2">
      <c r="A117" s="25"/>
      <c r="F117" s="43"/>
    </row>
    <row r="118" spans="1:6" x14ac:dyDescent="0.2">
      <c r="A118" s="25"/>
      <c r="F118" s="43"/>
    </row>
    <row r="119" spans="1:6" x14ac:dyDescent="0.2">
      <c r="A119" s="25"/>
      <c r="F119" s="43"/>
    </row>
    <row r="120" spans="1:6" x14ac:dyDescent="0.2">
      <c r="A120" s="25"/>
      <c r="F120" s="43"/>
    </row>
    <row r="121" spans="1:6" x14ac:dyDescent="0.2">
      <c r="A121" s="25"/>
      <c r="F121" s="43"/>
    </row>
    <row r="122" spans="1:6" x14ac:dyDescent="0.2">
      <c r="A122" s="25"/>
      <c r="F122" s="43"/>
    </row>
    <row r="123" spans="1:6" x14ac:dyDescent="0.2">
      <c r="A123" s="25"/>
      <c r="F123" s="43"/>
    </row>
    <row r="124" spans="1:6" x14ac:dyDescent="0.2">
      <c r="A124" s="25"/>
      <c r="F124" s="43"/>
    </row>
    <row r="125" spans="1:6" x14ac:dyDescent="0.2">
      <c r="A125" s="25"/>
      <c r="F125" s="43"/>
    </row>
    <row r="126" spans="1:6" x14ac:dyDescent="0.2">
      <c r="A126" s="25"/>
      <c r="F126" s="43"/>
    </row>
    <row r="127" spans="1:6" x14ac:dyDescent="0.2">
      <c r="A127" s="25"/>
      <c r="F127" s="43"/>
    </row>
    <row r="128" spans="1:6" x14ac:dyDescent="0.2">
      <c r="A128" s="25"/>
      <c r="F128" s="43"/>
    </row>
    <row r="129" spans="1:6" x14ac:dyDescent="0.2">
      <c r="A129" s="25"/>
      <c r="F129" s="43"/>
    </row>
    <row r="130" spans="1:6" x14ac:dyDescent="0.2">
      <c r="A130" s="25"/>
      <c r="F130" s="43"/>
    </row>
    <row r="131" spans="1:6" x14ac:dyDescent="0.2">
      <c r="A131" s="25"/>
      <c r="F131" s="43"/>
    </row>
    <row r="132" spans="1:6" x14ac:dyDescent="0.2">
      <c r="A132" s="25"/>
      <c r="F132" s="43"/>
    </row>
    <row r="133" spans="1:6" x14ac:dyDescent="0.2">
      <c r="A133" s="25"/>
      <c r="F133" s="43"/>
    </row>
    <row r="134" spans="1:6" x14ac:dyDescent="0.2">
      <c r="A134" s="25"/>
      <c r="F134" s="43"/>
    </row>
    <row r="135" spans="1:6" x14ac:dyDescent="0.2">
      <c r="A135" s="25"/>
      <c r="F135" s="43"/>
    </row>
    <row r="136" spans="1:6" x14ac:dyDescent="0.2">
      <c r="A136" s="25"/>
      <c r="F136" s="43"/>
    </row>
    <row r="137" spans="1:6" x14ac:dyDescent="0.2">
      <c r="A137" s="25"/>
      <c r="F137" s="43"/>
    </row>
    <row r="138" spans="1:6" x14ac:dyDescent="0.2">
      <c r="A138" s="25"/>
      <c r="F138" s="43"/>
    </row>
    <row r="139" spans="1:6" x14ac:dyDescent="0.2">
      <c r="A139" s="25"/>
      <c r="F139" s="43"/>
    </row>
    <row r="140" spans="1:6" x14ac:dyDescent="0.2">
      <c r="A140" s="25"/>
      <c r="F140" s="43"/>
    </row>
    <row r="141" spans="1:6" x14ac:dyDescent="0.2">
      <c r="A141" s="25"/>
      <c r="F141" s="43"/>
    </row>
    <row r="142" spans="1:6" x14ac:dyDescent="0.2">
      <c r="A142" s="25"/>
      <c r="F142" s="43"/>
    </row>
    <row r="143" spans="1:6" x14ac:dyDescent="0.2">
      <c r="A143" s="25"/>
      <c r="F143" s="43"/>
    </row>
    <row r="144" spans="1:6" x14ac:dyDescent="0.2">
      <c r="A144" s="25"/>
      <c r="F144" s="43"/>
    </row>
    <row r="145" spans="1:6" x14ac:dyDescent="0.2">
      <c r="A145" s="25"/>
      <c r="F145" s="43"/>
    </row>
    <row r="146" spans="1:6" x14ac:dyDescent="0.2">
      <c r="A146" s="25"/>
      <c r="F146" s="43"/>
    </row>
    <row r="147" spans="1:6" x14ac:dyDescent="0.2">
      <c r="A147" s="25"/>
      <c r="F147" s="43"/>
    </row>
    <row r="148" spans="1:6" x14ac:dyDescent="0.2">
      <c r="A148" s="25"/>
      <c r="F148" s="43"/>
    </row>
    <row r="149" spans="1:6" x14ac:dyDescent="0.2">
      <c r="A149" s="25"/>
      <c r="F149" s="43"/>
    </row>
    <row r="150" spans="1:6" x14ac:dyDescent="0.2">
      <c r="A150" s="25"/>
      <c r="F150" s="43"/>
    </row>
    <row r="151" spans="1:6" x14ac:dyDescent="0.2">
      <c r="A151" s="25"/>
      <c r="F151" s="43"/>
    </row>
    <row r="152" spans="1:6" x14ac:dyDescent="0.2">
      <c r="A152" s="25"/>
      <c r="F152" s="43"/>
    </row>
    <row r="153" spans="1:6" x14ac:dyDescent="0.2">
      <c r="A153" s="25"/>
      <c r="F153" s="43"/>
    </row>
    <row r="154" spans="1:6" x14ac:dyDescent="0.2">
      <c r="A154" s="25"/>
      <c r="F154" s="43"/>
    </row>
    <row r="155" spans="1:6" x14ac:dyDescent="0.2">
      <c r="A155" s="25"/>
      <c r="F155" s="43"/>
    </row>
    <row r="156" spans="1:6" x14ac:dyDescent="0.2">
      <c r="A156" s="25"/>
      <c r="F156" s="43"/>
    </row>
    <row r="157" spans="1:6" x14ac:dyDescent="0.2">
      <c r="A157" s="25"/>
      <c r="F157" s="43"/>
    </row>
    <row r="158" spans="1:6" x14ac:dyDescent="0.2">
      <c r="A158" s="25"/>
      <c r="F158" s="43"/>
    </row>
    <row r="159" spans="1:6" x14ac:dyDescent="0.2">
      <c r="A159" s="25"/>
      <c r="F159" s="43"/>
    </row>
    <row r="160" spans="1:6" x14ac:dyDescent="0.2">
      <c r="A160" s="25"/>
      <c r="F160" s="43"/>
    </row>
    <row r="161" spans="1:6" x14ac:dyDescent="0.2">
      <c r="A161" s="25"/>
      <c r="F161" s="43"/>
    </row>
    <row r="162" spans="1:6" x14ac:dyDescent="0.2">
      <c r="A162" s="25"/>
      <c r="F162" s="43"/>
    </row>
    <row r="163" spans="1:6" x14ac:dyDescent="0.2">
      <c r="A163" s="25"/>
      <c r="F163" s="43"/>
    </row>
    <row r="164" spans="1:6" x14ac:dyDescent="0.2">
      <c r="A164" s="25"/>
      <c r="F164" s="43"/>
    </row>
    <row r="165" spans="1:6" x14ac:dyDescent="0.2">
      <c r="A165" s="25"/>
      <c r="F165" s="43"/>
    </row>
    <row r="166" spans="1:6" x14ac:dyDescent="0.2">
      <c r="A166" s="25"/>
      <c r="F166" s="43"/>
    </row>
    <row r="167" spans="1:6" x14ac:dyDescent="0.2">
      <c r="A167" s="25"/>
      <c r="F167" s="43"/>
    </row>
    <row r="168" spans="1:6" x14ac:dyDescent="0.2">
      <c r="A168" s="25"/>
      <c r="F168" s="43"/>
    </row>
    <row r="169" spans="1:6" x14ac:dyDescent="0.2">
      <c r="A169" s="25"/>
      <c r="F169" s="43"/>
    </row>
    <row r="170" spans="1:6" x14ac:dyDescent="0.2">
      <c r="A170" s="25"/>
      <c r="F170" s="43"/>
    </row>
    <row r="171" spans="1:6" x14ac:dyDescent="0.2">
      <c r="A171" s="25"/>
      <c r="F171" s="43"/>
    </row>
    <row r="172" spans="1:6" x14ac:dyDescent="0.2">
      <c r="A172" s="25"/>
      <c r="F172" s="43"/>
    </row>
    <row r="173" spans="1:6" x14ac:dyDescent="0.2">
      <c r="A173" s="25"/>
      <c r="F173" s="43"/>
    </row>
    <row r="174" spans="1:6" x14ac:dyDescent="0.2">
      <c r="A174" s="25"/>
      <c r="F174" s="43"/>
    </row>
    <row r="175" spans="1:6" x14ac:dyDescent="0.2">
      <c r="A175" s="25"/>
      <c r="F175" s="43"/>
    </row>
    <row r="176" spans="1:6" x14ac:dyDescent="0.2">
      <c r="A176" s="25"/>
      <c r="F176" s="43"/>
    </row>
    <row r="177" spans="1:6" x14ac:dyDescent="0.2">
      <c r="A177" s="25"/>
      <c r="F177" s="43"/>
    </row>
    <row r="178" spans="1:6" x14ac:dyDescent="0.2">
      <c r="A178" s="25"/>
      <c r="F178" s="43"/>
    </row>
    <row r="179" spans="1:6" x14ac:dyDescent="0.2">
      <c r="A179" s="25"/>
      <c r="F179" s="43"/>
    </row>
    <row r="180" spans="1:6" x14ac:dyDescent="0.2">
      <c r="A180" s="25"/>
      <c r="F180" s="43"/>
    </row>
    <row r="181" spans="1:6" x14ac:dyDescent="0.2">
      <c r="A181" s="25"/>
      <c r="F181" s="43"/>
    </row>
    <row r="182" spans="1:6" x14ac:dyDescent="0.2">
      <c r="A182" s="25"/>
      <c r="F182" s="43"/>
    </row>
    <row r="183" spans="1:6" x14ac:dyDescent="0.2">
      <c r="A183" s="25"/>
      <c r="F183" s="43"/>
    </row>
    <row r="184" spans="1:6" x14ac:dyDescent="0.2">
      <c r="A184" s="25"/>
      <c r="F184" s="43"/>
    </row>
    <row r="185" spans="1:6" x14ac:dyDescent="0.2">
      <c r="A185" s="25"/>
      <c r="F185" s="43"/>
    </row>
    <row r="186" spans="1:6" x14ac:dyDescent="0.2">
      <c r="A186" s="25"/>
      <c r="F186" s="43"/>
    </row>
    <row r="187" spans="1:6" x14ac:dyDescent="0.2">
      <c r="A187" s="25"/>
      <c r="F187" s="43"/>
    </row>
    <row r="188" spans="1:6" x14ac:dyDescent="0.2">
      <c r="A188" s="25"/>
      <c r="F188" s="43"/>
    </row>
    <row r="189" spans="1:6" x14ac:dyDescent="0.2">
      <c r="A189" s="25"/>
      <c r="F189" s="43"/>
    </row>
    <row r="190" spans="1:6" x14ac:dyDescent="0.2">
      <c r="A190" s="25"/>
      <c r="F190" s="43"/>
    </row>
    <row r="191" spans="1:6" x14ac:dyDescent="0.2">
      <c r="A191" s="25"/>
      <c r="F191" s="43"/>
    </row>
    <row r="192" spans="1:6" x14ac:dyDescent="0.2">
      <c r="A192" s="25"/>
      <c r="F192" s="43"/>
    </row>
    <row r="193" spans="1:6" x14ac:dyDescent="0.2">
      <c r="A193" s="25"/>
      <c r="F193" s="43"/>
    </row>
    <row r="194" spans="1:6" x14ac:dyDescent="0.2">
      <c r="A194" s="25"/>
      <c r="F194" s="43"/>
    </row>
    <row r="195" spans="1:6" x14ac:dyDescent="0.2">
      <c r="A195" s="25"/>
      <c r="F195" s="43"/>
    </row>
    <row r="196" spans="1:6" x14ac:dyDescent="0.2">
      <c r="A196" s="25"/>
      <c r="F196" s="43"/>
    </row>
    <row r="197" spans="1:6" x14ac:dyDescent="0.2">
      <c r="A197" s="25"/>
      <c r="F197" s="43"/>
    </row>
    <row r="198" spans="1:6" x14ac:dyDescent="0.2">
      <c r="A198" s="25"/>
      <c r="F198" s="43"/>
    </row>
    <row r="199" spans="1:6" x14ac:dyDescent="0.2">
      <c r="A199" s="25"/>
      <c r="F199" s="43"/>
    </row>
    <row r="200" spans="1:6" x14ac:dyDescent="0.2">
      <c r="A200" s="25"/>
      <c r="F200" s="43"/>
    </row>
    <row r="201" spans="1:6" x14ac:dyDescent="0.2">
      <c r="A201" s="25"/>
      <c r="F201" s="43"/>
    </row>
    <row r="202" spans="1:6" x14ac:dyDescent="0.2">
      <c r="A202" s="25"/>
      <c r="F202" s="43"/>
    </row>
    <row r="203" spans="1:6" x14ac:dyDescent="0.2">
      <c r="A203" s="25"/>
      <c r="F203" s="43"/>
    </row>
    <row r="204" spans="1:6" x14ac:dyDescent="0.2">
      <c r="A204" s="25"/>
      <c r="F204" s="43"/>
    </row>
    <row r="205" spans="1:6" x14ac:dyDescent="0.2">
      <c r="A205" s="25"/>
      <c r="F205" s="43"/>
    </row>
    <row r="206" spans="1:6" x14ac:dyDescent="0.2">
      <c r="A206" s="25"/>
      <c r="F206" s="43"/>
    </row>
    <row r="207" spans="1:6" x14ac:dyDescent="0.2">
      <c r="A207" s="25"/>
      <c r="F207" s="43"/>
    </row>
    <row r="208" spans="1:6" x14ac:dyDescent="0.2">
      <c r="A208" s="25"/>
      <c r="F208" s="43"/>
    </row>
    <row r="209" spans="1:6" x14ac:dyDescent="0.2">
      <c r="A209" s="25"/>
      <c r="F209" s="43"/>
    </row>
    <row r="210" spans="1:6" x14ac:dyDescent="0.2">
      <c r="A210" s="25"/>
      <c r="F210" s="43"/>
    </row>
    <row r="211" spans="1:6" x14ac:dyDescent="0.2">
      <c r="A211" s="25"/>
      <c r="F211" s="43"/>
    </row>
    <row r="212" spans="1:6" x14ac:dyDescent="0.2">
      <c r="A212" s="25"/>
      <c r="F212" s="43"/>
    </row>
    <row r="213" spans="1:6" x14ac:dyDescent="0.2">
      <c r="A213" s="25"/>
      <c r="F213" s="43"/>
    </row>
    <row r="214" spans="1:6" x14ac:dyDescent="0.2">
      <c r="A214" s="25"/>
      <c r="F214" s="43"/>
    </row>
  </sheetData>
  <protectedRanges>
    <protectedRange sqref="C33:F40 C1:F10 C11:F29" name="Plage1"/>
    <protectedRange sqref="F30:F32 C30:D32" name="Plage1_1"/>
    <protectedRange sqref="E30:E32" name="Plage1_33"/>
    <protectedRange sqref="E44:F44 E45:E50" name="Plage1_24_1"/>
    <protectedRange sqref="F45:F50" name="Plage35_3_2"/>
    <protectedRange sqref="F45:F50" name="Plage23_4_3_2_2"/>
    <protectedRange sqref="F45:F50" name="Plage26_1_3_2_2"/>
    <protectedRange sqref="F45:F50" name="Plage22_1_3_2_2"/>
    <protectedRange sqref="F45:F50" name="Plage32_3_3_2_2"/>
    <protectedRange sqref="C44:D50" name="Plage1_26"/>
  </protectedRanges>
  <mergeCells count="1">
    <mergeCell ref="A4:F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Roman,Gras"&amp;9OP 1122 - Repli Mitterrand dans Gergovia Université Clermont Auvergne à Clermont-Fd (26-2024)
D.P.G.F. Récapitulatif - PHASE DCE –  DECEMBRE 2024 – LOT 04 - ELECTRICITE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PDG</vt:lpstr>
      <vt:lpstr>Niv0</vt:lpstr>
      <vt:lpstr>Entresol</vt:lpstr>
      <vt:lpstr>Niv2</vt:lpstr>
      <vt:lpstr>Recap</vt:lpstr>
      <vt:lpstr>Entresol!Zone_d_impression</vt:lpstr>
      <vt:lpstr>Niv0!Zone_d_impression</vt:lpstr>
      <vt:lpstr>'Niv2'!Zone_d_impression</vt:lpstr>
      <vt:lpstr>PDG!Zone_d_impression</vt:lpstr>
      <vt:lpstr>Recap!Zone_d_impression</vt:lpstr>
    </vt:vector>
  </TitlesOfParts>
  <Company>WINDOWS95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Frédéric Touraton</cp:lastModifiedBy>
  <cp:lastPrinted>2024-12-03T13:01:32Z</cp:lastPrinted>
  <dcterms:created xsi:type="dcterms:W3CDTF">1998-09-16T12:35:04Z</dcterms:created>
  <dcterms:modified xsi:type="dcterms:W3CDTF">2024-12-03T13:06:18Z</dcterms:modified>
</cp:coreProperties>
</file>