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RV-FICHIERS\Groupes\SERVICE-JURIDIQUE\Projets Contrats &amp; Marchés\MUSÉE\2. SEX\2024\Marchés\2024-593 Réal expo Banlieues chéries-4 LOTS\2 DCE\4 DCE VDEF 22-11-24\LOT4 Audiovisuel\"/>
    </mc:Choice>
  </mc:AlternateContent>
  <xr:revisionPtr revIDLastSave="0" documentId="13_ncr:1_{4DF8C052-6B24-414D-BD28-0FF52C0E49F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4-593-4-DPGF" sheetId="1" r:id="rId1"/>
  </sheets>
  <definedNames>
    <definedName name="_xlnm.Print_Area" localSheetId="0">'2024-593-4-DPGF'!$A$1:$H$49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1" i="1" l="1"/>
  <c r="H31" i="1" s="1"/>
  <c r="F38" i="1"/>
  <c r="H38" i="1" s="1"/>
  <c r="F45" i="1"/>
  <c r="F41" i="1"/>
  <c r="F37" i="1" l="1"/>
  <c r="F30" i="1"/>
  <c r="F47" i="1"/>
  <c r="H47" i="1" s="1"/>
  <c r="F46" i="1" l="1"/>
  <c r="H46" i="1" s="1"/>
  <c r="F13" i="1" l="1"/>
  <c r="H13" i="1" s="1"/>
  <c r="F12" i="1"/>
  <c r="H12" i="1" s="1"/>
  <c r="F27" i="1"/>
  <c r="H27" i="1" s="1"/>
  <c r="F18" i="1"/>
  <c r="H18" i="1" s="1"/>
  <c r="F35" i="1"/>
  <c r="H35" i="1" s="1"/>
  <c r="F34" i="1"/>
  <c r="F28" i="1"/>
  <c r="H28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F17" i="1"/>
  <c r="H17" i="1" l="1"/>
  <c r="F16" i="1"/>
  <c r="H16" i="1" s="1"/>
  <c r="H21" i="1"/>
  <c r="F20" i="1"/>
  <c r="H20" i="1" s="1"/>
  <c r="H34" i="1"/>
  <c r="F33" i="1"/>
  <c r="H45" i="1"/>
  <c r="H33" i="1"/>
  <c r="F11" i="1" l="1"/>
  <c r="H11" i="1" s="1"/>
  <c r="F7" i="1"/>
  <c r="F8" i="1"/>
  <c r="H8" i="1" s="1"/>
  <c r="F9" i="1"/>
  <c r="H9" i="1" s="1"/>
  <c r="F10" i="1"/>
  <c r="H10" i="1" s="1"/>
  <c r="F14" i="1"/>
  <c r="H14" i="1" s="1"/>
  <c r="F6" i="1" l="1"/>
  <c r="F42" i="1" s="1"/>
  <c r="H7" i="1"/>
  <c r="H41" i="1"/>
  <c r="H6" i="1" l="1"/>
  <c r="H42" i="1"/>
  <c r="H30" i="1"/>
  <c r="H37" i="1" l="1"/>
</calcChain>
</file>

<file path=xl/sharedStrings.xml><?xml version="1.0" encoding="utf-8"?>
<sst xmlns="http://schemas.openxmlformats.org/spreadsheetml/2006/main" count="106" uniqueCount="81">
  <si>
    <t>Désignation des prestations / fournitures</t>
  </si>
  <si>
    <t>ens.</t>
  </si>
  <si>
    <t>5.4.1</t>
  </si>
  <si>
    <t>5.4.3</t>
  </si>
  <si>
    <t>FOURNITURE DES MATÉRIELS AUDIOVISUELS ET MULTIMÉDIA</t>
  </si>
  <si>
    <t>Référence au CCTP</t>
  </si>
  <si>
    <t>Qtité</t>
  </si>
  <si>
    <t>TVA applicable
(en %)</t>
  </si>
  <si>
    <t>Date :
Signature du représentnant du titulaire et apposition du cachet social de l'entreprise :</t>
  </si>
  <si>
    <t xml:space="preserve">Unités d'œuvre </t>
  </si>
  <si>
    <t>Prix unitaire en euros HT</t>
  </si>
  <si>
    <t>Prix total en euros HT</t>
  </si>
  <si>
    <t>Prix total en euros TTC</t>
  </si>
  <si>
    <t xml:space="preserve">Dépose </t>
  </si>
  <si>
    <t>POSTE 1</t>
  </si>
  <si>
    <t>EC-3</t>
  </si>
  <si>
    <t>POSTE 2</t>
  </si>
  <si>
    <t>VP-1</t>
  </si>
  <si>
    <t>VP-2</t>
  </si>
  <si>
    <t>POSTE 3</t>
  </si>
  <si>
    <t>PL-2</t>
  </si>
  <si>
    <t>PL-4</t>
  </si>
  <si>
    <t>PL-5</t>
  </si>
  <si>
    <t>PL-6</t>
  </si>
  <si>
    <t>PL-7</t>
  </si>
  <si>
    <t>PL-8</t>
  </si>
  <si>
    <t>POSTE 4</t>
  </si>
  <si>
    <t>PLAYERS (PL)</t>
  </si>
  <si>
    <t>POSTE 5</t>
  </si>
  <si>
    <t>HP-1</t>
  </si>
  <si>
    <t>HP-2</t>
  </si>
  <si>
    <t>VIDÉOPROJECTEUR (VP) + support de fixation</t>
  </si>
  <si>
    <t>EC-1</t>
  </si>
  <si>
    <t>EC-2</t>
  </si>
  <si>
    <t>EC-4</t>
  </si>
  <si>
    <t>EC-5</t>
  </si>
  <si>
    <t>EC-6</t>
  </si>
  <si>
    <t>Fourniture, pose et raccordement d’un vidéo-projecteur 
Surface de projection : 3497mm x H1484mm</t>
  </si>
  <si>
    <t>Fourniture, pose et raccordement d’un vidéo-projecteur 
Surface de projection : 3000mm x H1689mm</t>
  </si>
  <si>
    <t>PL-1</t>
  </si>
  <si>
    <t>PL-3</t>
  </si>
  <si>
    <t>EC-7-R</t>
  </si>
  <si>
    <t>EC-8-R</t>
  </si>
  <si>
    <t>Fourniture, pose et raccordement d'un player pour écran 50" (EC-1)</t>
  </si>
  <si>
    <t>Fourniture, pose et raccordement d'un player pour écran 40" (EC-2)</t>
  </si>
  <si>
    <t>Fourniture, pose et raccordement d'un player pour écran 19" (EC-3)</t>
  </si>
  <si>
    <t>Fourniture, pose et raccordement d'un player pour écran 10" (EC-4)</t>
  </si>
  <si>
    <t>Fourniture, pose et raccordement d'un player pour écran cathodique 28" (EC-5)</t>
  </si>
  <si>
    <t>Fourniture, pose et raccordement d'un player pour vidéo-projecteur (VP-1)</t>
  </si>
  <si>
    <t>Fourniture, pose et raccordement d'un player pour vidéo-projecteur (VP-2)</t>
  </si>
  <si>
    <t>MARCHÉ N° 2024-593-4 : RÉALISATION DE L'EXPOSITION TEMPORAIRE PROVISOIREMENT INTITULÉE "BANLIEUES CHERIES"</t>
  </si>
  <si>
    <t xml:space="preserve">DÉPOSE </t>
  </si>
  <si>
    <t>u</t>
  </si>
  <si>
    <t>Fourniture, pose et raccordement d'un ensemble systeme son avec supports, composé de 4 enceintes (Enceinte L-ACOUSTICS A15 Wide), 4 subwoofers (L-ACOUSTICS KS21), 4 éléments de posage (L-ACOUSTICS A-TILT), 2 amplis (L-ACOUSTICS LA12X) et 1 PC portable</t>
  </si>
  <si>
    <t>Fourniture, pose et raccordement de 4 enceintes amplifiées</t>
  </si>
  <si>
    <t>ÉCRANS (EC) + support de fixation</t>
  </si>
  <si>
    <t>Fourniture, pose et raccordement d’un écran LCD ou LED - HD 10" 
(2 supports muraux et 1 écran encastré à plat dans vitrine)</t>
  </si>
  <si>
    <t>Raccordement de deux écrans (œuvre "Le déménagement")</t>
  </si>
  <si>
    <t>ME</t>
  </si>
  <si>
    <t>Fourniture, pose et raccordement d'un player pour diffusion sonore</t>
  </si>
  <si>
    <t>CQ</t>
  </si>
  <si>
    <t xml:space="preserve">Fourniture, pose et raccordement de casques </t>
  </si>
  <si>
    <t>Fourniture, pose et raccordement de mono-écouteurs</t>
  </si>
  <si>
    <t>Fourniture, pose et raccordement de 2 enceintes amplifiées</t>
  </si>
  <si>
    <t>POSTE 6</t>
  </si>
  <si>
    <t>CASQUES AUDIO + supports</t>
  </si>
  <si>
    <t>Raccordement et réglage de 8 écrans 32", 4 écrans 29", 2 écrans 24", 1 écran 19", 3 écrans cathodiques 15", 4 enceintes amplifiées, players video et son (œuvre Cacophonique)</t>
  </si>
  <si>
    <t>Fourniture des équipements multimédia de l'œuvre cacophonique y compris réglages de 8 écrans 32", 4 écrans 29", 2 écrans 24", 1 écrans 19", 3 écrans cathodiques 15", 4 enceintes amplifiées, players video et son, et supports de fixation (œuvre Cacophonique)</t>
  </si>
  <si>
    <t>MONTANT TOTAL DU MARCHÉ LOT 4 (hors options)</t>
  </si>
  <si>
    <r>
      <t xml:space="preserve">DÉCOMPOSITION DU PRIX GLOBAL ET FORFAITAIRE (DPGF) - </t>
    </r>
    <r>
      <rPr>
        <b/>
        <u/>
        <sz val="10"/>
        <rFont val="Calibri"/>
        <family val="2"/>
      </rPr>
      <t>LOT 4 - AUDIOVISUEL / MULTIMÉDIA</t>
    </r>
  </si>
  <si>
    <r>
      <t xml:space="preserve">Fourniture, pose et raccordement d’un écran  LCD ou LED - HD 50" 
</t>
    </r>
    <r>
      <rPr>
        <i/>
        <sz val="10"/>
        <color rgb="FF000000"/>
        <rFont val="Calibri"/>
        <family val="2"/>
      </rPr>
      <t>(1 support mural)</t>
    </r>
  </si>
  <si>
    <r>
      <t xml:space="preserve">Fourniture, pose et raccordement d’un écran LCD ou LED - HD 40" 
</t>
    </r>
    <r>
      <rPr>
        <i/>
        <sz val="10"/>
        <color rgb="FF000000"/>
        <rFont val="Calibri"/>
        <family val="2"/>
      </rPr>
      <t>(3 supports muraux)</t>
    </r>
  </si>
  <si>
    <r>
      <t xml:space="preserve">Fourniture, pose et raccordement d’un écran LCD ou LED - HD 19" 
</t>
    </r>
    <r>
      <rPr>
        <i/>
        <sz val="10"/>
        <color rgb="FF000000"/>
        <rFont val="Calibri"/>
        <family val="2"/>
      </rPr>
      <t>(1 support mural et 1 écran encastré à plat dans vitrine)</t>
    </r>
  </si>
  <si>
    <r>
      <t xml:space="preserve">Fourniture, pose et raccordement d’un écran cathodique 28" 
</t>
    </r>
    <r>
      <rPr>
        <i/>
        <sz val="10"/>
        <color rgb="FF000000"/>
        <rFont val="Calibri"/>
        <family val="2"/>
      </rPr>
      <t>(à poser au sol ou sur socle)</t>
    </r>
  </si>
  <si>
    <r>
      <t xml:space="preserve">Fourniture, pose et raccordement de tablettes tactiles 10" 
</t>
    </r>
    <r>
      <rPr>
        <i/>
        <sz val="10"/>
        <color rgb="FF000000"/>
        <rFont val="Calibri"/>
        <family val="2"/>
      </rPr>
      <t>(3 supports bras articulés sur table)</t>
    </r>
  </si>
  <si>
    <t>ENCEINTES AMPLIFIÉES (HP) + supports</t>
  </si>
  <si>
    <t>MONO ÉCOUTEUR + supports</t>
  </si>
  <si>
    <t>PRESTATIONS SUPPLÉMENAIRES ÉVENTUELLES (PSE) :</t>
  </si>
  <si>
    <t>PSE 1</t>
  </si>
  <si>
    <t>PSE 2</t>
  </si>
  <si>
    <t xml:space="preserve">PSE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</si>
</sst>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 &quot;[$€-2]&quot; &quot;;&quot; &quot;* &quot;-&quot;#,##0.00&quot;  &quot;[$€-2]&quot; &quot;;&quot; &quot;* &quot;-&quot;??&quot;  &quot;[$€-2]&quot; &quot;"/>
    <numFmt numFmtId="165" formatCode="#,##0.00&quot;€&quot;;#,##0.00&quot;€&quot;"/>
    <numFmt numFmtId="166" formatCode="#,##0.00\ &quot;€&quot;"/>
  </numFmts>
  <fonts count="12" x14ac:knownFonts="1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sz val="10"/>
      <color rgb="FFFF0000"/>
      <name val="Calibri"/>
      <family val="2"/>
    </font>
    <font>
      <sz val="10"/>
      <color indexed="13"/>
      <name val="Calibri"/>
      <family val="2"/>
    </font>
    <font>
      <b/>
      <u/>
      <sz val="10"/>
      <name val="Calibri"/>
      <family val="2"/>
    </font>
    <font>
      <i/>
      <sz val="10"/>
      <color rgb="FF000000"/>
      <name val="Calibri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0"/>
      </right>
      <top/>
      <bottom/>
      <diagonal/>
    </border>
    <border>
      <left style="thin">
        <color indexed="1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10"/>
      </top>
      <bottom style="medium">
        <color indexed="64"/>
      </bottom>
      <diagonal/>
    </border>
    <border>
      <left/>
      <right/>
      <top style="thin">
        <color indexed="10"/>
      </top>
      <bottom style="medium">
        <color indexed="64"/>
      </bottom>
      <diagonal/>
    </border>
    <border>
      <left/>
      <right style="medium">
        <color indexed="64"/>
      </right>
      <top style="thin">
        <color indexed="10"/>
      </top>
      <bottom style="medium">
        <color indexed="64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7">
    <xf numFmtId="0" fontId="0" fillId="0" borderId="0" xfId="0"/>
    <xf numFmtId="49" fontId="4" fillId="2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6" fillId="3" borderId="29" xfId="0" applyNumberFormat="1" applyFont="1" applyFill="1" applyBorder="1" applyAlignment="1">
      <alignment horizontal="center" vertical="center"/>
    </xf>
    <xf numFmtId="49" fontId="4" fillId="3" borderId="29" xfId="0" applyNumberFormat="1" applyFont="1" applyFill="1" applyBorder="1" applyAlignment="1">
      <alignment horizontal="center" vertical="center"/>
    </xf>
    <xf numFmtId="49" fontId="4" fillId="3" borderId="30" xfId="0" applyNumberFormat="1" applyFont="1" applyFill="1" applyBorder="1" applyAlignment="1">
      <alignment horizontal="left" vertical="center" wrapText="1"/>
    </xf>
    <xf numFmtId="49" fontId="6" fillId="3" borderId="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2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/>
    </xf>
    <xf numFmtId="164" fontId="6" fillId="2" borderId="0" xfId="0" applyNumberFormat="1" applyFont="1" applyFill="1" applyBorder="1"/>
    <xf numFmtId="165" fontId="6" fillId="2" borderId="0" xfId="0" applyNumberFormat="1" applyFont="1" applyFill="1" applyBorder="1"/>
    <xf numFmtId="9" fontId="6" fillId="2" borderId="0" xfId="0" applyNumberFormat="1" applyFont="1" applyFill="1" applyBorder="1" applyAlignment="1">
      <alignment horizontal="center"/>
    </xf>
    <xf numFmtId="164" fontId="6" fillId="2" borderId="13" xfId="0" applyNumberFormat="1" applyFont="1" applyFill="1" applyBorder="1"/>
    <xf numFmtId="0" fontId="6" fillId="2" borderId="2" xfId="0" applyFont="1" applyFill="1" applyBorder="1"/>
    <xf numFmtId="0" fontId="6" fillId="2" borderId="1" xfId="0" applyFont="1" applyFill="1" applyBorder="1"/>
    <xf numFmtId="0" fontId="6" fillId="0" borderId="0" xfId="0" applyNumberFormat="1" applyFont="1"/>
    <xf numFmtId="0" fontId="6" fillId="2" borderId="10" xfId="0" applyFont="1" applyFill="1" applyBorder="1"/>
    <xf numFmtId="0" fontId="6" fillId="2" borderId="3" xfId="0" applyFont="1" applyFill="1" applyBorder="1" applyAlignment="1">
      <alignment wrapText="1"/>
    </xf>
    <xf numFmtId="0" fontId="6" fillId="2" borderId="3" xfId="0" applyFont="1" applyFill="1" applyBorder="1"/>
    <xf numFmtId="0" fontId="6" fillId="2" borderId="11" xfId="0" applyFont="1" applyFill="1" applyBorder="1"/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/>
    <xf numFmtId="0" fontId="4" fillId="3" borderId="30" xfId="0" applyFont="1" applyFill="1" applyBorder="1" applyAlignment="1">
      <alignment horizontal="right" vertical="center"/>
    </xf>
    <xf numFmtId="0" fontId="6" fillId="2" borderId="28" xfId="0" applyFont="1" applyFill="1" applyBorder="1"/>
    <xf numFmtId="0" fontId="4" fillId="2" borderId="8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vertical="center"/>
    </xf>
    <xf numFmtId="166" fontId="6" fillId="2" borderId="4" xfId="0" applyNumberFormat="1" applyFont="1" applyFill="1" applyBorder="1" applyAlignment="1">
      <alignment vertical="center"/>
    </xf>
    <xf numFmtId="9" fontId="6" fillId="2" borderId="4" xfId="0" applyNumberFormat="1" applyFont="1" applyFill="1" applyBorder="1" applyAlignment="1">
      <alignment horizontal="center" vertical="center"/>
    </xf>
    <xf numFmtId="166" fontId="6" fillId="2" borderId="9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0" borderId="0" xfId="0" applyNumberFormat="1" applyFont="1" applyAlignment="1">
      <alignment vertical="center"/>
    </xf>
    <xf numFmtId="0" fontId="6" fillId="2" borderId="28" xfId="0" applyFont="1" applyFill="1" applyBorder="1" applyAlignment="1">
      <alignment vertical="center"/>
    </xf>
    <xf numFmtId="49" fontId="6" fillId="4" borderId="32" xfId="0" applyNumberFormat="1" applyFont="1" applyFill="1" applyBorder="1" applyAlignment="1">
      <alignment horizontal="center" vertical="center"/>
    </xf>
    <xf numFmtId="49" fontId="6" fillId="4" borderId="33" xfId="0" applyNumberFormat="1" applyFont="1" applyFill="1" applyBorder="1" applyAlignment="1">
      <alignment vertical="center" wrapText="1"/>
    </xf>
    <xf numFmtId="49" fontId="6" fillId="4" borderId="33" xfId="0" applyNumberFormat="1" applyFont="1" applyFill="1" applyBorder="1" applyAlignment="1">
      <alignment horizontal="center" vertical="center"/>
    </xf>
    <xf numFmtId="0" fontId="6" fillId="4" borderId="33" xfId="0" applyNumberFormat="1" applyFont="1" applyFill="1" applyBorder="1" applyAlignment="1">
      <alignment horizontal="center" vertical="center"/>
    </xf>
    <xf numFmtId="164" fontId="6" fillId="4" borderId="33" xfId="0" applyNumberFormat="1" applyFont="1" applyFill="1" applyBorder="1" applyAlignment="1">
      <alignment vertical="center"/>
    </xf>
    <xf numFmtId="166" fontId="6" fillId="4" borderId="33" xfId="0" applyNumberFormat="1" applyFont="1" applyFill="1" applyBorder="1" applyAlignment="1">
      <alignment vertical="center"/>
    </xf>
    <xf numFmtId="9" fontId="6" fillId="4" borderId="33" xfId="0" applyNumberFormat="1" applyFont="1" applyFill="1" applyBorder="1" applyAlignment="1">
      <alignment horizontal="center" vertical="center"/>
    </xf>
    <xf numFmtId="166" fontId="6" fillId="4" borderId="34" xfId="0" applyNumberFormat="1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49" fontId="6" fillId="2" borderId="30" xfId="0" applyNumberFormat="1" applyFont="1" applyFill="1" applyBorder="1" applyAlignment="1">
      <alignment vertical="center" wrapText="1"/>
    </xf>
    <xf numFmtId="0" fontId="11" fillId="0" borderId="35" xfId="0" applyFont="1" applyBorder="1" applyAlignment="1">
      <alignment horizontal="justify" vertical="center" wrapText="1"/>
    </xf>
    <xf numFmtId="165" fontId="6" fillId="4" borderId="33" xfId="0" applyNumberFormat="1" applyFont="1" applyFill="1" applyBorder="1" applyAlignment="1">
      <alignment vertical="center"/>
    </xf>
    <xf numFmtId="164" fontId="6" fillId="4" borderId="34" xfId="0" applyNumberFormat="1" applyFont="1" applyFill="1" applyBorder="1" applyAlignment="1">
      <alignment vertical="center"/>
    </xf>
    <xf numFmtId="49" fontId="6" fillId="2" borderId="8" xfId="0" applyNumberFormat="1" applyFont="1" applyFill="1" applyBorder="1" applyAlignment="1">
      <alignment horizontal="center"/>
    </xf>
    <xf numFmtId="49" fontId="6" fillId="2" borderId="20" xfId="0" applyNumberFormat="1" applyFont="1" applyFill="1" applyBorder="1" applyAlignment="1">
      <alignment wrapText="1"/>
    </xf>
    <xf numFmtId="49" fontId="6" fillId="2" borderId="20" xfId="0" applyNumberFormat="1" applyFont="1" applyFill="1" applyBorder="1" applyAlignment="1">
      <alignment horizontal="center"/>
    </xf>
    <xf numFmtId="0" fontId="6" fillId="2" borderId="20" xfId="0" applyNumberFormat="1" applyFont="1" applyFill="1" applyBorder="1" applyAlignment="1">
      <alignment horizontal="center"/>
    </xf>
    <xf numFmtId="164" fontId="6" fillId="2" borderId="20" xfId="0" applyNumberFormat="1" applyFont="1" applyFill="1" applyBorder="1"/>
    <xf numFmtId="166" fontId="6" fillId="2" borderId="20" xfId="0" applyNumberFormat="1" applyFont="1" applyFill="1" applyBorder="1" applyAlignment="1">
      <alignment vertical="center"/>
    </xf>
    <xf numFmtId="9" fontId="6" fillId="2" borderId="20" xfId="0" applyNumberFormat="1" applyFont="1" applyFill="1" applyBorder="1" applyAlignment="1">
      <alignment horizontal="center" vertical="center"/>
    </xf>
    <xf numFmtId="166" fontId="6" fillId="2" borderId="21" xfId="0" applyNumberFormat="1" applyFont="1" applyFill="1" applyBorder="1" applyAlignment="1">
      <alignment vertical="center"/>
    </xf>
    <xf numFmtId="0" fontId="6" fillId="2" borderId="25" xfId="0" applyFont="1" applyFill="1" applyBorder="1"/>
    <xf numFmtId="0" fontId="6" fillId="2" borderId="26" xfId="0" applyFont="1" applyFill="1" applyBorder="1"/>
    <xf numFmtId="0" fontId="4" fillId="2" borderId="0" xfId="0" applyNumberFormat="1" applyFont="1" applyFill="1" applyBorder="1" applyAlignment="1">
      <alignment horizontal="center" vertical="center"/>
    </xf>
    <xf numFmtId="0" fontId="4" fillId="2" borderId="35" xfId="0" applyNumberFormat="1" applyFont="1" applyFill="1" applyBorder="1" applyAlignment="1">
      <alignment horizontal="center" vertical="center"/>
    </xf>
    <xf numFmtId="49" fontId="6" fillId="2" borderId="35" xfId="0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wrapText="1"/>
    </xf>
    <xf numFmtId="0" fontId="8" fillId="2" borderId="37" xfId="0" applyFont="1" applyFill="1" applyBorder="1" applyAlignment="1">
      <alignment horizontal="center"/>
    </xf>
    <xf numFmtId="0" fontId="8" fillId="2" borderId="38" xfId="0" applyFont="1" applyFill="1" applyBorder="1" applyAlignment="1">
      <alignment horizontal="center"/>
    </xf>
    <xf numFmtId="0" fontId="6" fillId="2" borderId="38" xfId="0" applyFont="1" applyFill="1" applyBorder="1"/>
    <xf numFmtId="0" fontId="6" fillId="2" borderId="35" xfId="0" applyNumberFormat="1" applyFont="1" applyFill="1" applyBorder="1" applyAlignment="1">
      <alignment horizontal="center" vertical="center"/>
    </xf>
    <xf numFmtId="164" fontId="6" fillId="2" borderId="35" xfId="0" applyNumberFormat="1" applyFont="1" applyFill="1" applyBorder="1" applyAlignment="1">
      <alignment vertical="center"/>
    </xf>
    <xf numFmtId="166" fontId="6" fillId="2" borderId="35" xfId="0" applyNumberFormat="1" applyFont="1" applyFill="1" applyBorder="1" applyAlignment="1">
      <alignment vertical="center"/>
    </xf>
    <xf numFmtId="9" fontId="6" fillId="2" borderId="35" xfId="0" applyNumberFormat="1" applyFont="1" applyFill="1" applyBorder="1" applyAlignment="1">
      <alignment horizontal="center" vertical="center"/>
    </xf>
    <xf numFmtId="166" fontId="6" fillId="2" borderId="39" xfId="0" applyNumberFormat="1" applyFont="1" applyFill="1" applyBorder="1" applyAlignment="1">
      <alignment vertical="center"/>
    </xf>
    <xf numFmtId="166" fontId="5" fillId="3" borderId="35" xfId="0" applyNumberFormat="1" applyFont="1" applyFill="1" applyBorder="1" applyAlignment="1">
      <alignment horizontal="right" vertical="center"/>
    </xf>
    <xf numFmtId="166" fontId="5" fillId="3" borderId="35" xfId="0" applyNumberFormat="1" applyFont="1" applyFill="1" applyBorder="1" applyAlignment="1">
      <alignment vertical="center"/>
    </xf>
    <xf numFmtId="9" fontId="5" fillId="3" borderId="35" xfId="0" applyNumberFormat="1" applyFont="1" applyFill="1" applyBorder="1" applyAlignment="1">
      <alignment horizontal="center" vertical="center"/>
    </xf>
    <xf numFmtId="166" fontId="4" fillId="3" borderId="30" xfId="0" applyNumberFormat="1" applyFont="1" applyFill="1" applyBorder="1" applyAlignment="1">
      <alignment vertical="center"/>
    </xf>
    <xf numFmtId="9" fontId="4" fillId="3" borderId="30" xfId="0" applyNumberFormat="1" applyFont="1" applyFill="1" applyBorder="1" applyAlignment="1">
      <alignment horizontal="center" vertical="center"/>
    </xf>
    <xf numFmtId="166" fontId="4" fillId="3" borderId="31" xfId="0" applyNumberFormat="1" applyFont="1" applyFill="1" applyBorder="1" applyAlignment="1">
      <alignment vertical="center"/>
    </xf>
    <xf numFmtId="49" fontId="4" fillId="3" borderId="32" xfId="0" applyNumberFormat="1" applyFont="1" applyFill="1" applyBorder="1" applyAlignment="1">
      <alignment horizontal="left" vertical="center" wrapText="1"/>
    </xf>
    <xf numFmtId="49" fontId="4" fillId="3" borderId="33" xfId="0" applyNumberFormat="1" applyFont="1" applyFill="1" applyBorder="1" applyAlignment="1">
      <alignment horizontal="left" vertical="center" wrapText="1"/>
    </xf>
    <xf numFmtId="49" fontId="4" fillId="3" borderId="36" xfId="0" applyNumberFormat="1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center" vertical="center"/>
    </xf>
    <xf numFmtId="0" fontId="5" fillId="0" borderId="23" xfId="0" applyFont="1" applyBorder="1"/>
    <xf numFmtId="0" fontId="5" fillId="0" borderId="24" xfId="0" applyFont="1" applyBorder="1"/>
    <xf numFmtId="0" fontId="4" fillId="0" borderId="14" xfId="0" applyNumberFormat="1" applyFont="1" applyBorder="1" applyAlignment="1">
      <alignment horizontal="left" vertical="top" wrapText="1"/>
    </xf>
    <xf numFmtId="0" fontId="4" fillId="0" borderId="15" xfId="0" applyNumberFormat="1" applyFont="1" applyBorder="1" applyAlignment="1">
      <alignment horizontal="left" vertical="top" wrapText="1"/>
    </xf>
    <xf numFmtId="0" fontId="4" fillId="0" borderId="16" xfId="0" applyNumberFormat="1" applyFont="1" applyBorder="1" applyAlignment="1">
      <alignment horizontal="left" vertical="top" wrapText="1"/>
    </xf>
    <xf numFmtId="0" fontId="5" fillId="3" borderId="35" xfId="0" applyFont="1" applyFill="1" applyBorder="1" applyAlignment="1">
      <alignment horizontal="right" vertical="center"/>
    </xf>
    <xf numFmtId="49" fontId="5" fillId="2" borderId="17" xfId="0" applyNumberFormat="1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/>
    </xf>
    <xf numFmtId="49" fontId="5" fillId="2" borderId="19" xfId="0" applyNumberFormat="1" applyFont="1" applyFill="1" applyBorder="1" applyAlignment="1">
      <alignment horizontal="center" vertical="center"/>
    </xf>
    <xf numFmtId="49" fontId="4" fillId="3" borderId="32" xfId="0" applyNumberFormat="1" applyFont="1" applyFill="1" applyBorder="1" applyAlignment="1">
      <alignment horizontal="left" vertical="center"/>
    </xf>
    <xf numFmtId="49" fontId="4" fillId="3" borderId="33" xfId="0" applyNumberFormat="1" applyFont="1" applyFill="1" applyBorder="1" applyAlignment="1">
      <alignment horizontal="left" vertical="center"/>
    </xf>
    <xf numFmtId="49" fontId="4" fillId="3" borderId="34" xfId="0" applyNumberFormat="1" applyFont="1" applyFill="1" applyBorder="1" applyAlignment="1">
      <alignment horizontal="left" vertical="center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2">
    <dxf>
      <font>
        <color rgb="FFFF0000"/>
      </font>
    </dxf>
    <dxf>
      <font>
        <color rgb="FFFF0000"/>
      </font>
    </dxf>
  </dxfs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BE4D5"/>
      <rgbColor rgb="FFD9E2F3"/>
      <rgbColor rgb="FFFF0000"/>
      <rgbColor rgb="FFDADADA"/>
      <rgbColor rgb="FFE2EED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9"/>
  <sheetViews>
    <sheetView showGridLines="0" tabSelected="1" topLeftCell="A30" zoomScaleNormal="100" workbookViewId="0">
      <selection activeCell="A48" sqref="A48"/>
    </sheetView>
  </sheetViews>
  <sheetFormatPr baseColWidth="10" defaultColWidth="8.54296875" defaultRowHeight="15" customHeight="1" x14ac:dyDescent="0.3"/>
  <cols>
    <col min="1" max="1" width="9" style="19" customWidth="1"/>
    <col min="2" max="2" width="57.90625" style="66" customWidth="1"/>
    <col min="3" max="3" width="10.453125" style="19" customWidth="1"/>
    <col min="4" max="4" width="5.54296875" style="19" customWidth="1"/>
    <col min="5" max="5" width="12" style="19" customWidth="1"/>
    <col min="6" max="6" width="14.08984375" style="19" customWidth="1"/>
    <col min="7" max="7" width="12.453125" style="19" customWidth="1"/>
    <col min="8" max="8" width="13.453125" style="19" customWidth="1"/>
    <col min="9" max="9" width="8.54296875" style="19" customWidth="1"/>
    <col min="10" max="10" width="23.54296875" style="19" customWidth="1"/>
    <col min="11" max="31" width="8.54296875" style="19" customWidth="1"/>
    <col min="32" max="16384" width="8.54296875" style="19"/>
  </cols>
  <sheetData>
    <row r="1" spans="1:30" ht="15" customHeight="1" thickBot="1" x14ac:dyDescent="0.35">
      <c r="A1" s="84" t="s">
        <v>50</v>
      </c>
      <c r="B1" s="85"/>
      <c r="C1" s="85"/>
      <c r="D1" s="85"/>
      <c r="E1" s="85"/>
      <c r="F1" s="85"/>
      <c r="G1" s="85"/>
      <c r="H1" s="86"/>
      <c r="I1" s="17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</row>
    <row r="2" spans="1:30" ht="13.5" customHeight="1" x14ac:dyDescent="0.3">
      <c r="A2" s="91" t="s">
        <v>69</v>
      </c>
      <c r="B2" s="92"/>
      <c r="C2" s="92"/>
      <c r="D2" s="92"/>
      <c r="E2" s="92"/>
      <c r="F2" s="92"/>
      <c r="G2" s="92"/>
      <c r="H2" s="93"/>
      <c r="I2" s="17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</row>
    <row r="3" spans="1:30" ht="6.65" customHeight="1" thickBot="1" x14ac:dyDescent="0.35">
      <c r="A3" s="20"/>
      <c r="B3" s="21"/>
      <c r="C3" s="22"/>
      <c r="D3" s="22"/>
      <c r="E3" s="22"/>
      <c r="F3" s="22"/>
      <c r="G3" s="22"/>
      <c r="H3" s="23"/>
      <c r="I3" s="17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</row>
    <row r="4" spans="1:30" ht="36.9" customHeight="1" x14ac:dyDescent="0.3">
      <c r="A4" s="24" t="s">
        <v>5</v>
      </c>
      <c r="B4" s="1" t="s">
        <v>0</v>
      </c>
      <c r="C4" s="2" t="s">
        <v>9</v>
      </c>
      <c r="D4" s="3" t="s">
        <v>6</v>
      </c>
      <c r="E4" s="1" t="s">
        <v>10</v>
      </c>
      <c r="F4" s="1" t="s">
        <v>11</v>
      </c>
      <c r="G4" s="1" t="s">
        <v>7</v>
      </c>
      <c r="H4" s="4" t="s">
        <v>12</v>
      </c>
      <c r="I4" s="17"/>
      <c r="J4" s="25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</row>
    <row r="5" spans="1:30" ht="19.5" customHeight="1" x14ac:dyDescent="0.3">
      <c r="A5" s="5" t="s">
        <v>2</v>
      </c>
      <c r="B5" s="81" t="s">
        <v>4</v>
      </c>
      <c r="C5" s="82"/>
      <c r="D5" s="82"/>
      <c r="E5" s="82"/>
      <c r="F5" s="82"/>
      <c r="G5" s="82"/>
      <c r="H5" s="83"/>
      <c r="I5" s="17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</row>
    <row r="6" spans="1:30" ht="19.5" customHeight="1" x14ac:dyDescent="0.3">
      <c r="A6" s="6" t="s">
        <v>14</v>
      </c>
      <c r="B6" s="7" t="s">
        <v>55</v>
      </c>
      <c r="C6" s="26"/>
      <c r="D6" s="26"/>
      <c r="E6" s="26"/>
      <c r="F6" s="78">
        <f>SUM(F7:F14)</f>
        <v>0</v>
      </c>
      <c r="G6" s="79">
        <v>0.2</v>
      </c>
      <c r="H6" s="80">
        <f>F6*1.2</f>
        <v>0</v>
      </c>
      <c r="I6" s="1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</row>
    <row r="7" spans="1:30" s="38" customFormat="1" ht="27" customHeight="1" x14ac:dyDescent="0.35">
      <c r="A7" s="28" t="s">
        <v>32</v>
      </c>
      <c r="B7" s="29" t="s">
        <v>70</v>
      </c>
      <c r="C7" s="30" t="s">
        <v>52</v>
      </c>
      <c r="D7" s="31">
        <v>1</v>
      </c>
      <c r="E7" s="32"/>
      <c r="F7" s="33">
        <f t="shared" ref="F7:F14" si="0">E7*D7</f>
        <v>0</v>
      </c>
      <c r="G7" s="34">
        <v>0.2</v>
      </c>
      <c r="H7" s="35">
        <f>F7*1.2</f>
        <v>0</v>
      </c>
      <c r="I7" s="36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</row>
    <row r="8" spans="1:30" s="38" customFormat="1" ht="24.65" customHeight="1" x14ac:dyDescent="0.35">
      <c r="A8" s="28" t="s">
        <v>33</v>
      </c>
      <c r="B8" s="29" t="s">
        <v>71</v>
      </c>
      <c r="C8" s="30" t="s">
        <v>52</v>
      </c>
      <c r="D8" s="31">
        <v>3</v>
      </c>
      <c r="E8" s="32"/>
      <c r="F8" s="33">
        <f t="shared" si="0"/>
        <v>0</v>
      </c>
      <c r="G8" s="34">
        <v>0.2</v>
      </c>
      <c r="H8" s="35">
        <f>F8*1.2</f>
        <v>0</v>
      </c>
      <c r="I8" s="36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</row>
    <row r="9" spans="1:30" ht="24.9" customHeight="1" x14ac:dyDescent="0.3">
      <c r="A9" s="28" t="s">
        <v>15</v>
      </c>
      <c r="B9" s="29" t="s">
        <v>72</v>
      </c>
      <c r="C9" s="30" t="s">
        <v>52</v>
      </c>
      <c r="D9" s="31">
        <v>2</v>
      </c>
      <c r="E9" s="32"/>
      <c r="F9" s="33">
        <f t="shared" si="0"/>
        <v>0</v>
      </c>
      <c r="G9" s="34">
        <v>0.2</v>
      </c>
      <c r="H9" s="35">
        <f>F9*1.2</f>
        <v>0</v>
      </c>
      <c r="I9" s="1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0" s="38" customFormat="1" ht="24.9" customHeight="1" x14ac:dyDescent="0.35">
      <c r="A10" s="28" t="s">
        <v>34</v>
      </c>
      <c r="B10" s="29" t="s">
        <v>56</v>
      </c>
      <c r="C10" s="30" t="s">
        <v>52</v>
      </c>
      <c r="D10" s="31">
        <v>3</v>
      </c>
      <c r="E10" s="32"/>
      <c r="F10" s="33">
        <f t="shared" si="0"/>
        <v>0</v>
      </c>
      <c r="G10" s="34">
        <v>0.2</v>
      </c>
      <c r="H10" s="35">
        <f>F10*1.2</f>
        <v>0</v>
      </c>
      <c r="I10" s="36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</row>
    <row r="11" spans="1:30" s="38" customFormat="1" ht="24.9" customHeight="1" x14ac:dyDescent="0.35">
      <c r="A11" s="28" t="s">
        <v>35</v>
      </c>
      <c r="B11" s="29" t="s">
        <v>73</v>
      </c>
      <c r="C11" s="30" t="s">
        <v>52</v>
      </c>
      <c r="D11" s="31">
        <v>3</v>
      </c>
      <c r="E11" s="32"/>
      <c r="F11" s="33">
        <f t="shared" si="0"/>
        <v>0</v>
      </c>
      <c r="G11" s="34">
        <v>0.2</v>
      </c>
      <c r="H11" s="35">
        <f t="shared" ref="H11:H14" si="1">F11*1.2</f>
        <v>0</v>
      </c>
      <c r="I11" s="36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</row>
    <row r="12" spans="1:30" s="38" customFormat="1" ht="25.25" customHeight="1" x14ac:dyDescent="0.35">
      <c r="A12" s="28" t="s">
        <v>36</v>
      </c>
      <c r="B12" s="29" t="s">
        <v>74</v>
      </c>
      <c r="C12" s="30" t="s">
        <v>52</v>
      </c>
      <c r="D12" s="31">
        <v>3</v>
      </c>
      <c r="E12" s="32"/>
      <c r="F12" s="33">
        <f t="shared" ref="F12" si="2">E12*D12</f>
        <v>0</v>
      </c>
      <c r="G12" s="34">
        <v>0.2</v>
      </c>
      <c r="H12" s="35">
        <f t="shared" ref="H12" si="3">F12*1.2</f>
        <v>0</v>
      </c>
      <c r="I12" s="36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s="38" customFormat="1" ht="24.9" customHeight="1" x14ac:dyDescent="0.35">
      <c r="A13" s="28" t="s">
        <v>41</v>
      </c>
      <c r="B13" s="29" t="s">
        <v>57</v>
      </c>
      <c r="C13" s="30" t="s">
        <v>1</v>
      </c>
      <c r="D13" s="31">
        <v>1</v>
      </c>
      <c r="E13" s="32"/>
      <c r="F13" s="33">
        <f t="shared" ref="F13" si="4">E13*D13</f>
        <v>0</v>
      </c>
      <c r="G13" s="34">
        <v>1.2</v>
      </c>
      <c r="H13" s="35">
        <f t="shared" ref="H13" si="5">F13*1.2</f>
        <v>0</v>
      </c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s="38" customFormat="1" ht="39" x14ac:dyDescent="0.35">
      <c r="A14" s="28" t="s">
        <v>42</v>
      </c>
      <c r="B14" s="29" t="s">
        <v>66</v>
      </c>
      <c r="C14" s="30" t="s">
        <v>1</v>
      </c>
      <c r="D14" s="31">
        <v>1</v>
      </c>
      <c r="E14" s="32"/>
      <c r="F14" s="33">
        <f t="shared" si="0"/>
        <v>0</v>
      </c>
      <c r="G14" s="34">
        <v>0.2</v>
      </c>
      <c r="H14" s="35">
        <f t="shared" si="1"/>
        <v>0</v>
      </c>
      <c r="I14" s="36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</row>
    <row r="15" spans="1:30" s="38" customFormat="1" ht="6.65" customHeight="1" x14ac:dyDescent="0.35">
      <c r="A15" s="40"/>
      <c r="B15" s="41"/>
      <c r="C15" s="42"/>
      <c r="D15" s="43"/>
      <c r="E15" s="44"/>
      <c r="F15" s="45"/>
      <c r="G15" s="46"/>
      <c r="H15" s="47"/>
      <c r="I15" s="48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ht="19.5" customHeight="1" x14ac:dyDescent="0.3">
      <c r="A16" s="6" t="s">
        <v>16</v>
      </c>
      <c r="B16" s="7" t="s">
        <v>31</v>
      </c>
      <c r="C16" s="26"/>
      <c r="D16" s="26"/>
      <c r="E16" s="26"/>
      <c r="F16" s="78">
        <f>SUM(F17:F18)</f>
        <v>0</v>
      </c>
      <c r="G16" s="79">
        <v>0.2</v>
      </c>
      <c r="H16" s="80">
        <f>F16*1.2</f>
        <v>0</v>
      </c>
      <c r="I16" s="1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s="38" customFormat="1" ht="26" x14ac:dyDescent="0.35">
      <c r="A17" s="28" t="s">
        <v>17</v>
      </c>
      <c r="B17" s="29" t="s">
        <v>37</v>
      </c>
      <c r="C17" s="30" t="s">
        <v>52</v>
      </c>
      <c r="D17" s="31">
        <v>1</v>
      </c>
      <c r="E17" s="32"/>
      <c r="F17" s="33">
        <f t="shared" ref="F17" si="6">E17*D17</f>
        <v>0</v>
      </c>
      <c r="G17" s="34">
        <v>0.2</v>
      </c>
      <c r="H17" s="35">
        <f>F17*1.2</f>
        <v>0</v>
      </c>
      <c r="I17" s="36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</row>
    <row r="18" spans="1:30" s="38" customFormat="1" ht="26" x14ac:dyDescent="0.35">
      <c r="A18" s="28" t="s">
        <v>18</v>
      </c>
      <c r="B18" s="29" t="s">
        <v>38</v>
      </c>
      <c r="C18" s="30" t="s">
        <v>52</v>
      </c>
      <c r="D18" s="31">
        <v>1</v>
      </c>
      <c r="E18" s="32"/>
      <c r="F18" s="33">
        <f t="shared" ref="F18" si="7">E18*D18</f>
        <v>0</v>
      </c>
      <c r="G18" s="34">
        <v>0.2</v>
      </c>
      <c r="H18" s="35">
        <f>F18*1.2</f>
        <v>0</v>
      </c>
      <c r="I18" s="36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</row>
    <row r="19" spans="1:30" s="38" customFormat="1" ht="6.65" customHeight="1" x14ac:dyDescent="0.35">
      <c r="A19" s="40"/>
      <c r="B19" s="41"/>
      <c r="C19" s="42"/>
      <c r="D19" s="43"/>
      <c r="E19" s="44"/>
      <c r="F19" s="45"/>
      <c r="G19" s="46"/>
      <c r="H19" s="47"/>
      <c r="I19" s="48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ht="19.5" customHeight="1" x14ac:dyDescent="0.3">
      <c r="A20" s="6" t="s">
        <v>19</v>
      </c>
      <c r="B20" s="7" t="s">
        <v>27</v>
      </c>
      <c r="C20" s="26"/>
      <c r="D20" s="26"/>
      <c r="E20" s="26"/>
      <c r="F20" s="78">
        <f>SUM(F21:F28)</f>
        <v>0</v>
      </c>
      <c r="G20" s="79">
        <v>0.2</v>
      </c>
      <c r="H20" s="80">
        <f>F20*1.2</f>
        <v>0</v>
      </c>
      <c r="I20" s="1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  <row r="21" spans="1:30" s="38" customFormat="1" ht="27.75" customHeight="1" x14ac:dyDescent="0.35">
      <c r="A21" s="28" t="s">
        <v>39</v>
      </c>
      <c r="B21" s="49" t="s">
        <v>43</v>
      </c>
      <c r="C21" s="30" t="s">
        <v>52</v>
      </c>
      <c r="D21" s="31">
        <v>1</v>
      </c>
      <c r="E21" s="32"/>
      <c r="F21" s="33">
        <f t="shared" ref="F21:F25" si="8">E21*D21</f>
        <v>0</v>
      </c>
      <c r="G21" s="34">
        <v>0.2</v>
      </c>
      <c r="H21" s="35">
        <f>F21*1.2</f>
        <v>0</v>
      </c>
      <c r="I21" s="36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</row>
    <row r="22" spans="1:30" s="38" customFormat="1" ht="21" customHeight="1" x14ac:dyDescent="0.35">
      <c r="A22" s="28" t="s">
        <v>20</v>
      </c>
      <c r="B22" s="49" t="s">
        <v>44</v>
      </c>
      <c r="C22" s="30" t="s">
        <v>52</v>
      </c>
      <c r="D22" s="31">
        <v>3</v>
      </c>
      <c r="E22" s="32"/>
      <c r="F22" s="33">
        <f t="shared" si="8"/>
        <v>0</v>
      </c>
      <c r="G22" s="34">
        <v>0.2</v>
      </c>
      <c r="H22" s="35">
        <f>F22*1.2</f>
        <v>0</v>
      </c>
      <c r="I22" s="36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</row>
    <row r="23" spans="1:30" ht="29.25" customHeight="1" x14ac:dyDescent="0.3">
      <c r="A23" s="28" t="s">
        <v>40</v>
      </c>
      <c r="B23" s="49" t="s">
        <v>45</v>
      </c>
      <c r="C23" s="30" t="s">
        <v>52</v>
      </c>
      <c r="D23" s="31">
        <v>2</v>
      </c>
      <c r="E23" s="32"/>
      <c r="F23" s="33">
        <f t="shared" si="8"/>
        <v>0</v>
      </c>
      <c r="G23" s="34">
        <v>0.2</v>
      </c>
      <c r="H23" s="35">
        <f>F23*1.2</f>
        <v>0</v>
      </c>
      <c r="I23" s="17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</row>
    <row r="24" spans="1:30" s="38" customFormat="1" ht="23.25" customHeight="1" x14ac:dyDescent="0.35">
      <c r="A24" s="28" t="s">
        <v>21</v>
      </c>
      <c r="B24" s="49" t="s">
        <v>46</v>
      </c>
      <c r="C24" s="30" t="s">
        <v>52</v>
      </c>
      <c r="D24" s="31">
        <v>3</v>
      </c>
      <c r="E24" s="32"/>
      <c r="F24" s="33">
        <f t="shared" si="8"/>
        <v>0</v>
      </c>
      <c r="G24" s="34">
        <v>0.2</v>
      </c>
      <c r="H24" s="35">
        <f>F24*1.2</f>
        <v>0</v>
      </c>
      <c r="I24" s="36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</row>
    <row r="25" spans="1:30" s="38" customFormat="1" ht="26" x14ac:dyDescent="0.35">
      <c r="A25" s="28" t="s">
        <v>22</v>
      </c>
      <c r="B25" s="49" t="s">
        <v>47</v>
      </c>
      <c r="C25" s="30" t="s">
        <v>52</v>
      </c>
      <c r="D25" s="31">
        <v>3</v>
      </c>
      <c r="E25" s="32"/>
      <c r="F25" s="33">
        <f t="shared" si="8"/>
        <v>0</v>
      </c>
      <c r="G25" s="34">
        <v>0.2</v>
      </c>
      <c r="H25" s="35">
        <f t="shared" ref="H25" si="9">F25*1.2</f>
        <v>0</v>
      </c>
      <c r="I25" s="36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</row>
    <row r="26" spans="1:30" s="38" customFormat="1" ht="18.75" customHeight="1" x14ac:dyDescent="0.35">
      <c r="A26" s="28" t="s">
        <v>23</v>
      </c>
      <c r="B26" s="29" t="s">
        <v>48</v>
      </c>
      <c r="C26" s="30" t="s">
        <v>52</v>
      </c>
      <c r="D26" s="31">
        <v>1</v>
      </c>
      <c r="E26" s="32"/>
      <c r="F26" s="33">
        <f t="shared" ref="F26:F28" si="10">E26*D26</f>
        <v>0</v>
      </c>
      <c r="G26" s="34">
        <v>0.2</v>
      </c>
      <c r="H26" s="35">
        <f>F26*1.2</f>
        <v>0</v>
      </c>
      <c r="I26" s="36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s="38" customFormat="1" ht="18.75" customHeight="1" x14ac:dyDescent="0.35">
      <c r="A27" s="28" t="s">
        <v>24</v>
      </c>
      <c r="B27" s="29" t="s">
        <v>49</v>
      </c>
      <c r="C27" s="30" t="s">
        <v>52</v>
      </c>
      <c r="D27" s="31">
        <v>1</v>
      </c>
      <c r="E27" s="32"/>
      <c r="F27" s="33">
        <f t="shared" ref="F27" si="11">E27*D27</f>
        <v>0</v>
      </c>
      <c r="G27" s="34">
        <v>0.2</v>
      </c>
      <c r="H27" s="35">
        <f t="shared" ref="H27" si="12">F27*1.2</f>
        <v>0</v>
      </c>
      <c r="I27" s="36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s="38" customFormat="1" ht="18.75" customHeight="1" x14ac:dyDescent="0.35">
      <c r="A28" s="28" t="s">
        <v>25</v>
      </c>
      <c r="B28" s="29" t="s">
        <v>59</v>
      </c>
      <c r="C28" s="30" t="s">
        <v>52</v>
      </c>
      <c r="D28" s="31">
        <v>1</v>
      </c>
      <c r="E28" s="32"/>
      <c r="F28" s="33">
        <f t="shared" si="10"/>
        <v>0</v>
      </c>
      <c r="G28" s="34">
        <v>0.2</v>
      </c>
      <c r="H28" s="35">
        <f t="shared" ref="H28" si="13">F28*1.2</f>
        <v>0</v>
      </c>
      <c r="I28" s="36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s="38" customFormat="1" ht="6.65" customHeight="1" x14ac:dyDescent="0.35">
      <c r="A29" s="40"/>
      <c r="B29" s="41"/>
      <c r="C29" s="42"/>
      <c r="D29" s="43"/>
      <c r="E29" s="44"/>
      <c r="F29" s="45"/>
      <c r="G29" s="46"/>
      <c r="H29" s="47"/>
      <c r="I29" s="48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ht="19.5" customHeight="1" x14ac:dyDescent="0.3">
      <c r="A30" s="6" t="s">
        <v>26</v>
      </c>
      <c r="B30" s="7" t="s">
        <v>76</v>
      </c>
      <c r="C30" s="26"/>
      <c r="D30" s="26"/>
      <c r="E30" s="26"/>
      <c r="F30" s="78">
        <f>SUM(F31)</f>
        <v>0</v>
      </c>
      <c r="G30" s="79">
        <v>0.2</v>
      </c>
      <c r="H30" s="80">
        <f t="shared" ref="H30" si="14">F30*1.2</f>
        <v>0</v>
      </c>
      <c r="I30" s="1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</row>
    <row r="31" spans="1:30" s="38" customFormat="1" ht="19.5" customHeight="1" x14ac:dyDescent="0.35">
      <c r="A31" s="28" t="s">
        <v>58</v>
      </c>
      <c r="B31" s="50" t="s">
        <v>62</v>
      </c>
      <c r="C31" s="30" t="s">
        <v>52</v>
      </c>
      <c r="D31" s="31">
        <v>7</v>
      </c>
      <c r="E31" s="32"/>
      <c r="F31" s="33">
        <f t="shared" ref="F31" si="15">E31*D31</f>
        <v>0</v>
      </c>
      <c r="G31" s="34">
        <v>0.2</v>
      </c>
      <c r="H31" s="35">
        <f>F31*1.2</f>
        <v>0</v>
      </c>
      <c r="I31" s="36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</row>
    <row r="32" spans="1:30" s="38" customFormat="1" ht="6.65" customHeight="1" x14ac:dyDescent="0.35">
      <c r="A32" s="40"/>
      <c r="B32" s="41"/>
      <c r="C32" s="42"/>
      <c r="D32" s="43"/>
      <c r="E32" s="44"/>
      <c r="F32" s="45"/>
      <c r="G32" s="46"/>
      <c r="H32" s="47"/>
      <c r="I32" s="48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ht="19.5" customHeight="1" x14ac:dyDescent="0.3">
      <c r="A33" s="6" t="s">
        <v>28</v>
      </c>
      <c r="B33" s="7" t="s">
        <v>75</v>
      </c>
      <c r="C33" s="26"/>
      <c r="D33" s="26"/>
      <c r="E33" s="26"/>
      <c r="F33" s="78">
        <f>SUM(F34:F35)</f>
        <v>0</v>
      </c>
      <c r="G33" s="79">
        <v>0.2</v>
      </c>
      <c r="H33" s="80">
        <f>F33*1.2</f>
        <v>0</v>
      </c>
      <c r="I33" s="1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</row>
    <row r="34" spans="1:30" s="38" customFormat="1" ht="18.75" customHeight="1" x14ac:dyDescent="0.35">
      <c r="A34" s="28" t="s">
        <v>29</v>
      </c>
      <c r="B34" s="50" t="s">
        <v>63</v>
      </c>
      <c r="C34" s="30" t="s">
        <v>1</v>
      </c>
      <c r="D34" s="31">
        <v>1</v>
      </c>
      <c r="E34" s="32"/>
      <c r="F34" s="33">
        <f t="shared" ref="F34" si="16">E34*D34</f>
        <v>0</v>
      </c>
      <c r="G34" s="34">
        <v>0.2</v>
      </c>
      <c r="H34" s="35">
        <f>F34*1.2</f>
        <v>0</v>
      </c>
      <c r="I34" s="36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s="38" customFormat="1" ht="18.75" customHeight="1" x14ac:dyDescent="0.35">
      <c r="A35" s="28" t="s">
        <v>30</v>
      </c>
      <c r="B35" s="50" t="s">
        <v>63</v>
      </c>
      <c r="C35" s="30" t="s">
        <v>1</v>
      </c>
      <c r="D35" s="31">
        <v>1</v>
      </c>
      <c r="E35" s="32"/>
      <c r="F35" s="33">
        <f>E35*D35</f>
        <v>0</v>
      </c>
      <c r="G35" s="34">
        <v>0.2</v>
      </c>
      <c r="H35" s="35">
        <f>F35*1.2</f>
        <v>0</v>
      </c>
      <c r="I35" s="36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s="38" customFormat="1" ht="6.65" customHeight="1" x14ac:dyDescent="0.35">
      <c r="A36" s="40"/>
      <c r="B36" s="41"/>
      <c r="C36" s="42"/>
      <c r="D36" s="43"/>
      <c r="E36" s="44"/>
      <c r="F36" s="45"/>
      <c r="G36" s="46"/>
      <c r="H36" s="47"/>
      <c r="I36" s="48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ht="19.5" customHeight="1" x14ac:dyDescent="0.3">
      <c r="A37" s="6" t="s">
        <v>64</v>
      </c>
      <c r="B37" s="7" t="s">
        <v>65</v>
      </c>
      <c r="C37" s="26"/>
      <c r="D37" s="26"/>
      <c r="E37" s="26"/>
      <c r="F37" s="78">
        <f>SUM(F38)</f>
        <v>0</v>
      </c>
      <c r="G37" s="79">
        <v>0.2</v>
      </c>
      <c r="H37" s="80">
        <f t="shared" ref="H37:H38" si="17">F37*1.2</f>
        <v>0</v>
      </c>
      <c r="I37" s="1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</row>
    <row r="38" spans="1:30" s="38" customFormat="1" ht="18.75" customHeight="1" x14ac:dyDescent="0.35">
      <c r="A38" s="28" t="s">
        <v>60</v>
      </c>
      <c r="B38" s="50" t="s">
        <v>61</v>
      </c>
      <c r="C38" s="30" t="s">
        <v>52</v>
      </c>
      <c r="D38" s="31">
        <v>6</v>
      </c>
      <c r="E38" s="32"/>
      <c r="F38" s="33">
        <f t="shared" ref="F38" si="18">E38*D38</f>
        <v>0</v>
      </c>
      <c r="G38" s="34">
        <v>0.2</v>
      </c>
      <c r="H38" s="35">
        <f t="shared" si="17"/>
        <v>0</v>
      </c>
      <c r="I38" s="36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s="38" customFormat="1" ht="6.65" customHeight="1" x14ac:dyDescent="0.35">
      <c r="A39" s="40"/>
      <c r="B39" s="40"/>
      <c r="C39" s="42"/>
      <c r="D39" s="43"/>
      <c r="E39" s="44"/>
      <c r="F39" s="51"/>
      <c r="G39" s="46"/>
      <c r="H39" s="52"/>
      <c r="I39" s="36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ht="14.15" customHeight="1" x14ac:dyDescent="0.3">
      <c r="A40" s="8" t="s">
        <v>3</v>
      </c>
      <c r="B40" s="81" t="s">
        <v>51</v>
      </c>
      <c r="C40" s="82"/>
      <c r="D40" s="82"/>
      <c r="E40" s="82"/>
      <c r="F40" s="82"/>
      <c r="G40" s="82"/>
      <c r="H40" s="83"/>
      <c r="I40" s="17"/>
      <c r="J40" s="37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</row>
    <row r="41" spans="1:30" ht="13" x14ac:dyDescent="0.3">
      <c r="A41" s="53"/>
      <c r="B41" s="54" t="s">
        <v>13</v>
      </c>
      <c r="C41" s="55" t="s">
        <v>1</v>
      </c>
      <c r="D41" s="56">
        <v>1</v>
      </c>
      <c r="E41" s="57"/>
      <c r="F41" s="58">
        <f>E41*D41</f>
        <v>0</v>
      </c>
      <c r="G41" s="59">
        <v>0.2</v>
      </c>
      <c r="H41" s="60">
        <f t="shared" ref="H41" si="19">F41*1.2</f>
        <v>0</v>
      </c>
      <c r="I41" s="61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</row>
    <row r="42" spans="1:30" s="9" customFormat="1" ht="14.15" customHeight="1" x14ac:dyDescent="0.35">
      <c r="A42" s="90" t="s">
        <v>68</v>
      </c>
      <c r="B42" s="90"/>
      <c r="C42" s="90"/>
      <c r="D42" s="90"/>
      <c r="E42" s="90"/>
      <c r="F42" s="76">
        <f>F41+F37+F33+F30+F20+F16+F6</f>
        <v>0</v>
      </c>
      <c r="G42" s="77">
        <v>0.2</v>
      </c>
      <c r="H42" s="75">
        <f>F42*1.2</f>
        <v>0</v>
      </c>
    </row>
    <row r="43" spans="1:30" s="9" customFormat="1" ht="14.5" customHeight="1" x14ac:dyDescent="0.35">
      <c r="A43" s="63"/>
      <c r="B43" s="63"/>
      <c r="C43" s="63"/>
      <c r="D43" s="63"/>
      <c r="E43" s="63"/>
      <c r="F43" s="63"/>
      <c r="G43" s="63"/>
      <c r="H43" s="63"/>
    </row>
    <row r="44" spans="1:30" s="38" customFormat="1" ht="18.75" customHeight="1" x14ac:dyDescent="0.35">
      <c r="A44" s="94" t="s">
        <v>77</v>
      </c>
      <c r="B44" s="95"/>
      <c r="C44" s="95"/>
      <c r="D44" s="95"/>
      <c r="E44" s="95"/>
      <c r="F44" s="95"/>
      <c r="G44" s="95"/>
      <c r="H44" s="96"/>
      <c r="I44" s="36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s="38" customFormat="1" ht="52" x14ac:dyDescent="0.35">
      <c r="A45" s="28" t="s">
        <v>78</v>
      </c>
      <c r="B45" s="50" t="s">
        <v>53</v>
      </c>
      <c r="C45" s="30" t="s">
        <v>1</v>
      </c>
      <c r="D45" s="31">
        <v>1</v>
      </c>
      <c r="E45" s="32"/>
      <c r="F45" s="33">
        <f>E45*D45</f>
        <v>0</v>
      </c>
      <c r="G45" s="34">
        <v>0.2</v>
      </c>
      <c r="H45" s="35">
        <f>F45*1.2</f>
        <v>0</v>
      </c>
      <c r="I45" s="36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s="9" customFormat="1" ht="19" customHeight="1" x14ac:dyDescent="0.35">
      <c r="A46" s="64" t="s">
        <v>79</v>
      </c>
      <c r="B46" s="50" t="s">
        <v>54</v>
      </c>
      <c r="C46" s="30" t="s">
        <v>1</v>
      </c>
      <c r="D46" s="31">
        <v>1</v>
      </c>
      <c r="E46" s="32"/>
      <c r="F46" s="33">
        <f t="shared" ref="F46" si="20">E46*D46</f>
        <v>0</v>
      </c>
      <c r="G46" s="34">
        <v>0.2</v>
      </c>
      <c r="H46" s="35">
        <f>F46*1.2</f>
        <v>0</v>
      </c>
    </row>
    <row r="47" spans="1:30" s="9" customFormat="1" ht="52" x14ac:dyDescent="0.35">
      <c r="A47" s="64" t="s">
        <v>80</v>
      </c>
      <c r="B47" s="50" t="s">
        <v>67</v>
      </c>
      <c r="C47" s="65" t="s">
        <v>1</v>
      </c>
      <c r="D47" s="70">
        <v>1</v>
      </c>
      <c r="E47" s="71"/>
      <c r="F47" s="72">
        <f t="shared" ref="F47" si="21">E47*D47</f>
        <v>0</v>
      </c>
      <c r="G47" s="73">
        <v>0.2</v>
      </c>
      <c r="H47" s="74">
        <f>F47*1.2</f>
        <v>0</v>
      </c>
    </row>
    <row r="48" spans="1:30" ht="12" customHeight="1" x14ac:dyDescent="0.3">
      <c r="A48" s="10"/>
      <c r="B48" s="11"/>
      <c r="C48" s="12"/>
      <c r="D48" s="12"/>
      <c r="E48" s="13"/>
      <c r="F48" s="14"/>
      <c r="G48" s="15"/>
      <c r="H48" s="16"/>
      <c r="I48" s="67"/>
      <c r="J48" s="68"/>
      <c r="K48" s="68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</row>
    <row r="49" spans="1:8" ht="114.9" customHeight="1" thickBot="1" x14ac:dyDescent="0.35">
      <c r="A49" s="87" t="s">
        <v>8</v>
      </c>
      <c r="B49" s="88"/>
      <c r="C49" s="88"/>
      <c r="D49" s="88"/>
      <c r="E49" s="88"/>
      <c r="F49" s="88"/>
      <c r="G49" s="88"/>
      <c r="H49" s="89"/>
    </row>
  </sheetData>
  <mergeCells count="7">
    <mergeCell ref="B40:H40"/>
    <mergeCell ref="A1:H1"/>
    <mergeCell ref="A49:H49"/>
    <mergeCell ref="A42:E42"/>
    <mergeCell ref="A2:H2"/>
    <mergeCell ref="B5:H5"/>
    <mergeCell ref="A44:H44"/>
  </mergeCells>
  <phoneticPr fontId="3" type="noConversion"/>
  <conditionalFormatting sqref="F7:F15 F17:F19 F21:F29 F31:F32 F34:F36 F38:F39 E42 F45:F48">
    <cfRule type="cellIs" dxfId="1" priority="16" stopIfTrue="1" operator="lessThan">
      <formula>0</formula>
    </cfRule>
  </conditionalFormatting>
  <conditionalFormatting sqref="F41">
    <cfRule type="cellIs" dxfId="0" priority="24" stopIfTrue="1" operator="lessThan">
      <formula>0</formula>
    </cfRule>
  </conditionalFormatting>
  <pageMargins left="0.19685039370078741" right="0.23622047244094491" top="0.35433070866141736" bottom="0.35433070866141736" header="0.19685039370078741" footer="0.19685039370078741"/>
  <pageSetup scale="99" orientation="landscape" r:id="rId1"/>
  <headerFooter>
    <oddFooter>&amp;R&amp;P sur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2024-593-4-DPGF</vt:lpstr>
      <vt:lpstr>'2024-593-4-DPGF'!Zone_d_impression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</dc:title>
  <dc:creator>Jeanne BOSSARD</dc:creator>
  <cp:lastModifiedBy>Marie-Laure BRUNEAU</cp:lastModifiedBy>
  <cp:lastPrinted>2024-11-22T15:59:59Z</cp:lastPrinted>
  <dcterms:created xsi:type="dcterms:W3CDTF">2023-05-19T13:04:26Z</dcterms:created>
  <dcterms:modified xsi:type="dcterms:W3CDTF">2024-11-22T19:32:25Z</dcterms:modified>
</cp:coreProperties>
</file>