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3 Graphisme\"/>
    </mc:Choice>
  </mc:AlternateContent>
  <xr:revisionPtr revIDLastSave="0" documentId="13_ncr:1_{2E0E026C-2D27-4A47-94F9-FCF55FCB6D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3-DPG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8" i="1"/>
  <c r="I38" i="1" s="1"/>
  <c r="H36" i="1"/>
  <c r="I36" i="1" s="1"/>
  <c r="H39" i="1"/>
  <c r="I39" i="1" s="1"/>
  <c r="H34" i="1"/>
  <c r="I34" i="1" s="1"/>
  <c r="H33" i="1"/>
  <c r="I33" i="1" s="1"/>
  <c r="H11" i="1"/>
  <c r="I11" i="1" s="1"/>
  <c r="H13" i="1" l="1"/>
  <c r="I13" i="1" s="1"/>
  <c r="H28" i="1"/>
  <c r="I28" i="1" s="1"/>
  <c r="H8" i="1"/>
  <c r="I8" i="1" s="1"/>
  <c r="H24" i="1" l="1"/>
  <c r="I24" i="1" s="1"/>
  <c r="H16" i="1"/>
  <c r="I16" i="1" s="1"/>
  <c r="H14" i="1"/>
  <c r="I14" i="1" s="1"/>
  <c r="H23" i="1"/>
  <c r="I23" i="1" s="1"/>
  <c r="H26" i="1"/>
  <c r="I26" i="1" s="1"/>
  <c r="H22" i="1"/>
  <c r="I22" i="1" s="1"/>
  <c r="H10" i="1"/>
  <c r="I10" i="1" s="1"/>
  <c r="H43" i="1" l="1"/>
  <c r="I43" i="1" s="1"/>
  <c r="H31" i="1"/>
  <c r="I31" i="1" s="1"/>
  <c r="H44" i="1"/>
  <c r="I44" i="1" s="1"/>
  <c r="H21" i="1"/>
  <c r="I21" i="1" s="1"/>
  <c r="H12" i="1"/>
  <c r="I12" i="1" s="1"/>
  <c r="H19" i="1"/>
  <c r="I19" i="1" s="1"/>
  <c r="H9" i="1"/>
  <c r="I9" i="1" s="1"/>
  <c r="H30" i="1"/>
  <c r="I30" i="1" s="1"/>
  <c r="H27" i="1"/>
  <c r="I27" i="1" s="1"/>
  <c r="H18" i="1"/>
  <c r="I18" i="1" s="1"/>
  <c r="H7" i="1"/>
  <c r="I7" i="1" s="1"/>
  <c r="H6" i="1"/>
  <c r="I6" i="1" l="1"/>
  <c r="I40" i="1" s="1"/>
</calcChain>
</file>

<file path=xl/sharedStrings.xml><?xml version="1.0" encoding="utf-8"?>
<sst xmlns="http://schemas.openxmlformats.org/spreadsheetml/2006/main" count="172" uniqueCount="123">
  <si>
    <t>NUM.</t>
  </si>
  <si>
    <t>TYPOLOGIE</t>
  </si>
  <si>
    <t>DIMENSION</t>
  </si>
  <si>
    <t>Quantité</t>
  </si>
  <si>
    <t>U.</t>
  </si>
  <si>
    <t>Texte d'introduction</t>
  </si>
  <si>
    <t>Titre / Habillage graphique de l'escalier</t>
  </si>
  <si>
    <t xml:space="preserve">Texte de section </t>
  </si>
  <si>
    <t xml:space="preserve">Texte de sous-section </t>
  </si>
  <si>
    <t>Cartel enfant</t>
  </si>
  <si>
    <t>Lettrage adhésif noir mat</t>
  </si>
  <si>
    <t>ens.</t>
  </si>
  <si>
    <t>Cartes cas d'études</t>
  </si>
  <si>
    <t>1650 X 1900 mm</t>
  </si>
  <si>
    <t>1200X 1350 mm</t>
  </si>
  <si>
    <t xml:space="preserve">160 X 80 mm </t>
  </si>
  <si>
    <t>1000 X 1000 mm</t>
  </si>
  <si>
    <t xml:space="preserve">Lettrage adhésif noir mat </t>
  </si>
  <si>
    <t xml:space="preserve">220 X 110 mm </t>
  </si>
  <si>
    <t>Cartel espace médiation</t>
  </si>
  <si>
    <t>Impression couleur s/ vynil adhésif blanc mat</t>
  </si>
  <si>
    <t xml:space="preserve">± diam. 250 mm </t>
  </si>
  <si>
    <t>± 800 X 800 mm</t>
  </si>
  <si>
    <t>Lettrage adhésif 1 couleur teinté dans la masse</t>
  </si>
  <si>
    <t>Crédits</t>
  </si>
  <si>
    <t>Titres espaces</t>
  </si>
  <si>
    <t>± 400 X 400 mm</t>
  </si>
  <si>
    <t xml:space="preserve">350 X 510 mm </t>
  </si>
  <si>
    <t xml:space="preserve">160 X 210 mm </t>
  </si>
  <si>
    <t xml:space="preserve">Repères chronologiques </t>
  </si>
  <si>
    <t>Impression numérique s/ adhésif mat</t>
  </si>
  <si>
    <t>2000 mm diam.</t>
  </si>
  <si>
    <t>A1 (594 x 841 mm)</t>
  </si>
  <si>
    <t xml:space="preserve">3900 X 320 mm </t>
  </si>
  <si>
    <t>A0  (849 x 1189 mm)</t>
  </si>
  <si>
    <t>TECHNIQUE - (fourniture et pose)</t>
  </si>
  <si>
    <t xml:space="preserve">TEXTES Lettrage adhésif mat </t>
  </si>
  <si>
    <t>VISUEL - Impression numérique s/ adhésif mat</t>
  </si>
  <si>
    <t>CARTELS SOUPLES - impression numérique s/ textile adhésif (type phototex)</t>
  </si>
  <si>
    <t>Impression noire s/ textile adhésif blanc mat</t>
  </si>
  <si>
    <t>A.1</t>
  </si>
  <si>
    <t>A.2</t>
  </si>
  <si>
    <t>B.2</t>
  </si>
  <si>
    <t xml:space="preserve">90 X 40 mm </t>
  </si>
  <si>
    <t>350X200 mm</t>
  </si>
  <si>
    <t xml:space="preserve">200 X 200 mm </t>
  </si>
  <si>
    <t>CARTELS SOUPLES - impression numérique s/ adhésif mat</t>
  </si>
  <si>
    <t>Citations parcours</t>
  </si>
  <si>
    <t>A.1.1</t>
  </si>
  <si>
    <t>A.1.2</t>
  </si>
  <si>
    <t>A.1.3</t>
  </si>
  <si>
    <t>A.1.4</t>
  </si>
  <si>
    <t>A.1.5</t>
  </si>
  <si>
    <t>A.3.3</t>
  </si>
  <si>
    <t>A.2.1</t>
  </si>
  <si>
    <t>A.1.7</t>
  </si>
  <si>
    <t>A.1.8</t>
  </si>
  <si>
    <t>A.1.9</t>
  </si>
  <si>
    <t>A.3</t>
  </si>
  <si>
    <t>A.3.1</t>
  </si>
  <si>
    <t>B.1</t>
  </si>
  <si>
    <t>B.1.1</t>
  </si>
  <si>
    <t>B.3</t>
  </si>
  <si>
    <t>B.3.1</t>
  </si>
  <si>
    <t>Numéros de renvois cartels groupés</t>
  </si>
  <si>
    <t>Dates (Chronologies)</t>
  </si>
  <si>
    <t>Cartels groupés</t>
  </si>
  <si>
    <t>B.1.2</t>
  </si>
  <si>
    <t>B.1.3</t>
  </si>
  <si>
    <t>B.1.4</t>
  </si>
  <si>
    <t>B.2.1</t>
  </si>
  <si>
    <t>B.2.2</t>
  </si>
  <si>
    <t>B.2.3</t>
  </si>
  <si>
    <t>Cartel simple (rigide)</t>
  </si>
  <si>
    <t>Cartel developpé (rigide)</t>
  </si>
  <si>
    <t>B.3.2</t>
  </si>
  <si>
    <t>C.1</t>
  </si>
  <si>
    <t>C.1.1</t>
  </si>
  <si>
    <t>Visuel table de médiation</t>
  </si>
  <si>
    <t>AFFICHES - impression numérique s/ aquapaper mat</t>
  </si>
  <si>
    <t xml:space="preserve">Impression noire s/aquaper </t>
  </si>
  <si>
    <t>Cartel simple (souple)</t>
  </si>
  <si>
    <t>Cartel developpé (souple)</t>
  </si>
  <si>
    <t>Cartels  groupé (rigide)</t>
  </si>
  <si>
    <t>Impression noire s/ pvc expansé 3mm blanc mat</t>
  </si>
  <si>
    <t>CARTELS RIGIDES - impression numérique s/ pvc expansé type forex blanc 3mm</t>
  </si>
  <si>
    <t>Impression s/ vynil adhésif blanc mat  découpe à la forme</t>
  </si>
  <si>
    <t>Lettres transfert noires</t>
  </si>
  <si>
    <t>TEXTES Lettres transfert noires</t>
  </si>
  <si>
    <t>Signalétique directionnelle</t>
  </si>
  <si>
    <t>A.1.6a</t>
  </si>
  <si>
    <t>C.1.2</t>
  </si>
  <si>
    <t>Visuel "cherche et trouve" (espace de médiation)</t>
  </si>
  <si>
    <t>C.2.1</t>
  </si>
  <si>
    <t>VISUEL - Impression numérique s/ forex</t>
  </si>
  <si>
    <t>C.3</t>
  </si>
  <si>
    <t>C.3.1</t>
  </si>
  <si>
    <t>C.3.2</t>
  </si>
  <si>
    <t>C.2</t>
  </si>
  <si>
    <t>VISUEL - Impression numérique s/ dos bleu</t>
  </si>
  <si>
    <t>Impression numérique s/ dos bleu</t>
  </si>
  <si>
    <t>Impression numérique s/ forex</t>
  </si>
  <si>
    <t xml:space="preserve">Affiches V.Perottet </t>
  </si>
  <si>
    <t xml:space="preserve">Visuel Bruno Boudjelal </t>
  </si>
  <si>
    <t>6500 X 3750 mm</t>
  </si>
  <si>
    <t>600 X 800 mm</t>
  </si>
  <si>
    <t>Puzzle</t>
  </si>
  <si>
    <t>180 x 180 mm</t>
  </si>
  <si>
    <t>1500 x 1000 mm</t>
  </si>
  <si>
    <r>
      <rPr>
        <sz val="11"/>
        <color theme="1"/>
        <rFont val="Calibri"/>
        <family val="2"/>
      </rPr>
      <t xml:space="preserve">env. 1000 </t>
    </r>
    <r>
      <rPr>
        <sz val="11"/>
        <color indexed="8"/>
        <rFont val="Calibri"/>
        <family val="2"/>
      </rPr>
      <t>x 300 mm</t>
    </r>
  </si>
  <si>
    <r>
      <t>Citation</t>
    </r>
    <r>
      <rPr>
        <sz val="11"/>
        <color theme="1"/>
        <rFont val="Calibri"/>
        <family val="2"/>
      </rPr>
      <t>s/cartels Escalier + sous-section "luttes en héritage"</t>
    </r>
  </si>
  <si>
    <r>
      <t xml:space="preserve">Cartel </t>
    </r>
    <r>
      <rPr>
        <sz val="11"/>
        <color theme="1"/>
        <rFont val="Calibri"/>
        <family val="2"/>
      </rPr>
      <t>groupé sous-section "luttes en héritage"</t>
    </r>
  </si>
  <si>
    <t>Unités d'œuvre</t>
  </si>
  <si>
    <t>Montant en € HT</t>
  </si>
  <si>
    <t>PU en € HT</t>
  </si>
  <si>
    <t>Montant en € TTC</t>
  </si>
  <si>
    <t>MONTANT TOTAL PRESTATIONS FERMES</t>
  </si>
  <si>
    <t>PRESTATIONS SUPPLÉMENTAIRES ÉVENTUELLES (PSE) :</t>
  </si>
  <si>
    <t>LOT 3  : GRAPHISME/SIGNALÉTIQUE</t>
  </si>
  <si>
    <t>MARCHÉ 2024-593-3 : RÉALISATION DE L'EXPOSITION TEMPORAIRE ITITULÉE "BANLIEUES CHÉRIES"
DÉCOMPOSITION DU PRIX GLOBAL ET FORFAITAIRE (DPGF)</t>
  </si>
  <si>
    <t>PSE-1
A.1.6b.</t>
  </si>
  <si>
    <t>PSE-2
A.3.2</t>
  </si>
  <si>
    <t>Date et signature du représentant légal de l'entreprise titulaire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</si>
</sst>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€-2]\ 0.00"/>
    <numFmt numFmtId="165" formatCode="[$€-2]\ #,##0.00"/>
    <numFmt numFmtId="166" formatCode="#,##0.00\ &quot;€&quot;"/>
  </numFmts>
  <fonts count="14">
    <font>
      <sz val="10"/>
      <color indexed="8"/>
      <name val="Geneva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indexed="17"/>
      <name val="Calibri"/>
      <family val="2"/>
    </font>
    <font>
      <sz val="11"/>
      <color indexed="18"/>
      <name val="Calibri"/>
      <family val="2"/>
    </font>
    <font>
      <sz val="11"/>
      <color theme="1"/>
      <name val="Calibri"/>
      <family val="2"/>
    </font>
    <font>
      <sz val="11"/>
      <color indexed="2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i/>
      <sz val="11"/>
      <color rgb="FF000000"/>
      <name val="Calibri"/>
      <family val="2"/>
    </font>
    <font>
      <b/>
      <sz val="11"/>
      <color indexed="20"/>
      <name val="Calibri"/>
      <family val="2"/>
    </font>
    <font>
      <b/>
      <sz val="11"/>
      <color indexed="1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Protection="0"/>
  </cellStyleXfs>
  <cellXfs count="11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0" borderId="0" xfId="0" applyNumberFormat="1" applyFont="1"/>
    <xf numFmtId="0" fontId="2" fillId="2" borderId="1" xfId="0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9" fillId="0" borderId="0" xfId="0" applyNumberFormat="1" applyFont="1" applyFill="1"/>
    <xf numFmtId="0" fontId="1" fillId="0" borderId="0" xfId="0" applyNumberFormat="1" applyFont="1" applyFill="1"/>
    <xf numFmtId="1" fontId="1" fillId="2" borderId="2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right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right" vertical="center" wrapText="1"/>
    </xf>
    <xf numFmtId="0" fontId="7" fillId="0" borderId="0" xfId="0" applyNumberFormat="1" applyFont="1"/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1" fontId="10" fillId="0" borderId="1" xfId="0" applyNumberFormat="1" applyFont="1" applyFill="1" applyBorder="1" applyAlignment="1">
      <alignment horizontal="righ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/>
    </xf>
    <xf numFmtId="166" fontId="6" fillId="3" borderId="2" xfId="0" applyNumberFormat="1" applyFont="1" applyFill="1" applyBorder="1" applyAlignment="1">
      <alignment horizontal="right" vertical="center"/>
    </xf>
    <xf numFmtId="166" fontId="8" fillId="0" borderId="2" xfId="0" applyNumberFormat="1" applyFont="1" applyFill="1" applyBorder="1" applyAlignment="1">
      <alignment horizontal="right" vertical="center"/>
    </xf>
    <xf numFmtId="166" fontId="8" fillId="2" borderId="2" xfId="0" applyNumberFormat="1" applyFont="1" applyFill="1" applyBorder="1" applyAlignment="1">
      <alignment horizontal="right" vertical="center"/>
    </xf>
    <xf numFmtId="166" fontId="8" fillId="2" borderId="2" xfId="0" applyNumberFormat="1" applyFont="1" applyFill="1" applyBorder="1" applyAlignment="1">
      <alignment horizontal="right" vertical="center" wrapText="1"/>
    </xf>
    <xf numFmtId="166" fontId="10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righ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10" fillId="0" borderId="10" xfId="0" applyNumberFormat="1" applyFont="1" applyFill="1" applyBorder="1" applyAlignment="1">
      <alignment horizontal="right" vertical="center" wrapText="1"/>
    </xf>
    <xf numFmtId="49" fontId="10" fillId="0" borderId="16" xfId="0" applyNumberFormat="1" applyFont="1" applyFill="1" applyBorder="1" applyAlignment="1">
      <alignment horizontal="left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166" fontId="10" fillId="0" borderId="16" xfId="0" applyNumberFormat="1" applyFont="1" applyFill="1" applyBorder="1" applyAlignment="1">
      <alignment horizontal="right" vertical="center" wrapText="1"/>
    </xf>
    <xf numFmtId="166" fontId="10" fillId="0" borderId="17" xfId="0" applyNumberFormat="1" applyFont="1" applyFill="1" applyBorder="1" applyAlignment="1">
      <alignment horizontal="right" vertical="center" wrapText="1"/>
    </xf>
    <xf numFmtId="1" fontId="1" fillId="0" borderId="18" xfId="0" applyNumberFormat="1" applyFont="1" applyFill="1" applyBorder="1" applyAlignment="1">
      <alignment horizontal="right" vertical="center" wrapText="1"/>
    </xf>
    <xf numFmtId="49" fontId="1" fillId="0" borderId="18" xfId="0" applyNumberFormat="1" applyFont="1" applyFill="1" applyBorder="1" applyAlignment="1">
      <alignment horizontal="left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166" fontId="8" fillId="0" borderId="18" xfId="0" applyNumberFormat="1" applyFont="1" applyFill="1" applyBorder="1" applyAlignment="1">
      <alignment horizontal="right" vertical="center" wrapText="1"/>
    </xf>
    <xf numFmtId="166" fontId="6" fillId="0" borderId="18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Border="1"/>
    <xf numFmtId="165" fontId="8" fillId="0" borderId="1" xfId="0" applyNumberFormat="1" applyFont="1" applyFill="1" applyBorder="1" applyAlignment="1">
      <alignment horizontal="right" vertical="center" wrapText="1"/>
    </xf>
    <xf numFmtId="166" fontId="13" fillId="0" borderId="11" xfId="0" applyNumberFormat="1" applyFont="1" applyFill="1" applyBorder="1" applyAlignment="1">
      <alignment horizontal="right" vertical="center" wrapText="1"/>
    </xf>
    <xf numFmtId="166" fontId="6" fillId="6" borderId="2" xfId="0" applyNumberFormat="1" applyFont="1" applyFill="1" applyBorder="1" applyAlignment="1">
      <alignment vertical="center" wrapText="1"/>
    </xf>
    <xf numFmtId="49" fontId="1" fillId="6" borderId="2" xfId="0" applyNumberFormat="1" applyFont="1" applyFill="1" applyBorder="1" applyAlignment="1">
      <alignment horizontal="right" vertical="center" wrapText="1"/>
    </xf>
    <xf numFmtId="49" fontId="2" fillId="6" borderId="2" xfId="0" applyNumberFormat="1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2" fontId="2" fillId="6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right" vertical="center"/>
    </xf>
    <xf numFmtId="49" fontId="2" fillId="6" borderId="2" xfId="0" applyNumberFormat="1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2" fontId="2" fillId="6" borderId="2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164" fontId="2" fillId="6" borderId="2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vertical="center"/>
    </xf>
    <xf numFmtId="166" fontId="6" fillId="6" borderId="2" xfId="0" applyNumberFormat="1" applyFont="1" applyFill="1" applyBorder="1" applyAlignment="1">
      <alignment vertical="center"/>
    </xf>
    <xf numFmtId="166" fontId="1" fillId="0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166" fontId="1" fillId="0" borderId="18" xfId="0" applyNumberFormat="1" applyFont="1" applyFill="1" applyBorder="1" applyAlignment="1">
      <alignment horizontal="center" vertical="center" wrapText="1"/>
    </xf>
    <xf numFmtId="166" fontId="2" fillId="6" borderId="2" xfId="0" applyNumberFormat="1" applyFont="1" applyFill="1" applyBorder="1" applyAlignment="1">
      <alignment horizontal="center" vertical="center"/>
    </xf>
    <xf numFmtId="166" fontId="1" fillId="6" borderId="2" xfId="0" applyNumberFormat="1" applyFont="1" applyFill="1" applyBorder="1" applyAlignment="1">
      <alignment horizontal="center" vertical="center"/>
    </xf>
    <xf numFmtId="166" fontId="12" fillId="0" borderId="14" xfId="0" applyNumberFormat="1" applyFont="1" applyFill="1" applyBorder="1" applyAlignment="1">
      <alignment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66" fontId="10" fillId="0" borderId="16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1" fontId="10" fillId="0" borderId="15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11" fillId="0" borderId="12" xfId="0" applyNumberFormat="1" applyFont="1" applyBorder="1" applyAlignment="1">
      <alignment horizontal="left" vertical="top"/>
    </xf>
    <xf numFmtId="0" fontId="11" fillId="0" borderId="13" xfId="0" applyNumberFormat="1" applyFont="1" applyBorder="1" applyAlignment="1">
      <alignment horizontal="left" vertical="top"/>
    </xf>
    <xf numFmtId="0" fontId="11" fillId="0" borderId="14" xfId="0" applyNumberFormat="1" applyFont="1" applyBorder="1" applyAlignment="1">
      <alignment horizontal="left" vertical="top"/>
    </xf>
    <xf numFmtId="165" fontId="12" fillId="0" borderId="12" xfId="0" applyNumberFormat="1" applyFont="1" applyFill="1" applyBorder="1" applyAlignment="1">
      <alignment horizontal="right" vertical="center" wrapText="1"/>
    </xf>
    <xf numFmtId="165" fontId="12" fillId="0" borderId="13" xfId="0" applyNumberFormat="1" applyFont="1" applyFill="1" applyBorder="1" applyAlignment="1">
      <alignment horizontal="right" vertical="center" wrapText="1"/>
    </xf>
    <xf numFmtId="165" fontId="12" fillId="0" borderId="14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49" fontId="3" fillId="5" borderId="3" xfId="0" applyNumberFormat="1" applyFont="1" applyFill="1" applyBorder="1" applyAlignment="1">
      <alignment horizontal="center" vertical="center"/>
    </xf>
    <xf numFmtId="49" fontId="3" fillId="5" borderId="4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9FAA06"/>
      <rgbColor rgb="FFAAAAAA"/>
      <rgbColor rgb="FF3366FF"/>
      <rgbColor rgb="FFE3E3E3"/>
      <rgbColor rgb="FFFF1D05"/>
      <rgbColor rgb="FFDE0104"/>
      <rgbColor rgb="FFDE0802"/>
      <rgbColor rgb="FFFF0000"/>
      <rgbColor rgb="FF3333CC"/>
      <rgbColor rgb="FFFFFDC4"/>
      <rgbColor rgb="FF0000FF"/>
      <rgbColor rgb="FF2C2628"/>
      <rgbColor rgb="FFE9E9E9"/>
      <rgbColor rgb="FFF5E12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showGridLines="0" tabSelected="1" topLeftCell="A32" zoomScaleNormal="100" workbookViewId="0">
      <selection activeCell="A47" sqref="A47"/>
    </sheetView>
  </sheetViews>
  <sheetFormatPr baseColWidth="10" defaultColWidth="9.6328125" defaultRowHeight="18" customHeight="1"/>
  <cols>
    <col min="1" max="1" width="7.453125" style="2" customWidth="1"/>
    <col min="2" max="2" width="68.36328125" style="2" customWidth="1"/>
    <col min="3" max="3" width="42.08984375" style="2" customWidth="1"/>
    <col min="4" max="4" width="18.26953125" style="2" customWidth="1"/>
    <col min="5" max="5" width="8.90625" style="2" customWidth="1"/>
    <col min="6" max="6" width="8.81640625" style="2" customWidth="1"/>
    <col min="7" max="7" width="14.08984375" style="2" customWidth="1"/>
    <col min="8" max="8" width="14" style="2" customWidth="1"/>
    <col min="9" max="9" width="15.7265625" style="2" customWidth="1"/>
    <col min="10" max="10" width="9.6328125" style="2" customWidth="1"/>
    <col min="11" max="16384" width="9.6328125" style="2"/>
  </cols>
  <sheetData>
    <row r="1" spans="1:10" ht="28" customHeight="1">
      <c r="A1" s="102" t="s">
        <v>119</v>
      </c>
      <c r="B1" s="103"/>
      <c r="C1" s="103"/>
      <c r="D1" s="103"/>
      <c r="E1" s="103"/>
      <c r="F1" s="103"/>
      <c r="G1" s="103"/>
      <c r="H1" s="103"/>
      <c r="I1" s="104"/>
    </row>
    <row r="2" spans="1:10" ht="10" customHeight="1">
      <c r="A2" s="3"/>
      <c r="B2" s="1"/>
      <c r="C2" s="1"/>
      <c r="D2" s="6"/>
      <c r="E2" s="7"/>
      <c r="F2" s="8"/>
      <c r="G2" s="4"/>
      <c r="H2" s="9"/>
      <c r="I2" s="5"/>
    </row>
    <row r="3" spans="1:10" ht="14.5" customHeight="1">
      <c r="A3" s="114" t="s">
        <v>118</v>
      </c>
      <c r="B3" s="115"/>
      <c r="C3" s="115"/>
      <c r="D3" s="115"/>
      <c r="E3" s="115"/>
      <c r="F3" s="115"/>
      <c r="G3" s="115"/>
      <c r="H3" s="115"/>
      <c r="I3" s="116"/>
    </row>
    <row r="4" spans="1:10" ht="29">
      <c r="A4" s="10" t="s">
        <v>0</v>
      </c>
      <c r="B4" s="11" t="s">
        <v>1</v>
      </c>
      <c r="C4" s="12" t="s">
        <v>35</v>
      </c>
      <c r="D4" s="13" t="s">
        <v>2</v>
      </c>
      <c r="E4" s="11" t="s">
        <v>3</v>
      </c>
      <c r="F4" s="13" t="s">
        <v>112</v>
      </c>
      <c r="G4" s="11" t="s">
        <v>114</v>
      </c>
      <c r="H4" s="13" t="s">
        <v>113</v>
      </c>
      <c r="I4" s="14" t="s">
        <v>115</v>
      </c>
    </row>
    <row r="5" spans="1:10" ht="14.5">
      <c r="A5" s="83" t="s">
        <v>40</v>
      </c>
      <c r="B5" s="84" t="s">
        <v>36</v>
      </c>
      <c r="C5" s="85"/>
      <c r="D5" s="79"/>
      <c r="E5" s="86"/>
      <c r="F5" s="87"/>
      <c r="G5" s="88"/>
      <c r="H5" s="89"/>
      <c r="I5" s="90"/>
    </row>
    <row r="6" spans="1:10" s="21" customFormat="1" ht="14.5">
      <c r="A6" s="15" t="s">
        <v>48</v>
      </c>
      <c r="B6" s="16" t="s">
        <v>6</v>
      </c>
      <c r="C6" s="16" t="s">
        <v>17</v>
      </c>
      <c r="D6" s="17" t="s">
        <v>109</v>
      </c>
      <c r="E6" s="18">
        <v>14</v>
      </c>
      <c r="F6" s="19" t="s">
        <v>4</v>
      </c>
      <c r="G6" s="91">
        <v>0</v>
      </c>
      <c r="H6" s="47">
        <f t="shared" ref="H6:H14" si="0">E6*G6</f>
        <v>0</v>
      </c>
      <c r="I6" s="45">
        <f t="shared" ref="I6:I14" si="1">H6*1.2</f>
        <v>0</v>
      </c>
      <c r="J6" s="20"/>
    </row>
    <row r="7" spans="1:10" ht="14.5">
      <c r="A7" s="22" t="s">
        <v>49</v>
      </c>
      <c r="B7" s="23" t="s">
        <v>5</v>
      </c>
      <c r="C7" s="23" t="s">
        <v>17</v>
      </c>
      <c r="D7" s="24" t="s">
        <v>13</v>
      </c>
      <c r="E7" s="25">
        <v>1</v>
      </c>
      <c r="F7" s="26" t="s">
        <v>4</v>
      </c>
      <c r="G7" s="91">
        <v>0</v>
      </c>
      <c r="H7" s="48">
        <f t="shared" si="0"/>
        <v>0</v>
      </c>
      <c r="I7" s="46">
        <f t="shared" si="1"/>
        <v>0</v>
      </c>
    </row>
    <row r="8" spans="1:10" ht="14.5">
      <c r="A8" s="22" t="s">
        <v>50</v>
      </c>
      <c r="B8" s="23" t="s">
        <v>7</v>
      </c>
      <c r="C8" s="23" t="s">
        <v>17</v>
      </c>
      <c r="D8" s="27" t="s">
        <v>14</v>
      </c>
      <c r="E8" s="28">
        <v>3</v>
      </c>
      <c r="F8" s="26" t="s">
        <v>4</v>
      </c>
      <c r="G8" s="91">
        <v>0</v>
      </c>
      <c r="H8" s="48">
        <f t="shared" si="0"/>
        <v>0</v>
      </c>
      <c r="I8" s="46">
        <f t="shared" si="1"/>
        <v>0</v>
      </c>
    </row>
    <row r="9" spans="1:10" ht="14.5">
      <c r="A9" s="22" t="s">
        <v>51</v>
      </c>
      <c r="B9" s="23" t="s">
        <v>47</v>
      </c>
      <c r="C9" s="23" t="s">
        <v>17</v>
      </c>
      <c r="D9" s="27" t="s">
        <v>22</v>
      </c>
      <c r="E9" s="28">
        <v>6</v>
      </c>
      <c r="F9" s="26" t="s">
        <v>4</v>
      </c>
      <c r="G9" s="91">
        <v>0</v>
      </c>
      <c r="H9" s="48">
        <f t="shared" si="0"/>
        <v>0</v>
      </c>
      <c r="I9" s="46">
        <f t="shared" si="1"/>
        <v>0</v>
      </c>
    </row>
    <row r="10" spans="1:10" ht="14.5">
      <c r="A10" s="22" t="s">
        <v>52</v>
      </c>
      <c r="B10" s="23" t="s">
        <v>110</v>
      </c>
      <c r="C10" s="23" t="s">
        <v>17</v>
      </c>
      <c r="D10" s="27" t="s">
        <v>26</v>
      </c>
      <c r="E10" s="28">
        <v>14</v>
      </c>
      <c r="F10" s="26" t="s">
        <v>4</v>
      </c>
      <c r="G10" s="91">
        <v>0</v>
      </c>
      <c r="H10" s="48">
        <f t="shared" si="0"/>
        <v>0</v>
      </c>
      <c r="I10" s="46">
        <f t="shared" si="1"/>
        <v>0</v>
      </c>
    </row>
    <row r="11" spans="1:10" ht="14.5">
      <c r="A11" s="22" t="s">
        <v>90</v>
      </c>
      <c r="B11" s="23" t="s">
        <v>25</v>
      </c>
      <c r="C11" s="23" t="s">
        <v>23</v>
      </c>
      <c r="D11" s="27" t="s">
        <v>22</v>
      </c>
      <c r="E11" s="28">
        <v>4</v>
      </c>
      <c r="F11" s="26" t="s">
        <v>4</v>
      </c>
      <c r="G11" s="91">
        <v>0</v>
      </c>
      <c r="H11" s="48">
        <f t="shared" ref="H11" si="2">E11*G11</f>
        <v>0</v>
      </c>
      <c r="I11" s="46">
        <f t="shared" ref="I11" si="3">H11*1.2</f>
        <v>0</v>
      </c>
    </row>
    <row r="12" spans="1:10" s="21" customFormat="1" ht="14.5">
      <c r="A12" s="15" t="s">
        <v>55</v>
      </c>
      <c r="B12" s="16" t="s">
        <v>89</v>
      </c>
      <c r="C12" s="16" t="s">
        <v>10</v>
      </c>
      <c r="D12" s="17" t="s">
        <v>16</v>
      </c>
      <c r="E12" s="51">
        <v>1</v>
      </c>
      <c r="F12" s="19" t="s">
        <v>11</v>
      </c>
      <c r="G12" s="91">
        <v>0</v>
      </c>
      <c r="H12" s="47">
        <f t="shared" si="0"/>
        <v>0</v>
      </c>
      <c r="I12" s="45">
        <f t="shared" si="1"/>
        <v>0</v>
      </c>
    </row>
    <row r="13" spans="1:10" s="21" customFormat="1" ht="14.5">
      <c r="A13" s="15" t="s">
        <v>56</v>
      </c>
      <c r="B13" s="16" t="s">
        <v>64</v>
      </c>
      <c r="C13" s="16" t="s">
        <v>17</v>
      </c>
      <c r="D13" s="17" t="s">
        <v>45</v>
      </c>
      <c r="E13" s="52">
        <v>6</v>
      </c>
      <c r="F13" s="19" t="s">
        <v>4</v>
      </c>
      <c r="G13" s="91">
        <v>0</v>
      </c>
      <c r="H13" s="47">
        <f t="shared" si="0"/>
        <v>0</v>
      </c>
      <c r="I13" s="45">
        <f t="shared" si="1"/>
        <v>0</v>
      </c>
    </row>
    <row r="14" spans="1:10" s="21" customFormat="1" ht="14.5">
      <c r="A14" s="15" t="s">
        <v>57</v>
      </c>
      <c r="B14" s="16" t="s">
        <v>65</v>
      </c>
      <c r="C14" s="16" t="s">
        <v>17</v>
      </c>
      <c r="D14" s="17" t="s">
        <v>43</v>
      </c>
      <c r="E14" s="52">
        <v>14</v>
      </c>
      <c r="F14" s="19" t="s">
        <v>4</v>
      </c>
      <c r="G14" s="91">
        <v>0</v>
      </c>
      <c r="H14" s="47">
        <f t="shared" si="0"/>
        <v>0</v>
      </c>
      <c r="I14" s="45">
        <f t="shared" si="1"/>
        <v>0</v>
      </c>
    </row>
    <row r="15" spans="1:10" s="21" customFormat="1" ht="14.5">
      <c r="A15" s="83" t="s">
        <v>41</v>
      </c>
      <c r="B15" s="84" t="s">
        <v>88</v>
      </c>
      <c r="C15" s="85"/>
      <c r="D15" s="79"/>
      <c r="E15" s="86"/>
      <c r="F15" s="87"/>
      <c r="G15" s="96"/>
      <c r="H15" s="90"/>
      <c r="I15" s="90"/>
    </row>
    <row r="16" spans="1:10" s="21" customFormat="1" ht="14.5">
      <c r="A16" s="15" t="s">
        <v>54</v>
      </c>
      <c r="B16" s="16" t="s">
        <v>29</v>
      </c>
      <c r="C16" s="16" t="s">
        <v>87</v>
      </c>
      <c r="D16" s="17" t="s">
        <v>44</v>
      </c>
      <c r="E16" s="53">
        <v>28</v>
      </c>
      <c r="F16" s="19" t="s">
        <v>4</v>
      </c>
      <c r="G16" s="91">
        <v>0</v>
      </c>
      <c r="H16" s="47">
        <f t="shared" ref="H16" si="4">E16*G16</f>
        <v>0</v>
      </c>
      <c r="I16" s="45">
        <f t="shared" ref="I16" si="5">H16*1.2</f>
        <v>0</v>
      </c>
    </row>
    <row r="17" spans="1:10" s="21" customFormat="1" ht="14.5">
      <c r="A17" s="83" t="s">
        <v>58</v>
      </c>
      <c r="B17" s="84" t="s">
        <v>79</v>
      </c>
      <c r="C17" s="85"/>
      <c r="D17" s="79"/>
      <c r="E17" s="86"/>
      <c r="F17" s="87"/>
      <c r="G17" s="95"/>
      <c r="H17" s="90"/>
      <c r="I17" s="90"/>
    </row>
    <row r="18" spans="1:10" s="21" customFormat="1" ht="14.5">
      <c r="A18" s="15" t="s">
        <v>59</v>
      </c>
      <c r="B18" s="16" t="s">
        <v>8</v>
      </c>
      <c r="C18" s="16" t="s">
        <v>80</v>
      </c>
      <c r="D18" s="17" t="s">
        <v>32</v>
      </c>
      <c r="E18" s="51">
        <v>12</v>
      </c>
      <c r="F18" s="19" t="s">
        <v>4</v>
      </c>
      <c r="G18" s="91">
        <v>0</v>
      </c>
      <c r="H18" s="47">
        <f>E18*G18</f>
        <v>0</v>
      </c>
      <c r="I18" s="45">
        <f>H18*1.2</f>
        <v>0</v>
      </c>
      <c r="J18" s="20"/>
    </row>
    <row r="19" spans="1:10" s="21" customFormat="1" ht="14.5">
      <c r="A19" s="15" t="s">
        <v>53</v>
      </c>
      <c r="B19" s="16" t="s">
        <v>24</v>
      </c>
      <c r="C19" s="16" t="s">
        <v>80</v>
      </c>
      <c r="D19" s="17" t="s">
        <v>34</v>
      </c>
      <c r="E19" s="51">
        <v>2</v>
      </c>
      <c r="F19" s="19" t="s">
        <v>4</v>
      </c>
      <c r="G19" s="91">
        <v>0</v>
      </c>
      <c r="H19" s="47">
        <f>E19*G19</f>
        <v>0</v>
      </c>
      <c r="I19" s="45">
        <f>H19*1.2</f>
        <v>0</v>
      </c>
    </row>
    <row r="20" spans="1:10" ht="14.5">
      <c r="A20" s="77" t="s">
        <v>60</v>
      </c>
      <c r="B20" s="78" t="s">
        <v>38</v>
      </c>
      <c r="C20" s="79"/>
      <c r="D20" s="79"/>
      <c r="E20" s="80"/>
      <c r="F20" s="81"/>
      <c r="G20" s="82"/>
      <c r="H20" s="76"/>
      <c r="I20" s="76"/>
    </row>
    <row r="21" spans="1:10" ht="14.5">
      <c r="A21" s="29" t="s">
        <v>61</v>
      </c>
      <c r="B21" s="27" t="s">
        <v>81</v>
      </c>
      <c r="C21" s="27" t="s">
        <v>39</v>
      </c>
      <c r="D21" s="27" t="s">
        <v>15</v>
      </c>
      <c r="E21" s="30">
        <v>130</v>
      </c>
      <c r="F21" s="31" t="s">
        <v>4</v>
      </c>
      <c r="G21" s="92">
        <v>0</v>
      </c>
      <c r="H21" s="49">
        <f t="shared" ref="H21:H23" si="6">E21*G21</f>
        <v>0</v>
      </c>
      <c r="I21" s="58">
        <f t="shared" ref="I21:I23" si="7">H21*1.2</f>
        <v>0</v>
      </c>
    </row>
    <row r="22" spans="1:10" ht="14.5">
      <c r="A22" s="32" t="s">
        <v>67</v>
      </c>
      <c r="B22" s="27" t="s">
        <v>82</v>
      </c>
      <c r="C22" s="27" t="s">
        <v>39</v>
      </c>
      <c r="D22" s="27" t="s">
        <v>28</v>
      </c>
      <c r="E22" s="30">
        <v>40</v>
      </c>
      <c r="F22" s="31" t="s">
        <v>4</v>
      </c>
      <c r="G22" s="92">
        <v>0</v>
      </c>
      <c r="H22" s="49">
        <f t="shared" si="6"/>
        <v>0</v>
      </c>
      <c r="I22" s="58">
        <f t="shared" si="7"/>
        <v>0</v>
      </c>
    </row>
    <row r="23" spans="1:10" ht="14.5">
      <c r="A23" s="32" t="s">
        <v>68</v>
      </c>
      <c r="B23" s="27" t="s">
        <v>66</v>
      </c>
      <c r="C23" s="27" t="s">
        <v>39</v>
      </c>
      <c r="D23" s="27" t="s">
        <v>27</v>
      </c>
      <c r="E23" s="30">
        <v>5</v>
      </c>
      <c r="F23" s="31" t="s">
        <v>4</v>
      </c>
      <c r="G23" s="92">
        <v>0</v>
      </c>
      <c r="H23" s="49">
        <f t="shared" si="6"/>
        <v>0</v>
      </c>
      <c r="I23" s="58">
        <f t="shared" si="7"/>
        <v>0</v>
      </c>
    </row>
    <row r="24" spans="1:10" s="33" customFormat="1" ht="14.5">
      <c r="A24" s="32" t="s">
        <v>69</v>
      </c>
      <c r="B24" s="27" t="s">
        <v>111</v>
      </c>
      <c r="C24" s="27" t="s">
        <v>39</v>
      </c>
      <c r="D24" s="27" t="s">
        <v>33</v>
      </c>
      <c r="E24" s="30">
        <v>1</v>
      </c>
      <c r="F24" s="31" t="s">
        <v>4</v>
      </c>
      <c r="G24" s="92">
        <v>0</v>
      </c>
      <c r="H24" s="49">
        <f t="shared" ref="H24" si="8">E24*G24</f>
        <v>0</v>
      </c>
      <c r="I24" s="58">
        <f t="shared" ref="I24" si="9">H24*1.2</f>
        <v>0</v>
      </c>
    </row>
    <row r="25" spans="1:10" s="33" customFormat="1" ht="14.5">
      <c r="A25" s="77" t="s">
        <v>42</v>
      </c>
      <c r="B25" s="78" t="s">
        <v>85</v>
      </c>
      <c r="C25" s="79"/>
      <c r="D25" s="79"/>
      <c r="E25" s="80"/>
      <c r="F25" s="81"/>
      <c r="G25" s="82"/>
      <c r="H25" s="76"/>
      <c r="I25" s="76"/>
    </row>
    <row r="26" spans="1:10" s="33" customFormat="1" ht="14.5">
      <c r="A26" s="54" t="s">
        <v>70</v>
      </c>
      <c r="B26" s="17" t="s">
        <v>73</v>
      </c>
      <c r="C26" s="17" t="s">
        <v>84</v>
      </c>
      <c r="D26" s="17" t="s">
        <v>15</v>
      </c>
      <c r="E26" s="55">
        <v>40</v>
      </c>
      <c r="F26" s="56" t="s">
        <v>4</v>
      </c>
      <c r="G26" s="93">
        <v>0</v>
      </c>
      <c r="H26" s="57">
        <f>E26*G26</f>
        <v>0</v>
      </c>
      <c r="I26" s="58">
        <f>H26*1.2</f>
        <v>0</v>
      </c>
    </row>
    <row r="27" spans="1:10" s="33" customFormat="1" ht="14.5">
      <c r="A27" s="54" t="s">
        <v>71</v>
      </c>
      <c r="B27" s="17" t="s">
        <v>74</v>
      </c>
      <c r="C27" s="17" t="s">
        <v>84</v>
      </c>
      <c r="D27" s="17" t="s">
        <v>28</v>
      </c>
      <c r="E27" s="55">
        <v>10</v>
      </c>
      <c r="F27" s="56" t="s">
        <v>4</v>
      </c>
      <c r="G27" s="93">
        <v>0</v>
      </c>
      <c r="H27" s="57">
        <f>E27*G27</f>
        <v>0</v>
      </c>
      <c r="I27" s="58">
        <f>H27*1.2</f>
        <v>0</v>
      </c>
    </row>
    <row r="28" spans="1:10" ht="14.5">
      <c r="A28" s="54" t="s">
        <v>72</v>
      </c>
      <c r="B28" s="17" t="s">
        <v>83</v>
      </c>
      <c r="C28" s="17" t="s">
        <v>84</v>
      </c>
      <c r="D28" s="17" t="s">
        <v>27</v>
      </c>
      <c r="E28" s="55">
        <v>1</v>
      </c>
      <c r="F28" s="56" t="s">
        <v>4</v>
      </c>
      <c r="G28" s="93">
        <v>0</v>
      </c>
      <c r="H28" s="57">
        <f t="shared" ref="H28" si="10">E28*G28</f>
        <v>0</v>
      </c>
      <c r="I28" s="58">
        <f t="shared" ref="I28" si="11">H28*1.2</f>
        <v>0</v>
      </c>
    </row>
    <row r="29" spans="1:10" ht="14.5">
      <c r="A29" s="77" t="s">
        <v>62</v>
      </c>
      <c r="B29" s="78" t="s">
        <v>46</v>
      </c>
      <c r="C29" s="79"/>
      <c r="D29" s="79"/>
      <c r="E29" s="80"/>
      <c r="F29" s="81"/>
      <c r="G29" s="82"/>
      <c r="H29" s="76"/>
      <c r="I29" s="76"/>
    </row>
    <row r="30" spans="1:10" ht="14.5">
      <c r="A30" s="54" t="s">
        <v>63</v>
      </c>
      <c r="B30" s="17" t="s">
        <v>9</v>
      </c>
      <c r="C30" s="17" t="s">
        <v>20</v>
      </c>
      <c r="D30" s="17" t="s">
        <v>18</v>
      </c>
      <c r="E30" s="55">
        <v>12</v>
      </c>
      <c r="F30" s="56" t="s">
        <v>4</v>
      </c>
      <c r="G30" s="93">
        <v>0</v>
      </c>
      <c r="H30" s="57">
        <f>E30*G30</f>
        <v>0</v>
      </c>
      <c r="I30" s="58">
        <f>H30*1.2</f>
        <v>0</v>
      </c>
    </row>
    <row r="31" spans="1:10" s="21" customFormat="1" ht="29">
      <c r="A31" s="54" t="s">
        <v>75</v>
      </c>
      <c r="B31" s="17" t="s">
        <v>19</v>
      </c>
      <c r="C31" s="17" t="s">
        <v>86</v>
      </c>
      <c r="D31" s="17" t="s">
        <v>21</v>
      </c>
      <c r="E31" s="55">
        <v>5</v>
      </c>
      <c r="F31" s="56" t="s">
        <v>4</v>
      </c>
      <c r="G31" s="93">
        <v>0</v>
      </c>
      <c r="H31" s="57">
        <f>E31*G31</f>
        <v>0</v>
      </c>
      <c r="I31" s="58">
        <f>H31*1.2</f>
        <v>0</v>
      </c>
    </row>
    <row r="32" spans="1:10" ht="14.5">
      <c r="A32" s="77" t="s">
        <v>76</v>
      </c>
      <c r="B32" s="78" t="s">
        <v>37</v>
      </c>
      <c r="C32" s="79"/>
      <c r="D32" s="79"/>
      <c r="E32" s="80"/>
      <c r="F32" s="81"/>
      <c r="G32" s="82"/>
      <c r="H32" s="76"/>
      <c r="I32" s="76"/>
    </row>
    <row r="33" spans="1:9">
      <c r="A33" s="54" t="s">
        <v>77</v>
      </c>
      <c r="B33" s="17" t="s">
        <v>78</v>
      </c>
      <c r="C33" s="17" t="s">
        <v>30</v>
      </c>
      <c r="D33" s="17" t="s">
        <v>31</v>
      </c>
      <c r="E33" s="59">
        <v>1</v>
      </c>
      <c r="F33" s="56" t="s">
        <v>4</v>
      </c>
      <c r="G33" s="93">
        <v>0</v>
      </c>
      <c r="H33" s="57">
        <f t="shared" ref="H33:H36" si="12">E33*G33</f>
        <v>0</v>
      </c>
      <c r="I33" s="58">
        <f t="shared" ref="I33:I36" si="13">H33*1.2</f>
        <v>0</v>
      </c>
    </row>
    <row r="34" spans="1:9" ht="14.5">
      <c r="A34" s="54" t="s">
        <v>91</v>
      </c>
      <c r="B34" s="17" t="s">
        <v>92</v>
      </c>
      <c r="C34" s="17" t="s">
        <v>30</v>
      </c>
      <c r="D34" s="17" t="s">
        <v>108</v>
      </c>
      <c r="E34" s="59">
        <v>1</v>
      </c>
      <c r="F34" s="56" t="s">
        <v>4</v>
      </c>
      <c r="G34" s="93">
        <v>0</v>
      </c>
      <c r="H34" s="57">
        <f t="shared" si="12"/>
        <v>0</v>
      </c>
      <c r="I34" s="58">
        <f t="shared" si="13"/>
        <v>0</v>
      </c>
    </row>
    <row r="35" spans="1:9" ht="14.5">
      <c r="A35" s="77" t="s">
        <v>98</v>
      </c>
      <c r="B35" s="78" t="s">
        <v>94</v>
      </c>
      <c r="C35" s="79"/>
      <c r="D35" s="79"/>
      <c r="E35" s="80"/>
      <c r="F35" s="81"/>
      <c r="G35" s="82"/>
      <c r="H35" s="76"/>
      <c r="I35" s="76"/>
    </row>
    <row r="36" spans="1:9" ht="14.5">
      <c r="A36" s="54" t="s">
        <v>93</v>
      </c>
      <c r="B36" s="17" t="s">
        <v>106</v>
      </c>
      <c r="C36" s="17" t="s">
        <v>101</v>
      </c>
      <c r="D36" s="17" t="s">
        <v>107</v>
      </c>
      <c r="E36" s="59">
        <v>2</v>
      </c>
      <c r="F36" s="56" t="s">
        <v>4</v>
      </c>
      <c r="G36" s="93">
        <v>0</v>
      </c>
      <c r="H36" s="57">
        <f t="shared" si="12"/>
        <v>0</v>
      </c>
      <c r="I36" s="58">
        <f t="shared" si="13"/>
        <v>0</v>
      </c>
    </row>
    <row r="37" spans="1:9" ht="14.5">
      <c r="A37" s="77" t="s">
        <v>95</v>
      </c>
      <c r="B37" s="78" t="s">
        <v>99</v>
      </c>
      <c r="C37" s="79"/>
      <c r="D37" s="79"/>
      <c r="E37" s="80"/>
      <c r="F37" s="81"/>
      <c r="G37" s="82"/>
      <c r="H37" s="76"/>
      <c r="I37" s="76"/>
    </row>
    <row r="38" spans="1:9" ht="14.5">
      <c r="A38" s="54" t="s">
        <v>96</v>
      </c>
      <c r="B38" s="17" t="s">
        <v>103</v>
      </c>
      <c r="C38" s="17" t="s">
        <v>100</v>
      </c>
      <c r="D38" s="17" t="s">
        <v>104</v>
      </c>
      <c r="E38" s="59">
        <v>1</v>
      </c>
      <c r="F38" s="56" t="s">
        <v>4</v>
      </c>
      <c r="G38" s="93">
        <v>0</v>
      </c>
      <c r="H38" s="57">
        <f t="shared" ref="H38" si="14">E38*G38</f>
        <v>0</v>
      </c>
      <c r="I38" s="58">
        <f t="shared" ref="I38" si="15">H38*1.2</f>
        <v>0</v>
      </c>
    </row>
    <row r="39" spans="1:9" ht="15" thickBot="1">
      <c r="A39" s="67" t="s">
        <v>97</v>
      </c>
      <c r="B39" s="68" t="s">
        <v>102</v>
      </c>
      <c r="C39" s="68" t="s">
        <v>100</v>
      </c>
      <c r="D39" s="68" t="s">
        <v>105</v>
      </c>
      <c r="E39" s="69">
        <v>6</v>
      </c>
      <c r="F39" s="70" t="s">
        <v>4</v>
      </c>
      <c r="G39" s="94">
        <v>0</v>
      </c>
      <c r="H39" s="71">
        <f t="shared" ref="H39" si="16">E39*G39</f>
        <v>0</v>
      </c>
      <c r="I39" s="72">
        <f t="shared" ref="I39" si="17">H39*1.2</f>
        <v>0</v>
      </c>
    </row>
    <row r="40" spans="1:9" s="73" customFormat="1" ht="15" thickBot="1">
      <c r="A40" s="108" t="s">
        <v>116</v>
      </c>
      <c r="B40" s="109"/>
      <c r="C40" s="109"/>
      <c r="D40" s="109"/>
      <c r="E40" s="109"/>
      <c r="F40" s="109"/>
      <c r="G40" s="110"/>
      <c r="H40" s="97">
        <f>G40*1.2</f>
        <v>0</v>
      </c>
      <c r="I40" s="75">
        <f>SUM(I6:I39)</f>
        <v>0</v>
      </c>
    </row>
    <row r="41" spans="1:9" s="73" customFormat="1" ht="15" thickBot="1">
      <c r="A41" s="74"/>
      <c r="B41" s="74"/>
      <c r="C41" s="74"/>
      <c r="D41" s="74"/>
      <c r="E41" s="74"/>
      <c r="F41" s="74"/>
      <c r="G41" s="74"/>
      <c r="H41" s="74"/>
      <c r="I41" s="60"/>
    </row>
    <row r="42" spans="1:9" s="73" customFormat="1" ht="14.5">
      <c r="A42" s="111" t="s">
        <v>117</v>
      </c>
      <c r="B42" s="112"/>
      <c r="C42" s="112"/>
      <c r="D42" s="112"/>
      <c r="E42" s="112"/>
      <c r="F42" s="112"/>
      <c r="G42" s="112"/>
      <c r="H42" s="112"/>
      <c r="I42" s="113"/>
    </row>
    <row r="43" spans="1:9" ht="29">
      <c r="A43" s="100" t="s">
        <v>120</v>
      </c>
      <c r="B43" s="34" t="s">
        <v>25</v>
      </c>
      <c r="C43" s="34" t="s">
        <v>23</v>
      </c>
      <c r="D43" s="34" t="s">
        <v>22</v>
      </c>
      <c r="E43" s="35">
        <v>10</v>
      </c>
      <c r="F43" s="36" t="s">
        <v>4</v>
      </c>
      <c r="G43" s="98">
        <v>0</v>
      </c>
      <c r="H43" s="50">
        <f>E43*G43</f>
        <v>0</v>
      </c>
      <c r="I43" s="61">
        <f>H43*1.2</f>
        <v>0</v>
      </c>
    </row>
    <row r="44" spans="1:9" ht="29.5" thickBot="1">
      <c r="A44" s="101" t="s">
        <v>121</v>
      </c>
      <c r="B44" s="62" t="s">
        <v>12</v>
      </c>
      <c r="C44" s="62" t="s">
        <v>80</v>
      </c>
      <c r="D44" s="62" t="s">
        <v>32</v>
      </c>
      <c r="E44" s="63">
        <v>3</v>
      </c>
      <c r="F44" s="64" t="s">
        <v>4</v>
      </c>
      <c r="G44" s="99">
        <v>0</v>
      </c>
      <c r="H44" s="65">
        <f>E44*G44</f>
        <v>0</v>
      </c>
      <c r="I44" s="66">
        <f>H44*1.2</f>
        <v>0</v>
      </c>
    </row>
    <row r="45" spans="1:9" ht="15" customHeight="1" thickBot="1">
      <c r="A45" s="39"/>
      <c r="B45" s="40"/>
      <c r="C45" s="40"/>
      <c r="D45" s="40"/>
      <c r="E45" s="41"/>
      <c r="F45" s="42"/>
      <c r="G45" s="43"/>
      <c r="H45" s="44"/>
      <c r="I45" s="44"/>
    </row>
    <row r="46" spans="1:9" ht="112" customHeight="1" thickBot="1">
      <c r="A46" s="105" t="s">
        <v>122</v>
      </c>
      <c r="B46" s="106"/>
      <c r="C46" s="107"/>
      <c r="D46" s="37"/>
      <c r="E46" s="37"/>
      <c r="F46" s="37"/>
      <c r="G46" s="37"/>
      <c r="H46" s="37"/>
      <c r="I46" s="37"/>
    </row>
    <row r="47" spans="1:9" ht="28" customHeight="1">
      <c r="A47" s="38"/>
      <c r="B47" s="38"/>
      <c r="C47" s="38"/>
      <c r="D47" s="38"/>
      <c r="E47" s="38"/>
      <c r="F47" s="38"/>
      <c r="G47" s="38"/>
      <c r="H47" s="38"/>
      <c r="I47" s="38"/>
    </row>
    <row r="48" spans="1:9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</sheetData>
  <mergeCells count="5">
    <mergeCell ref="A1:I1"/>
    <mergeCell ref="A46:C46"/>
    <mergeCell ref="A40:G40"/>
    <mergeCell ref="A42:I42"/>
    <mergeCell ref="A3:I3"/>
  </mergeCells>
  <conditionalFormatting sqref="G6:G16 G18:G19 G21:G24 G26:G31 G36 G38:G39 G43:G45">
    <cfRule type="cellIs" dxfId="1" priority="10" stopIfTrue="1" operator="lessThan">
      <formula>0</formula>
    </cfRule>
  </conditionalFormatting>
  <conditionalFormatting sqref="G33:G34">
    <cfRule type="cellIs" dxfId="0" priority="2" stopIfTrue="1" operator="lessThan">
      <formula>0</formula>
    </cfRule>
  </conditionalFormatting>
  <pageMargins left="0.67013900000000004" right="0.47013899999999997" top="0.91041700000000003" bottom="0.55000000000000004" header="0.51180599999999998" footer="0.51180599999999998"/>
  <pageSetup scale="61" fitToHeight="0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2024-593-3-DPGF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AUGIER</dc:creator>
  <cp:lastModifiedBy>Marie-Laure BRUNEAU</cp:lastModifiedBy>
  <cp:lastPrinted>2024-11-22T16:17:24Z</cp:lastPrinted>
  <dcterms:created xsi:type="dcterms:W3CDTF">2022-12-01T18:30:45Z</dcterms:created>
  <dcterms:modified xsi:type="dcterms:W3CDTF">2024-11-22T19:27:41Z</dcterms:modified>
</cp:coreProperties>
</file>