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32770" yWindow="-32770" windowWidth="19420" windowHeight="11020" tabRatio="793" activeTab="1"/>
  </bookViews>
  <sheets>
    <sheet name="Page garde" sheetId="1" r:id="rId1"/>
    <sheet name="605_DCE_DPGF" sheetId="7" r:id="rId2"/>
  </sheets>
  <definedNames>
    <definedName name="_Toc140497581" localSheetId="1">'605_DCE_DPGF'!$B$9</definedName>
    <definedName name="_xlnm.Database">#REF!</definedName>
    <definedName name="_xlnm.Print_Titles" localSheetId="1">'605_DCE_DPGF'!$1:$8</definedName>
    <definedName name="_xlnm.Print_Area" localSheetId="1">'605_DCE_DPGF'!$A$1:$O$47</definedName>
  </definedNames>
  <calcPr calcId="145621"/>
</workbook>
</file>

<file path=xl/calcChain.xml><?xml version="1.0" encoding="utf-8"?>
<calcChain xmlns="http://schemas.openxmlformats.org/spreadsheetml/2006/main">
  <c r="O40" i="7" l="1"/>
  <c r="O41" i="7"/>
  <c r="O42" i="7"/>
  <c r="G33" i="7" l="1"/>
  <c r="G25" i="7"/>
  <c r="K30" i="7"/>
  <c r="K31" i="7" s="1"/>
  <c r="K22" i="7"/>
  <c r="K23" i="7" s="1"/>
  <c r="O11" i="7"/>
  <c r="O14" i="7"/>
  <c r="O15" i="7"/>
  <c r="O16" i="7"/>
  <c r="O17" i="7"/>
  <c r="O18" i="7"/>
  <c r="O19" i="7"/>
  <c r="O20" i="7"/>
  <c r="O22" i="7"/>
  <c r="O23" i="7"/>
  <c r="O24" i="7"/>
  <c r="O25" i="7"/>
  <c r="O26" i="7"/>
  <c r="O27" i="7"/>
  <c r="O28" i="7"/>
  <c r="O30" i="7"/>
  <c r="O31" i="7"/>
  <c r="O32" i="7"/>
  <c r="O33" i="7"/>
  <c r="O34" i="7"/>
  <c r="O35" i="7"/>
  <c r="O36" i="7"/>
  <c r="O37" i="7"/>
  <c r="O38" i="7"/>
  <c r="O43" i="7"/>
  <c r="O10" i="7"/>
  <c r="G35" i="7"/>
  <c r="G34" i="7"/>
  <c r="G36" i="7" s="1"/>
  <c r="K32" i="7" s="1"/>
  <c r="G27" i="7"/>
  <c r="G26" i="7"/>
  <c r="G28" i="7"/>
  <c r="K24" i="7"/>
  <c r="G19" i="7"/>
  <c r="G18" i="7"/>
  <c r="K15" i="7"/>
  <c r="O45" i="7"/>
  <c r="O46" i="7" s="1"/>
  <c r="G20" i="7"/>
  <c r="K16" i="7" s="1"/>
  <c r="O47" i="7" l="1"/>
</calcChain>
</file>

<file path=xl/sharedStrings.xml><?xml version="1.0" encoding="utf-8"?>
<sst xmlns="http://schemas.openxmlformats.org/spreadsheetml/2006/main" count="161" uniqueCount="108">
  <si>
    <t>MAITRE
D'OUVRAGE</t>
  </si>
  <si>
    <t>Indice</t>
  </si>
  <si>
    <t>Date</t>
  </si>
  <si>
    <t>Pages</t>
  </si>
  <si>
    <t>Objet</t>
  </si>
  <si>
    <t>Etabli</t>
  </si>
  <si>
    <t>Contrôlé</t>
  </si>
  <si>
    <t>Approuvé</t>
  </si>
  <si>
    <t>Nom - Visa</t>
  </si>
  <si>
    <t>APPROBATION CLIENT</t>
  </si>
  <si>
    <t>Visa</t>
  </si>
  <si>
    <t xml:space="preserve">Nom </t>
  </si>
  <si>
    <t>A</t>
  </si>
  <si>
    <t>Toutes</t>
  </si>
  <si>
    <t>Emission initiale</t>
  </si>
  <si>
    <t>Pos.</t>
  </si>
  <si>
    <t>REVISION DU DOCUMENT</t>
  </si>
  <si>
    <t>M.MANDICA</t>
  </si>
  <si>
    <t>S.ROZEN</t>
  </si>
  <si>
    <t>MAITRISE D'ŒUVRE</t>
  </si>
  <si>
    <t>Architecte
(Mandataire)</t>
  </si>
  <si>
    <t>EFS Nouvelle Aquitaine</t>
  </si>
  <si>
    <t>Site Bordeaux Pellegrin</t>
  </si>
  <si>
    <t>Désignation des ouvrages</t>
  </si>
  <si>
    <t>Q ROZEN</t>
  </si>
  <si>
    <t>Q entreprise</t>
  </si>
  <si>
    <t>U</t>
  </si>
  <si>
    <t>PU en €</t>
  </si>
  <si>
    <t>TOTAL HT en €</t>
  </si>
  <si>
    <t xml:space="preserve">MONTANT H.T. en €     </t>
  </si>
  <si>
    <t xml:space="preserve">TOTAL T.T.C. en €     </t>
  </si>
  <si>
    <t>REHABILITATION DU LABORATOIRE IH-DEL</t>
  </si>
  <si>
    <t>Place Amélie-Raba-Léon F-33000 BORDEAUX</t>
  </si>
  <si>
    <t>Remontées en plinthes</t>
  </si>
  <si>
    <t>Profilés de finition</t>
  </si>
  <si>
    <t>1</t>
  </si>
  <si>
    <t>2</t>
  </si>
  <si>
    <t>1.1</t>
  </si>
  <si>
    <t>1.2</t>
  </si>
  <si>
    <t>1.3</t>
  </si>
  <si>
    <t>1.2.1</t>
  </si>
  <si>
    <t>1.2.2</t>
  </si>
  <si>
    <t>1.3.1</t>
  </si>
  <si>
    <t>1.3.2</t>
  </si>
  <si>
    <t>LOT 06</t>
  </si>
  <si>
    <t>Revêtements de sol</t>
  </si>
  <si>
    <t>Ce rapport ne pourra être reproduit et diffusé que sous sa forme intégrale.</t>
  </si>
  <si>
    <t xml:space="preserve">20 rue Massenet
F-38400 St-MARTIN-D’HERES
Tél. : +33 4 76 92 81 00
</t>
  </si>
  <si>
    <t>NETTOYAGE</t>
  </si>
  <si>
    <t>REVETEMENTS DE SOL</t>
  </si>
  <si>
    <t>1.4</t>
  </si>
  <si>
    <t>m²</t>
  </si>
  <si>
    <t>ml</t>
  </si>
  <si>
    <t>ens</t>
  </si>
  <si>
    <t>Décomposition du Prix Global et Forfaitaire</t>
  </si>
  <si>
    <t>Sols des locaux administratifs avec cloisons modulaires</t>
  </si>
  <si>
    <t>Ragréage P3</t>
  </si>
  <si>
    <t>1.1.1</t>
  </si>
  <si>
    <t>1.1.2</t>
  </si>
  <si>
    <t>1.1.3</t>
  </si>
  <si>
    <t>Sols des locaux administratifs entre cloisons</t>
  </si>
  <si>
    <t>1.2.3</t>
  </si>
  <si>
    <t>Sols des locaux techniques entre cloisons</t>
  </si>
  <si>
    <t>1.3.3</t>
  </si>
  <si>
    <t>Ragréage P4</t>
  </si>
  <si>
    <t>Revêtement PVC acoustique</t>
  </si>
  <si>
    <t>Revêtement PVC homogène</t>
  </si>
  <si>
    <t>Plinthes</t>
  </si>
  <si>
    <t>1.5</t>
  </si>
  <si>
    <t>Raccord à l'existant</t>
  </si>
  <si>
    <t>1.6</t>
  </si>
  <si>
    <t>Découpes particulières</t>
  </si>
  <si>
    <t>0</t>
  </si>
  <si>
    <t>PLANS &amp; ETUDES</t>
  </si>
  <si>
    <t>Dossier des ouvrages exécutés</t>
  </si>
  <si>
    <t>0.1</t>
  </si>
  <si>
    <t>0.2</t>
  </si>
  <si>
    <t>Plans, études, échantillon, ... avant, pendant et après les travaux</t>
  </si>
  <si>
    <t>7</t>
  </si>
  <si>
    <t>Périmètre</t>
  </si>
  <si>
    <t>65</t>
  </si>
  <si>
    <t>mètres</t>
  </si>
  <si>
    <t xml:space="preserve">Porte  </t>
  </si>
  <si>
    <t>0,90</t>
  </si>
  <si>
    <t>Porte</t>
  </si>
  <si>
    <t xml:space="preserve"> 1,50</t>
  </si>
  <si>
    <t>18</t>
  </si>
  <si>
    <t>20</t>
  </si>
  <si>
    <t>T.V.A.</t>
  </si>
  <si>
    <t>DCE - DPGF</t>
  </si>
  <si>
    <t xml:space="preserve"> </t>
  </si>
  <si>
    <t>29</t>
  </si>
  <si>
    <t>10</t>
  </si>
  <si>
    <t>Bureau d'Etudes Fluides
(Co-traitant)</t>
  </si>
  <si>
    <t>Bureau d'Etudes VRD
(Co-traitant)</t>
  </si>
  <si>
    <t>OPC
(Co-traitant)</t>
  </si>
  <si>
    <t xml:space="preserve">Enora Park-Bâtiment 4
198 avenue du Haut Lévêque
CS 20020
33615 PESSAC CEDEX
</t>
  </si>
  <si>
    <r>
      <rPr>
        <b/>
        <sz val="12"/>
        <rFont val="Times New Roman"/>
        <family val="1"/>
      </rPr>
      <t>CABINET ROZEN</t>
    </r>
    <r>
      <rPr>
        <b/>
        <sz val="6"/>
        <rFont val="Times New Roman"/>
        <family val="1"/>
      </rPr>
      <t xml:space="preserve">
</t>
    </r>
    <r>
      <rPr>
        <sz val="6"/>
        <rFont val="Times New Roman"/>
        <family val="1"/>
      </rPr>
      <t xml:space="preserve">
</t>
    </r>
    <r>
      <rPr>
        <sz val="8"/>
        <rFont val="Times New Roman"/>
        <family val="1"/>
      </rPr>
      <t xml:space="preserve">38 rue Schweighaeuser
F-67000 STRASBOURG
GSM : +33 686 076 342
</t>
    </r>
  </si>
  <si>
    <t xml:space="preserve">245 avenue Louis Barthou
F-33200 BORDEAUX
Tél. : +33 5 56 08 59 22
</t>
  </si>
  <si>
    <t xml:space="preserve">161 chemin de Couhins
F-33140 VILLENAVE-D'ORNON
GSM : +33 6 72 93 70 54
</t>
  </si>
  <si>
    <t>MAITRISE D'ŒUVRE POUR LA REHABILITATION DU LABO IH-DEL
DU SITE DE BORDEAUX PELLEGRIN</t>
  </si>
  <si>
    <t>B</t>
  </si>
  <si>
    <t>Supression des siphones</t>
  </si>
  <si>
    <t>- 100 &lt; Ø &lt; 150 mm</t>
  </si>
  <si>
    <t>- 150 &lt; Ø &lt; 300 mm</t>
  </si>
  <si>
    <t>- 0 &lt; Ø &lt; 100 mm</t>
  </si>
  <si>
    <t>C</t>
  </si>
  <si>
    <t>Percements et plinthes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</si>
</sst>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dd/mm/yy;@"/>
    <numFmt numFmtId="165" formatCode="0.000"/>
    <numFmt numFmtId="166" formatCode="00.00"/>
  </numFmts>
  <fonts count="53" x14ac:knownFonts="1">
    <font>
      <sz val="10"/>
      <name val="Century Gothic"/>
    </font>
    <font>
      <sz val="10"/>
      <name val="Century Gothic"/>
      <family val="2"/>
    </font>
    <font>
      <sz val="8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Arial"/>
      <family val="2"/>
    </font>
    <font>
      <b/>
      <sz val="24"/>
      <name val="Times New Roman"/>
      <family val="1"/>
    </font>
    <font>
      <sz val="24"/>
      <name val="Times New Roman"/>
      <family val="1"/>
    </font>
    <font>
      <b/>
      <sz val="22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sz val="16"/>
      <name val="Times New Roman"/>
      <family val="1"/>
    </font>
    <font>
      <sz val="14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  <font>
      <b/>
      <sz val="17"/>
      <name val="Times New Roman"/>
      <family val="1"/>
    </font>
    <font>
      <sz val="11"/>
      <name val="Times New Roman"/>
      <family val="1"/>
    </font>
    <font>
      <b/>
      <sz val="11"/>
      <color indexed="9"/>
      <name val="Times New Roman"/>
      <family val="1"/>
    </font>
    <font>
      <b/>
      <u/>
      <sz val="11"/>
      <name val="Times New Roman"/>
      <family val="1"/>
    </font>
    <font>
      <i/>
      <sz val="8"/>
      <name val="Times New Roman"/>
      <family val="1"/>
    </font>
    <font>
      <b/>
      <sz val="12"/>
      <color indexed="9"/>
      <name val="Times New Roman"/>
      <family val="1"/>
    </font>
    <font>
      <b/>
      <sz val="16"/>
      <color indexed="9"/>
      <name val="Times New Roman"/>
      <family val="1"/>
    </font>
    <font>
      <b/>
      <i/>
      <sz val="8"/>
      <name val="Times New Roman"/>
      <family val="1"/>
    </font>
    <font>
      <u/>
      <sz val="11"/>
      <name val="Times New Roman"/>
      <family val="1"/>
    </font>
    <font>
      <b/>
      <sz val="6"/>
      <name val="Times New Roman"/>
      <family val="1"/>
    </font>
    <font>
      <sz val="6"/>
      <name val="Times New Roman"/>
      <family val="1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4"/>
      <color rgb="FF000000"/>
      <name val="Arial"/>
      <family val="2"/>
    </font>
    <font>
      <b/>
      <sz val="14"/>
      <color rgb="FFFFFFFF"/>
      <name val="Arial"/>
      <family val="2"/>
    </font>
    <font>
      <b/>
      <sz val="12"/>
      <color rgb="FF000000"/>
      <name val="Arial"/>
      <family val="2"/>
    </font>
    <font>
      <i/>
      <sz val="10"/>
      <color rgb="FF000000"/>
      <name val="Arial"/>
      <family val="2"/>
    </font>
    <font>
      <i/>
      <sz val="7"/>
      <color rgb="FF000000"/>
      <name val="Arial"/>
      <family val="2"/>
    </font>
    <font>
      <sz val="7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3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3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ck">
        <color indexed="53"/>
      </top>
      <bottom style="thin">
        <color indexed="23"/>
      </bottom>
      <diagonal/>
    </border>
    <border>
      <left/>
      <right/>
      <top style="thick">
        <color indexed="53"/>
      </top>
      <bottom style="thin">
        <color indexed="23"/>
      </bottom>
      <diagonal/>
    </border>
    <border>
      <left/>
      <right style="thin">
        <color indexed="23"/>
      </right>
      <top style="thick">
        <color indexed="5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ck">
        <color indexed="53"/>
      </bottom>
      <diagonal/>
    </border>
    <border>
      <left/>
      <right/>
      <top style="thin">
        <color indexed="23"/>
      </top>
      <bottom style="thick">
        <color indexed="53"/>
      </bottom>
      <diagonal/>
    </border>
    <border>
      <left/>
      <right style="thin">
        <color indexed="23"/>
      </right>
      <top style="thin">
        <color indexed="23"/>
      </top>
      <bottom style="thick">
        <color indexed="5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ck">
        <color indexed="53"/>
      </bottom>
      <diagonal/>
    </border>
    <border>
      <left style="thin">
        <color indexed="23"/>
      </left>
      <right style="thin">
        <color indexed="23"/>
      </right>
      <top style="thick">
        <color indexed="53"/>
      </top>
      <bottom style="thin">
        <color indexed="23"/>
      </bottom>
      <diagonal/>
    </border>
    <border>
      <left style="thin">
        <color indexed="23"/>
      </left>
      <right/>
      <top style="thin">
        <color indexed="64"/>
      </top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/>
      <diagonal/>
    </border>
    <border>
      <left/>
      <right/>
      <top style="thin">
        <color indexed="64"/>
      </top>
      <bottom style="hair">
        <color theme="1"/>
      </bottom>
      <diagonal/>
    </border>
    <border>
      <left/>
      <right style="thin">
        <color theme="0" tint="-0.499984740745262"/>
      </right>
      <top style="thin">
        <color indexed="23"/>
      </top>
      <bottom style="thick">
        <color indexed="53"/>
      </bottom>
      <diagonal/>
    </border>
  </borders>
  <cellStyleXfs count="64">
    <xf numFmtId="0" fontId="0" fillId="0" borderId="0"/>
    <xf numFmtId="0" fontId="36" fillId="2" borderId="0">
      <alignment horizontal="left" vertical="top" wrapText="1"/>
    </xf>
    <xf numFmtId="0" fontId="37" fillId="2" borderId="0">
      <alignment horizontal="left" vertical="top" wrapText="1"/>
    </xf>
    <xf numFmtId="0" fontId="37" fillId="2" borderId="0">
      <alignment horizontal="left" vertical="top" wrapText="1"/>
    </xf>
    <xf numFmtId="0" fontId="37" fillId="2" borderId="0">
      <alignment horizontal="left" vertical="top" wrapText="1"/>
    </xf>
    <xf numFmtId="0" fontId="38" fillId="2" borderId="0">
      <alignment horizontal="left" vertical="top" wrapText="1"/>
    </xf>
    <xf numFmtId="0" fontId="37" fillId="2" borderId="0">
      <alignment horizontal="left" vertical="top" wrapText="1"/>
    </xf>
    <xf numFmtId="0" fontId="37" fillId="2" borderId="0">
      <alignment horizontal="left" vertical="top" wrapText="1"/>
    </xf>
    <xf numFmtId="0" fontId="39" fillId="2" borderId="0">
      <alignment horizontal="left" vertical="top" wrapText="1"/>
    </xf>
    <xf numFmtId="49" fontId="40" fillId="2" borderId="0">
      <alignment horizontal="left" vertical="top" wrapText="1"/>
    </xf>
    <xf numFmtId="0" fontId="41" fillId="2" borderId="0">
      <alignment horizontal="left" vertical="top" wrapText="1"/>
    </xf>
    <xf numFmtId="0" fontId="42" fillId="2" borderId="0">
      <alignment horizontal="left" vertical="top" wrapText="1"/>
    </xf>
    <xf numFmtId="0" fontId="43" fillId="2" borderId="0">
      <alignment horizontal="left" vertical="top" wrapText="1"/>
    </xf>
    <xf numFmtId="0" fontId="37" fillId="2" borderId="0">
      <alignment horizontal="left" vertical="top" wrapText="1"/>
    </xf>
    <xf numFmtId="0" fontId="37" fillId="2" borderId="0">
      <alignment horizontal="left" vertical="top" wrapText="1"/>
    </xf>
    <xf numFmtId="0" fontId="37" fillId="2" borderId="0">
      <alignment horizontal="left" vertical="top" wrapText="1"/>
    </xf>
    <xf numFmtId="0" fontId="37" fillId="2" borderId="0">
      <alignment horizontal="left" vertical="top" wrapText="1"/>
    </xf>
    <xf numFmtId="0" fontId="44" fillId="2" borderId="0">
      <alignment horizontal="left" vertical="top" wrapText="1"/>
    </xf>
    <xf numFmtId="0" fontId="37" fillId="2" borderId="0">
      <alignment horizontal="left" vertical="top" wrapText="1"/>
    </xf>
    <xf numFmtId="0" fontId="37" fillId="2" borderId="0">
      <alignment horizontal="left" vertical="top" wrapText="1"/>
    </xf>
    <xf numFmtId="0" fontId="37" fillId="5" borderId="0">
      <alignment horizontal="left" vertical="top" wrapText="1"/>
    </xf>
    <xf numFmtId="0" fontId="45" fillId="5" borderId="0">
      <alignment horizontal="left" vertical="top" wrapText="1"/>
    </xf>
    <xf numFmtId="0" fontId="37" fillId="5" borderId="0">
      <alignment horizontal="left" vertical="top" wrapText="1"/>
    </xf>
    <xf numFmtId="0" fontId="37" fillId="5" borderId="0">
      <alignment horizontal="left" vertical="top" wrapText="1"/>
    </xf>
    <xf numFmtId="0" fontId="37" fillId="5" borderId="0">
      <alignment horizontal="left" vertical="top" wrapText="1"/>
    </xf>
    <xf numFmtId="49" fontId="46" fillId="6" borderId="2">
      <alignment horizontal="left" vertical="top" wrapText="1"/>
    </xf>
    <xf numFmtId="49" fontId="45" fillId="7" borderId="2">
      <alignment horizontal="left" vertical="top" wrapText="1"/>
    </xf>
    <xf numFmtId="49" fontId="47" fillId="8" borderId="2">
      <alignment horizontal="left" vertical="top" wrapText="1"/>
    </xf>
    <xf numFmtId="49" fontId="40" fillId="5" borderId="0">
      <alignment horizontal="left" vertical="top" wrapText="1"/>
    </xf>
    <xf numFmtId="49" fontId="37" fillId="5" borderId="0">
      <alignment horizontal="left" vertical="top" wrapText="1"/>
    </xf>
    <xf numFmtId="0" fontId="48" fillId="2" borderId="51">
      <alignment horizontal="left" vertical="top" wrapText="1"/>
    </xf>
    <xf numFmtId="0" fontId="49" fillId="2" borderId="0">
      <alignment horizontal="left" vertical="top" wrapText="1" indent="1"/>
    </xf>
    <xf numFmtId="0" fontId="50" fillId="2" borderId="0">
      <alignment horizontal="left" vertical="top" wrapText="1" indent="1"/>
    </xf>
    <xf numFmtId="0" fontId="49" fillId="2" borderId="0">
      <alignment horizontal="left" vertical="top" wrapText="1" indent="1"/>
    </xf>
    <xf numFmtId="49" fontId="50" fillId="2" borderId="0">
      <alignment vertical="top" wrapText="1"/>
    </xf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8" fillId="2" borderId="0">
      <alignment horizontal="left" vertical="top"/>
    </xf>
    <xf numFmtId="0" fontId="38" fillId="2" borderId="0">
      <alignment horizontal="left" vertical="top"/>
    </xf>
    <xf numFmtId="0" fontId="38" fillId="2" borderId="0">
      <alignment horizontal="left" vertical="top" wrapText="1"/>
    </xf>
    <xf numFmtId="0" fontId="38" fillId="2" borderId="0">
      <alignment horizontal="left" vertical="top" wrapText="1"/>
    </xf>
    <xf numFmtId="0" fontId="50" fillId="2" borderId="0">
      <alignment horizontal="left" vertical="top" wrapText="1"/>
    </xf>
    <xf numFmtId="0" fontId="38" fillId="2" borderId="0">
      <alignment horizontal="left" vertical="top" wrapText="1"/>
    </xf>
    <xf numFmtId="0" fontId="37" fillId="5" borderId="0">
      <alignment horizontal="left" vertical="top" wrapText="1"/>
    </xf>
    <xf numFmtId="0" fontId="37" fillId="5" borderId="0">
      <alignment horizontal="left" vertical="top" wrapText="1"/>
    </xf>
    <xf numFmtId="49" fontId="37" fillId="5" borderId="0">
      <alignment horizontal="left" vertical="top" wrapText="1"/>
    </xf>
    <xf numFmtId="49" fontId="37" fillId="5" borderId="0">
      <alignment horizontal="left" vertical="top" wrapText="1"/>
    </xf>
    <xf numFmtId="0" fontId="50" fillId="2" borderId="0">
      <alignment horizontal="left" vertical="top" wrapText="1"/>
    </xf>
    <xf numFmtId="0" fontId="49" fillId="2" borderId="0">
      <alignment horizontal="left" vertical="top" wrapText="1"/>
    </xf>
    <xf numFmtId="49" fontId="37" fillId="2" borderId="0">
      <alignment horizontal="left" vertical="top"/>
    </xf>
    <xf numFmtId="43" fontId="1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 applyNumberFormat="0" applyFont="0" applyBorder="0" applyAlignment="0" applyProtection="0"/>
    <xf numFmtId="0" fontId="3" fillId="0" borderId="0"/>
    <xf numFmtId="0" fontId="3" fillId="0" borderId="0"/>
    <xf numFmtId="0" fontId="3" fillId="0" borderId="0"/>
    <xf numFmtId="0" fontId="35" fillId="0" borderId="0">
      <alignment vertical="top"/>
    </xf>
    <xf numFmtId="0" fontId="4" fillId="0" borderId="0"/>
    <xf numFmtId="0" fontId="51" fillId="2" borderId="0">
      <alignment horizontal="left" vertical="top" wrapText="1"/>
    </xf>
    <xf numFmtId="9" fontId="1" fillId="0" borderId="0" applyFont="0" applyFill="0" applyBorder="0" applyAlignment="0" applyProtection="0"/>
    <xf numFmtId="0" fontId="3" fillId="0" borderId="3" applyBorder="0">
      <alignment horizontal="left" indent="1"/>
    </xf>
    <xf numFmtId="49" fontId="7" fillId="0" borderId="4">
      <alignment horizontal="left" vertical="center"/>
    </xf>
    <xf numFmtId="0" fontId="38" fillId="2" borderId="0">
      <alignment horizontal="left" vertical="top"/>
    </xf>
  </cellStyleXfs>
  <cellXfs count="212">
    <xf numFmtId="0" fontId="0" fillId="0" borderId="0" xfId="0"/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vertical="center"/>
    </xf>
    <xf numFmtId="49" fontId="5" fillId="0" borderId="0" xfId="62" applyFont="1" applyBorder="1" applyAlignment="1">
      <alignment horizontal="center"/>
    </xf>
    <xf numFmtId="49" fontId="5" fillId="0" borderId="0" xfId="62" applyFont="1" applyBorder="1" applyAlignment="1">
      <alignment horizontal="left"/>
    </xf>
    <xf numFmtId="4" fontId="5" fillId="0" borderId="0" xfId="5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vertical="center"/>
    </xf>
    <xf numFmtId="165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2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65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5" fillId="0" borderId="0" xfId="0" applyFont="1" applyFill="1"/>
    <xf numFmtId="0" fontId="22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6" xfId="0" applyFont="1" applyBorder="1"/>
    <xf numFmtId="0" fontId="5" fillId="0" borderId="6" xfId="0" applyFont="1" applyBorder="1" applyAlignment="1">
      <alignment horizontal="right"/>
    </xf>
    <xf numFmtId="165" fontId="5" fillId="0" borderId="6" xfId="0" applyNumberFormat="1" applyFont="1" applyBorder="1"/>
    <xf numFmtId="4" fontId="5" fillId="0" borderId="6" xfId="0" applyNumberFormat="1" applyFont="1" applyBorder="1"/>
    <xf numFmtId="166" fontId="15" fillId="0" borderId="6" xfId="0" applyNumberFormat="1" applyFont="1" applyFill="1" applyBorder="1" applyAlignment="1">
      <alignment horizontal="center" vertical="center"/>
    </xf>
    <xf numFmtId="0" fontId="23" fillId="0" borderId="7" xfId="0" applyFont="1" applyBorder="1"/>
    <xf numFmtId="0" fontId="24" fillId="0" borderId="8" xfId="0" applyFont="1" applyBorder="1" applyAlignment="1">
      <alignment horizontal="left"/>
    </xf>
    <xf numFmtId="0" fontId="23" fillId="0" borderId="0" xfId="0" applyFont="1" applyBorder="1"/>
    <xf numFmtId="0" fontId="5" fillId="0" borderId="0" xfId="0" applyFont="1" applyBorder="1" applyAlignment="1">
      <alignment horizontal="right"/>
    </xf>
    <xf numFmtId="165" fontId="5" fillId="0" borderId="0" xfId="0" applyNumberFormat="1" applyFont="1" applyBorder="1"/>
    <xf numFmtId="4" fontId="5" fillId="0" borderId="0" xfId="0" applyNumberFormat="1" applyFont="1" applyBorder="1"/>
    <xf numFmtId="166" fontId="15" fillId="0" borderId="0" xfId="0" applyNumberFormat="1" applyFont="1" applyFill="1" applyBorder="1" applyAlignment="1">
      <alignment horizontal="center" vertical="center"/>
    </xf>
    <xf numFmtId="0" fontId="18" fillId="0" borderId="9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166" fontId="26" fillId="3" borderId="10" xfId="0" applyNumberFormat="1" applyFont="1" applyFill="1" applyBorder="1" applyAlignment="1">
      <alignment horizontal="center" vertical="center"/>
    </xf>
    <xf numFmtId="0" fontId="26" fillId="3" borderId="11" xfId="0" applyFont="1" applyFill="1" applyBorder="1" applyAlignment="1">
      <alignment horizontal="left" vertical="center"/>
    </xf>
    <xf numFmtId="166" fontId="26" fillId="3" borderId="11" xfId="0" applyNumberFormat="1" applyFont="1" applyFill="1" applyBorder="1" applyAlignment="1">
      <alignment horizontal="center" vertical="center"/>
    </xf>
    <xf numFmtId="165" fontId="26" fillId="3" borderId="11" xfId="0" applyNumberFormat="1" applyFont="1" applyFill="1" applyBorder="1" applyAlignment="1">
      <alignment horizontal="right" vertical="center"/>
    </xf>
    <xf numFmtId="0" fontId="26" fillId="3" borderId="11" xfId="0" applyFont="1" applyFill="1" applyBorder="1" applyAlignment="1">
      <alignment horizontal="right" vertical="center"/>
    </xf>
    <xf numFmtId="2" fontId="26" fillId="3" borderId="12" xfId="0" applyNumberFormat="1" applyFont="1" applyFill="1" applyBorder="1" applyAlignment="1">
      <alignment horizontal="centerContinuous" vertical="center" wrapText="1"/>
    </xf>
    <xf numFmtId="0" fontId="26" fillId="3" borderId="12" xfId="0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horizontal="center" vertical="center"/>
    </xf>
    <xf numFmtId="49" fontId="23" fillId="2" borderId="14" xfId="62" quotePrefix="1" applyFont="1" applyFill="1" applyBorder="1" applyAlignment="1">
      <alignment horizontal="center"/>
    </xf>
    <xf numFmtId="3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right"/>
    </xf>
    <xf numFmtId="3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4" fontId="5" fillId="0" borderId="16" xfId="50" applyNumberFormat="1" applyFont="1" applyBorder="1" applyAlignment="1">
      <alignment horizontal="right"/>
    </xf>
    <xf numFmtId="4" fontId="5" fillId="0" borderId="17" xfId="50" applyNumberFormat="1" applyFont="1" applyBorder="1" applyAlignment="1">
      <alignment horizontal="right"/>
    </xf>
    <xf numFmtId="49" fontId="20" fillId="2" borderId="18" xfId="62" quotePrefix="1" applyFont="1" applyFill="1" applyBorder="1" applyAlignment="1">
      <alignment horizontal="center"/>
    </xf>
    <xf numFmtId="49" fontId="20" fillId="2" borderId="19" xfId="62" applyFont="1" applyFill="1" applyBorder="1" applyAlignment="1">
      <alignment horizontal="left"/>
    </xf>
    <xf numFmtId="0" fontId="5" fillId="0" borderId="20" xfId="0" applyFont="1" applyBorder="1" applyAlignment="1">
      <alignment horizontal="right"/>
    </xf>
    <xf numFmtId="3" fontId="5" fillId="0" borderId="21" xfId="0" applyNumberFormat="1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4" fontId="5" fillId="0" borderId="21" xfId="50" applyNumberFormat="1" applyFont="1" applyBorder="1" applyAlignment="1">
      <alignment horizontal="right"/>
    </xf>
    <xf numFmtId="49" fontId="28" fillId="2" borderId="19" xfId="62" applyFont="1" applyFill="1" applyBorder="1" applyAlignment="1">
      <alignment horizontal="left"/>
    </xf>
    <xf numFmtId="166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15" fillId="4" borderId="0" xfId="0" applyNumberFormat="1" applyFont="1" applyFill="1" applyAlignment="1">
      <alignment horizontal="right" vertical="center"/>
    </xf>
    <xf numFmtId="166" fontId="5" fillId="4" borderId="0" xfId="0" applyNumberFormat="1" applyFont="1" applyFill="1" applyAlignment="1">
      <alignment horizontal="left" vertical="center"/>
    </xf>
    <xf numFmtId="165" fontId="29" fillId="3" borderId="5" xfId="0" applyNumberFormat="1" applyFont="1" applyFill="1" applyBorder="1" applyAlignment="1">
      <alignment horizontal="right" vertical="center"/>
    </xf>
    <xf numFmtId="166" fontId="29" fillId="3" borderId="6" xfId="0" applyNumberFormat="1" applyFont="1" applyFill="1" applyBorder="1" applyAlignment="1">
      <alignment horizontal="right" vertical="center"/>
    </xf>
    <xf numFmtId="166" fontId="15" fillId="3" borderId="6" xfId="0" applyNumberFormat="1" applyFont="1" applyFill="1" applyBorder="1" applyAlignment="1">
      <alignment horizontal="right" vertical="center"/>
    </xf>
    <xf numFmtId="166" fontId="30" fillId="3" borderId="6" xfId="0" applyNumberFormat="1" applyFont="1" applyFill="1" applyBorder="1" applyAlignment="1">
      <alignment horizontal="right" vertical="center"/>
    </xf>
    <xf numFmtId="166" fontId="29" fillId="3" borderId="7" xfId="0" applyNumberFormat="1" applyFont="1" applyFill="1" applyBorder="1" applyAlignment="1">
      <alignment horizontal="right" vertical="center"/>
    </xf>
    <xf numFmtId="4" fontId="18" fillId="4" borderId="7" xfId="0" applyNumberFormat="1" applyFont="1" applyFill="1" applyBorder="1" applyAlignment="1">
      <alignment horizontal="right" vertical="center"/>
    </xf>
    <xf numFmtId="165" fontId="29" fillId="3" borderId="8" xfId="0" applyNumberFormat="1" applyFont="1" applyFill="1" applyBorder="1" applyAlignment="1">
      <alignment horizontal="right" vertical="center"/>
    </xf>
    <xf numFmtId="166" fontId="29" fillId="3" borderId="0" xfId="0" applyNumberFormat="1" applyFont="1" applyFill="1" applyAlignment="1">
      <alignment horizontal="right" vertical="center"/>
    </xf>
    <xf numFmtId="166" fontId="15" fillId="3" borderId="0" xfId="0" applyNumberFormat="1" applyFont="1" applyFill="1" applyAlignment="1">
      <alignment horizontal="right" vertical="center"/>
    </xf>
    <xf numFmtId="4" fontId="18" fillId="4" borderId="22" xfId="0" applyNumberFormat="1" applyFont="1" applyFill="1" applyBorder="1" applyAlignment="1">
      <alignment horizontal="right" vertical="center"/>
    </xf>
    <xf numFmtId="166" fontId="5" fillId="0" borderId="0" xfId="0" applyNumberFormat="1" applyFont="1" applyAlignment="1">
      <alignment horizontal="left"/>
    </xf>
    <xf numFmtId="165" fontId="29" fillId="3" borderId="23" xfId="0" applyNumberFormat="1" applyFont="1" applyFill="1" applyBorder="1" applyAlignment="1">
      <alignment horizontal="right" vertical="center"/>
    </xf>
    <xf numFmtId="166" fontId="29" fillId="3" borderId="24" xfId="0" applyNumberFormat="1" applyFont="1" applyFill="1" applyBorder="1" applyAlignment="1">
      <alignment horizontal="right" vertical="center"/>
    </xf>
    <xf numFmtId="166" fontId="15" fillId="3" borderId="24" xfId="0" applyNumberFormat="1" applyFont="1" applyFill="1" applyBorder="1" applyAlignment="1">
      <alignment horizontal="right" vertical="center"/>
    </xf>
    <xf numFmtId="166" fontId="30" fillId="3" borderId="24" xfId="0" applyNumberFormat="1" applyFont="1" applyFill="1" applyBorder="1" applyAlignment="1">
      <alignment horizontal="right" vertical="center"/>
    </xf>
    <xf numFmtId="166" fontId="29" fillId="3" borderId="25" xfId="0" applyNumberFormat="1" applyFont="1" applyFill="1" applyBorder="1" applyAlignment="1">
      <alignment horizontal="right" vertical="center"/>
    </xf>
    <xf numFmtId="4" fontId="18" fillId="4" borderId="26" xfId="0" applyNumberFormat="1" applyFont="1" applyFill="1" applyBorder="1" applyAlignment="1">
      <alignment horizontal="right" vertical="center"/>
    </xf>
    <xf numFmtId="49" fontId="20" fillId="2" borderId="19" xfId="62" applyFont="1" applyFill="1" applyBorder="1" applyAlignment="1"/>
    <xf numFmtId="166" fontId="5" fillId="0" borderId="52" xfId="0" applyNumberFormat="1" applyFont="1" applyBorder="1" applyAlignment="1">
      <alignment vertical="center"/>
    </xf>
    <xf numFmtId="49" fontId="28" fillId="2" borderId="53" xfId="62" applyFont="1" applyFill="1" applyBorder="1" applyAlignment="1"/>
    <xf numFmtId="49" fontId="20" fillId="2" borderId="52" xfId="62" applyFont="1" applyFill="1" applyBorder="1" applyAlignment="1"/>
    <xf numFmtId="49" fontId="20" fillId="2" borderId="53" xfId="62" applyFont="1" applyFill="1" applyBorder="1" applyAlignment="1"/>
    <xf numFmtId="49" fontId="28" fillId="2" borderId="53" xfId="62" applyFont="1" applyFill="1" applyBorder="1" applyAlignment="1">
      <alignment horizontal="left"/>
    </xf>
    <xf numFmtId="49" fontId="27" fillId="2" borderId="52" xfId="62" applyFont="1" applyFill="1" applyBorder="1" applyAlignment="1">
      <alignment horizontal="left"/>
    </xf>
    <xf numFmtId="49" fontId="20" fillId="2" borderId="53" xfId="62" applyFont="1" applyFill="1" applyBorder="1" applyAlignment="1">
      <alignment horizontal="left"/>
    </xf>
    <xf numFmtId="0" fontId="22" fillId="0" borderId="19" xfId="0" applyFont="1" applyBorder="1" applyAlignment="1">
      <alignment horizontal="right"/>
    </xf>
    <xf numFmtId="3" fontId="5" fillId="0" borderId="27" xfId="0" applyNumberFormat="1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4" fontId="5" fillId="0" borderId="27" xfId="50" applyNumberFormat="1" applyFont="1" applyBorder="1" applyAlignment="1">
      <alignment horizontal="right"/>
    </xf>
    <xf numFmtId="4" fontId="5" fillId="0" borderId="28" xfId="5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49" fontId="23" fillId="2" borderId="30" xfId="62" quotePrefix="1" applyFont="1" applyFill="1" applyBorder="1" applyAlignment="1">
      <alignment horizontal="center"/>
    </xf>
    <xf numFmtId="49" fontId="20" fillId="2" borderId="11" xfId="62" applyFont="1" applyFill="1" applyBorder="1" applyAlignment="1">
      <alignment horizontal="left"/>
    </xf>
    <xf numFmtId="0" fontId="5" fillId="0" borderId="11" xfId="0" applyFont="1" applyBorder="1" applyAlignment="1">
      <alignment horizontal="right"/>
    </xf>
    <xf numFmtId="3" fontId="5" fillId="0" borderId="11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5" fillId="0" borderId="11" xfId="50" applyNumberFormat="1" applyFont="1" applyBorder="1" applyAlignment="1">
      <alignment horizontal="right"/>
    </xf>
    <xf numFmtId="4" fontId="5" fillId="0" borderId="31" xfId="50" applyNumberFormat="1" applyFont="1" applyBorder="1" applyAlignment="1">
      <alignment horizontal="right"/>
    </xf>
    <xf numFmtId="49" fontId="27" fillId="2" borderId="32" xfId="62" applyFont="1" applyFill="1" applyBorder="1" applyAlignment="1">
      <alignment horizontal="left"/>
    </xf>
    <xf numFmtId="49" fontId="27" fillId="2" borderId="20" xfId="62" applyFont="1" applyFill="1" applyBorder="1" applyAlignment="1">
      <alignment horizontal="left"/>
    </xf>
    <xf numFmtId="3" fontId="5" fillId="0" borderId="20" xfId="0" applyNumberFormat="1" applyFont="1" applyBorder="1" applyAlignment="1">
      <alignment horizontal="center"/>
    </xf>
    <xf numFmtId="49" fontId="20" fillId="2" borderId="29" xfId="62" applyFont="1" applyFill="1" applyBorder="1" applyAlignment="1"/>
    <xf numFmtId="49" fontId="20" fillId="2" borderId="5" xfId="62" quotePrefix="1" applyFont="1" applyFill="1" applyBorder="1" applyAlignment="1">
      <alignment horizontal="center"/>
    </xf>
    <xf numFmtId="49" fontId="20" fillId="2" borderId="6" xfId="62" applyFont="1" applyFill="1" applyBorder="1" applyAlignment="1">
      <alignment horizontal="left"/>
    </xf>
    <xf numFmtId="166" fontId="15" fillId="4" borderId="0" xfId="0" applyNumberFormat="1" applyFont="1" applyFill="1" applyBorder="1" applyAlignment="1">
      <alignment horizontal="right" vertical="center"/>
    </xf>
    <xf numFmtId="166" fontId="5" fillId="4" borderId="0" xfId="0" applyNumberFormat="1" applyFont="1" applyFill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0" fontId="10" fillId="0" borderId="8" xfId="0" quotePrefix="1" applyFont="1" applyBorder="1" applyAlignment="1">
      <alignment vertical="center"/>
    </xf>
    <xf numFmtId="0" fontId="10" fillId="0" borderId="0" xfId="0" quotePrefix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49" fontId="23" fillId="2" borderId="18" xfId="62" quotePrefix="1" applyFont="1" applyFill="1" applyBorder="1" applyAlignment="1">
      <alignment horizontal="center"/>
    </xf>
    <xf numFmtId="0" fontId="28" fillId="2" borderId="53" xfId="62" applyNumberFormat="1" applyFont="1" applyFill="1" applyBorder="1" applyAlignment="1">
      <alignment horizontal="right"/>
    </xf>
    <xf numFmtId="49" fontId="28" fillId="2" borderId="53" xfId="62" applyNumberFormat="1" applyFont="1" applyFill="1" applyBorder="1" applyAlignment="1">
      <alignment horizontal="right"/>
    </xf>
    <xf numFmtId="49" fontId="28" fillId="2" borderId="53" xfId="62" applyFont="1" applyFill="1" applyBorder="1" applyAlignment="1">
      <alignment horizontal="right"/>
    </xf>
    <xf numFmtId="49" fontId="28" fillId="2" borderId="54" xfId="62" applyNumberFormat="1" applyFont="1" applyFill="1" applyBorder="1" applyAlignment="1">
      <alignment horizontal="right"/>
    </xf>
    <xf numFmtId="49" fontId="31" fillId="2" borderId="55" xfId="62" applyNumberFormat="1" applyFont="1" applyFill="1" applyBorder="1" applyAlignment="1">
      <alignment horizontal="right"/>
    </xf>
    <xf numFmtId="49" fontId="32" fillId="2" borderId="32" xfId="62" applyFont="1" applyFill="1" applyBorder="1" applyAlignment="1">
      <alignment horizontal="left"/>
    </xf>
    <xf numFmtId="49" fontId="20" fillId="2" borderId="20" xfId="62" applyFont="1" applyFill="1" applyBorder="1" applyAlignment="1">
      <alignment horizontal="left"/>
    </xf>
    <xf numFmtId="0" fontId="16" fillId="0" borderId="0" xfId="0" applyFont="1" applyAlignment="1">
      <alignment horizontal="center" vertical="center"/>
    </xf>
    <xf numFmtId="0" fontId="5" fillId="0" borderId="0" xfId="0" applyFont="1"/>
    <xf numFmtId="2" fontId="52" fillId="3" borderId="12" xfId="0" applyNumberFormat="1" applyFont="1" applyFill="1" applyBorder="1" applyAlignment="1">
      <alignment horizontal="centerContinuous" wrapText="1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12" fillId="0" borderId="36" xfId="58" applyFont="1" applyBorder="1" applyAlignment="1">
      <alignment horizontal="center"/>
    </xf>
    <xf numFmtId="0" fontId="12" fillId="0" borderId="37" xfId="58" applyFont="1" applyBorder="1" applyAlignment="1">
      <alignment horizontal="center"/>
    </xf>
    <xf numFmtId="0" fontId="12" fillId="0" borderId="38" xfId="58" applyFont="1" applyBorder="1" applyAlignment="1">
      <alignment horizontal="center"/>
    </xf>
    <xf numFmtId="0" fontId="12" fillId="0" borderId="45" xfId="58" applyFont="1" applyBorder="1" applyAlignment="1">
      <alignment horizontal="center" vertical="top"/>
    </xf>
    <xf numFmtId="0" fontId="11" fillId="0" borderId="46" xfId="58" applyFont="1" applyBorder="1" applyAlignment="1">
      <alignment horizontal="center" vertical="top"/>
    </xf>
    <xf numFmtId="0" fontId="11" fillId="0" borderId="47" xfId="58" applyFont="1" applyBorder="1" applyAlignment="1">
      <alignment horizontal="center" vertical="top"/>
    </xf>
    <xf numFmtId="0" fontId="16" fillId="0" borderId="49" xfId="58" applyFont="1" applyBorder="1" applyAlignment="1">
      <alignment horizontal="center" vertical="center" wrapText="1"/>
    </xf>
    <xf numFmtId="0" fontId="16" fillId="0" borderId="1" xfId="58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9" fillId="0" borderId="36" xfId="58" applyFont="1" applyBorder="1" applyAlignment="1">
      <alignment horizontal="center" vertical="center"/>
    </xf>
    <xf numFmtId="0" fontId="19" fillId="0" borderId="37" xfId="58" applyFont="1" applyBorder="1" applyAlignment="1">
      <alignment horizontal="center" vertical="center"/>
    </xf>
    <xf numFmtId="0" fontId="19" fillId="0" borderId="38" xfId="58" applyFont="1" applyBorder="1" applyAlignment="1">
      <alignment horizontal="center" vertical="center"/>
    </xf>
    <xf numFmtId="0" fontId="19" fillId="0" borderId="45" xfId="58" applyFont="1" applyBorder="1" applyAlignment="1">
      <alignment horizontal="center" vertical="center"/>
    </xf>
    <xf numFmtId="0" fontId="19" fillId="0" borderId="46" xfId="58" applyFont="1" applyBorder="1" applyAlignment="1">
      <alignment horizontal="center" vertical="center"/>
    </xf>
    <xf numFmtId="0" fontId="19" fillId="0" borderId="47" xfId="58" applyFont="1" applyBorder="1" applyAlignment="1">
      <alignment horizontal="center" vertical="center"/>
    </xf>
    <xf numFmtId="0" fontId="19" fillId="0" borderId="33" xfId="58" applyFont="1" applyBorder="1" applyAlignment="1">
      <alignment horizontal="center" vertical="center"/>
    </xf>
    <xf numFmtId="0" fontId="19" fillId="0" borderId="34" xfId="58" applyFont="1" applyBorder="1" applyAlignment="1">
      <alignment horizontal="center" vertical="center"/>
    </xf>
    <xf numFmtId="0" fontId="19" fillId="0" borderId="35" xfId="58" applyFont="1" applyBorder="1" applyAlignment="1">
      <alignment horizontal="center" vertical="center"/>
    </xf>
    <xf numFmtId="0" fontId="17" fillId="0" borderId="48" xfId="0" applyFont="1" applyBorder="1" applyAlignment="1">
      <alignment horizontal="center" wrapText="1"/>
    </xf>
    <xf numFmtId="0" fontId="16" fillId="0" borderId="39" xfId="58" applyFont="1" applyBorder="1" applyAlignment="1">
      <alignment horizontal="center" vertical="center"/>
    </xf>
    <xf numFmtId="0" fontId="16" fillId="0" borderId="40" xfId="58" applyFont="1" applyBorder="1" applyAlignment="1">
      <alignment horizontal="center" vertical="center"/>
    </xf>
    <xf numFmtId="0" fontId="16" fillId="0" borderId="41" xfId="58" applyFont="1" applyBorder="1" applyAlignment="1">
      <alignment horizontal="center" vertical="center"/>
    </xf>
    <xf numFmtId="0" fontId="20" fillId="0" borderId="33" xfId="58" applyFont="1" applyBorder="1" applyAlignment="1">
      <alignment horizontal="center" vertical="center"/>
    </xf>
    <xf numFmtId="0" fontId="20" fillId="0" borderId="34" xfId="58" applyFont="1" applyBorder="1" applyAlignment="1">
      <alignment horizontal="center" vertical="center"/>
    </xf>
    <xf numFmtId="0" fontId="20" fillId="0" borderId="35" xfId="58" applyFont="1" applyBorder="1" applyAlignment="1">
      <alignment horizontal="center" vertical="center"/>
    </xf>
    <xf numFmtId="0" fontId="19" fillId="0" borderId="33" xfId="58" quotePrefix="1" applyFont="1" applyBorder="1" applyAlignment="1">
      <alignment horizontal="center" vertical="center"/>
    </xf>
    <xf numFmtId="0" fontId="19" fillId="0" borderId="34" xfId="58" quotePrefix="1" applyFont="1" applyBorder="1" applyAlignment="1">
      <alignment horizontal="center" vertical="center"/>
    </xf>
    <xf numFmtId="0" fontId="19" fillId="0" borderId="35" xfId="58" quotePrefix="1" applyFont="1" applyBorder="1" applyAlignment="1">
      <alignment horizontal="center" vertical="center"/>
    </xf>
    <xf numFmtId="14" fontId="20" fillId="0" borderId="33" xfId="58" applyNumberFormat="1" applyFont="1" applyBorder="1" applyAlignment="1">
      <alignment horizontal="center" vertical="center"/>
    </xf>
    <xf numFmtId="14" fontId="20" fillId="0" borderId="34" xfId="58" applyNumberFormat="1" applyFont="1" applyBorder="1" applyAlignment="1">
      <alignment horizontal="center" vertical="center"/>
    </xf>
    <xf numFmtId="14" fontId="20" fillId="0" borderId="35" xfId="58" applyNumberFormat="1" applyFont="1" applyBorder="1" applyAlignment="1">
      <alignment horizontal="center" vertical="center"/>
    </xf>
    <xf numFmtId="0" fontId="20" fillId="0" borderId="33" xfId="58" applyFont="1" applyBorder="1" applyAlignment="1">
      <alignment horizontal="center" vertical="center" wrapText="1"/>
    </xf>
    <xf numFmtId="0" fontId="20" fillId="0" borderId="34" xfId="58" applyFont="1" applyBorder="1" applyAlignment="1">
      <alignment horizontal="center" vertical="center" wrapText="1"/>
    </xf>
    <xf numFmtId="0" fontId="20" fillId="0" borderId="35" xfId="58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33" xfId="58" applyFont="1" applyBorder="1" applyAlignment="1">
      <alignment horizontal="center"/>
    </xf>
    <xf numFmtId="0" fontId="19" fillId="0" borderId="34" xfId="58" applyFont="1" applyBorder="1" applyAlignment="1">
      <alignment horizontal="center"/>
    </xf>
    <xf numFmtId="0" fontId="19" fillId="0" borderId="35" xfId="58" applyFont="1" applyBorder="1" applyAlignment="1">
      <alignment horizontal="center"/>
    </xf>
    <xf numFmtId="0" fontId="19" fillId="0" borderId="1" xfId="58" applyFont="1" applyBorder="1" applyAlignment="1">
      <alignment horizontal="center"/>
    </xf>
    <xf numFmtId="0" fontId="21" fillId="0" borderId="33" xfId="58" quotePrefix="1" applyFont="1" applyBorder="1" applyAlignment="1">
      <alignment horizontal="center" vertical="center"/>
    </xf>
    <xf numFmtId="0" fontId="21" fillId="0" borderId="34" xfId="58" quotePrefix="1" applyFont="1" applyBorder="1" applyAlignment="1">
      <alignment horizontal="center" vertical="center"/>
    </xf>
    <xf numFmtId="0" fontId="21" fillId="0" borderId="35" xfId="58" quotePrefix="1" applyFont="1" applyBorder="1" applyAlignment="1">
      <alignment horizontal="center" vertical="center"/>
    </xf>
    <xf numFmtId="14" fontId="19" fillId="0" borderId="1" xfId="58" applyNumberFormat="1" applyFont="1" applyBorder="1" applyAlignment="1">
      <alignment horizontal="center" vertical="center"/>
    </xf>
    <xf numFmtId="0" fontId="19" fillId="0" borderId="1" xfId="58" applyFont="1" applyBorder="1" applyAlignment="1">
      <alignment horizontal="center" vertical="center"/>
    </xf>
    <xf numFmtId="0" fontId="6" fillId="0" borderId="1" xfId="58" applyFont="1" applyBorder="1"/>
    <xf numFmtId="0" fontId="17" fillId="0" borderId="33" xfId="58" applyFont="1" applyBorder="1" applyAlignment="1">
      <alignment horizontal="center" vertical="center"/>
    </xf>
    <xf numFmtId="0" fontId="17" fillId="0" borderId="34" xfId="58" applyFont="1" applyBorder="1" applyAlignment="1">
      <alignment horizontal="center" vertical="center"/>
    </xf>
    <xf numFmtId="0" fontId="17" fillId="0" borderId="35" xfId="58" applyFont="1" applyBorder="1" applyAlignment="1">
      <alignment horizontal="center" vertical="center"/>
    </xf>
    <xf numFmtId="0" fontId="19" fillId="0" borderId="36" xfId="58" quotePrefix="1" applyFont="1" applyBorder="1" applyAlignment="1">
      <alignment horizontal="center" vertical="center"/>
    </xf>
    <xf numFmtId="14" fontId="20" fillId="0" borderId="36" xfId="58" applyNumberFormat="1" applyFont="1" applyBorder="1" applyAlignment="1">
      <alignment horizontal="center" vertical="center"/>
    </xf>
    <xf numFmtId="14" fontId="20" fillId="0" borderId="37" xfId="58" applyNumberFormat="1" applyFont="1" applyBorder="1" applyAlignment="1">
      <alignment horizontal="center" vertical="center"/>
    </xf>
    <xf numFmtId="14" fontId="20" fillId="0" borderId="38" xfId="58" applyNumberFormat="1" applyFont="1" applyBorder="1" applyAlignment="1">
      <alignment horizontal="center" vertical="center"/>
    </xf>
    <xf numFmtId="0" fontId="20" fillId="0" borderId="36" xfId="58" applyFont="1" applyBorder="1" applyAlignment="1">
      <alignment horizontal="center" vertical="center"/>
    </xf>
    <xf numFmtId="0" fontId="20" fillId="0" borderId="37" xfId="58" applyFont="1" applyBorder="1" applyAlignment="1">
      <alignment horizontal="center" vertical="center"/>
    </xf>
    <xf numFmtId="0" fontId="20" fillId="0" borderId="38" xfId="58" applyFont="1" applyBorder="1" applyAlignment="1">
      <alignment horizontal="center" vertical="center"/>
    </xf>
    <xf numFmtId="0" fontId="20" fillId="0" borderId="36" xfId="58" applyFont="1" applyBorder="1" applyAlignment="1">
      <alignment horizontal="center" vertical="center" wrapText="1"/>
    </xf>
    <xf numFmtId="164" fontId="17" fillId="0" borderId="1" xfId="58" applyNumberFormat="1" applyFont="1" applyBorder="1" applyAlignment="1">
      <alignment horizontal="center" vertical="center"/>
    </xf>
    <xf numFmtId="0" fontId="17" fillId="0" borderId="1" xfId="58" applyFont="1" applyBorder="1" applyAlignment="1">
      <alignment horizontal="center" vertical="center"/>
    </xf>
    <xf numFmtId="49" fontId="27" fillId="2" borderId="50" xfId="62" applyFont="1" applyFill="1" applyBorder="1" applyAlignment="1">
      <alignment horizontal="left"/>
    </xf>
    <xf numFmtId="49" fontId="27" fillId="2" borderId="15" xfId="62" applyFont="1" applyFill="1" applyBorder="1" applyAlignment="1">
      <alignment horizontal="left"/>
    </xf>
    <xf numFmtId="0" fontId="10" fillId="0" borderId="8" xfId="0" quotePrefix="1" applyFont="1" applyBorder="1" applyAlignment="1">
      <alignment horizontal="center" vertical="center" wrapText="1"/>
    </xf>
    <xf numFmtId="0" fontId="10" fillId="0" borderId="0" xfId="0" quotePrefix="1" applyFont="1" applyBorder="1" applyAlignment="1">
      <alignment horizontal="center" vertical="center" wrapText="1"/>
    </xf>
    <xf numFmtId="0" fontId="10" fillId="0" borderId="23" xfId="0" quotePrefix="1" applyFont="1" applyBorder="1" applyAlignment="1">
      <alignment horizontal="center" vertical="center" wrapText="1"/>
    </xf>
    <xf numFmtId="0" fontId="10" fillId="0" borderId="24" xfId="0" quotePrefix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9" fontId="29" fillId="3" borderId="0" xfId="60" applyFont="1" applyFill="1" applyBorder="1" applyAlignment="1">
      <alignment horizontal="left" vertical="center"/>
    </xf>
    <xf numFmtId="9" fontId="29" fillId="3" borderId="9" xfId="60" applyFont="1" applyFill="1" applyBorder="1" applyAlignment="1">
      <alignment horizontal="left" vertical="center"/>
    </xf>
  </cellXfs>
  <cellStyles count="64">
    <cellStyle name="ArtDescriptif" xfId="1"/>
    <cellStyle name="ArtLibelleCond" xfId="2"/>
    <cellStyle name="ArtNote1" xfId="3"/>
    <cellStyle name="ArtNote2" xfId="4"/>
    <cellStyle name="ArtNote3" xfId="5"/>
    <cellStyle name="ArtNote4" xfId="6"/>
    <cellStyle name="ArtNote5" xfId="7"/>
    <cellStyle name="ArtQuantite" xfId="8"/>
    <cellStyle name="ArtTitre" xfId="9"/>
    <cellStyle name="ChapDescriptif0" xfId="10"/>
    <cellStyle name="ChapDescriptif1" xfId="11"/>
    <cellStyle name="ChapDescriptif2" xfId="12"/>
    <cellStyle name="ChapDescriptif3" xfId="13"/>
    <cellStyle name="ChapDescriptif4" xfId="14"/>
    <cellStyle name="ChapNote0" xfId="15"/>
    <cellStyle name="ChapNote1" xfId="16"/>
    <cellStyle name="ChapNote2" xfId="17"/>
    <cellStyle name="ChapNote3" xfId="18"/>
    <cellStyle name="ChapNote4" xfId="19"/>
    <cellStyle name="ChapRecap0" xfId="20"/>
    <cellStyle name="ChapRecap1" xfId="21"/>
    <cellStyle name="ChapRecap2" xfId="22"/>
    <cellStyle name="ChapRecap3" xfId="23"/>
    <cellStyle name="ChapRecap4" xfId="24"/>
    <cellStyle name="ChapTitre0" xfId="25"/>
    <cellStyle name="ChapTitre1" xfId="26"/>
    <cellStyle name="ChapTitre2" xfId="27"/>
    <cellStyle name="ChapTitre3" xfId="28"/>
    <cellStyle name="ChapTitre4" xfId="29"/>
    <cellStyle name="Commentaire 2" xfId="30"/>
    <cellStyle name="DQLocQuantNonLoc" xfId="31"/>
    <cellStyle name="DQLocRefClass" xfId="32"/>
    <cellStyle name="DQLocStruct" xfId="33"/>
    <cellStyle name="DQMinutes" xfId="34"/>
    <cellStyle name="Euro" xfId="35"/>
    <cellStyle name="Euro 2" xfId="36"/>
    <cellStyle name="Info Entete" xfId="37"/>
    <cellStyle name="Inter Entete" xfId="38"/>
    <cellStyle name="LocGen" xfId="39"/>
    <cellStyle name="LocLit" xfId="40"/>
    <cellStyle name="LocRefClass" xfId="41"/>
    <cellStyle name="LocSignetRep" xfId="42"/>
    <cellStyle name="LocStrRecap0" xfId="43"/>
    <cellStyle name="LocStrRecap1" xfId="44"/>
    <cellStyle name="LocStrTexte0" xfId="45"/>
    <cellStyle name="LocStrTexte1" xfId="46"/>
    <cellStyle name="LocStruct" xfId="47"/>
    <cellStyle name="LocTitre" xfId="48"/>
    <cellStyle name="Lot" xfId="49"/>
    <cellStyle name="Milliers" xfId="50" builtinId="3"/>
    <cellStyle name="Normal" xfId="0" builtinId="0"/>
    <cellStyle name="Normal 11 2" xfId="51"/>
    <cellStyle name="Normal 2" xfId="52"/>
    <cellStyle name="Normal 2 2" xfId="53"/>
    <cellStyle name="Normal 3" xfId="54"/>
    <cellStyle name="Normal 3 2" xfId="55"/>
    <cellStyle name="Normal 4" xfId="56"/>
    <cellStyle name="Normal 5" xfId="57"/>
    <cellStyle name="Normal_DPGF (2)" xfId="58"/>
    <cellStyle name="Numerotation" xfId="59"/>
    <cellStyle name="Pourcentage" xfId="60" builtinId="5"/>
    <cellStyle name="Retrait" xfId="61"/>
    <cellStyle name="Titre 1" xfId="62"/>
    <cellStyle name="Titre Entete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openxmlformats.org/officeDocument/2006/relationships/image" Target="cid:image003.jpg@01D417B1.4F5863B0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cid:image003.jpg@01D417B1.4F5863B0" TargetMode="External"/><Relationship Id="rId2" Type="http://schemas.openxmlformats.org/officeDocument/2006/relationships/image" Target="../media/image7.jpeg"/><Relationship Id="rId1" Type="http://schemas.openxmlformats.org/officeDocument/2006/relationships/image" Target="../media/image6.png"/><Relationship Id="rId6" Type="http://schemas.openxmlformats.org/officeDocument/2006/relationships/image" Target="../media/image9.jpeg"/><Relationship Id="rId5" Type="http://schemas.openxmlformats.org/officeDocument/2006/relationships/image" Target="../media/image8.jpeg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8</xdr:row>
      <xdr:rowOff>114300</xdr:rowOff>
    </xdr:from>
    <xdr:to>
      <xdr:col>5</xdr:col>
      <xdr:colOff>0</xdr:colOff>
      <xdr:row>8</xdr:row>
      <xdr:rowOff>977900</xdr:rowOff>
    </xdr:to>
    <xdr:pic>
      <xdr:nvPicPr>
        <xdr:cNvPr id="6147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94" t="9059" r="7942" b="7649"/>
        <a:stretch>
          <a:fillRect/>
        </a:stretch>
      </xdr:blipFill>
      <xdr:spPr bwMode="auto">
        <a:xfrm>
          <a:off x="247650" y="4591050"/>
          <a:ext cx="895350" cy="86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273050</xdr:colOff>
      <xdr:row>8</xdr:row>
      <xdr:rowOff>222250</xdr:rowOff>
    </xdr:from>
    <xdr:to>
      <xdr:col>15</xdr:col>
      <xdr:colOff>0</xdr:colOff>
      <xdr:row>8</xdr:row>
      <xdr:rowOff>1123950</xdr:rowOff>
    </xdr:to>
    <xdr:pic>
      <xdr:nvPicPr>
        <xdr:cNvPr id="6148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4699000"/>
          <a:ext cx="965200" cy="901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82550</xdr:colOff>
      <xdr:row>8</xdr:row>
      <xdr:rowOff>165100</xdr:rowOff>
    </xdr:from>
    <xdr:to>
      <xdr:col>10</xdr:col>
      <xdr:colOff>19050</xdr:colOff>
      <xdr:row>8</xdr:row>
      <xdr:rowOff>863600</xdr:rowOff>
    </xdr:to>
    <xdr:pic>
      <xdr:nvPicPr>
        <xdr:cNvPr id="6149" name="Image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641850"/>
          <a:ext cx="679450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50800</xdr:colOff>
      <xdr:row>8</xdr:row>
      <xdr:rowOff>285750</xdr:rowOff>
    </xdr:from>
    <xdr:to>
      <xdr:col>19</xdr:col>
      <xdr:colOff>330200</xdr:colOff>
      <xdr:row>8</xdr:row>
      <xdr:rowOff>1143000</xdr:rowOff>
    </xdr:to>
    <xdr:pic>
      <xdr:nvPicPr>
        <xdr:cNvPr id="6150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0200" y="4762500"/>
          <a:ext cx="12065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50800</xdr:colOff>
      <xdr:row>8</xdr:row>
      <xdr:rowOff>679450</xdr:rowOff>
    </xdr:from>
    <xdr:to>
      <xdr:col>23</xdr:col>
      <xdr:colOff>692150</xdr:colOff>
      <xdr:row>8</xdr:row>
      <xdr:rowOff>990600</xdr:rowOff>
    </xdr:to>
    <xdr:pic>
      <xdr:nvPicPr>
        <xdr:cNvPr id="6151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156200"/>
          <a:ext cx="1441450" cy="31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114300</xdr:rowOff>
    </xdr:from>
    <xdr:to>
      <xdr:col>3</xdr:col>
      <xdr:colOff>31750</xdr:colOff>
      <xdr:row>2</xdr:row>
      <xdr:rowOff>152400</xdr:rowOff>
    </xdr:to>
    <xdr:pic>
      <xdr:nvPicPr>
        <xdr:cNvPr id="5899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94" t="9059" r="7942" b="7649"/>
        <a:stretch>
          <a:fillRect/>
        </a:stretch>
      </xdr:blipFill>
      <xdr:spPr bwMode="auto">
        <a:xfrm>
          <a:off x="127000" y="114300"/>
          <a:ext cx="590550" cy="54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717550</xdr:colOff>
      <xdr:row>0</xdr:row>
      <xdr:rowOff>57150</xdr:rowOff>
    </xdr:from>
    <xdr:to>
      <xdr:col>14</xdr:col>
      <xdr:colOff>1009650</xdr:colOff>
      <xdr:row>1</xdr:row>
      <xdr:rowOff>88900</xdr:rowOff>
    </xdr:to>
    <xdr:pic>
      <xdr:nvPicPr>
        <xdr:cNvPr id="5900" name="Image 5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57150"/>
          <a:ext cx="2921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330200</xdr:colOff>
      <xdr:row>0</xdr:row>
      <xdr:rowOff>57150</xdr:rowOff>
    </xdr:from>
    <xdr:to>
      <xdr:col>14</xdr:col>
      <xdr:colOff>635000</xdr:colOff>
      <xdr:row>1</xdr:row>
      <xdr:rowOff>107950</xdr:rowOff>
    </xdr:to>
    <xdr:pic>
      <xdr:nvPicPr>
        <xdr:cNvPr id="5901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2550" y="5715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406400</xdr:colOff>
      <xdr:row>0</xdr:row>
      <xdr:rowOff>50800</xdr:rowOff>
    </xdr:from>
    <xdr:to>
      <xdr:col>14</xdr:col>
      <xdr:colOff>279400</xdr:colOff>
      <xdr:row>1</xdr:row>
      <xdr:rowOff>114300</xdr:rowOff>
    </xdr:to>
    <xdr:pic>
      <xdr:nvPicPr>
        <xdr:cNvPr id="5902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50800"/>
          <a:ext cx="469900" cy="317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31750</xdr:colOff>
      <xdr:row>0</xdr:row>
      <xdr:rowOff>152400</xdr:rowOff>
    </xdr:from>
    <xdr:to>
      <xdr:col>13</xdr:col>
      <xdr:colOff>349250</xdr:colOff>
      <xdr:row>1</xdr:row>
      <xdr:rowOff>38100</xdr:rowOff>
    </xdr:to>
    <xdr:pic>
      <xdr:nvPicPr>
        <xdr:cNvPr id="5903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152400"/>
          <a:ext cx="6350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C00000"/>
  </sheetPr>
  <dimension ref="A1:X19"/>
  <sheetViews>
    <sheetView view="pageLayout" topLeftCell="G8" zoomScaleNormal="100" workbookViewId="0">
      <selection activeCell="J15" sqref="J15:O15"/>
    </sheetView>
  </sheetViews>
  <sheetFormatPr baseColWidth="10" defaultColWidth="11.453125" defaultRowHeight="13" x14ac:dyDescent="0.3"/>
  <cols>
    <col min="1" max="5" width="3.26953125" style="21" customWidth="1"/>
    <col min="6" max="6" width="2.81640625" style="21" customWidth="1"/>
    <col min="7" max="7" width="3.26953125" style="21" customWidth="1"/>
    <col min="8" max="8" width="2.1796875" style="21" customWidth="1"/>
    <col min="9" max="9" width="4" style="21" customWidth="1"/>
    <col min="10" max="10" width="4.453125" style="21" customWidth="1"/>
    <col min="11" max="11" width="5.26953125" style="21" customWidth="1"/>
    <col min="12" max="12" width="4.453125" style="21" customWidth="1"/>
    <col min="13" max="13" width="3.54296875" style="21" customWidth="1"/>
    <col min="14" max="14" width="5.26953125" style="21" customWidth="1"/>
    <col min="15" max="15" width="4.453125" style="21" customWidth="1"/>
    <col min="16" max="16" width="2.453125" style="21" customWidth="1"/>
    <col min="17" max="18" width="4.7265625" style="21" customWidth="1"/>
    <col min="19" max="19" width="3.81640625" style="21" customWidth="1"/>
    <col min="20" max="20" width="5.1796875" style="21" customWidth="1"/>
    <col min="21" max="23" width="3.81640625" style="21" customWidth="1"/>
    <col min="24" max="24" width="11.1796875" style="21" customWidth="1"/>
    <col min="25" max="16384" width="11.453125" style="21"/>
  </cols>
  <sheetData>
    <row r="1" spans="1:24" s="17" customFormat="1" ht="56.75" customHeight="1" thickTop="1" x14ac:dyDescent="0.25">
      <c r="A1" s="128" t="s">
        <v>21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30"/>
    </row>
    <row r="2" spans="1:24" s="17" customFormat="1" ht="113.25" customHeight="1" x14ac:dyDescent="0.25">
      <c r="A2" s="131" t="s">
        <v>100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3"/>
    </row>
    <row r="3" spans="1:24" s="18" customFormat="1" ht="30" customHeight="1" x14ac:dyDescent="0.25">
      <c r="A3" s="131">
        <v>605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5"/>
    </row>
    <row r="4" spans="1:24" s="19" customFormat="1" ht="28.25" customHeight="1" x14ac:dyDescent="0.55000000000000004">
      <c r="A4" s="136" t="s">
        <v>89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8"/>
    </row>
    <row r="5" spans="1:24" s="20" customFormat="1" ht="28.25" customHeight="1" x14ac:dyDescent="0.25">
      <c r="A5" s="139" t="s">
        <v>54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1"/>
    </row>
    <row r="6" spans="1:24" s="20" customFormat="1" ht="42.65" customHeight="1" thickBot="1" x14ac:dyDescent="0.3">
      <c r="A6" s="146" t="s">
        <v>44</v>
      </c>
      <c r="B6" s="147"/>
      <c r="C6" s="147"/>
      <c r="D6" s="147"/>
      <c r="E6" s="148"/>
      <c r="F6" s="149" t="s">
        <v>45</v>
      </c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50"/>
    </row>
    <row r="7" spans="1:24" s="125" customFormat="1" ht="21" customHeight="1" thickTop="1" x14ac:dyDescent="0.25">
      <c r="A7" s="142" t="s">
        <v>0</v>
      </c>
      <c r="B7" s="142"/>
      <c r="C7" s="142"/>
      <c r="D7" s="142"/>
      <c r="E7" s="142"/>
      <c r="F7" s="142"/>
      <c r="G7" s="144" t="s">
        <v>19</v>
      </c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</row>
    <row r="8" spans="1:24" s="126" customFormat="1" ht="33.65" customHeight="1" x14ac:dyDescent="0.3">
      <c r="A8" s="143"/>
      <c r="B8" s="143"/>
      <c r="C8" s="143"/>
      <c r="D8" s="143"/>
      <c r="E8" s="143"/>
      <c r="F8" s="143"/>
      <c r="G8" s="145" t="s">
        <v>20</v>
      </c>
      <c r="H8" s="145"/>
      <c r="I8" s="145"/>
      <c r="J8" s="145"/>
      <c r="K8" s="145"/>
      <c r="L8" s="145" t="s">
        <v>93</v>
      </c>
      <c r="M8" s="145"/>
      <c r="N8" s="145"/>
      <c r="O8" s="145"/>
      <c r="P8" s="145"/>
      <c r="Q8" s="145" t="s">
        <v>94</v>
      </c>
      <c r="R8" s="145"/>
      <c r="S8" s="145"/>
      <c r="T8" s="145"/>
      <c r="U8" s="145" t="s">
        <v>95</v>
      </c>
      <c r="V8" s="145"/>
      <c r="W8" s="145"/>
      <c r="X8" s="145"/>
    </row>
    <row r="9" spans="1:24" s="126" customFormat="1" ht="144" customHeight="1" thickBot="1" x14ac:dyDescent="0.35">
      <c r="A9" s="160" t="s">
        <v>96</v>
      </c>
      <c r="B9" s="160"/>
      <c r="C9" s="160"/>
      <c r="D9" s="160"/>
      <c r="E9" s="160"/>
      <c r="F9" s="160"/>
      <c r="G9" s="160" t="s">
        <v>97</v>
      </c>
      <c r="H9" s="160"/>
      <c r="I9" s="160"/>
      <c r="J9" s="160"/>
      <c r="K9" s="160"/>
      <c r="L9" s="160" t="s">
        <v>47</v>
      </c>
      <c r="M9" s="160"/>
      <c r="N9" s="160"/>
      <c r="O9" s="160"/>
      <c r="P9" s="160"/>
      <c r="Q9" s="160" t="s">
        <v>98</v>
      </c>
      <c r="R9" s="160"/>
      <c r="S9" s="160"/>
      <c r="T9" s="160"/>
      <c r="U9" s="160" t="s">
        <v>99</v>
      </c>
      <c r="V9" s="160"/>
      <c r="W9" s="160"/>
      <c r="X9" s="160"/>
    </row>
    <row r="10" spans="1:24" ht="28.4" customHeight="1" thickTop="1" x14ac:dyDescent="0.3">
      <c r="A10" s="161" t="s">
        <v>16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3"/>
    </row>
    <row r="11" spans="1:24" ht="11.25" customHeight="1" x14ac:dyDescent="0.3">
      <c r="A11" s="151" t="s">
        <v>1</v>
      </c>
      <c r="B11" s="152"/>
      <c r="C11" s="153"/>
      <c r="D11" s="151" t="s">
        <v>2</v>
      </c>
      <c r="E11" s="152"/>
      <c r="F11" s="153"/>
      <c r="G11" s="151" t="s">
        <v>3</v>
      </c>
      <c r="H11" s="152"/>
      <c r="I11" s="153"/>
      <c r="J11" s="151" t="s">
        <v>4</v>
      </c>
      <c r="K11" s="152"/>
      <c r="L11" s="152"/>
      <c r="M11" s="152"/>
      <c r="N11" s="152"/>
      <c r="O11" s="153"/>
      <c r="P11" s="157" t="s">
        <v>5</v>
      </c>
      <c r="Q11" s="158"/>
      <c r="R11" s="159"/>
      <c r="S11" s="157" t="s">
        <v>6</v>
      </c>
      <c r="T11" s="158"/>
      <c r="U11" s="159"/>
      <c r="V11" s="157" t="s">
        <v>7</v>
      </c>
      <c r="W11" s="158"/>
      <c r="X11" s="159"/>
    </row>
    <row r="12" spans="1:24" ht="11.25" customHeight="1" x14ac:dyDescent="0.3">
      <c r="A12" s="154"/>
      <c r="B12" s="155"/>
      <c r="C12" s="156"/>
      <c r="D12" s="154"/>
      <c r="E12" s="155"/>
      <c r="F12" s="156"/>
      <c r="G12" s="154"/>
      <c r="H12" s="155"/>
      <c r="I12" s="156"/>
      <c r="J12" s="154"/>
      <c r="K12" s="155"/>
      <c r="L12" s="155"/>
      <c r="M12" s="155"/>
      <c r="N12" s="155"/>
      <c r="O12" s="156"/>
      <c r="P12" s="164" t="s">
        <v>8</v>
      </c>
      <c r="Q12" s="165"/>
      <c r="R12" s="166"/>
      <c r="S12" s="164" t="s">
        <v>8</v>
      </c>
      <c r="T12" s="165"/>
      <c r="U12" s="166"/>
      <c r="V12" s="164" t="s">
        <v>8</v>
      </c>
      <c r="W12" s="165"/>
      <c r="X12" s="166"/>
    </row>
    <row r="13" spans="1:24" ht="14.25" customHeight="1" x14ac:dyDescent="0.3">
      <c r="A13" s="167" t="s">
        <v>12</v>
      </c>
      <c r="B13" s="168"/>
      <c r="C13" s="169"/>
      <c r="D13" s="170">
        <v>45442</v>
      </c>
      <c r="E13" s="171"/>
      <c r="F13" s="172"/>
      <c r="G13" s="164" t="s">
        <v>13</v>
      </c>
      <c r="H13" s="165"/>
      <c r="I13" s="166"/>
      <c r="J13" s="173" t="s">
        <v>14</v>
      </c>
      <c r="K13" s="174"/>
      <c r="L13" s="174"/>
      <c r="M13" s="174"/>
      <c r="N13" s="174"/>
      <c r="O13" s="175"/>
      <c r="P13" s="176" t="s">
        <v>17</v>
      </c>
      <c r="Q13" s="176"/>
      <c r="R13" s="176"/>
      <c r="S13" s="176" t="s">
        <v>18</v>
      </c>
      <c r="T13" s="176"/>
      <c r="U13" s="176"/>
      <c r="V13" s="176" t="s">
        <v>18</v>
      </c>
      <c r="W13" s="176"/>
      <c r="X13" s="176"/>
    </row>
    <row r="14" spans="1:24" ht="14.25" customHeight="1" x14ac:dyDescent="0.3">
      <c r="A14" s="167" t="s">
        <v>101</v>
      </c>
      <c r="B14" s="168"/>
      <c r="C14" s="169"/>
      <c r="D14" s="170">
        <v>45562</v>
      </c>
      <c r="E14" s="171"/>
      <c r="F14" s="172"/>
      <c r="G14" s="164" t="s">
        <v>13</v>
      </c>
      <c r="H14" s="165"/>
      <c r="I14" s="166"/>
      <c r="J14" s="173" t="s">
        <v>102</v>
      </c>
      <c r="K14" s="174"/>
      <c r="L14" s="174"/>
      <c r="M14" s="174"/>
      <c r="N14" s="174"/>
      <c r="O14" s="175"/>
      <c r="P14" s="176" t="s">
        <v>17</v>
      </c>
      <c r="Q14" s="176"/>
      <c r="R14" s="176"/>
      <c r="S14" s="176" t="s">
        <v>18</v>
      </c>
      <c r="T14" s="176"/>
      <c r="U14" s="176"/>
      <c r="V14" s="176" t="s">
        <v>18</v>
      </c>
      <c r="W14" s="176"/>
      <c r="X14" s="176"/>
    </row>
    <row r="15" spans="1:24" ht="14.25" customHeight="1" thickBot="1" x14ac:dyDescent="0.35">
      <c r="A15" s="190" t="s">
        <v>106</v>
      </c>
      <c r="B15" s="152"/>
      <c r="C15" s="153"/>
      <c r="D15" s="191">
        <v>45586</v>
      </c>
      <c r="E15" s="192"/>
      <c r="F15" s="193"/>
      <c r="G15" s="194" t="s">
        <v>13</v>
      </c>
      <c r="H15" s="195"/>
      <c r="I15" s="196"/>
      <c r="J15" s="197" t="s">
        <v>107</v>
      </c>
      <c r="K15" s="195"/>
      <c r="L15" s="195"/>
      <c r="M15" s="195"/>
      <c r="N15" s="195"/>
      <c r="O15" s="196"/>
      <c r="P15" s="198" t="s">
        <v>17</v>
      </c>
      <c r="Q15" s="198"/>
      <c r="R15" s="198"/>
      <c r="S15" s="199" t="s">
        <v>18</v>
      </c>
      <c r="T15" s="199"/>
      <c r="U15" s="199"/>
      <c r="V15" s="187" t="s">
        <v>18</v>
      </c>
      <c r="W15" s="188"/>
      <c r="X15" s="189"/>
    </row>
    <row r="16" spans="1:24" ht="27.75" customHeight="1" thickTop="1" x14ac:dyDescent="0.3">
      <c r="A16" s="161" t="s">
        <v>9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3"/>
    </row>
    <row r="17" spans="1:24" x14ac:dyDescent="0.3">
      <c r="A17" s="177" t="s">
        <v>11</v>
      </c>
      <c r="B17" s="178"/>
      <c r="C17" s="178"/>
      <c r="D17" s="178"/>
      <c r="E17" s="178"/>
      <c r="F17" s="178"/>
      <c r="G17" s="178"/>
      <c r="H17" s="178"/>
      <c r="I17" s="179"/>
      <c r="J17" s="180" t="s">
        <v>2</v>
      </c>
      <c r="K17" s="180"/>
      <c r="L17" s="180"/>
      <c r="M17" s="180"/>
      <c r="N17" s="180"/>
      <c r="O17" s="180"/>
      <c r="P17" s="180"/>
      <c r="Q17" s="180" t="s">
        <v>10</v>
      </c>
      <c r="R17" s="180"/>
      <c r="S17" s="180"/>
      <c r="T17" s="180"/>
      <c r="U17" s="180"/>
      <c r="V17" s="180"/>
      <c r="W17" s="180"/>
      <c r="X17" s="180"/>
    </row>
    <row r="18" spans="1:24" ht="56.9" customHeight="1" x14ac:dyDescent="0.3">
      <c r="A18" s="181"/>
      <c r="B18" s="182"/>
      <c r="C18" s="182"/>
      <c r="D18" s="182"/>
      <c r="E18" s="182"/>
      <c r="F18" s="182"/>
      <c r="G18" s="182"/>
      <c r="H18" s="182"/>
      <c r="I18" s="183"/>
      <c r="J18" s="184"/>
      <c r="K18" s="185"/>
      <c r="L18" s="185"/>
      <c r="M18" s="185"/>
      <c r="N18" s="185"/>
      <c r="O18" s="185"/>
      <c r="P18" s="185"/>
      <c r="Q18" s="186"/>
      <c r="R18" s="186"/>
      <c r="S18" s="186"/>
      <c r="T18" s="186"/>
      <c r="U18" s="186"/>
      <c r="V18" s="186"/>
      <c r="W18" s="186"/>
      <c r="X18" s="186"/>
    </row>
    <row r="19" spans="1:24" x14ac:dyDescent="0.3">
      <c r="M19" s="22" t="s">
        <v>46</v>
      </c>
    </row>
  </sheetData>
  <mergeCells count="57">
    <mergeCell ref="A14:C14"/>
    <mergeCell ref="V15:X15"/>
    <mergeCell ref="A15:C15"/>
    <mergeCell ref="D15:F15"/>
    <mergeCell ref="G15:I15"/>
    <mergeCell ref="J15:O15"/>
    <mergeCell ref="P15:R15"/>
    <mergeCell ref="S15:U15"/>
    <mergeCell ref="D14:F14"/>
    <mergeCell ref="G14:I14"/>
    <mergeCell ref="J14:O14"/>
    <mergeCell ref="P14:R14"/>
    <mergeCell ref="S14:U14"/>
    <mergeCell ref="V14:X14"/>
    <mergeCell ref="A16:X16"/>
    <mergeCell ref="A17:I17"/>
    <mergeCell ref="J17:P17"/>
    <mergeCell ref="Q17:X17"/>
    <mergeCell ref="A18:I18"/>
    <mergeCell ref="J18:P18"/>
    <mergeCell ref="Q18:X18"/>
    <mergeCell ref="P12:R12"/>
    <mergeCell ref="S12:U12"/>
    <mergeCell ref="V12:X12"/>
    <mergeCell ref="A13:C13"/>
    <mergeCell ref="D13:F13"/>
    <mergeCell ref="G13:I13"/>
    <mergeCell ref="J13:O13"/>
    <mergeCell ref="P13:R13"/>
    <mergeCell ref="V13:X13"/>
    <mergeCell ref="S13:U13"/>
    <mergeCell ref="A6:E6"/>
    <mergeCell ref="F6:X6"/>
    <mergeCell ref="A11:C12"/>
    <mergeCell ref="D11:F12"/>
    <mergeCell ref="G11:I12"/>
    <mergeCell ref="J11:O12"/>
    <mergeCell ref="P11:R11"/>
    <mergeCell ref="S11:U11"/>
    <mergeCell ref="U8:X8"/>
    <mergeCell ref="V11:X11"/>
    <mergeCell ref="A9:F9"/>
    <mergeCell ref="G9:K9"/>
    <mergeCell ref="L9:P9"/>
    <mergeCell ref="Q9:T9"/>
    <mergeCell ref="U9:X9"/>
    <mergeCell ref="A10:X10"/>
    <mergeCell ref="A7:F8"/>
    <mergeCell ref="G7:X7"/>
    <mergeCell ref="G8:K8"/>
    <mergeCell ref="L8:P8"/>
    <mergeCell ref="Q8:T8"/>
    <mergeCell ref="A1:X1"/>
    <mergeCell ref="A2:X2"/>
    <mergeCell ref="A3:X3"/>
    <mergeCell ref="A4:X4"/>
    <mergeCell ref="A5:X5"/>
  </mergeCells>
  <phoneticPr fontId="2" type="noConversion"/>
  <printOptions horizontalCentered="1"/>
  <pageMargins left="0.25" right="0.25" top="0.75" bottom="0.75" header="0.3" footer="0.3"/>
  <pageSetup paperSize="9" orientation="portrait" r:id="rId1"/>
  <headerFooter alignWithMargins="0">
    <oddFooter>&amp;C&amp;"Times New Roman,Normal"&amp;8&amp;F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R47"/>
  <sheetViews>
    <sheetView tabSelected="1" topLeftCell="B13" zoomScaleNormal="100" zoomScaleSheetLayoutView="150" zoomScalePageLayoutView="150" workbookViewId="0">
      <selection activeCell="O45" sqref="O45"/>
    </sheetView>
  </sheetViews>
  <sheetFormatPr baseColWidth="10" defaultColWidth="10.26953125" defaultRowHeight="13" outlineLevelRow="1" x14ac:dyDescent="0.25"/>
  <cols>
    <col min="1" max="1" width="4.7265625" style="7" customWidth="1"/>
    <col min="2" max="4" width="2.54296875" style="8" customWidth="1"/>
    <col min="5" max="8" width="7" style="8" customWidth="1"/>
    <col min="9" max="9" width="7" style="9" customWidth="1"/>
    <col min="10" max="10" width="10.54296875" style="10" customWidth="1"/>
    <col min="11" max="11" width="5.54296875" style="11" customWidth="1"/>
    <col min="12" max="12" width="10.81640625" style="11" customWidth="1"/>
    <col min="13" max="13" width="4.54296875" style="12" customWidth="1"/>
    <col min="14" max="14" width="8.54296875" style="1" customWidth="1"/>
    <col min="15" max="15" width="15.26953125" style="1" customWidth="1"/>
    <col min="16" max="16384" width="10.26953125" style="1"/>
  </cols>
  <sheetData>
    <row r="1" spans="1:252" ht="20.149999999999999" customHeight="1" x14ac:dyDescent="0.3">
      <c r="A1" s="23"/>
      <c r="B1" s="24"/>
      <c r="C1" s="24"/>
      <c r="D1" s="24"/>
      <c r="E1" s="25" t="s">
        <v>31</v>
      </c>
      <c r="F1" s="24"/>
      <c r="G1" s="24"/>
      <c r="H1" s="26"/>
      <c r="I1" s="27"/>
      <c r="J1" s="28"/>
      <c r="K1" s="29"/>
      <c r="L1" s="29"/>
      <c r="M1" s="29"/>
      <c r="N1" s="29"/>
      <c r="O1" s="30"/>
    </row>
    <row r="2" spans="1:252" ht="20.149999999999999" customHeight="1" x14ac:dyDescent="0.4">
      <c r="A2" s="31"/>
      <c r="B2" s="2"/>
      <c r="C2" s="2"/>
      <c r="D2" s="2"/>
      <c r="E2" s="32" t="s">
        <v>22</v>
      </c>
      <c r="F2" s="2"/>
      <c r="G2" s="2"/>
      <c r="H2" s="33"/>
      <c r="I2" s="34"/>
      <c r="J2" s="35"/>
      <c r="K2" s="36"/>
      <c r="L2" s="36"/>
      <c r="M2" s="36"/>
      <c r="N2" s="36" t="s">
        <v>90</v>
      </c>
      <c r="O2" s="37"/>
    </row>
    <row r="3" spans="1:252" ht="20.149999999999999" customHeight="1" x14ac:dyDescent="0.3">
      <c r="A3" s="114"/>
      <c r="B3" s="115"/>
      <c r="C3" s="2"/>
      <c r="D3" s="2"/>
      <c r="E3" s="113" t="s">
        <v>32</v>
      </c>
      <c r="F3" s="113"/>
      <c r="G3" s="113"/>
      <c r="H3" s="113"/>
      <c r="I3" s="113"/>
      <c r="J3" s="113"/>
      <c r="K3" s="113"/>
      <c r="L3" s="113"/>
      <c r="M3" s="113"/>
      <c r="N3" s="113"/>
      <c r="O3" s="116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spans="1:252" ht="25" customHeight="1" x14ac:dyDescent="0.3">
      <c r="A4" s="202" t="s">
        <v>44</v>
      </c>
      <c r="B4" s="203"/>
      <c r="C4" s="203"/>
      <c r="D4" s="203"/>
      <c r="E4" s="206" t="s">
        <v>45</v>
      </c>
      <c r="F4" s="206"/>
      <c r="G4" s="206"/>
      <c r="H4" s="206"/>
      <c r="I4" s="206"/>
      <c r="J4" s="206"/>
      <c r="K4" s="206"/>
      <c r="L4" s="206"/>
      <c r="M4" s="206"/>
      <c r="N4" s="206"/>
      <c r="O4" s="207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</row>
    <row r="5" spans="1:252" ht="25" customHeight="1" x14ac:dyDescent="0.25">
      <c r="A5" s="204"/>
      <c r="B5" s="205"/>
      <c r="C5" s="205"/>
      <c r="D5" s="205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9"/>
    </row>
    <row r="6" spans="1:252" ht="3" customHeight="1" x14ac:dyDescent="0.3">
      <c r="A6" s="38"/>
      <c r="B6" s="2"/>
      <c r="C6" s="2"/>
      <c r="D6" s="2"/>
      <c r="E6" s="39"/>
      <c r="F6" s="2"/>
      <c r="G6" s="2"/>
      <c r="H6" s="33"/>
      <c r="I6" s="34"/>
      <c r="J6" s="35"/>
      <c r="K6" s="36"/>
      <c r="L6" s="36"/>
      <c r="M6" s="36"/>
      <c r="N6" s="36"/>
    </row>
    <row r="7" spans="1:252" s="3" customFormat="1" ht="28.5" customHeight="1" x14ac:dyDescent="0.3">
      <c r="A7" s="40" t="s">
        <v>15</v>
      </c>
      <c r="B7" s="41" t="s">
        <v>23</v>
      </c>
      <c r="C7" s="42"/>
      <c r="D7" s="42"/>
      <c r="E7" s="41"/>
      <c r="F7" s="42"/>
      <c r="G7" s="42"/>
      <c r="H7" s="42"/>
      <c r="I7" s="43"/>
      <c r="J7" s="44"/>
      <c r="K7" s="127" t="s">
        <v>24</v>
      </c>
      <c r="L7" s="45" t="s">
        <v>25</v>
      </c>
      <c r="M7" s="46" t="s">
        <v>26</v>
      </c>
      <c r="N7" s="46" t="s">
        <v>27</v>
      </c>
      <c r="O7" s="47" t="s">
        <v>28</v>
      </c>
    </row>
    <row r="8" spans="1:252" ht="3" customHeight="1" x14ac:dyDescent="0.3">
      <c r="A8" s="4"/>
      <c r="B8" s="5"/>
      <c r="C8" s="5"/>
      <c r="D8" s="5"/>
      <c r="E8" s="5"/>
      <c r="F8" s="5"/>
      <c r="G8" s="5"/>
      <c r="H8" s="5"/>
      <c r="I8" s="13"/>
      <c r="J8" s="14"/>
      <c r="K8" s="15"/>
      <c r="L8" s="15"/>
      <c r="M8" s="16"/>
      <c r="N8" s="6"/>
      <c r="O8" s="6"/>
    </row>
    <row r="9" spans="1:252" ht="15" customHeight="1" x14ac:dyDescent="0.3">
      <c r="A9" s="48" t="s">
        <v>72</v>
      </c>
      <c r="B9" s="200" t="s">
        <v>73</v>
      </c>
      <c r="C9" s="201"/>
      <c r="D9" s="201"/>
      <c r="E9" s="201"/>
      <c r="F9" s="201"/>
      <c r="G9" s="201"/>
      <c r="H9" s="201"/>
      <c r="I9" s="49"/>
      <c r="J9" s="50"/>
      <c r="K9" s="51"/>
      <c r="L9" s="51"/>
      <c r="M9" s="52"/>
      <c r="N9" s="53"/>
      <c r="O9" s="54"/>
    </row>
    <row r="10" spans="1:252" ht="15" customHeight="1" x14ac:dyDescent="0.3">
      <c r="A10" s="55" t="s">
        <v>75</v>
      </c>
      <c r="B10" s="123"/>
      <c r="C10" s="124" t="s">
        <v>77</v>
      </c>
      <c r="D10" s="106"/>
      <c r="E10" s="106"/>
      <c r="F10" s="106"/>
      <c r="G10" s="106"/>
      <c r="H10" s="106"/>
      <c r="I10" s="107"/>
      <c r="J10" s="57"/>
      <c r="K10" s="58">
        <v>1</v>
      </c>
      <c r="L10" s="58"/>
      <c r="M10" s="59" t="s">
        <v>53</v>
      </c>
      <c r="N10" s="60"/>
      <c r="O10" s="95">
        <f>L10*N10</f>
        <v>0</v>
      </c>
    </row>
    <row r="11" spans="1:252" ht="15" customHeight="1" x14ac:dyDescent="0.3">
      <c r="A11" s="55" t="s">
        <v>76</v>
      </c>
      <c r="B11" s="123"/>
      <c r="C11" s="124" t="s">
        <v>74</v>
      </c>
      <c r="D11" s="106"/>
      <c r="E11" s="106"/>
      <c r="F11" s="106"/>
      <c r="G11" s="106"/>
      <c r="H11" s="106"/>
      <c r="I11" s="107"/>
      <c r="J11" s="57"/>
      <c r="K11" s="58">
        <v>1</v>
      </c>
      <c r="L11" s="58"/>
      <c r="M11" s="59" t="s">
        <v>53</v>
      </c>
      <c r="N11" s="60"/>
      <c r="O11" s="95">
        <f t="shared" ref="O11:O43" si="0">L11*N11</f>
        <v>0</v>
      </c>
    </row>
    <row r="12" spans="1:252" ht="15" customHeight="1" x14ac:dyDescent="0.3">
      <c r="A12" s="117" t="s">
        <v>35</v>
      </c>
      <c r="B12" s="105" t="s">
        <v>49</v>
      </c>
      <c r="C12" s="106"/>
      <c r="D12" s="106"/>
      <c r="E12" s="106"/>
      <c r="F12" s="106"/>
      <c r="G12" s="106"/>
      <c r="H12" s="106"/>
      <c r="I12" s="107"/>
      <c r="J12" s="57"/>
      <c r="K12" s="58"/>
      <c r="L12" s="58"/>
      <c r="M12" s="59"/>
      <c r="N12" s="60"/>
      <c r="O12" s="95"/>
    </row>
    <row r="13" spans="1:252" ht="15" customHeight="1" x14ac:dyDescent="0.3">
      <c r="A13" s="55" t="s">
        <v>37</v>
      </c>
      <c r="B13" s="123"/>
      <c r="C13" s="124" t="s">
        <v>55</v>
      </c>
      <c r="D13" s="106"/>
      <c r="E13" s="106"/>
      <c r="F13" s="106"/>
      <c r="G13" s="106"/>
      <c r="H13" s="106"/>
      <c r="I13" s="107"/>
      <c r="J13" s="57"/>
      <c r="K13" s="58"/>
      <c r="L13" s="58"/>
      <c r="M13" s="59"/>
      <c r="N13" s="60"/>
      <c r="O13" s="95"/>
    </row>
    <row r="14" spans="1:252" ht="15" customHeight="1" x14ac:dyDescent="0.3">
      <c r="A14" s="55" t="s">
        <v>57</v>
      </c>
      <c r="B14" s="108"/>
      <c r="C14" s="83"/>
      <c r="D14" s="83" t="s">
        <v>56</v>
      </c>
      <c r="E14" s="83"/>
      <c r="F14" s="83"/>
      <c r="G14" s="83"/>
      <c r="H14" s="83"/>
      <c r="I14" s="83"/>
      <c r="J14" s="57"/>
      <c r="K14" s="58">
        <v>126</v>
      </c>
      <c r="L14" s="58"/>
      <c r="M14" s="59" t="s">
        <v>51</v>
      </c>
      <c r="N14" s="60"/>
      <c r="O14" s="95">
        <f t="shared" si="0"/>
        <v>0</v>
      </c>
    </row>
    <row r="15" spans="1:252" ht="15" customHeight="1" x14ac:dyDescent="0.3">
      <c r="A15" s="55" t="s">
        <v>58</v>
      </c>
      <c r="B15" s="84"/>
      <c r="C15" s="85"/>
      <c r="D15" s="87" t="s">
        <v>65</v>
      </c>
      <c r="E15" s="85"/>
      <c r="F15" s="85"/>
      <c r="G15" s="85"/>
      <c r="H15" s="85"/>
      <c r="I15" s="85"/>
      <c r="J15" s="57"/>
      <c r="K15" s="58">
        <f>K14</f>
        <v>126</v>
      </c>
      <c r="L15" s="58"/>
      <c r="M15" s="59" t="s">
        <v>51</v>
      </c>
      <c r="N15" s="60"/>
      <c r="O15" s="95">
        <f t="shared" si="0"/>
        <v>0</v>
      </c>
    </row>
    <row r="16" spans="1:252" ht="15" customHeight="1" x14ac:dyDescent="0.3">
      <c r="A16" s="55" t="s">
        <v>59</v>
      </c>
      <c r="B16" s="84"/>
      <c r="C16" s="85"/>
      <c r="D16" s="87" t="s">
        <v>67</v>
      </c>
      <c r="E16" s="85"/>
      <c r="F16" s="85"/>
      <c r="G16" s="85"/>
      <c r="H16" s="85"/>
      <c r="I16" s="85"/>
      <c r="J16" s="57"/>
      <c r="K16" s="58">
        <f>ROUNDUP(G20,0)</f>
        <v>58</v>
      </c>
      <c r="L16" s="58"/>
      <c r="M16" s="59" t="s">
        <v>52</v>
      </c>
      <c r="N16" s="60"/>
      <c r="O16" s="95">
        <f t="shared" si="0"/>
        <v>0</v>
      </c>
    </row>
    <row r="17" spans="1:15" ht="15" hidden="1" customHeight="1" outlineLevel="1" x14ac:dyDescent="0.3">
      <c r="A17" s="55"/>
      <c r="B17" s="84"/>
      <c r="C17" s="85"/>
      <c r="D17" s="87"/>
      <c r="E17" s="85" t="s">
        <v>79</v>
      </c>
      <c r="F17" s="85"/>
      <c r="G17" s="120" t="s">
        <v>80</v>
      </c>
      <c r="H17" s="85" t="s">
        <v>81</v>
      </c>
      <c r="I17" s="85"/>
      <c r="J17" s="57"/>
      <c r="K17" s="58"/>
      <c r="L17" s="58"/>
      <c r="M17" s="59"/>
      <c r="N17" s="60"/>
      <c r="O17" s="95">
        <f t="shared" si="0"/>
        <v>0</v>
      </c>
    </row>
    <row r="18" spans="1:15" ht="15" hidden="1" customHeight="1" outlineLevel="1" x14ac:dyDescent="0.3">
      <c r="A18" s="55"/>
      <c r="B18" s="84"/>
      <c r="C18" s="85"/>
      <c r="D18" s="87" t="s">
        <v>78</v>
      </c>
      <c r="E18" s="85" t="s">
        <v>82</v>
      </c>
      <c r="F18" s="85" t="s">
        <v>83</v>
      </c>
      <c r="G18" s="119">
        <f>D18*F18</f>
        <v>6.3</v>
      </c>
      <c r="H18" s="85" t="s">
        <v>81</v>
      </c>
      <c r="I18" s="85"/>
      <c r="J18" s="57"/>
      <c r="K18" s="58"/>
      <c r="L18" s="58"/>
      <c r="M18" s="59"/>
      <c r="N18" s="60"/>
      <c r="O18" s="95">
        <f t="shared" si="0"/>
        <v>0</v>
      </c>
    </row>
    <row r="19" spans="1:15" ht="15" hidden="1" customHeight="1" outlineLevel="1" x14ac:dyDescent="0.3">
      <c r="A19" s="55"/>
      <c r="B19" s="84"/>
      <c r="C19" s="85"/>
      <c r="D19" s="87" t="s">
        <v>35</v>
      </c>
      <c r="E19" s="85" t="s">
        <v>84</v>
      </c>
      <c r="F19" s="85" t="s">
        <v>85</v>
      </c>
      <c r="G19" s="121">
        <f>D19*F19</f>
        <v>1.5</v>
      </c>
      <c r="H19" s="85" t="s">
        <v>81</v>
      </c>
      <c r="I19" s="85"/>
      <c r="J19" s="57"/>
      <c r="K19" s="58"/>
      <c r="L19" s="58"/>
      <c r="M19" s="59"/>
      <c r="N19" s="60"/>
      <c r="O19" s="95">
        <f t="shared" si="0"/>
        <v>0</v>
      </c>
    </row>
    <row r="20" spans="1:15" ht="15" hidden="1" customHeight="1" outlineLevel="1" x14ac:dyDescent="0.3">
      <c r="A20" s="55"/>
      <c r="B20" s="84"/>
      <c r="C20" s="85"/>
      <c r="D20" s="87"/>
      <c r="E20" s="85"/>
      <c r="F20" s="85"/>
      <c r="G20" s="122">
        <f>G17-G18-G19</f>
        <v>57.2</v>
      </c>
      <c r="H20" s="85" t="s">
        <v>81</v>
      </c>
      <c r="I20" s="85"/>
      <c r="J20" s="57"/>
      <c r="K20" s="58"/>
      <c r="L20" s="58"/>
      <c r="M20" s="59"/>
      <c r="N20" s="60"/>
      <c r="O20" s="95">
        <f t="shared" si="0"/>
        <v>0</v>
      </c>
    </row>
    <row r="21" spans="1:15" ht="15" customHeight="1" collapsed="1" x14ac:dyDescent="0.3">
      <c r="A21" s="55" t="s">
        <v>38</v>
      </c>
      <c r="B21" s="123"/>
      <c r="C21" s="124" t="s">
        <v>60</v>
      </c>
      <c r="D21" s="106"/>
      <c r="E21" s="106"/>
      <c r="F21" s="106"/>
      <c r="G21" s="106"/>
      <c r="H21" s="106"/>
      <c r="I21" s="107"/>
      <c r="J21" s="57"/>
      <c r="K21" s="58"/>
      <c r="L21" s="58"/>
      <c r="M21" s="59"/>
      <c r="N21" s="60"/>
      <c r="O21" s="95"/>
    </row>
    <row r="22" spans="1:15" ht="15" customHeight="1" x14ac:dyDescent="0.3">
      <c r="A22" s="55" t="s">
        <v>40</v>
      </c>
      <c r="B22" s="108"/>
      <c r="C22" s="83"/>
      <c r="D22" s="83" t="s">
        <v>56</v>
      </c>
      <c r="E22" s="83"/>
      <c r="F22" s="83"/>
      <c r="G22" s="83"/>
      <c r="H22" s="83"/>
      <c r="I22" s="83"/>
      <c r="J22" s="57"/>
      <c r="K22" s="58">
        <f>ROUNDUP(219.43,0)</f>
        <v>220</v>
      </c>
      <c r="L22" s="58"/>
      <c r="M22" s="59" t="s">
        <v>51</v>
      </c>
      <c r="N22" s="60"/>
      <c r="O22" s="95">
        <f t="shared" si="0"/>
        <v>0</v>
      </c>
    </row>
    <row r="23" spans="1:15" ht="15" customHeight="1" x14ac:dyDescent="0.3">
      <c r="A23" s="55" t="s">
        <v>41</v>
      </c>
      <c r="B23" s="84"/>
      <c r="C23" s="85"/>
      <c r="D23" s="87" t="s">
        <v>65</v>
      </c>
      <c r="E23" s="85"/>
      <c r="F23" s="85"/>
      <c r="G23" s="85"/>
      <c r="H23" s="85"/>
      <c r="I23" s="85"/>
      <c r="J23" s="57"/>
      <c r="K23" s="58">
        <f>K22</f>
        <v>220</v>
      </c>
      <c r="L23" s="58"/>
      <c r="M23" s="59" t="s">
        <v>51</v>
      </c>
      <c r="N23" s="60"/>
      <c r="O23" s="95">
        <f t="shared" si="0"/>
        <v>0</v>
      </c>
    </row>
    <row r="24" spans="1:15" ht="15" customHeight="1" x14ac:dyDescent="0.3">
      <c r="A24" s="55" t="s">
        <v>61</v>
      </c>
      <c r="B24" s="84"/>
      <c r="C24" s="85"/>
      <c r="D24" s="87" t="s">
        <v>67</v>
      </c>
      <c r="E24" s="85"/>
      <c r="F24" s="85"/>
      <c r="G24" s="85"/>
      <c r="H24" s="85"/>
      <c r="I24" s="85"/>
      <c r="J24" s="57"/>
      <c r="K24" s="58">
        <f>ROUNDUP(G28,0)</f>
        <v>218</v>
      </c>
      <c r="L24" s="58"/>
      <c r="M24" s="59" t="s">
        <v>52</v>
      </c>
      <c r="N24" s="60"/>
      <c r="O24" s="95">
        <f t="shared" si="0"/>
        <v>0</v>
      </c>
    </row>
    <row r="25" spans="1:15" ht="15" hidden="1" customHeight="1" outlineLevel="1" x14ac:dyDescent="0.3">
      <c r="A25" s="55"/>
      <c r="B25" s="84"/>
      <c r="C25" s="85"/>
      <c r="D25" s="87"/>
      <c r="E25" s="85" t="s">
        <v>79</v>
      </c>
      <c r="F25" s="85"/>
      <c r="G25" s="118">
        <f>18.04+14.26+12.88+20.21+20.99+4.2+7.15+7.03+68.73+6.86+59.07+7.59+10.31+6.64+9.4-1.7-3.49-1.66-1.25-1.25</f>
        <v>264.00999999999993</v>
      </c>
      <c r="H25" s="85" t="s">
        <v>81</v>
      </c>
      <c r="I25" s="85"/>
      <c r="J25" s="57"/>
      <c r="K25" s="58"/>
      <c r="L25" s="58"/>
      <c r="M25" s="59"/>
      <c r="N25" s="60"/>
      <c r="O25" s="95">
        <f t="shared" si="0"/>
        <v>0</v>
      </c>
    </row>
    <row r="26" spans="1:15" ht="15" hidden="1" customHeight="1" outlineLevel="1" x14ac:dyDescent="0.3">
      <c r="A26" s="55"/>
      <c r="B26" s="84"/>
      <c r="C26" s="85"/>
      <c r="D26" s="87" t="s">
        <v>86</v>
      </c>
      <c r="E26" s="85" t="s">
        <v>82</v>
      </c>
      <c r="F26" s="85" t="s">
        <v>83</v>
      </c>
      <c r="G26" s="119">
        <f>D26*F26</f>
        <v>16.2</v>
      </c>
      <c r="H26" s="85" t="s">
        <v>81</v>
      </c>
      <c r="I26" s="85"/>
      <c r="J26" s="57"/>
      <c r="K26" s="58"/>
      <c r="L26" s="58"/>
      <c r="M26" s="59"/>
      <c r="N26" s="60"/>
      <c r="O26" s="95">
        <f t="shared" si="0"/>
        <v>0</v>
      </c>
    </row>
    <row r="27" spans="1:15" ht="15" hidden="1" customHeight="1" outlineLevel="1" x14ac:dyDescent="0.3">
      <c r="A27" s="55"/>
      <c r="B27" s="84"/>
      <c r="C27" s="85"/>
      <c r="D27" s="87" t="s">
        <v>87</v>
      </c>
      <c r="E27" s="85" t="s">
        <v>84</v>
      </c>
      <c r="F27" s="85" t="s">
        <v>85</v>
      </c>
      <c r="G27" s="119">
        <f>D27*F27</f>
        <v>30</v>
      </c>
      <c r="H27" s="85" t="s">
        <v>81</v>
      </c>
      <c r="I27" s="85"/>
      <c r="J27" s="57"/>
      <c r="K27" s="58"/>
      <c r="L27" s="58"/>
      <c r="M27" s="59"/>
      <c r="N27" s="60"/>
      <c r="O27" s="95">
        <f t="shared" si="0"/>
        <v>0</v>
      </c>
    </row>
    <row r="28" spans="1:15" ht="15" hidden="1" customHeight="1" outlineLevel="1" x14ac:dyDescent="0.3">
      <c r="A28" s="55"/>
      <c r="B28" s="84"/>
      <c r="C28" s="85"/>
      <c r="D28" s="87"/>
      <c r="E28" s="85"/>
      <c r="F28" s="85"/>
      <c r="G28" s="122">
        <f>G25-G26-G27</f>
        <v>217.80999999999995</v>
      </c>
      <c r="H28" s="85" t="s">
        <v>81</v>
      </c>
      <c r="I28" s="85"/>
      <c r="J28" s="57"/>
      <c r="K28" s="58"/>
      <c r="L28" s="58"/>
      <c r="M28" s="59"/>
      <c r="N28" s="60"/>
      <c r="O28" s="95">
        <f t="shared" si="0"/>
        <v>0</v>
      </c>
    </row>
    <row r="29" spans="1:15" ht="15" customHeight="1" collapsed="1" x14ac:dyDescent="0.3">
      <c r="A29" s="55" t="s">
        <v>39</v>
      </c>
      <c r="B29" s="123"/>
      <c r="C29" s="124" t="s">
        <v>62</v>
      </c>
      <c r="D29" s="106"/>
      <c r="E29" s="106"/>
      <c r="F29" s="106"/>
      <c r="G29" s="106"/>
      <c r="H29" s="106"/>
      <c r="I29" s="107"/>
      <c r="J29" s="57"/>
      <c r="K29" s="58"/>
      <c r="L29" s="58"/>
      <c r="M29" s="59"/>
      <c r="N29" s="60"/>
      <c r="O29" s="95"/>
    </row>
    <row r="30" spans="1:15" ht="15" customHeight="1" x14ac:dyDescent="0.3">
      <c r="A30" s="55" t="s">
        <v>42</v>
      </c>
      <c r="B30" s="108"/>
      <c r="C30" s="83"/>
      <c r="D30" s="83" t="s">
        <v>64</v>
      </c>
      <c r="E30" s="83"/>
      <c r="F30" s="83"/>
      <c r="G30" s="83"/>
      <c r="H30" s="83"/>
      <c r="I30" s="83"/>
      <c r="J30" s="57"/>
      <c r="K30" s="58">
        <f>ROUNDUP(401.11,0)</f>
        <v>402</v>
      </c>
      <c r="L30" s="58"/>
      <c r="M30" s="59" t="s">
        <v>51</v>
      </c>
      <c r="N30" s="60"/>
      <c r="O30" s="95">
        <f t="shared" si="0"/>
        <v>0</v>
      </c>
    </row>
    <row r="31" spans="1:15" ht="15" customHeight="1" x14ac:dyDescent="0.3">
      <c r="A31" s="55" t="s">
        <v>43</v>
      </c>
      <c r="B31" s="84"/>
      <c r="C31" s="85"/>
      <c r="D31" s="87" t="s">
        <v>66</v>
      </c>
      <c r="E31" s="85"/>
      <c r="F31" s="85"/>
      <c r="G31" s="85"/>
      <c r="H31" s="85"/>
      <c r="I31" s="85"/>
      <c r="J31" s="57"/>
      <c r="K31" s="58">
        <f>K30</f>
        <v>402</v>
      </c>
      <c r="L31" s="58"/>
      <c r="M31" s="59" t="s">
        <v>51</v>
      </c>
      <c r="N31" s="60"/>
      <c r="O31" s="95">
        <f t="shared" si="0"/>
        <v>0</v>
      </c>
    </row>
    <row r="32" spans="1:15" ht="15" customHeight="1" x14ac:dyDescent="0.3">
      <c r="A32" s="55" t="s">
        <v>63</v>
      </c>
      <c r="B32" s="84"/>
      <c r="C32" s="85"/>
      <c r="D32" s="87" t="s">
        <v>33</v>
      </c>
      <c r="E32" s="85"/>
      <c r="F32" s="85"/>
      <c r="G32" s="85"/>
      <c r="H32" s="85"/>
      <c r="I32" s="85"/>
      <c r="J32" s="57"/>
      <c r="K32" s="58">
        <f>ROUNDUP(G36,0)</f>
        <v>308</v>
      </c>
      <c r="L32" s="58"/>
      <c r="M32" s="59" t="s">
        <v>52</v>
      </c>
      <c r="N32" s="60"/>
      <c r="O32" s="95">
        <f t="shared" si="0"/>
        <v>0</v>
      </c>
    </row>
    <row r="33" spans="1:15" ht="15" hidden="1" customHeight="1" outlineLevel="1" x14ac:dyDescent="0.3">
      <c r="A33" s="55"/>
      <c r="B33" s="84"/>
      <c r="C33" s="85"/>
      <c r="D33" s="87"/>
      <c r="E33" s="85" t="s">
        <v>79</v>
      </c>
      <c r="F33" s="85"/>
      <c r="G33" s="119">
        <f>69.04+10.02+16.5+10.7+18+4.8+19.07+14.47+15.25+13.93+24.53+70.38+16.42+45.92</f>
        <v>349.03000000000003</v>
      </c>
      <c r="H33" s="85" t="s">
        <v>81</v>
      </c>
      <c r="I33" s="85"/>
      <c r="J33" s="57"/>
      <c r="K33" s="58"/>
      <c r="L33" s="58"/>
      <c r="M33" s="59"/>
      <c r="N33" s="60"/>
      <c r="O33" s="95">
        <f t="shared" si="0"/>
        <v>0</v>
      </c>
    </row>
    <row r="34" spans="1:15" ht="15" hidden="1" customHeight="1" outlineLevel="1" x14ac:dyDescent="0.3">
      <c r="A34" s="55"/>
      <c r="B34" s="84"/>
      <c r="C34" s="85"/>
      <c r="D34" s="87" t="s">
        <v>91</v>
      </c>
      <c r="E34" s="85" t="s">
        <v>82</v>
      </c>
      <c r="F34" s="85" t="s">
        <v>83</v>
      </c>
      <c r="G34" s="119">
        <f>D34*F34</f>
        <v>26.1</v>
      </c>
      <c r="H34" s="85" t="s">
        <v>81</v>
      </c>
      <c r="I34" s="85"/>
      <c r="J34" s="57"/>
      <c r="K34" s="58"/>
      <c r="L34" s="58"/>
      <c r="M34" s="59"/>
      <c r="N34" s="60"/>
      <c r="O34" s="95">
        <f t="shared" si="0"/>
        <v>0</v>
      </c>
    </row>
    <row r="35" spans="1:15" ht="15" hidden="1" customHeight="1" outlineLevel="1" x14ac:dyDescent="0.3">
      <c r="A35" s="55"/>
      <c r="B35" s="84"/>
      <c r="C35" s="85"/>
      <c r="D35" s="87" t="s">
        <v>92</v>
      </c>
      <c r="E35" s="85" t="s">
        <v>84</v>
      </c>
      <c r="F35" s="85" t="s">
        <v>85</v>
      </c>
      <c r="G35" s="119">
        <f>D35*F35</f>
        <v>15</v>
      </c>
      <c r="H35" s="85" t="s">
        <v>81</v>
      </c>
      <c r="I35" s="85"/>
      <c r="J35" s="57"/>
      <c r="K35" s="58"/>
      <c r="L35" s="58"/>
      <c r="M35" s="59"/>
      <c r="N35" s="60"/>
      <c r="O35" s="95">
        <f t="shared" si="0"/>
        <v>0</v>
      </c>
    </row>
    <row r="36" spans="1:15" ht="15" hidden="1" customHeight="1" outlineLevel="1" x14ac:dyDescent="0.3">
      <c r="A36" s="55"/>
      <c r="B36" s="84"/>
      <c r="C36" s="85"/>
      <c r="D36" s="87"/>
      <c r="E36" s="85"/>
      <c r="F36" s="85"/>
      <c r="G36" s="122">
        <f>G33-G34-G35</f>
        <v>307.93</v>
      </c>
      <c r="H36" s="85" t="s">
        <v>81</v>
      </c>
      <c r="I36" s="85"/>
      <c r="J36" s="57"/>
      <c r="K36" s="58"/>
      <c r="L36" s="58"/>
      <c r="M36" s="59"/>
      <c r="N36" s="60"/>
      <c r="O36" s="95">
        <f t="shared" si="0"/>
        <v>0</v>
      </c>
    </row>
    <row r="37" spans="1:15" ht="15" customHeight="1" collapsed="1" x14ac:dyDescent="0.3">
      <c r="A37" s="55" t="s">
        <v>50</v>
      </c>
      <c r="B37" s="86"/>
      <c r="C37" s="87" t="s">
        <v>34</v>
      </c>
      <c r="D37" s="88"/>
      <c r="E37" s="88"/>
      <c r="F37" s="88"/>
      <c r="G37" s="88"/>
      <c r="H37" s="88"/>
      <c r="I37" s="61"/>
      <c r="J37" s="91"/>
      <c r="K37" s="92">
        <v>50</v>
      </c>
      <c r="L37" s="92"/>
      <c r="M37" s="93" t="s">
        <v>52</v>
      </c>
      <c r="N37" s="94"/>
      <c r="O37" s="95">
        <f t="shared" si="0"/>
        <v>0</v>
      </c>
    </row>
    <row r="38" spans="1:15" ht="15" customHeight="1" x14ac:dyDescent="0.3">
      <c r="A38" s="55" t="s">
        <v>68</v>
      </c>
      <c r="B38" s="86"/>
      <c r="C38" s="87" t="s">
        <v>69</v>
      </c>
      <c r="D38" s="88"/>
      <c r="E38" s="88"/>
      <c r="F38" s="88"/>
      <c r="G38" s="88"/>
      <c r="H38" s="88"/>
      <c r="I38" s="61"/>
      <c r="J38" s="91"/>
      <c r="K38" s="92">
        <v>22</v>
      </c>
      <c r="L38" s="92"/>
      <c r="M38" s="93" t="s">
        <v>53</v>
      </c>
      <c r="N38" s="94"/>
      <c r="O38" s="95">
        <f t="shared" si="0"/>
        <v>0</v>
      </c>
    </row>
    <row r="39" spans="1:15" ht="15" customHeight="1" x14ac:dyDescent="0.3">
      <c r="A39" s="55" t="s">
        <v>70</v>
      </c>
      <c r="B39" s="86"/>
      <c r="C39" s="87" t="s">
        <v>71</v>
      </c>
      <c r="D39" s="88"/>
      <c r="E39" s="88"/>
      <c r="F39" s="88"/>
      <c r="G39" s="88"/>
      <c r="H39" s="88"/>
      <c r="I39" s="61"/>
      <c r="J39" s="91"/>
      <c r="K39" s="92"/>
      <c r="L39" s="92"/>
      <c r="M39" s="93"/>
      <c r="N39" s="94"/>
      <c r="O39" s="95"/>
    </row>
    <row r="40" spans="1:15" ht="15" customHeight="1" x14ac:dyDescent="0.3">
      <c r="A40" s="55"/>
      <c r="B40" s="86"/>
      <c r="C40" s="87"/>
      <c r="D40" s="88"/>
      <c r="E40" s="90" t="s">
        <v>105</v>
      </c>
      <c r="F40" s="88"/>
      <c r="G40" s="88"/>
      <c r="H40" s="88"/>
      <c r="I40" s="61"/>
      <c r="J40" s="91"/>
      <c r="K40" s="92">
        <v>12</v>
      </c>
      <c r="L40" s="96"/>
      <c r="M40" s="97" t="s">
        <v>26</v>
      </c>
      <c r="N40" s="94"/>
      <c r="O40" s="95">
        <f t="shared" si="0"/>
        <v>0</v>
      </c>
    </row>
    <row r="41" spans="1:15" ht="15" customHeight="1" x14ac:dyDescent="0.3">
      <c r="A41" s="55"/>
      <c r="B41" s="86"/>
      <c r="C41" s="87"/>
      <c r="D41" s="88"/>
      <c r="E41" s="90" t="s">
        <v>103</v>
      </c>
      <c r="F41" s="88"/>
      <c r="G41" s="88"/>
      <c r="H41" s="88"/>
      <c r="I41" s="61"/>
      <c r="J41" s="91"/>
      <c r="K41" s="92">
        <v>5</v>
      </c>
      <c r="L41" s="96"/>
      <c r="M41" s="97" t="s">
        <v>26</v>
      </c>
      <c r="N41" s="94"/>
      <c r="O41" s="95">
        <f t="shared" si="0"/>
        <v>0</v>
      </c>
    </row>
    <row r="42" spans="1:15" ht="15" customHeight="1" x14ac:dyDescent="0.3">
      <c r="A42" s="55"/>
      <c r="B42" s="86"/>
      <c r="C42" s="87"/>
      <c r="D42" s="88"/>
      <c r="E42" s="90" t="s">
        <v>104</v>
      </c>
      <c r="F42" s="88"/>
      <c r="G42" s="88"/>
      <c r="H42" s="88"/>
      <c r="I42" s="61"/>
      <c r="J42" s="91"/>
      <c r="K42" s="92">
        <v>3</v>
      </c>
      <c r="L42" s="96"/>
      <c r="M42" s="97" t="s">
        <v>26</v>
      </c>
      <c r="N42" s="94"/>
      <c r="O42" s="95">
        <f t="shared" si="0"/>
        <v>0</v>
      </c>
    </row>
    <row r="43" spans="1:15" ht="14" x14ac:dyDescent="0.3">
      <c r="A43" s="98" t="s">
        <v>36</v>
      </c>
      <c r="B43" s="89" t="s">
        <v>48</v>
      </c>
      <c r="C43" s="90"/>
      <c r="D43" s="90"/>
      <c r="E43" s="90"/>
      <c r="F43" s="90"/>
      <c r="G43" s="90"/>
      <c r="H43" s="90"/>
      <c r="I43" s="56"/>
      <c r="J43" s="56"/>
      <c r="K43" s="92">
        <v>1</v>
      </c>
      <c r="L43" s="96"/>
      <c r="M43" s="97" t="s">
        <v>53</v>
      </c>
      <c r="N43" s="94"/>
      <c r="O43" s="95">
        <f t="shared" si="0"/>
        <v>0</v>
      </c>
    </row>
    <row r="44" spans="1:15" s="63" customFormat="1" ht="3" customHeight="1" x14ac:dyDescent="0.3">
      <c r="A44" s="109"/>
      <c r="B44" s="110"/>
      <c r="C44" s="110"/>
      <c r="D44" s="110"/>
      <c r="E44" s="110"/>
      <c r="F44" s="110"/>
      <c r="G44" s="110"/>
      <c r="H44" s="110"/>
      <c r="I44" s="99"/>
      <c r="J44" s="100"/>
      <c r="K44" s="101"/>
      <c r="L44" s="101"/>
      <c r="M44" s="102"/>
      <c r="N44" s="103"/>
      <c r="O44" s="104"/>
    </row>
    <row r="45" spans="1:15" ht="20" x14ac:dyDescent="0.3">
      <c r="A45" s="111"/>
      <c r="B45" s="112"/>
      <c r="C45" s="112"/>
      <c r="D45" s="5"/>
      <c r="E45" s="111"/>
      <c r="F45" s="111"/>
      <c r="G45" s="5"/>
      <c r="H45" s="5"/>
      <c r="I45" s="66"/>
      <c r="J45" s="67"/>
      <c r="K45" s="68"/>
      <c r="L45" s="69"/>
      <c r="M45" s="67"/>
      <c r="N45" s="70" t="s">
        <v>29</v>
      </c>
      <c r="O45" s="71">
        <f>SUM(O9:O43)</f>
        <v>0</v>
      </c>
    </row>
    <row r="46" spans="1:15" ht="20.5" thickBot="1" x14ac:dyDescent="0.35">
      <c r="A46" s="64"/>
      <c r="B46" s="65"/>
      <c r="C46" s="65"/>
      <c r="D46" s="5"/>
      <c r="E46" s="64"/>
      <c r="F46" s="64"/>
      <c r="G46" s="5"/>
      <c r="H46" s="5"/>
      <c r="I46" s="72"/>
      <c r="J46" s="73"/>
      <c r="K46" s="74"/>
      <c r="L46" s="73" t="s">
        <v>88</v>
      </c>
      <c r="M46" s="210">
        <v>0.2</v>
      </c>
      <c r="N46" s="211"/>
      <c r="O46" s="75">
        <f>O45*M46</f>
        <v>0</v>
      </c>
    </row>
    <row r="47" spans="1:15" ht="20" x14ac:dyDescent="0.3">
      <c r="A47" s="64"/>
      <c r="B47" s="64"/>
      <c r="C47" s="64"/>
      <c r="D47" s="76"/>
      <c r="E47" s="64"/>
      <c r="F47" s="64"/>
      <c r="G47" s="62"/>
      <c r="H47" s="62"/>
      <c r="I47" s="77"/>
      <c r="J47" s="78"/>
      <c r="K47" s="79"/>
      <c r="L47" s="80"/>
      <c r="M47" s="78"/>
      <c r="N47" s="81" t="s">
        <v>30</v>
      </c>
      <c r="O47" s="82">
        <f>O45+O46</f>
        <v>0</v>
      </c>
    </row>
  </sheetData>
  <mergeCells count="4">
    <mergeCell ref="B9:H9"/>
    <mergeCell ref="A4:D5"/>
    <mergeCell ref="E4:O5"/>
    <mergeCell ref="M46:N46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fitToHeight="5" orientation="portrait" r:id="rId1"/>
  <headerFooter>
    <oddHeader>&amp;L&amp;"Times New Roman,Gras"&amp;8EFS Nouvelle Aquitaine&amp;"Times New Roman,Normal" - Site Bordeaux Pellegrin&amp;R&amp;"Times New Roman,Italique"&amp;8Place Amélie Raba-Léon F-33000 BORDEAUX</oddHeader>
    <oddFooter>&amp;L&amp;"Times New Roman,Normal"&amp;8&amp;F&amp;R&amp;"Times New Roman,Normal"&amp;8&amp;P/&amp;N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garde</vt:lpstr>
      <vt:lpstr>605_DCE_DPGF</vt:lpstr>
      <vt:lpstr>'605_DCE_DPGF'!_Toc140497581</vt:lpstr>
      <vt:lpstr>'605_DCE_DPGF'!Impression_des_titres</vt:lpstr>
      <vt:lpstr>'605_DCE_DPGF'!Zone_d_impression</vt:lpstr>
    </vt:vector>
  </TitlesOfParts>
  <Company>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HNN</dc:creator>
  <cp:lastModifiedBy>Rozen01</cp:lastModifiedBy>
  <cp:lastPrinted>2024-10-22T07:23:48Z</cp:lastPrinted>
  <dcterms:created xsi:type="dcterms:W3CDTF">2010-03-23T10:06:29Z</dcterms:created>
  <dcterms:modified xsi:type="dcterms:W3CDTF">2024-10-22T07:25:11Z</dcterms:modified>
</cp:coreProperties>
</file>