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klein1\Desktop\0_TELETRAVAIL\zzzzzzz1193 AC BDC PLOMBERIE\CONSULTATION\1_DCE\DCE INITIAL\LOTS 17-18-19 - LLE\lot 19\envoie 19_12\"/>
    </mc:Choice>
  </mc:AlternateContent>
  <bookViews>
    <workbookView xWindow="0" yWindow="0" windowWidth="28800" windowHeight="12300" activeTab="1"/>
  </bookViews>
  <sheets>
    <sheet name="Page de garde" sheetId="2" r:id="rId1"/>
    <sheet name="DQEO" sheetId="1" r:id="rId2"/>
  </sheets>
  <definedNames>
    <definedName name="_xlnm._FilterDatabase" localSheetId="1" hidden="1">DQEO!$A$7:$F$65</definedName>
    <definedName name="_lot2">#REF!</definedName>
    <definedName name="_lot3">#REF!</definedName>
    <definedName name="ACPRODEFBPU2">#REF!</definedName>
    <definedName name="Segment_Catégories221">#N/A</definedName>
    <definedName name="Segment_Catégories2211">#N/A</definedName>
    <definedName name="Segment_Sous_catégories221">#N/A</definedName>
    <definedName name="Segment_Sous_catégories2211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67" i="1" s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8" i="1" l="1"/>
  <c r="F69" i="1" s="1"/>
</calcChain>
</file>

<file path=xl/sharedStrings.xml><?xml version="1.0" encoding="utf-8"?>
<sst xmlns="http://schemas.openxmlformats.org/spreadsheetml/2006/main" count="133" uniqueCount="81">
  <si>
    <t>Somme € TTC</t>
  </si>
  <si>
    <t>Taxe 20%</t>
  </si>
  <si>
    <t>Somme € HT</t>
  </si>
  <si>
    <t>un</t>
  </si>
  <si>
    <t>Destratificateur 5000 à 11000m3/h pose de 3 à 11m de hauteur</t>
  </si>
  <si>
    <t>Remplacement de robinet de radiateur par un robinet thermostatique à bulbe incorporé</t>
  </si>
  <si>
    <t>Remplacement de robinet de radiateur simple réglage</t>
  </si>
  <si>
    <t>Fourniture et pose de Té de réglage de radiateur, en bronze, avec réalisation des joints, 20/27mm</t>
  </si>
  <si>
    <t xml:space="preserve">Radiateur à plis en acier à panneaux horizontaux double ou à lames verticales doubles, puissance 3000 W </t>
  </si>
  <si>
    <t xml:space="preserve">Clapet de non retour posé sur tube acier 80x90 mm </t>
  </si>
  <si>
    <t>Clapet de non retour posé sur tube acier 20x27 mm</t>
  </si>
  <si>
    <t>Vanne d'équilibrage posée sur tube acier diamètre 15x21 mm</t>
  </si>
  <si>
    <t>Vanne à passage direct posée sur tube acier 80x90 mm</t>
  </si>
  <si>
    <t>Vanne à passage direct posée sur tube acier 50x60 mm</t>
  </si>
  <si>
    <t>Vanne à passage direct posée sur tube acier 33x42 mm</t>
  </si>
  <si>
    <t>Vanne à passage direct posée sur tube acier 20x27 mm</t>
  </si>
  <si>
    <t>Vanne à passage direct posée sur tube acier 15x21 mm</t>
  </si>
  <si>
    <t>Boîte sous verre dormant pour vanne police, dimensions 450x450x250 mm, avec marteau brise-glace, chaînette et fixations</t>
  </si>
  <si>
    <t>Circulateur double à vitesse variable débit jusqu'à 10 m3/h - Hauteur mano. jusqu'à 6,5 mCE</t>
  </si>
  <si>
    <t>ml</t>
  </si>
  <si>
    <t xml:space="preserve">Réseau de distribution gaz en tube T3 de 33x42 </t>
  </si>
  <si>
    <t>Réseau de chauffage en tube T10 de 80/90</t>
  </si>
  <si>
    <t>Réseau de chauffage en tube T10 de 66/76</t>
  </si>
  <si>
    <t xml:space="preserve">Réseau de chauffage en tube T1 de 40x49 </t>
  </si>
  <si>
    <t xml:space="preserve">Réseau de chauffage en tube T1de 33x42 </t>
  </si>
  <si>
    <t xml:space="preserve">Réseau de chauffage en tube T1 15x21, 20x27 et 26x34 </t>
  </si>
  <si>
    <t>De 100KW à 150KW</t>
  </si>
  <si>
    <t>Chaudière mixte fuel/gaz – puissance de 100 à 145 Kw</t>
  </si>
  <si>
    <t>Contrôle de la désinfection par analyse, y compris rapport et avis sur la potabilité.
Paramètres à mesurer : Bactéries coliformes - Entérocoques - Escherichia coli - Numération de germes aérobies revivifiables à 22°C et 37°C</t>
  </si>
  <si>
    <t>l</t>
  </si>
  <si>
    <t>Solution désinfectante d'eau de permanganate avec rinçage (30 mg/l pour un temps de 24 heures mini)</t>
  </si>
  <si>
    <t>Solution désinfectante d'eau de javel avec rinçage (10 mg/l pour un temps de 24 heures mini)</t>
  </si>
  <si>
    <t>F+P d'un adoucisseur de 20 litres, y compris le kit de raccordement</t>
  </si>
  <si>
    <t>Fourniture et pose de pompe de dosage en remplacement sur groupe existant, de 0,0075 à 60 litres/h, P de service 10bars</t>
  </si>
  <si>
    <t>Fourniture et pose siphon à culot démontable en laiton chromé, pour lavabo ou vidoir</t>
  </si>
  <si>
    <t>Cabine de douche PVC complète de 0,80x0,80 avec douchette, mitigeur, porte battante ou coulissante, siphon bonde</t>
  </si>
  <si>
    <t>Mitigeur douche mono-commande, avec tuyau souple ou rigide et pomme de douche orientable ou douchette, montage en apparent</t>
  </si>
  <si>
    <t>Panneau de douche en acier finition époxy avec douchette à main coulissante sur barre chromée, mitigeur à poussoir temporisé, alimentation  eau chaude eau froide</t>
  </si>
  <si>
    <t xml:space="preserve">Chauffe-eau électrique vertical de 300 litres à chauffe normale avec groupe de sécurité </t>
  </si>
  <si>
    <t>Pompe submersible de relevage pour eaux claires ou faiblement chargées, corps en inox, débit Jusqu'à 8m3/h, hauteur manométrique jusqu'à 10 mCE avec flotteur de commande automatique, branchement électrique à 3,00 m maxi, refoulement par tuyau souple ou rigide</t>
  </si>
  <si>
    <t>Culotte en PVC - DN 63 à DN 90</t>
  </si>
  <si>
    <t>Canalisations en PVC diamètre de 110  à 125 mm</t>
  </si>
  <si>
    <t>Canalisations en PVC jusqu'au diamètre 63 mm</t>
  </si>
  <si>
    <t xml:space="preserve">Canalisation fonte diamètre 150 mm </t>
  </si>
  <si>
    <t>Fourniture et pose compteur eau froide volumétrique émetteur d'impulsions DN 32 &amp; 40</t>
  </si>
  <si>
    <t>Robinet tous types 12/17 à 26/34</t>
  </si>
  <si>
    <t>Canalisation polyéthylène/aluminium/polyéthylène diam. 63 mm</t>
  </si>
  <si>
    <t>Canalisation polyéthylène/aluminium/polyéthylène diam. 40 mm</t>
  </si>
  <si>
    <t>Canalisation polyéthylène/aluminium/polyéthylène diam. 26 mm et 32 mm</t>
  </si>
  <si>
    <t>Réseau de distribution intérieure en tubes acier galvanisé de 50x60</t>
  </si>
  <si>
    <t>Réseau de distribution intérieure en tubes acier galvanisé de 20x27</t>
  </si>
  <si>
    <t>Réseau de distribution intérieure et raccordement d'appareils EC, EF en cuivre écroui de 16x18, 18x20 et 20x22</t>
  </si>
  <si>
    <t>Gaines isolantes, flexibles, en mousse de polyuréthane de 19 mm d'épaisseur pour canalisation de diamètre extérieur  supérieur à 32 et égal à 45 mm</t>
  </si>
  <si>
    <t>Rebouchage de saignées dans murs tous types</t>
  </si>
  <si>
    <t>Fouille manuelle en tranchée au dela de 60 cm de profondeur par tranche de 20 cm y compris évacuation du surplus des terres après travaux</t>
  </si>
  <si>
    <t>Percements de mur en maçonnerie traditionnelle de 20 à 40 cm d'épaisseur diamètre 20cm</t>
  </si>
  <si>
    <t>Percements de dalles diamètre 20 cm jusqu'à 30 cm d'épaisseur</t>
  </si>
  <si>
    <t>m²</t>
  </si>
  <si>
    <t>Dépose de faux plafonds pour le passage de canalisation ou de gaines, y compris la repose</t>
  </si>
  <si>
    <t>Supplément dépose d'appareil sanitaire ou de radiateur quelque soit le type par étage courant (ou sous-sol)</t>
  </si>
  <si>
    <t>Dépose de radiateurs tous types au RdC</t>
  </si>
  <si>
    <t>Dépose de chaudière acier et fonte tous types jusqu'à 100 kw</t>
  </si>
  <si>
    <t>J</t>
  </si>
  <si>
    <t>Location de nacelle jusqu'à 15 m de hauteur y compris chauffeur</t>
  </si>
  <si>
    <t>Echafaudages roulant jusqu'à 3,00 m de hauteur</t>
  </si>
  <si>
    <t>he</t>
  </si>
  <si>
    <t>Ouvrier spécialisé. Travaux pendant les heures légales</t>
  </si>
  <si>
    <t>Q*PU en HT</t>
  </si>
  <si>
    <t>Prix unitaire HT (Chiffres)</t>
  </si>
  <si>
    <t>Quantité</t>
  </si>
  <si>
    <t>Unité</t>
  </si>
  <si>
    <t>DÉSIGNATION DES OUVRAGES</t>
  </si>
  <si>
    <t>Référence USID</t>
  </si>
  <si>
    <t>DAF_2024_001193</t>
  </si>
  <si>
    <t>ACCORD-CADRE POUR LA REALISATION DE TRAVAUX DE PLOMBERIE, CHAUFFAGE ET VENTILATION
DEVIS QUANTITAFIF ESTIMAMTIF OUVERT (DQEO)
Lot n°19 : Base de Défense de Lille - sites de la Côte d'Opale (59)</t>
  </si>
  <si>
    <t>MINISTERE DES ARMEES</t>
  </si>
  <si>
    <t>SECRETARIAT GENERAL POUR L’ADMINISTRATION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</si>
  <si>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</si>
  <si>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n°19 : Base de Défense de Lille - Sites de la Côte d'Opale (59)</t>
    </r>
  </si>
  <si>
    <t>DEVIS QUANTITATIF ESTIMATIF OUVERT (DQEO)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</si>
  <si>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Tous les postes du DQEO doivent être impérativement renseignés sans modification du cadre.
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</si>
</sst>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_€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4"/>
        <bgColor theme="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/>
    <xf numFmtId="0" fontId="1" fillId="0" borderId="0"/>
    <xf numFmtId="0" fontId="7" fillId="0" borderId="0"/>
  </cellStyleXfs>
  <cellXfs count="52">
    <xf numFmtId="0" fontId="0" fillId="0" borderId="0" xfId="0"/>
    <xf numFmtId="44" fontId="0" fillId="0" borderId="0" xfId="1" applyFont="1" applyAlignment="1">
      <alignment horizontal="center"/>
    </xf>
    <xf numFmtId="1" fontId="0" fillId="0" borderId="0" xfId="0" applyNumberFormat="1"/>
    <xf numFmtId="0" fontId="3" fillId="0" borderId="0" xfId="0" applyFont="1" applyAlignment="1">
      <alignment horizontal="center"/>
    </xf>
    <xf numFmtId="44" fontId="4" fillId="0" borderId="1" xfId="1" applyFont="1" applyBorder="1" applyAlignment="1">
      <alignment horizontal="center"/>
    </xf>
    <xf numFmtId="0" fontId="4" fillId="0" borderId="2" xfId="0" applyFont="1" applyBorder="1"/>
    <xf numFmtId="2" fontId="5" fillId="0" borderId="3" xfId="1" applyNumberFormat="1" applyFont="1" applyBorder="1" applyAlignment="1">
      <alignment horizontal="right"/>
    </xf>
    <xf numFmtId="0" fontId="5" fillId="0" borderId="4" xfId="0" applyFont="1" applyBorder="1"/>
    <xf numFmtId="44" fontId="5" fillId="0" borderId="5" xfId="1" applyFont="1" applyBorder="1" applyAlignment="1">
      <alignment horizontal="center"/>
    </xf>
    <xf numFmtId="0" fontId="5" fillId="0" borderId="6" xfId="0" applyFont="1" applyBorder="1"/>
    <xf numFmtId="44" fontId="6" fillId="0" borderId="7" xfId="1" applyFont="1" applyBorder="1" applyAlignment="1">
      <alignment horizontal="center" vertical="center" wrapText="1"/>
    </xf>
    <xf numFmtId="164" fontId="6" fillId="0" borderId="7" xfId="3" applyNumberFormat="1" applyFont="1" applyBorder="1" applyAlignment="1">
      <alignment horizontal="center" vertical="center" wrapText="1"/>
    </xf>
    <xf numFmtId="2" fontId="6" fillId="0" borderId="7" xfId="3" applyNumberFormat="1" applyFont="1" applyBorder="1" applyAlignment="1">
      <alignment horizontal="center" vertical="center" wrapText="1"/>
    </xf>
    <xf numFmtId="0" fontId="6" fillId="0" borderId="7" xfId="3" applyNumberFormat="1" applyFont="1" applyBorder="1" applyAlignment="1">
      <alignment horizontal="center" vertical="center" wrapText="1"/>
    </xf>
    <xf numFmtId="0" fontId="6" fillId="0" borderId="7" xfId="3" applyNumberFormat="1" applyFont="1" applyBorder="1" applyAlignment="1">
      <alignment horizontal="left" vertical="center" wrapText="1"/>
    </xf>
    <xf numFmtId="49" fontId="6" fillId="0" borderId="7" xfId="3" applyNumberFormat="1" applyFont="1" applyBorder="1" applyAlignment="1">
      <alignment horizontal="left" vertical="center" wrapText="1"/>
    </xf>
    <xf numFmtId="44" fontId="8" fillId="3" borderId="7" xfId="1" applyFont="1" applyFill="1" applyBorder="1" applyAlignment="1">
      <alignment horizontal="center" vertical="center" wrapText="1"/>
    </xf>
    <xf numFmtId="0" fontId="8" fillId="3" borderId="7" xfId="3" applyNumberFormat="1" applyFont="1" applyFill="1" applyBorder="1" applyAlignment="1">
      <alignment horizontal="center" vertical="center" wrapText="1"/>
    </xf>
    <xf numFmtId="1" fontId="9" fillId="2" borderId="7" xfId="2" applyNumberFormat="1" applyFont="1" applyBorder="1" applyAlignment="1">
      <alignment horizontal="center" vertical="center" wrapText="1"/>
    </xf>
    <xf numFmtId="0" fontId="9" fillId="2" borderId="0" xfId="2" applyFont="1" applyAlignment="1">
      <alignment horizontal="center" wrapText="1"/>
    </xf>
    <xf numFmtId="0" fontId="0" fillId="0" borderId="0" xfId="0" applyAlignment="1">
      <alignment wrapText="1"/>
    </xf>
    <xf numFmtId="0" fontId="10" fillId="0" borderId="0" xfId="3" applyFont="1" applyFill="1" applyBorder="1" applyAlignment="1" applyProtection="1">
      <alignment vertical="center" wrapText="1"/>
    </xf>
    <xf numFmtId="0" fontId="11" fillId="0" borderId="14" xfId="5" applyFont="1" applyBorder="1" applyAlignment="1"/>
    <xf numFmtId="1" fontId="12" fillId="0" borderId="0" xfId="5" applyNumberFormat="1" applyFont="1" applyBorder="1"/>
    <xf numFmtId="0" fontId="12" fillId="0" borderId="0" xfId="5" applyFont="1" applyBorder="1"/>
    <xf numFmtId="0" fontId="7" fillId="0" borderId="0" xfId="5" applyBorder="1"/>
    <xf numFmtId="1" fontId="12" fillId="0" borderId="0" xfId="5" applyNumberFormat="1" applyFont="1" applyBorder="1" applyAlignment="1">
      <alignment horizontal="center"/>
    </xf>
    <xf numFmtId="0" fontId="13" fillId="0" borderId="0" xfId="3" applyFont="1" applyAlignment="1">
      <alignment horizontal="left" vertical="center"/>
    </xf>
    <xf numFmtId="0" fontId="12" fillId="0" borderId="0" xfId="5" applyFont="1" applyBorder="1" applyAlignment="1">
      <alignment horizontal="center"/>
    </xf>
    <xf numFmtId="0" fontId="13" fillId="0" borderId="0" xfId="3" applyFont="1" applyAlignment="1">
      <alignment horizontal="center" vertical="center"/>
    </xf>
    <xf numFmtId="0" fontId="11" fillId="0" borderId="14" xfId="5" applyFont="1" applyBorder="1" applyAlignment="1">
      <alignment horizontal="left"/>
    </xf>
    <xf numFmtId="0" fontId="11" fillId="0" borderId="0" xfId="5" applyFont="1" applyBorder="1" applyAlignment="1">
      <alignment horizontal="left"/>
    </xf>
    <xf numFmtId="0" fontId="14" fillId="0" borderId="0" xfId="5" applyFont="1" applyBorder="1" applyAlignment="1">
      <alignment horizontal="left"/>
    </xf>
    <xf numFmtId="0" fontId="15" fillId="0" borderId="0" xfId="4" applyFont="1" applyBorder="1" applyAlignment="1">
      <alignment horizontal="center" vertical="center" wrapText="1"/>
    </xf>
    <xf numFmtId="0" fontId="16" fillId="0" borderId="10" xfId="5" applyNumberFormat="1" applyFont="1" applyBorder="1" applyAlignment="1">
      <alignment horizontal="center" vertical="center" wrapText="1"/>
    </xf>
    <xf numFmtId="0" fontId="16" fillId="0" borderId="9" xfId="5" applyNumberFormat="1" applyFont="1" applyBorder="1" applyAlignment="1">
      <alignment horizontal="center" vertical="center" wrapText="1"/>
    </xf>
    <xf numFmtId="0" fontId="16" fillId="0" borderId="8" xfId="5" applyNumberFormat="1" applyFont="1" applyBorder="1" applyAlignment="1">
      <alignment horizontal="center" vertical="center" wrapText="1"/>
    </xf>
    <xf numFmtId="0" fontId="18" fillId="0" borderId="10" xfId="5" applyNumberFormat="1" applyFont="1" applyBorder="1" applyAlignment="1">
      <alignment horizontal="center" vertical="center" wrapText="1"/>
    </xf>
    <xf numFmtId="0" fontId="18" fillId="0" borderId="9" xfId="5" applyNumberFormat="1" applyFont="1" applyBorder="1" applyAlignment="1">
      <alignment horizontal="center" vertical="center" wrapText="1"/>
    </xf>
    <xf numFmtId="0" fontId="18" fillId="0" borderId="8" xfId="5" applyNumberFormat="1" applyFont="1" applyBorder="1" applyAlignment="1">
      <alignment horizontal="center" vertical="center" wrapText="1"/>
    </xf>
    <xf numFmtId="0" fontId="19" fillId="0" borderId="10" xfId="5" applyNumberFormat="1" applyFont="1" applyBorder="1" applyAlignment="1">
      <alignment horizontal="center" vertical="center" wrapText="1"/>
    </xf>
    <xf numFmtId="0" fontId="19" fillId="0" borderId="9" xfId="5" applyNumberFormat="1" applyFont="1" applyBorder="1" applyAlignment="1">
      <alignment horizontal="center" vertical="center" wrapText="1"/>
    </xf>
    <xf numFmtId="0" fontId="19" fillId="0" borderId="8" xfId="5" applyNumberFormat="1" applyFont="1" applyBorder="1" applyAlignment="1">
      <alignment horizontal="center" vertical="center" wrapText="1"/>
    </xf>
    <xf numFmtId="0" fontId="20" fillId="0" borderId="10" xfId="5" quotePrefix="1" applyFont="1" applyBorder="1" applyAlignment="1">
      <alignment horizontal="left" vertical="top" wrapText="1"/>
    </xf>
    <xf numFmtId="0" fontId="20" fillId="0" borderId="9" xfId="5" quotePrefix="1" applyFont="1" applyBorder="1" applyAlignment="1">
      <alignment horizontal="left" vertical="top" wrapText="1"/>
    </xf>
    <xf numFmtId="0" fontId="20" fillId="0" borderId="8" xfId="5" quotePrefix="1" applyFont="1" applyBorder="1" applyAlignment="1">
      <alignment horizontal="left" vertical="top" wrapText="1"/>
    </xf>
    <xf numFmtId="0" fontId="10" fillId="0" borderId="13" xfId="3" applyFont="1" applyFill="1" applyBorder="1" applyAlignment="1" applyProtection="1">
      <alignment horizontal="center" vertical="center" wrapText="1"/>
    </xf>
    <xf numFmtId="0" fontId="10" fillId="0" borderId="12" xfId="3" applyFont="1" applyFill="1" applyBorder="1" applyAlignment="1" applyProtection="1">
      <alignment horizontal="center" vertical="center"/>
    </xf>
    <xf numFmtId="0" fontId="10" fillId="0" borderId="11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6">
    <cellStyle name="Accent2" xfId="2" builtinId="33"/>
    <cellStyle name="Monétaire" xfId="1" builtinId="4"/>
    <cellStyle name="Normal" xfId="0" builtinId="0"/>
    <cellStyle name="Normal 2 3" xfId="4"/>
    <cellStyle name="Normal 3" xfId="3"/>
    <cellStyle name="Normal_DE Mbc LOT 4 Couvertures, Charpentes, Etanchéité terrasse, bardages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91108</xdr:rowOff>
    </xdr:from>
    <xdr:to>
      <xdr:col>1</xdr:col>
      <xdr:colOff>847727</xdr:colOff>
      <xdr:row>3</xdr:row>
      <xdr:rowOff>178076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108"/>
          <a:ext cx="1609727" cy="658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9" sqref="A9:H9"/>
    </sheetView>
  </sheetViews>
  <sheetFormatPr baseColWidth="10" defaultRowHeight="14.5" x14ac:dyDescent="0.35"/>
  <cols>
    <col min="2" max="2" width="14.26953125" customWidth="1"/>
    <col min="8" max="8" width="26.54296875" customWidth="1"/>
  </cols>
  <sheetData>
    <row r="1" spans="1:8" x14ac:dyDescent="0.35">
      <c r="A1" s="22"/>
      <c r="B1" s="23"/>
      <c r="C1" s="24"/>
      <c r="D1" s="24"/>
      <c r="E1" s="24"/>
      <c r="F1" s="24"/>
      <c r="G1" s="25"/>
      <c r="H1" s="25"/>
    </row>
    <row r="2" spans="1:8" x14ac:dyDescent="0.35">
      <c r="A2" s="22"/>
      <c r="B2" s="26"/>
      <c r="C2" s="27" t="s">
        <v>75</v>
      </c>
      <c r="D2" s="28"/>
      <c r="E2" s="28"/>
      <c r="F2" s="29"/>
      <c r="G2" s="25"/>
      <c r="H2" s="25"/>
    </row>
    <row r="3" spans="1:8" x14ac:dyDescent="0.35">
      <c r="A3" s="22"/>
      <c r="B3" s="26"/>
      <c r="C3" s="27" t="s">
        <v>76</v>
      </c>
      <c r="D3" s="28"/>
      <c r="E3" s="28"/>
      <c r="F3" s="29"/>
      <c r="G3" s="25"/>
      <c r="H3" s="25"/>
    </row>
    <row r="4" spans="1:8" x14ac:dyDescent="0.35">
      <c r="A4" s="22"/>
      <c r="B4" s="26"/>
      <c r="C4" s="27" t="s">
        <v>77</v>
      </c>
      <c r="D4" s="28"/>
      <c r="E4" s="28"/>
      <c r="F4" s="29"/>
      <c r="G4" s="25"/>
      <c r="H4" s="25"/>
    </row>
    <row r="5" spans="1:8" x14ac:dyDescent="0.35">
      <c r="A5" s="30"/>
      <c r="B5" s="31"/>
      <c r="C5" s="31"/>
      <c r="D5" s="31"/>
      <c r="E5" s="31"/>
      <c r="F5" s="24"/>
      <c r="G5" s="25"/>
      <c r="H5" s="25"/>
    </row>
    <row r="6" spans="1:8" x14ac:dyDescent="0.35">
      <c r="A6" s="32"/>
      <c r="B6" s="33"/>
      <c r="C6" s="33"/>
      <c r="D6" s="33"/>
      <c r="E6" s="33"/>
      <c r="F6" s="33"/>
      <c r="G6" s="25"/>
      <c r="H6" s="25"/>
    </row>
    <row r="7" spans="1:8" ht="79.5" customHeight="1" x14ac:dyDescent="0.35">
      <c r="A7" s="34" t="s">
        <v>78</v>
      </c>
      <c r="B7" s="35"/>
      <c r="C7" s="35"/>
      <c r="D7" s="35"/>
      <c r="E7" s="35"/>
      <c r="F7" s="35"/>
      <c r="G7" s="35"/>
      <c r="H7" s="36"/>
    </row>
    <row r="8" spans="1:8" ht="25" x14ac:dyDescent="0.35">
      <c r="A8" s="37"/>
      <c r="B8" s="38"/>
      <c r="C8" s="38"/>
      <c r="D8" s="38"/>
      <c r="E8" s="38"/>
      <c r="F8" s="38"/>
      <c r="G8" s="38"/>
      <c r="H8" s="39"/>
    </row>
    <row r="9" spans="1:8" ht="48.75" customHeight="1" x14ac:dyDescent="0.35">
      <c r="A9" s="40" t="s">
        <v>79</v>
      </c>
      <c r="B9" s="41"/>
      <c r="C9" s="41"/>
      <c r="D9" s="41"/>
      <c r="E9" s="41"/>
      <c r="F9" s="41"/>
      <c r="G9" s="41"/>
      <c r="H9" s="42"/>
    </row>
    <row r="10" spans="1:8" ht="271.5" customHeight="1" x14ac:dyDescent="0.35">
      <c r="A10" s="43" t="s">
        <v>80</v>
      </c>
      <c r="B10" s="44"/>
      <c r="C10" s="44"/>
      <c r="D10" s="44"/>
      <c r="E10" s="44"/>
      <c r="F10" s="44"/>
      <c r="G10" s="44"/>
      <c r="H10" s="45"/>
    </row>
  </sheetData>
  <mergeCells count="4">
    <mergeCell ref="A7:H7"/>
    <mergeCell ref="A8:H8"/>
    <mergeCell ref="A9:H9"/>
    <mergeCell ref="A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B17" sqref="B17"/>
    </sheetView>
  </sheetViews>
  <sheetFormatPr baseColWidth="10" defaultRowHeight="15.5" x14ac:dyDescent="0.35"/>
  <cols>
    <col min="1" max="1" width="11.453125" style="3"/>
    <col min="2" max="2" width="139.26953125" customWidth="1"/>
    <col min="3" max="3" width="11.54296875" bestFit="1" customWidth="1"/>
    <col min="4" max="4" width="15" style="2" bestFit="1" customWidth="1"/>
    <col min="5" max="5" width="22.7265625" bestFit="1" customWidth="1"/>
    <col min="6" max="6" width="15.81640625" style="1" bestFit="1" customWidth="1"/>
  </cols>
  <sheetData>
    <row r="1" spans="1:9" ht="16" thickBot="1" x14ac:dyDescent="0.4"/>
    <row r="2" spans="1:9" ht="15.75" customHeight="1" x14ac:dyDescent="0.35">
      <c r="B2" s="46" t="s">
        <v>74</v>
      </c>
      <c r="C2" s="21"/>
      <c r="D2" s="21"/>
      <c r="E2" s="21"/>
      <c r="F2" s="21"/>
      <c r="G2" s="21"/>
      <c r="H2" s="21"/>
      <c r="I2" s="21"/>
    </row>
    <row r="3" spans="1:9" ht="15.75" customHeight="1" x14ac:dyDescent="0.35">
      <c r="B3" s="47"/>
      <c r="C3" s="21"/>
      <c r="D3" s="21"/>
      <c r="E3" s="21"/>
      <c r="F3" s="21"/>
      <c r="G3" s="21"/>
      <c r="H3" s="21"/>
      <c r="I3" s="21"/>
    </row>
    <row r="4" spans="1:9" ht="15.75" customHeight="1" thickBot="1" x14ac:dyDescent="0.4">
      <c r="B4" s="48"/>
      <c r="C4" s="21"/>
      <c r="D4" s="21"/>
      <c r="E4" s="21"/>
      <c r="F4" s="21"/>
      <c r="G4" s="21"/>
      <c r="H4" s="21"/>
      <c r="I4" s="21"/>
    </row>
    <row r="5" spans="1:9" x14ac:dyDescent="0.35">
      <c r="B5" s="20"/>
    </row>
    <row r="6" spans="1:9" x14ac:dyDescent="0.35">
      <c r="B6" s="20"/>
      <c r="C6" s="49" t="s">
        <v>73</v>
      </c>
      <c r="D6" s="50"/>
      <c r="E6" s="50"/>
      <c r="F6" s="51"/>
    </row>
    <row r="7" spans="1:9" ht="31" x14ac:dyDescent="0.35">
      <c r="A7" s="19" t="s">
        <v>72</v>
      </c>
      <c r="B7" s="17" t="s">
        <v>71</v>
      </c>
      <c r="C7" s="17" t="s">
        <v>70</v>
      </c>
      <c r="D7" s="18" t="s">
        <v>69</v>
      </c>
      <c r="E7" s="17" t="s">
        <v>68</v>
      </c>
      <c r="F7" s="16" t="s">
        <v>67</v>
      </c>
    </row>
    <row r="8" spans="1:9" x14ac:dyDescent="0.35">
      <c r="A8" s="3">
        <v>3</v>
      </c>
      <c r="B8" s="14" t="s">
        <v>66</v>
      </c>
      <c r="C8" s="13" t="s">
        <v>65</v>
      </c>
      <c r="D8" s="12">
        <v>320</v>
      </c>
      <c r="E8" s="11"/>
      <c r="F8" s="10">
        <f t="shared" ref="F8:F39" si="0">E8*D8</f>
        <v>0</v>
      </c>
    </row>
    <row r="9" spans="1:9" x14ac:dyDescent="0.35">
      <c r="A9" s="3">
        <v>17</v>
      </c>
      <c r="B9" s="14" t="s">
        <v>64</v>
      </c>
      <c r="C9" s="13" t="s">
        <v>62</v>
      </c>
      <c r="D9" s="12">
        <v>28</v>
      </c>
      <c r="E9" s="11"/>
      <c r="F9" s="10">
        <f t="shared" si="0"/>
        <v>0</v>
      </c>
    </row>
    <row r="10" spans="1:9" x14ac:dyDescent="0.35">
      <c r="A10" s="3">
        <v>22</v>
      </c>
      <c r="B10" s="14" t="s">
        <v>63</v>
      </c>
      <c r="C10" s="13" t="s">
        <v>62</v>
      </c>
      <c r="D10" s="12">
        <v>40</v>
      </c>
      <c r="E10" s="11"/>
      <c r="F10" s="10">
        <f t="shared" si="0"/>
        <v>0</v>
      </c>
    </row>
    <row r="11" spans="1:9" x14ac:dyDescent="0.35">
      <c r="A11" s="3">
        <v>32</v>
      </c>
      <c r="B11" s="14" t="s">
        <v>61</v>
      </c>
      <c r="C11" s="13" t="s">
        <v>3</v>
      </c>
      <c r="D11" s="12">
        <v>2</v>
      </c>
      <c r="E11" s="11"/>
      <c r="F11" s="10">
        <f t="shared" si="0"/>
        <v>0</v>
      </c>
    </row>
    <row r="12" spans="1:9" x14ac:dyDescent="0.35">
      <c r="A12" s="3">
        <v>34</v>
      </c>
      <c r="B12" s="14" t="s">
        <v>60</v>
      </c>
      <c r="C12" s="13" t="s">
        <v>3</v>
      </c>
      <c r="D12" s="12">
        <v>108</v>
      </c>
      <c r="E12" s="11"/>
      <c r="F12" s="10">
        <f t="shared" si="0"/>
        <v>0</v>
      </c>
    </row>
    <row r="13" spans="1:9" x14ac:dyDescent="0.35">
      <c r="A13" s="3">
        <v>35</v>
      </c>
      <c r="B13" s="14" t="s">
        <v>59</v>
      </c>
      <c r="C13" s="13" t="s">
        <v>3</v>
      </c>
      <c r="D13" s="12">
        <v>112</v>
      </c>
      <c r="E13" s="11"/>
      <c r="F13" s="10">
        <f t="shared" si="0"/>
        <v>0</v>
      </c>
    </row>
    <row r="14" spans="1:9" x14ac:dyDescent="0.35">
      <c r="A14" s="3">
        <v>37</v>
      </c>
      <c r="B14" s="14" t="s">
        <v>58</v>
      </c>
      <c r="C14" s="13" t="s">
        <v>57</v>
      </c>
      <c r="D14" s="12">
        <v>150</v>
      </c>
      <c r="E14" s="11"/>
      <c r="F14" s="10">
        <f t="shared" si="0"/>
        <v>0</v>
      </c>
    </row>
    <row r="15" spans="1:9" x14ac:dyDescent="0.35">
      <c r="A15" s="3">
        <v>40</v>
      </c>
      <c r="B15" s="14" t="s">
        <v>56</v>
      </c>
      <c r="C15" s="13" t="s">
        <v>3</v>
      </c>
      <c r="D15" s="12">
        <v>20</v>
      </c>
      <c r="E15" s="11"/>
      <c r="F15" s="10">
        <f t="shared" si="0"/>
        <v>0</v>
      </c>
    </row>
    <row r="16" spans="1:9" x14ac:dyDescent="0.35">
      <c r="A16" s="3">
        <v>41</v>
      </c>
      <c r="B16" s="14" t="s">
        <v>55</v>
      </c>
      <c r="C16" s="13" t="s">
        <v>3</v>
      </c>
      <c r="D16" s="12">
        <v>24</v>
      </c>
      <c r="E16" s="11"/>
      <c r="F16" s="10">
        <f t="shared" si="0"/>
        <v>0</v>
      </c>
    </row>
    <row r="17" spans="1:6" x14ac:dyDescent="0.35">
      <c r="A17" s="3">
        <v>47</v>
      </c>
      <c r="B17" s="14" t="s">
        <v>54</v>
      </c>
      <c r="C17" s="13" t="s">
        <v>19</v>
      </c>
      <c r="D17" s="12">
        <v>90</v>
      </c>
      <c r="E17" s="11"/>
      <c r="F17" s="10">
        <f t="shared" si="0"/>
        <v>0</v>
      </c>
    </row>
    <row r="18" spans="1:6" x14ac:dyDescent="0.35">
      <c r="A18" s="3">
        <v>52</v>
      </c>
      <c r="B18" s="14" t="s">
        <v>53</v>
      </c>
      <c r="C18" s="13" t="s">
        <v>19</v>
      </c>
      <c r="D18" s="12">
        <v>20</v>
      </c>
      <c r="E18" s="11"/>
      <c r="F18" s="10">
        <f t="shared" si="0"/>
        <v>0</v>
      </c>
    </row>
    <row r="19" spans="1:6" x14ac:dyDescent="0.35">
      <c r="A19" s="3">
        <v>68</v>
      </c>
      <c r="B19" s="14" t="s">
        <v>52</v>
      </c>
      <c r="C19" s="13" t="s">
        <v>19</v>
      </c>
      <c r="D19" s="12">
        <v>600</v>
      </c>
      <c r="E19" s="11"/>
      <c r="F19" s="10">
        <f t="shared" si="0"/>
        <v>0</v>
      </c>
    </row>
    <row r="20" spans="1:6" x14ac:dyDescent="0.35">
      <c r="A20" s="3">
        <v>84</v>
      </c>
      <c r="B20" s="14" t="s">
        <v>51</v>
      </c>
      <c r="C20" s="13" t="s">
        <v>19</v>
      </c>
      <c r="D20" s="12">
        <v>24</v>
      </c>
      <c r="E20" s="11"/>
      <c r="F20" s="10">
        <f t="shared" si="0"/>
        <v>0</v>
      </c>
    </row>
    <row r="21" spans="1:6" x14ac:dyDescent="0.35">
      <c r="A21" s="3">
        <v>94</v>
      </c>
      <c r="B21" s="14" t="s">
        <v>50</v>
      </c>
      <c r="C21" s="13" t="s">
        <v>19</v>
      </c>
      <c r="D21" s="12">
        <v>40</v>
      </c>
      <c r="E21" s="11"/>
      <c r="F21" s="10">
        <f t="shared" si="0"/>
        <v>0</v>
      </c>
    </row>
    <row r="22" spans="1:6" x14ac:dyDescent="0.35">
      <c r="A22" s="3">
        <v>98</v>
      </c>
      <c r="B22" s="14" t="s">
        <v>49</v>
      </c>
      <c r="C22" s="13" t="s">
        <v>19</v>
      </c>
      <c r="D22" s="12">
        <v>150</v>
      </c>
      <c r="E22" s="11"/>
      <c r="F22" s="10">
        <f t="shared" si="0"/>
        <v>0</v>
      </c>
    </row>
    <row r="23" spans="1:6" x14ac:dyDescent="0.35">
      <c r="A23" s="3">
        <v>131</v>
      </c>
      <c r="B23" s="14" t="s">
        <v>48</v>
      </c>
      <c r="C23" s="13" t="s">
        <v>19</v>
      </c>
      <c r="D23" s="12">
        <v>160</v>
      </c>
      <c r="E23" s="11"/>
      <c r="F23" s="10">
        <f t="shared" si="0"/>
        <v>0</v>
      </c>
    </row>
    <row r="24" spans="1:6" x14ac:dyDescent="0.35">
      <c r="A24" s="3">
        <v>135</v>
      </c>
      <c r="B24" s="14" t="s">
        <v>47</v>
      </c>
      <c r="C24" s="13" t="s">
        <v>19</v>
      </c>
      <c r="D24" s="12">
        <v>400</v>
      </c>
      <c r="E24" s="11"/>
      <c r="F24" s="10">
        <f t="shared" si="0"/>
        <v>0</v>
      </c>
    </row>
    <row r="25" spans="1:6" x14ac:dyDescent="0.35">
      <c r="A25" s="3">
        <v>143</v>
      </c>
      <c r="B25" s="14" t="s">
        <v>46</v>
      </c>
      <c r="C25" s="13" t="s">
        <v>19</v>
      </c>
      <c r="D25" s="12">
        <v>138</v>
      </c>
      <c r="E25" s="11"/>
      <c r="F25" s="10">
        <f t="shared" si="0"/>
        <v>0</v>
      </c>
    </row>
    <row r="26" spans="1:6" x14ac:dyDescent="0.35">
      <c r="A26" s="3">
        <v>148</v>
      </c>
      <c r="B26" s="14" t="s">
        <v>45</v>
      </c>
      <c r="C26" s="13" t="s">
        <v>3</v>
      </c>
      <c r="D26" s="12">
        <v>40</v>
      </c>
      <c r="E26" s="11"/>
      <c r="F26" s="10">
        <f t="shared" si="0"/>
        <v>0</v>
      </c>
    </row>
    <row r="27" spans="1:6" x14ac:dyDescent="0.35">
      <c r="A27" s="3">
        <v>186</v>
      </c>
      <c r="B27" s="14" t="s">
        <v>44</v>
      </c>
      <c r="C27" s="13" t="s">
        <v>3</v>
      </c>
      <c r="D27" s="12">
        <v>21</v>
      </c>
      <c r="E27" s="11"/>
      <c r="F27" s="10">
        <f t="shared" si="0"/>
        <v>0</v>
      </c>
    </row>
    <row r="28" spans="1:6" x14ac:dyDescent="0.35">
      <c r="A28" s="3">
        <v>196</v>
      </c>
      <c r="B28" s="14" t="s">
        <v>43</v>
      </c>
      <c r="C28" s="13" t="s">
        <v>19</v>
      </c>
      <c r="D28" s="12">
        <v>10</v>
      </c>
      <c r="E28" s="11"/>
      <c r="F28" s="10">
        <f t="shared" si="0"/>
        <v>0</v>
      </c>
    </row>
    <row r="29" spans="1:6" x14ac:dyDescent="0.35">
      <c r="A29" s="3">
        <v>211</v>
      </c>
      <c r="B29" s="14" t="s">
        <v>42</v>
      </c>
      <c r="C29" s="13" t="s">
        <v>19</v>
      </c>
      <c r="D29" s="12">
        <v>202</v>
      </c>
      <c r="E29" s="11"/>
      <c r="F29" s="10">
        <f t="shared" si="0"/>
        <v>0</v>
      </c>
    </row>
    <row r="30" spans="1:6" x14ac:dyDescent="0.35">
      <c r="A30" s="3">
        <v>213</v>
      </c>
      <c r="B30" s="14" t="s">
        <v>41</v>
      </c>
      <c r="C30" s="13" t="s">
        <v>19</v>
      </c>
      <c r="D30" s="12">
        <v>126</v>
      </c>
      <c r="E30" s="11"/>
      <c r="F30" s="10">
        <f t="shared" si="0"/>
        <v>0</v>
      </c>
    </row>
    <row r="31" spans="1:6" x14ac:dyDescent="0.35">
      <c r="A31" s="3">
        <v>224</v>
      </c>
      <c r="B31" s="14" t="s">
        <v>40</v>
      </c>
      <c r="C31" s="13" t="s">
        <v>3</v>
      </c>
      <c r="D31" s="12">
        <v>18</v>
      </c>
      <c r="E31" s="11"/>
      <c r="F31" s="10">
        <f t="shared" si="0"/>
        <v>0</v>
      </c>
    </row>
    <row r="32" spans="1:6" ht="28" x14ac:dyDescent="0.35">
      <c r="A32" s="3">
        <v>234</v>
      </c>
      <c r="B32" s="14" t="s">
        <v>39</v>
      </c>
      <c r="C32" s="13" t="s">
        <v>3</v>
      </c>
      <c r="D32" s="12">
        <v>2</v>
      </c>
      <c r="E32" s="11"/>
      <c r="F32" s="10">
        <f t="shared" si="0"/>
        <v>0</v>
      </c>
    </row>
    <row r="33" spans="1:6" x14ac:dyDescent="0.35">
      <c r="A33" s="3">
        <v>244</v>
      </c>
      <c r="B33" s="14" t="s">
        <v>38</v>
      </c>
      <c r="C33" s="13" t="s">
        <v>3</v>
      </c>
      <c r="D33" s="12">
        <v>5</v>
      </c>
      <c r="E33" s="11"/>
      <c r="F33" s="10">
        <f t="shared" si="0"/>
        <v>0</v>
      </c>
    </row>
    <row r="34" spans="1:6" ht="28" x14ac:dyDescent="0.35">
      <c r="A34" s="3">
        <v>274</v>
      </c>
      <c r="B34" s="14" t="s">
        <v>37</v>
      </c>
      <c r="C34" s="13" t="s">
        <v>3</v>
      </c>
      <c r="D34" s="12">
        <v>30</v>
      </c>
      <c r="E34" s="11"/>
      <c r="F34" s="10">
        <f t="shared" si="0"/>
        <v>0</v>
      </c>
    </row>
    <row r="35" spans="1:6" x14ac:dyDescent="0.35">
      <c r="A35" s="3">
        <v>275</v>
      </c>
      <c r="B35" s="14" t="s">
        <v>36</v>
      </c>
      <c r="C35" s="13" t="s">
        <v>3</v>
      </c>
      <c r="D35" s="12">
        <v>10</v>
      </c>
      <c r="E35" s="11"/>
      <c r="F35" s="10">
        <f t="shared" si="0"/>
        <v>0</v>
      </c>
    </row>
    <row r="36" spans="1:6" x14ac:dyDescent="0.35">
      <c r="A36" s="3">
        <v>281</v>
      </c>
      <c r="B36" s="14" t="s">
        <v>35</v>
      </c>
      <c r="C36" s="13" t="s">
        <v>3</v>
      </c>
      <c r="D36" s="12">
        <v>2</v>
      </c>
      <c r="E36" s="11"/>
      <c r="F36" s="10">
        <f t="shared" si="0"/>
        <v>0</v>
      </c>
    </row>
    <row r="37" spans="1:6" x14ac:dyDescent="0.35">
      <c r="A37" s="3">
        <v>321</v>
      </c>
      <c r="B37" s="14" t="s">
        <v>34</v>
      </c>
      <c r="C37" s="13" t="s">
        <v>3</v>
      </c>
      <c r="D37" s="12">
        <v>10</v>
      </c>
      <c r="E37" s="11"/>
      <c r="F37" s="10">
        <f t="shared" si="0"/>
        <v>0</v>
      </c>
    </row>
    <row r="38" spans="1:6" x14ac:dyDescent="0.35">
      <c r="A38" s="3">
        <v>353</v>
      </c>
      <c r="B38" s="14" t="s">
        <v>33</v>
      </c>
      <c r="C38" s="13" t="s">
        <v>3</v>
      </c>
      <c r="D38" s="12">
        <v>2</v>
      </c>
      <c r="E38" s="11"/>
      <c r="F38" s="10">
        <f t="shared" si="0"/>
        <v>0</v>
      </c>
    </row>
    <row r="39" spans="1:6" x14ac:dyDescent="0.35">
      <c r="A39" s="3">
        <v>354</v>
      </c>
      <c r="B39" s="14" t="s">
        <v>32</v>
      </c>
      <c r="C39" s="13" t="s">
        <v>3</v>
      </c>
      <c r="D39" s="12">
        <v>2</v>
      </c>
      <c r="E39" s="11"/>
      <c r="F39" s="10">
        <f t="shared" si="0"/>
        <v>0</v>
      </c>
    </row>
    <row r="40" spans="1:6" x14ac:dyDescent="0.35">
      <c r="A40" s="3">
        <v>356</v>
      </c>
      <c r="B40" s="14" t="s">
        <v>31</v>
      </c>
      <c r="C40" s="13" t="s">
        <v>29</v>
      </c>
      <c r="D40" s="12">
        <v>12</v>
      </c>
      <c r="E40" s="11"/>
      <c r="F40" s="10">
        <f t="shared" ref="F40:F65" si="1">E40*D40</f>
        <v>0</v>
      </c>
    </row>
    <row r="41" spans="1:6" x14ac:dyDescent="0.35">
      <c r="A41" s="3">
        <v>357</v>
      </c>
      <c r="B41" s="14" t="s">
        <v>30</v>
      </c>
      <c r="C41" s="13" t="s">
        <v>29</v>
      </c>
      <c r="D41" s="12">
        <v>60</v>
      </c>
      <c r="E41" s="11"/>
      <c r="F41" s="10">
        <f t="shared" si="1"/>
        <v>0</v>
      </c>
    </row>
    <row r="42" spans="1:6" ht="28" x14ac:dyDescent="0.35">
      <c r="A42" s="3">
        <v>359</v>
      </c>
      <c r="B42" s="14" t="s">
        <v>28</v>
      </c>
      <c r="C42" s="13" t="s">
        <v>3</v>
      </c>
      <c r="D42" s="12">
        <v>2</v>
      </c>
      <c r="E42" s="11"/>
      <c r="F42" s="10">
        <f t="shared" si="1"/>
        <v>0</v>
      </c>
    </row>
    <row r="43" spans="1:6" x14ac:dyDescent="0.35">
      <c r="A43" s="3">
        <v>369</v>
      </c>
      <c r="B43" s="15" t="s">
        <v>27</v>
      </c>
      <c r="C43" s="13" t="s">
        <v>3</v>
      </c>
      <c r="D43" s="12">
        <v>6</v>
      </c>
      <c r="E43" s="11"/>
      <c r="F43" s="10">
        <f t="shared" si="1"/>
        <v>0</v>
      </c>
    </row>
    <row r="44" spans="1:6" x14ac:dyDescent="0.35">
      <c r="A44" s="3">
        <v>371</v>
      </c>
      <c r="B44" s="15" t="s">
        <v>26</v>
      </c>
      <c r="C44" s="13" t="s">
        <v>3</v>
      </c>
      <c r="D44" s="12">
        <v>2</v>
      </c>
      <c r="E44" s="11"/>
      <c r="F44" s="10">
        <f t="shared" si="1"/>
        <v>0</v>
      </c>
    </row>
    <row r="45" spans="1:6" x14ac:dyDescent="0.35">
      <c r="A45" s="3">
        <v>392</v>
      </c>
      <c r="B45" s="14" t="s">
        <v>25</v>
      </c>
      <c r="C45" s="13" t="s">
        <v>19</v>
      </c>
      <c r="D45" s="12">
        <v>68</v>
      </c>
      <c r="E45" s="11"/>
      <c r="F45" s="10">
        <f t="shared" si="1"/>
        <v>0</v>
      </c>
    </row>
    <row r="46" spans="1:6" x14ac:dyDescent="0.35">
      <c r="A46" s="3">
        <v>393</v>
      </c>
      <c r="B46" s="14" t="s">
        <v>24</v>
      </c>
      <c r="C46" s="13" t="s">
        <v>19</v>
      </c>
      <c r="D46" s="12">
        <v>112</v>
      </c>
      <c r="E46" s="11"/>
      <c r="F46" s="10">
        <f t="shared" si="1"/>
        <v>0</v>
      </c>
    </row>
    <row r="47" spans="1:6" x14ac:dyDescent="0.35">
      <c r="A47" s="3">
        <v>394</v>
      </c>
      <c r="B47" s="14" t="s">
        <v>23</v>
      </c>
      <c r="C47" s="13" t="s">
        <v>19</v>
      </c>
      <c r="D47" s="12">
        <v>70</v>
      </c>
      <c r="E47" s="11"/>
      <c r="F47" s="10">
        <f t="shared" si="1"/>
        <v>0</v>
      </c>
    </row>
    <row r="48" spans="1:6" x14ac:dyDescent="0.35">
      <c r="A48" s="3">
        <v>396</v>
      </c>
      <c r="B48" s="14" t="s">
        <v>22</v>
      </c>
      <c r="C48" s="13" t="s">
        <v>19</v>
      </c>
      <c r="D48" s="12">
        <v>86</v>
      </c>
      <c r="E48" s="11"/>
      <c r="F48" s="10">
        <f t="shared" si="1"/>
        <v>0</v>
      </c>
    </row>
    <row r="49" spans="1:6" x14ac:dyDescent="0.35">
      <c r="A49" s="3">
        <v>397</v>
      </c>
      <c r="B49" s="14" t="s">
        <v>21</v>
      </c>
      <c r="C49" s="13" t="s">
        <v>19</v>
      </c>
      <c r="D49" s="12">
        <v>180</v>
      </c>
      <c r="E49" s="11"/>
      <c r="F49" s="10">
        <f t="shared" si="1"/>
        <v>0</v>
      </c>
    </row>
    <row r="50" spans="1:6" x14ac:dyDescent="0.35">
      <c r="A50" s="3">
        <v>399</v>
      </c>
      <c r="B50" s="14" t="s">
        <v>20</v>
      </c>
      <c r="C50" s="13" t="s">
        <v>19</v>
      </c>
      <c r="D50" s="12">
        <v>51</v>
      </c>
      <c r="E50" s="11"/>
      <c r="F50" s="10">
        <f t="shared" si="1"/>
        <v>0</v>
      </c>
    </row>
    <row r="51" spans="1:6" x14ac:dyDescent="0.35">
      <c r="A51" s="3">
        <v>411</v>
      </c>
      <c r="B51" s="14" t="s">
        <v>18</v>
      </c>
      <c r="C51" s="13" t="s">
        <v>3</v>
      </c>
      <c r="D51" s="12">
        <v>2</v>
      </c>
      <c r="E51" s="11"/>
      <c r="F51" s="10">
        <f t="shared" si="1"/>
        <v>0</v>
      </c>
    </row>
    <row r="52" spans="1:6" x14ac:dyDescent="0.35">
      <c r="A52" s="3">
        <v>417</v>
      </c>
      <c r="B52" s="14" t="s">
        <v>17</v>
      </c>
      <c r="C52" s="13" t="s">
        <v>3</v>
      </c>
      <c r="D52" s="12">
        <v>6</v>
      </c>
      <c r="E52" s="11"/>
      <c r="F52" s="10">
        <f t="shared" si="1"/>
        <v>0</v>
      </c>
    </row>
    <row r="53" spans="1:6" x14ac:dyDescent="0.35">
      <c r="A53" s="3">
        <v>445</v>
      </c>
      <c r="B53" s="14" t="s">
        <v>16</v>
      </c>
      <c r="C53" s="13" t="s">
        <v>3</v>
      </c>
      <c r="D53" s="12">
        <v>84</v>
      </c>
      <c r="E53" s="11"/>
      <c r="F53" s="10">
        <f t="shared" si="1"/>
        <v>0</v>
      </c>
    </row>
    <row r="54" spans="1:6" x14ac:dyDescent="0.35">
      <c r="A54" s="3">
        <v>446</v>
      </c>
      <c r="B54" s="14" t="s">
        <v>15</v>
      </c>
      <c r="C54" s="13" t="s">
        <v>3</v>
      </c>
      <c r="D54" s="12">
        <v>4</v>
      </c>
      <c r="E54" s="11"/>
      <c r="F54" s="10">
        <f t="shared" si="1"/>
        <v>0</v>
      </c>
    </row>
    <row r="55" spans="1:6" x14ac:dyDescent="0.35">
      <c r="A55" s="3">
        <v>448</v>
      </c>
      <c r="B55" s="14" t="s">
        <v>14</v>
      </c>
      <c r="C55" s="13" t="s">
        <v>3</v>
      </c>
      <c r="D55" s="12">
        <v>10</v>
      </c>
      <c r="E55" s="11"/>
      <c r="F55" s="10">
        <f t="shared" si="1"/>
        <v>0</v>
      </c>
    </row>
    <row r="56" spans="1:6" x14ac:dyDescent="0.35">
      <c r="A56" s="3">
        <v>450</v>
      </c>
      <c r="B56" s="14" t="s">
        <v>13</v>
      </c>
      <c r="C56" s="13" t="s">
        <v>3</v>
      </c>
      <c r="D56" s="12">
        <v>8</v>
      </c>
      <c r="E56" s="11"/>
      <c r="F56" s="10">
        <f t="shared" si="1"/>
        <v>0</v>
      </c>
    </row>
    <row r="57" spans="1:6" x14ac:dyDescent="0.35">
      <c r="A57" s="3">
        <v>452</v>
      </c>
      <c r="B57" s="14" t="s">
        <v>12</v>
      </c>
      <c r="C57" s="13" t="s">
        <v>3</v>
      </c>
      <c r="D57" s="12">
        <v>6</v>
      </c>
      <c r="E57" s="11"/>
      <c r="F57" s="10">
        <f t="shared" si="1"/>
        <v>0</v>
      </c>
    </row>
    <row r="58" spans="1:6" x14ac:dyDescent="0.35">
      <c r="A58" s="3">
        <v>458</v>
      </c>
      <c r="B58" s="14" t="s">
        <v>11</v>
      </c>
      <c r="C58" s="13" t="s">
        <v>3</v>
      </c>
      <c r="D58" s="12">
        <v>65</v>
      </c>
      <c r="E58" s="11"/>
      <c r="F58" s="10">
        <f t="shared" si="1"/>
        <v>0</v>
      </c>
    </row>
    <row r="59" spans="1:6" x14ac:dyDescent="0.35">
      <c r="A59" s="3">
        <v>480</v>
      </c>
      <c r="B59" s="14" t="s">
        <v>10</v>
      </c>
      <c r="C59" s="13" t="s">
        <v>3</v>
      </c>
      <c r="D59" s="12">
        <v>2</v>
      </c>
      <c r="E59" s="11"/>
      <c r="F59" s="10">
        <f t="shared" si="1"/>
        <v>0</v>
      </c>
    </row>
    <row r="60" spans="1:6" x14ac:dyDescent="0.35">
      <c r="A60" s="3">
        <v>486</v>
      </c>
      <c r="B60" s="14" t="s">
        <v>9</v>
      </c>
      <c r="C60" s="13" t="s">
        <v>3</v>
      </c>
      <c r="D60" s="12">
        <v>2</v>
      </c>
      <c r="E60" s="11"/>
      <c r="F60" s="10">
        <f t="shared" si="1"/>
        <v>0</v>
      </c>
    </row>
    <row r="61" spans="1:6" x14ac:dyDescent="0.35">
      <c r="A61" s="3">
        <v>516</v>
      </c>
      <c r="B61" s="14" t="s">
        <v>8</v>
      </c>
      <c r="C61" s="13" t="s">
        <v>3</v>
      </c>
      <c r="D61" s="12">
        <v>32</v>
      </c>
      <c r="E61" s="11"/>
      <c r="F61" s="10">
        <f t="shared" si="1"/>
        <v>0</v>
      </c>
    </row>
    <row r="62" spans="1:6" x14ac:dyDescent="0.35">
      <c r="A62" s="3">
        <v>520</v>
      </c>
      <c r="B62" s="14" t="s">
        <v>7</v>
      </c>
      <c r="C62" s="13" t="s">
        <v>3</v>
      </c>
      <c r="D62" s="12">
        <v>8</v>
      </c>
      <c r="E62" s="11"/>
      <c r="F62" s="10">
        <f t="shared" si="1"/>
        <v>0</v>
      </c>
    </row>
    <row r="63" spans="1:6" x14ac:dyDescent="0.35">
      <c r="A63" s="3">
        <v>521</v>
      </c>
      <c r="B63" s="14" t="s">
        <v>6</v>
      </c>
      <c r="C63" s="13" t="s">
        <v>3</v>
      </c>
      <c r="D63" s="12">
        <v>2</v>
      </c>
      <c r="E63" s="11"/>
      <c r="F63" s="10">
        <f t="shared" si="1"/>
        <v>0</v>
      </c>
    </row>
    <row r="64" spans="1:6" x14ac:dyDescent="0.35">
      <c r="A64" s="3">
        <v>522</v>
      </c>
      <c r="B64" s="14" t="s">
        <v>5</v>
      </c>
      <c r="C64" s="13" t="s">
        <v>3</v>
      </c>
      <c r="D64" s="12">
        <v>250</v>
      </c>
      <c r="E64" s="11"/>
      <c r="F64" s="10">
        <f t="shared" si="1"/>
        <v>0</v>
      </c>
    </row>
    <row r="65" spans="1:6" x14ac:dyDescent="0.35">
      <c r="A65" s="3">
        <v>536</v>
      </c>
      <c r="B65" s="14" t="s">
        <v>4</v>
      </c>
      <c r="C65" s="13" t="s">
        <v>3</v>
      </c>
      <c r="D65" s="12">
        <v>8</v>
      </c>
      <c r="E65" s="11"/>
      <c r="F65" s="10">
        <f t="shared" si="1"/>
        <v>0</v>
      </c>
    </row>
    <row r="66" spans="1:6" ht="16" thickBot="1" x14ac:dyDescent="0.4"/>
    <row r="67" spans="1:6" x14ac:dyDescent="0.35">
      <c r="E67" s="9" t="s">
        <v>2</v>
      </c>
      <c r="F67" s="8">
        <f>SUM(F8:F65)</f>
        <v>0</v>
      </c>
    </row>
    <row r="68" spans="1:6" x14ac:dyDescent="0.35">
      <c r="E68" s="7" t="s">
        <v>1</v>
      </c>
      <c r="F68" s="6">
        <f>F67*1.2-F67</f>
        <v>0</v>
      </c>
    </row>
    <row r="69" spans="1:6" ht="16" thickBot="1" x14ac:dyDescent="0.4">
      <c r="E69" s="5" t="s">
        <v>0</v>
      </c>
      <c r="F69" s="4">
        <f>F67+F68</f>
        <v>0</v>
      </c>
    </row>
  </sheetData>
  <autoFilter ref="A7:F65"/>
  <mergeCells count="2">
    <mergeCell ref="B2:B4"/>
    <mergeCell ref="C6:F6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E0633E-882C-4B49-97A2-0BEEBA327B4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4A29B34-F003-4E48-A9BF-1BCA1F3DD1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1CFDDA-C3B4-4C62-8556-DB994499DE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MAZOYER Romain ADC</dc:creator>
  <cp:lastModifiedBy>KLEIN Cecilia SA CS MINDEF</cp:lastModifiedBy>
  <dcterms:created xsi:type="dcterms:W3CDTF">2024-12-13T08:23:59Z</dcterms:created>
  <dcterms:modified xsi:type="dcterms:W3CDTF">2025-01-08T14:44:36Z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