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2I\07-Maintenance\07-ASCENSEURS\NOVO_Projet 2024\DCE 2024\"/>
    </mc:Choice>
  </mc:AlternateContent>
  <bookViews>
    <workbookView xWindow="0" yWindow="0" windowWidth="21570" windowHeight="8055" activeTab="7"/>
  </bookViews>
  <sheets>
    <sheet name="SUIVI MARCHE" sheetId="6" r:id="rId1"/>
    <sheet name="PONTOISE" sheetId="1" r:id="rId2"/>
    <sheet name="DOMONT" sheetId="7" r:id="rId3"/>
    <sheet name="BEAUMONT" sheetId="2" r:id="rId4"/>
    <sheet name="ST MARTIN" sheetId="8" r:id="rId5"/>
    <sheet name="AINCOURT" sheetId="3" r:id="rId6"/>
    <sheet name="MAGNY" sheetId="10" r:id="rId7"/>
    <sheet name="MARINES" sheetId="9" r:id="rId8"/>
    <sheet name="SYNTH" sheetId="4" r:id="rId9"/>
    <sheet name="BPU" sheetId="5" r:id="rId10"/>
  </sheets>
  <definedNames>
    <definedName name="_xlnm._FilterDatabase" localSheetId="1" hidden="1">PONTOISE!$A$3:$J$58</definedName>
    <definedName name="_xlnm.Print_Area" localSheetId="5">AINCOURT!$A$1:$I$13</definedName>
    <definedName name="_xlnm.Print_Area" localSheetId="3">BEAUMONT!$A$1:$I$24</definedName>
    <definedName name="_xlnm.Print_Area" localSheetId="2">DOMONT!$A$1:$I$8</definedName>
    <definedName name="_xlnm.Print_Area" localSheetId="6">MAGNY!$A$1:$I$15</definedName>
    <definedName name="_xlnm.Print_Area" localSheetId="7">MARINES!$A$1:$I$11</definedName>
    <definedName name="_xlnm.Print_Area" localSheetId="1">PONTOISE!$A$1:$E$58</definedName>
    <definedName name="_xlnm.Print_Area" localSheetId="4">'ST MARTIN'!$A$1:$I$13</definedName>
    <definedName name="_xlnm.Print_Area" localSheetId="0">'SUIVI MARCHE'!$A$1:$D$14</definedName>
    <definedName name="_xlnm.Print_Area" localSheetId="8">SYNTH!$A$1:$C$9</definedName>
  </definedNames>
  <calcPr calcId="162913"/>
</workbook>
</file>

<file path=xl/calcChain.xml><?xml version="1.0" encoding="utf-8"?>
<calcChain xmlns="http://schemas.openxmlformats.org/spreadsheetml/2006/main">
  <c r="D9" i="4" l="1"/>
  <c r="C9" i="4"/>
  <c r="B9" i="4"/>
  <c r="B11" i="4" s="1"/>
  <c r="D11" i="9"/>
  <c r="D9" i="9"/>
  <c r="B8" i="4"/>
  <c r="D8" i="4"/>
  <c r="C8" i="4"/>
  <c r="D15" i="10"/>
  <c r="D13" i="10"/>
  <c r="D7" i="4"/>
  <c r="C7" i="4"/>
  <c r="B7" i="4"/>
  <c r="D13" i="3"/>
  <c r="D11" i="3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8" i="9"/>
  <c r="J8" i="9" s="1"/>
  <c r="I7" i="9"/>
  <c r="J7" i="9" s="1"/>
  <c r="I6" i="9"/>
  <c r="J6" i="9" s="1"/>
  <c r="I5" i="9"/>
  <c r="J5" i="9" s="1"/>
  <c r="D13" i="8"/>
  <c r="D11" i="8"/>
  <c r="D6" i="4"/>
  <c r="B6" i="4"/>
  <c r="D5" i="4"/>
  <c r="C5" i="4"/>
  <c r="B5" i="4"/>
  <c r="D24" i="2"/>
  <c r="D22" i="2"/>
  <c r="I10" i="8"/>
  <c r="J10" i="8" s="1"/>
  <c r="I9" i="8"/>
  <c r="J9" i="8" s="1"/>
  <c r="J8" i="8"/>
  <c r="I8" i="8"/>
  <c r="I7" i="8"/>
  <c r="J7" i="8" s="1"/>
  <c r="I6" i="8"/>
  <c r="J6" i="8" s="1"/>
  <c r="I5" i="8"/>
  <c r="J5" i="8" s="1"/>
  <c r="B4" i="4"/>
  <c r="D4" i="4"/>
  <c r="C4" i="4"/>
  <c r="I5" i="7"/>
  <c r="D6" i="7" s="1"/>
  <c r="D14" i="10" l="1"/>
  <c r="D10" i="9"/>
  <c r="D12" i="8"/>
  <c r="C6" i="4" s="1"/>
  <c r="J5" i="7"/>
  <c r="D8" i="7" s="1"/>
  <c r="D7" i="7" s="1"/>
  <c r="E9" i="5"/>
  <c r="I21" i="1" l="1"/>
  <c r="J21" i="1" s="1"/>
  <c r="E140" i="5" l="1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8" i="5"/>
  <c r="E107" i="5"/>
  <c r="E106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8" i="5"/>
  <c r="E87" i="5"/>
  <c r="E86" i="5"/>
  <c r="E85" i="5"/>
  <c r="E84" i="5"/>
  <c r="E83" i="5"/>
  <c r="E82" i="5"/>
  <c r="E81" i="5"/>
  <c r="E80" i="5"/>
  <c r="E79" i="5"/>
  <c r="E78" i="5"/>
  <c r="E77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8" i="5"/>
  <c r="E57" i="5"/>
  <c r="E56" i="5"/>
  <c r="E55" i="5"/>
  <c r="E54" i="5"/>
  <c r="E53" i="5"/>
  <c r="E52" i="5"/>
  <c r="E51" i="5"/>
  <c r="E50" i="5"/>
  <c r="E49" i="5"/>
  <c r="E48" i="5"/>
  <c r="E47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30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4" i="5"/>
  <c r="E5" i="5"/>
  <c r="E6" i="5"/>
  <c r="E7" i="5"/>
  <c r="E3" i="5"/>
  <c r="D11" i="6" l="1"/>
  <c r="D9" i="6"/>
  <c r="D8" i="6"/>
  <c r="D7" i="6"/>
  <c r="D5" i="6"/>
  <c r="D14" i="6" l="1"/>
  <c r="B2" i="4" s="1"/>
  <c r="C2" i="4" s="1"/>
  <c r="D2" i="4" s="1"/>
  <c r="I5" i="3"/>
  <c r="I6" i="3"/>
  <c r="I7" i="3"/>
  <c r="I8" i="3"/>
  <c r="I9" i="3"/>
  <c r="I10" i="3"/>
  <c r="I21" i="2"/>
  <c r="I20" i="2"/>
  <c r="I19" i="2"/>
  <c r="I18" i="2"/>
  <c r="I16" i="2"/>
  <c r="I15" i="2"/>
  <c r="I14" i="2"/>
  <c r="I13" i="2"/>
  <c r="I12" i="2"/>
  <c r="I11" i="2"/>
  <c r="I10" i="2"/>
  <c r="I9" i="2"/>
  <c r="I8" i="2"/>
  <c r="I7" i="2"/>
  <c r="I6" i="2"/>
  <c r="I5" i="2"/>
  <c r="I20" i="1" l="1"/>
  <c r="J20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4" i="1"/>
  <c r="J4" i="1" s="1"/>
  <c r="D56" i="1" l="1"/>
  <c r="B3" i="4" s="1"/>
  <c r="J5" i="3"/>
  <c r="J6" i="3"/>
  <c r="J7" i="3"/>
  <c r="J8" i="3"/>
  <c r="J9" i="3"/>
  <c r="J10" i="3"/>
  <c r="J21" i="2"/>
  <c r="J20" i="2"/>
  <c r="J19" i="2"/>
  <c r="J18" i="2"/>
  <c r="J16" i="2"/>
  <c r="J15" i="2"/>
  <c r="J14" i="2"/>
  <c r="J13" i="2"/>
  <c r="J12" i="2"/>
  <c r="J11" i="2"/>
  <c r="J10" i="2"/>
  <c r="J9" i="2"/>
  <c r="J8" i="2"/>
  <c r="J7" i="2"/>
  <c r="J6" i="2"/>
  <c r="J5" i="2"/>
  <c r="D58" i="1" l="1"/>
  <c r="D12" i="3" l="1"/>
  <c r="D23" i="2"/>
  <c r="D57" i="1"/>
  <c r="C3" i="4" s="1"/>
  <c r="D3" i="4"/>
  <c r="D11" i="4" l="1"/>
  <c r="C11" i="4"/>
</calcChain>
</file>

<file path=xl/sharedStrings.xml><?xml version="1.0" encoding="utf-8"?>
<sst xmlns="http://schemas.openxmlformats.org/spreadsheetml/2006/main" count="607" uniqueCount="503">
  <si>
    <r>
      <rPr>
        <u/>
        <sz val="10"/>
        <rFont val="Tahoma"/>
        <family val="2"/>
      </rPr>
      <t>Hôpital de Jour - 8Bis, Allée Normande -95330 DOMONT</t>
    </r>
  </si>
  <si>
    <r>
      <rPr>
        <u/>
        <sz val="10"/>
        <rFont val="Tahoma"/>
        <family val="2"/>
      </rPr>
      <t>Site Jacques Fritschi - 25, Rue Edmond Turcq - 95260 BEAUMONT SUR OISE</t>
    </r>
  </si>
  <si>
    <r>
      <rPr>
        <u/>
        <sz val="10"/>
        <rFont val="Tahoma"/>
        <family val="2"/>
      </rPr>
      <t>Pavillon Saint Laurent - 20, Rue Edmond Turcq - 95260 BEAUMONT SUR OISE</t>
    </r>
  </si>
  <si>
    <r>
      <rPr>
        <u/>
        <sz val="10"/>
        <rFont val="Tahoma"/>
        <family val="2"/>
      </rPr>
      <t>Site de Carnelle - 2, Allée de la Fontaine au Roy - 95370 St MARTIN du TERTRE</t>
    </r>
  </si>
  <si>
    <r>
      <rPr>
        <sz val="10"/>
        <color rgb="FFFF0000"/>
        <rFont val="Tahoma"/>
        <family val="2"/>
      </rPr>
      <t>A définir</t>
    </r>
  </si>
  <si>
    <r>
      <rPr>
        <u/>
        <sz val="10"/>
        <rFont val="Tahoma"/>
        <family val="2"/>
      </rPr>
      <t>Site d'Aincourt - Parc de la Bucaille - 95510 AINCOURT</t>
    </r>
  </si>
  <si>
    <r>
      <rPr>
        <u/>
        <sz val="10"/>
        <rFont val="Tahoma"/>
        <family val="2"/>
      </rPr>
      <t>Site de Magny -  38, rue Carnot - 95420 MAGNY EN VEXIN</t>
    </r>
  </si>
  <si>
    <r>
      <rPr>
        <u/>
        <sz val="10"/>
        <rFont val="Tahoma"/>
        <family val="2"/>
      </rPr>
      <t>Site  Jean -Baptiste CARTRY - 10 Boulevard Gambetta -  95640 MARINES</t>
    </r>
  </si>
  <si>
    <t>Localisation</t>
  </si>
  <si>
    <t>Ref Hôpital</t>
  </si>
  <si>
    <t>Taux TVA</t>
  </si>
  <si>
    <t>BMC</t>
  </si>
  <si>
    <t>J2493</t>
  </si>
  <si>
    <t>J2494</t>
  </si>
  <si>
    <t>J2495</t>
  </si>
  <si>
    <t>BMC - TAL n° 2</t>
  </si>
  <si>
    <t>J2506</t>
  </si>
  <si>
    <t>BMC - TAL n° 1</t>
  </si>
  <si>
    <t>J2505</t>
  </si>
  <si>
    <t>J2496</t>
  </si>
  <si>
    <t>J2497</t>
  </si>
  <si>
    <t>J2498</t>
  </si>
  <si>
    <t>J2499</t>
  </si>
  <si>
    <t>Urgences</t>
  </si>
  <si>
    <t>J2504</t>
  </si>
  <si>
    <t>Réa Med</t>
  </si>
  <si>
    <t>WH517</t>
  </si>
  <si>
    <t>UHCD</t>
  </si>
  <si>
    <t>AZF24</t>
  </si>
  <si>
    <t>BMC - Bloc</t>
  </si>
  <si>
    <t>XH331</t>
  </si>
  <si>
    <t>FDZ86</t>
  </si>
  <si>
    <t>FDZ87</t>
  </si>
  <si>
    <t>SGN - Lingerie</t>
  </si>
  <si>
    <t>J2502</t>
  </si>
  <si>
    <t>SGN  - Cuisine</t>
  </si>
  <si>
    <t>J2503</t>
  </si>
  <si>
    <t>BFE</t>
  </si>
  <si>
    <t>CHK50</t>
  </si>
  <si>
    <t>CHK53</t>
  </si>
  <si>
    <t>BFE - TAL Gauche</t>
  </si>
  <si>
    <t>CHK54</t>
  </si>
  <si>
    <t>BFE - TAL Droit</t>
  </si>
  <si>
    <t>CHK55</t>
  </si>
  <si>
    <t>CHK57</t>
  </si>
  <si>
    <t>CHK60</t>
  </si>
  <si>
    <t>CHK62</t>
  </si>
  <si>
    <t>CHK64</t>
  </si>
  <si>
    <t>CHK65</t>
  </si>
  <si>
    <t>CHK66</t>
  </si>
  <si>
    <t>EHPAD Blanc</t>
  </si>
  <si>
    <t>DB096</t>
  </si>
  <si>
    <t>DB097</t>
  </si>
  <si>
    <t>EHPAD Blanc - Cuisine</t>
  </si>
  <si>
    <t>DB098</t>
  </si>
  <si>
    <t>EHPAD Vert</t>
  </si>
  <si>
    <t>J6288</t>
  </si>
  <si>
    <t>J6289</t>
  </si>
  <si>
    <t>USN90</t>
  </si>
  <si>
    <t>AT857</t>
  </si>
  <si>
    <t>AT858</t>
  </si>
  <si>
    <t>Ex Mater</t>
  </si>
  <si>
    <t>AT856</t>
  </si>
  <si>
    <t>Ex Mater - Clef USP</t>
  </si>
  <si>
    <t>G2898</t>
  </si>
  <si>
    <t>Ancien Hôp - Serv Gén</t>
  </si>
  <si>
    <t>E4473</t>
  </si>
  <si>
    <t>Ancien Chir - Anc Bloc Acc</t>
  </si>
  <si>
    <t>AT855</t>
  </si>
  <si>
    <t>Dialyse</t>
  </si>
  <si>
    <t>HHQ22</t>
  </si>
  <si>
    <t>Chapelle</t>
  </si>
  <si>
    <t>AT840</t>
  </si>
  <si>
    <t>Psy Jean Delay</t>
  </si>
  <si>
    <t>DZ953</t>
  </si>
  <si>
    <t>Psy Jean Delay - G12</t>
  </si>
  <si>
    <t>VD581</t>
  </si>
  <si>
    <t>Bât SUD - TAL</t>
  </si>
  <si>
    <t>45NR6936</t>
  </si>
  <si>
    <t>45NR6937</t>
  </si>
  <si>
    <t>Bât SuD - Medecine Nuc</t>
  </si>
  <si>
    <t>45NR6940</t>
  </si>
  <si>
    <t>45NR6941</t>
  </si>
  <si>
    <t>45NR6938</t>
  </si>
  <si>
    <t>45NR6939</t>
  </si>
  <si>
    <t>45NR6942</t>
  </si>
  <si>
    <t>Bât Sud - Quai Déchargement</t>
  </si>
  <si>
    <t>45NR6943</t>
  </si>
  <si>
    <t>Petits Loups</t>
  </si>
  <si>
    <t>HXR48</t>
  </si>
  <si>
    <t>Hôpital de Jour DOMONT</t>
  </si>
  <si>
    <t>DEY95</t>
  </si>
  <si>
    <t>Edmond Turcq Radio Ascenceur Gauche</t>
  </si>
  <si>
    <t>AVZ48</t>
  </si>
  <si>
    <t>Edmond Turcq Radio Ascenceur Droit</t>
  </si>
  <si>
    <t>AVZ49</t>
  </si>
  <si>
    <t>Edmond Turcq Hall Entrée</t>
  </si>
  <si>
    <t>AVZ50</t>
  </si>
  <si>
    <t>Pavillon Guillemet</t>
  </si>
  <si>
    <t>AVZ53</t>
  </si>
  <si>
    <t>Hall Hadancourt Ascenseur Droit</t>
  </si>
  <si>
    <t>AVZ60</t>
  </si>
  <si>
    <t>Hall Hadancourt Ascenseur Gauche</t>
  </si>
  <si>
    <t>AVZ59</t>
  </si>
  <si>
    <t>Bât Hadancourt Côté Bloc</t>
  </si>
  <si>
    <t>AVZ58</t>
  </si>
  <si>
    <t>Bât MPT Hall Principal</t>
  </si>
  <si>
    <t>CVA73</t>
  </si>
  <si>
    <t>CVA74</t>
  </si>
  <si>
    <t>CVA75</t>
  </si>
  <si>
    <t>Bât MPT Urgences Réa</t>
  </si>
  <si>
    <t>CVA76</t>
  </si>
  <si>
    <t>CVA77</t>
  </si>
  <si>
    <t>Reserve Pharmacie</t>
  </si>
  <si>
    <t>AVZ54</t>
  </si>
  <si>
    <t>Aile Picardie (R4)</t>
  </si>
  <si>
    <t>AVZ55</t>
  </si>
  <si>
    <t>Aile Aquitaine</t>
  </si>
  <si>
    <t>AVZ56</t>
  </si>
  <si>
    <t>Unité Centrale</t>
  </si>
  <si>
    <t>AVZ57</t>
  </si>
  <si>
    <t>EHU31</t>
  </si>
  <si>
    <r>
      <rPr>
        <sz val="10"/>
        <rFont val="Tahoma"/>
        <family val="2"/>
      </rPr>
      <t>71
72
73
74
75</t>
    </r>
  </si>
  <si>
    <t>EHU32</t>
  </si>
  <si>
    <t>DJ695</t>
  </si>
  <si>
    <t>EHY43</t>
  </si>
  <si>
    <t>EHU33</t>
  </si>
  <si>
    <t>EHY45</t>
  </si>
  <si>
    <r>
      <rPr>
        <sz val="10"/>
        <rFont val="Tahoma"/>
        <family val="2"/>
      </rPr>
      <t>76
77
78
79
80
81</t>
    </r>
  </si>
  <si>
    <t>BATIMENT ADMINISTRATIF</t>
  </si>
  <si>
    <t>EHV06</t>
  </si>
  <si>
    <t>CEDRES HALL D ACCUEIL (GRAND)</t>
  </si>
  <si>
    <t>EHV07</t>
  </si>
  <si>
    <t>CEDRES</t>
  </si>
  <si>
    <t>EHV05</t>
  </si>
  <si>
    <t>CEDRES HALL D ACCUEIL (PETIT)</t>
  </si>
  <si>
    <t>EHV08</t>
  </si>
  <si>
    <t>CEDRES / BALNEO</t>
  </si>
  <si>
    <t>EHV02</t>
  </si>
  <si>
    <t>CEDRES / MAGASIN CENTRAL</t>
  </si>
  <si>
    <t>EHV03</t>
  </si>
  <si>
    <t>BUANDERIE</t>
  </si>
  <si>
    <t>EHV09</t>
  </si>
  <si>
    <t>BATIMENT PRINCIPAL / D</t>
  </si>
  <si>
    <t>EHV10</t>
  </si>
  <si>
    <t>BATIMENT PRINCIPAL / G</t>
  </si>
  <si>
    <t>EHV11</t>
  </si>
  <si>
    <t>MAISON LUMIERE</t>
  </si>
  <si>
    <t>EHV12</t>
  </si>
  <si>
    <t>BATIMENT GD CAMPANULES</t>
  </si>
  <si>
    <t>EHV14</t>
  </si>
  <si>
    <t>BATIMENT PTIT CAMPANULES</t>
  </si>
  <si>
    <t>EHV13</t>
  </si>
  <si>
    <t>BATIMENT MIMOSAS CAMELIAS</t>
  </si>
  <si>
    <t>EHV16</t>
  </si>
  <si>
    <t>EHV15</t>
  </si>
  <si>
    <t>45NL8723</t>
  </si>
  <si>
    <t>BATIMENT BAILLARD</t>
  </si>
  <si>
    <t>45NL8722</t>
  </si>
  <si>
    <t>BATIMENT 50 SUD</t>
  </si>
  <si>
    <t>FUN15</t>
  </si>
  <si>
    <t>FUN14</t>
  </si>
  <si>
    <t>SITE</t>
  </si>
  <si>
    <t>MONTANT HT</t>
  </si>
  <si>
    <t>TOTAL TVA</t>
  </si>
  <si>
    <t>MONTANT TTC</t>
  </si>
  <si>
    <t>TOTAL ANNUEL</t>
  </si>
  <si>
    <t>Main d'œuvre</t>
  </si>
  <si>
    <t>Consommables</t>
  </si>
  <si>
    <t>Préventif (HT)</t>
  </si>
  <si>
    <t>Correctif (HT)</t>
  </si>
  <si>
    <t>Code produit</t>
  </si>
  <si>
    <t>Intitulé</t>
  </si>
  <si>
    <t>PU HT</t>
  </si>
  <si>
    <t>UO_01</t>
  </si>
  <si>
    <t>UO_02</t>
  </si>
  <si>
    <t>UO_03</t>
  </si>
  <si>
    <t>Forfait d'assistance ponctuelle hors maintenance et CTR périodique</t>
  </si>
  <si>
    <t>Forfait d'information pour désincarcération sur site pour 5 agents (hors effectif annuel programmé)</t>
  </si>
  <si>
    <t>FORM_01</t>
  </si>
  <si>
    <t>UO_04</t>
  </si>
  <si>
    <t>Forfait déplacement</t>
  </si>
  <si>
    <t>DPGF</t>
  </si>
  <si>
    <t>Prestations communes multisites, de suivi, de gestion du marché et de mesures conservatoires</t>
  </si>
  <si>
    <t>Montant annuel</t>
  </si>
  <si>
    <t>Nbre d'heures</t>
  </si>
  <si>
    <t>Taux horaire</t>
  </si>
  <si>
    <t>Montant Total
HT</t>
  </si>
  <si>
    <t>Bureaux de contrôles</t>
  </si>
  <si>
    <t>Assistance, accompagnement</t>
  </si>
  <si>
    <t>Administration</t>
  </si>
  <si>
    <t>Etat des lieux</t>
  </si>
  <si>
    <t xml:space="preserve">Etat des lieux </t>
  </si>
  <si>
    <t>Formation</t>
  </si>
  <si>
    <t>MONTANT GLOBAL ANNUEL HT</t>
  </si>
  <si>
    <t>Suivi Marché - Prestations communes</t>
  </si>
  <si>
    <t>Rapports divers (maintenance, PV parachutes, PV Câbles, etc.)</t>
  </si>
  <si>
    <t>GMAO ou assimilé (renseignement et mise à jour)</t>
  </si>
  <si>
    <t>Mise à jour documentation exploitation (étude de sécurité)</t>
  </si>
  <si>
    <t>Cout horaire de main d'œuvre de jour (06h00-22h00)</t>
  </si>
  <si>
    <t>Cout horaire de main d'œuvre de nuit (22h00-06h00)</t>
  </si>
  <si>
    <t>MACHINERIE</t>
  </si>
  <si>
    <t xml:space="preserve">Echelle d'accès machinerie </t>
  </si>
  <si>
    <t>Installation / remplacement verrou porte ou trappe d'accès machinerie</t>
  </si>
  <si>
    <t>Installation kit équilibrage de trappe</t>
  </si>
  <si>
    <t>Mise en place d'une crosse de rétablissement</t>
  </si>
  <si>
    <t>Garde corps sur massif - prix au mètre</t>
  </si>
  <si>
    <t>Eclairage machinerie (fluorescent, 60 cm double caréné)</t>
  </si>
  <si>
    <t>Protection des points rentrants / moto réducteur et régulateur</t>
  </si>
  <si>
    <t>Protection des points rentrants / poulie de déflexion</t>
  </si>
  <si>
    <t>Tableau d'arrivée de courant D.T.U. 32A (avec différentiel prise + éclairage gaine/machinerie/consignation DTU)</t>
  </si>
  <si>
    <t>Différentiel 30 Ma</t>
  </si>
  <si>
    <t>Contrôleur (max 1000 kg)</t>
  </si>
  <si>
    <t>Contrôleur (max 1600 kg)</t>
  </si>
  <si>
    <t>Armoire de gestion multiplex</t>
  </si>
  <si>
    <t>Groupe de traction (max 1000kg)</t>
  </si>
  <si>
    <t>Groupe de traction (max 1600kg)</t>
  </si>
  <si>
    <t>Câble de traction (prix au mètre)</t>
  </si>
  <si>
    <t>Rack VF (max 1000kg)</t>
  </si>
  <si>
    <t>Rack VF (max 1600kg)</t>
  </si>
  <si>
    <t>Limiteur de vitesse (avec télécommande, poulie tendeuse, câble et contact)</t>
  </si>
  <si>
    <t>Mise en place / remplacement d'un éclairage de secours machinerie</t>
  </si>
  <si>
    <t>EN GAINE</t>
  </si>
  <si>
    <t>Contact fin de course haut</t>
  </si>
  <si>
    <t>Contact fin de course bas</t>
  </si>
  <si>
    <t>Boitier de révision avec fin de course révision</t>
  </si>
  <si>
    <t>Bouton "STOP" conforme sur le toit de cabine ou en cuvette</t>
  </si>
  <si>
    <t>Echelons d'accès à la cuvette antidérapant (échelle ou échelons)</t>
  </si>
  <si>
    <t>Eclairage gaine fluorescent (complet) + télé rupteur  / niveau</t>
  </si>
  <si>
    <t>Séparation grillagé (prix par niveau)</t>
  </si>
  <si>
    <t>Guides : réalignement</t>
  </si>
  <si>
    <t>Rollers cabine ou contrepoids</t>
  </si>
  <si>
    <t>Poulie tendeuse de limiteur</t>
  </si>
  <si>
    <t>Points rentrant en gaine</t>
  </si>
  <si>
    <t>Amortisseur hydraulique en cuvette</t>
  </si>
  <si>
    <t>Remplacement du verrou du portillon d'accès à la gaine</t>
  </si>
  <si>
    <t>Remplacement du contact de sécurité du portillon d'accès à la gaine</t>
  </si>
  <si>
    <t>Balustrade toit de cabine - prix au mètre</t>
  </si>
  <si>
    <t>Boitier d'alarme en cuvette</t>
  </si>
  <si>
    <t>HABILLAGE CABINE</t>
  </si>
  <si>
    <t>Habillage (max 1000kg) en inox</t>
  </si>
  <si>
    <t>Habillage (max 1000kg) en stratifié</t>
  </si>
  <si>
    <t>Panneau d'habillage en Inox (1 face)</t>
  </si>
  <si>
    <t>Panneau d'habillage en stratifié (1 face)</t>
  </si>
  <si>
    <t>Miroir cabine fond de cabine toute largeur mi hauteur (1000kg)</t>
  </si>
  <si>
    <t>Habillage 1600kg en inox</t>
  </si>
  <si>
    <t>Habillage 1600kg en stratifié</t>
  </si>
  <si>
    <t>Panneau d'habillage en Inox (1 face) - 1600 kg</t>
  </si>
  <si>
    <t>Panneau d'habillage en stratifié (1 face) - 1600 kg</t>
  </si>
  <si>
    <t>Miroir cabine fond de cabine toute largeur mi hauteur (1600kg)</t>
  </si>
  <si>
    <t>Lisse de protection sur 2 hauteurs (3 faces)</t>
  </si>
  <si>
    <t>Main courante</t>
  </si>
  <si>
    <t>PORTE CABINE</t>
  </si>
  <si>
    <t>Opérateur de porte cabine (2VOC - PL max 1000mm)</t>
  </si>
  <si>
    <t>Porte cabine complète (2VOC - PL max 1000mm)</t>
  </si>
  <si>
    <t>Garde pieds fixe, galvanisé, 750 mm pour un PL max 1000 mm</t>
  </si>
  <si>
    <t>Panneau de porte cabine seul inox (2VOC - PL max 1000mm)</t>
  </si>
  <si>
    <t>Opérateur de porte cabine (2VOL - PL max 1400mm)</t>
  </si>
  <si>
    <t>Porte cabine complète (2VOL - PL max 1400mm)</t>
  </si>
  <si>
    <t>Garde pieds fixe, galvanisé, 750 mm pour un PL max 1400 mm</t>
  </si>
  <si>
    <t>Panneau de porte cabine seul inox (2VOL - PL max 1400mm)</t>
  </si>
  <si>
    <t>Patin de porte cabine (unité)</t>
  </si>
  <si>
    <t xml:space="preserve">Galet et contre galets de suspension </t>
  </si>
  <si>
    <t>Rail de suspension porte cabine</t>
  </si>
  <si>
    <t>Seuil de porte cabine PL max 1000mm</t>
  </si>
  <si>
    <t>Seuil de porte cabine PL max 1400mm</t>
  </si>
  <si>
    <t>Shunt de porte cabine</t>
  </si>
  <si>
    <t>Cellule toute hauteur</t>
  </si>
  <si>
    <t>Carte de électronique de gestion</t>
  </si>
  <si>
    <t>DIVERS CABINE</t>
  </si>
  <si>
    <t>Boîte à boutons cabine complète compris indicateur de direction et position cabine max 10 niveaux</t>
  </si>
  <si>
    <t>Indicateur de position</t>
  </si>
  <si>
    <t>Bouton cabine avec lumineux</t>
  </si>
  <si>
    <t>Contact à clef sur boîte à bouton cabine</t>
  </si>
  <si>
    <t>Clef individuelle pour contact à clef</t>
  </si>
  <si>
    <t>Remplacement plafonnier avec éclairage led</t>
  </si>
  <si>
    <t>Eclairage secours cabine</t>
  </si>
  <si>
    <t>Revêtement de sol souple pastillé/vinyl U4 sans raccord - Prix au m2</t>
  </si>
  <si>
    <t>Revêtement de sol TYPE carrelage - Prix au m2</t>
  </si>
  <si>
    <t>Revêtement de sol TYPE tôle armée - Prix au m2</t>
  </si>
  <si>
    <t>Remplacement tri phonie complète (boucle inductive inclus)</t>
  </si>
  <si>
    <t>PALIER</t>
  </si>
  <si>
    <t>Indicateur d’étage au palier (complet)</t>
  </si>
  <si>
    <t xml:space="preserve">Boîte à boutons palière - 2 boutons lumineux - plastron inox </t>
  </si>
  <si>
    <t xml:space="preserve">Boîte à boutons palière - 1 bouton lumineux - plastron inox </t>
  </si>
  <si>
    <t>Porte palière complète en inox (2 VOC - PL max 1000 mm)</t>
  </si>
  <si>
    <t>Panneau de porte palière seul inox (2VOC - PL max 1000mm)</t>
  </si>
  <si>
    <t>Porte palière complète en inox (2 VOL - PL max 1400 mm)</t>
  </si>
  <si>
    <t>Panneau de porte palière seul inox (2VOL - PL max 1400mm)</t>
  </si>
  <si>
    <t>Patin de porte palière (unité)</t>
  </si>
  <si>
    <t>Rail de suspension porte palière</t>
  </si>
  <si>
    <t>Seuil de porte palière PL max 1000mm</t>
  </si>
  <si>
    <t>Seuil de porte palière PL max 1400mm</t>
  </si>
  <si>
    <t>Serrure pour porte à ouverture centrale</t>
  </si>
  <si>
    <t>Serrure pour porte à ouverture latérale</t>
  </si>
  <si>
    <t>Shunt de porte palière</t>
  </si>
  <si>
    <t>HYDRAULIQUE</t>
  </si>
  <si>
    <t>Remplacement joint de vérin</t>
  </si>
  <si>
    <t>Vidange d'huile /m³</t>
  </si>
  <si>
    <t>Remplacement centrale hydraulique (max 1600kg)</t>
  </si>
  <si>
    <t>ESCALIERS ET TROTTOIRS ROULANTS</t>
  </si>
  <si>
    <t>Coût vulcanisation main courante</t>
  </si>
  <si>
    <t>Coût au mètre linéaire d’une main courante</t>
  </si>
  <si>
    <t>Moteur</t>
  </si>
  <si>
    <t>Bobinages</t>
  </si>
  <si>
    <t>Rotor et stator</t>
  </si>
  <si>
    <t>Treuil</t>
  </si>
  <si>
    <t>Arbre à vis</t>
  </si>
  <si>
    <t>Roue d’entraînement</t>
  </si>
  <si>
    <t>Pignons</t>
  </si>
  <si>
    <t>Paliers</t>
  </si>
  <si>
    <t>Carter</t>
  </si>
  <si>
    <t>Frein</t>
  </si>
  <si>
    <t>Mâchoires</t>
  </si>
  <si>
    <t xml:space="preserve">Bobines </t>
  </si>
  <si>
    <t>Garniture</t>
  </si>
  <si>
    <t>Contrôleur de manoeuvre</t>
  </si>
  <si>
    <t>Bobines d'armoire</t>
  </si>
  <si>
    <t>Relais</t>
  </si>
  <si>
    <t>Résistances</t>
  </si>
  <si>
    <t>Transformateur</t>
  </si>
  <si>
    <t>Marches</t>
  </si>
  <si>
    <t>Plateaux de marche</t>
  </si>
  <si>
    <t>Axes</t>
  </si>
  <si>
    <t>Galets</t>
  </si>
  <si>
    <t>Roulements</t>
  </si>
  <si>
    <t>Poulies</t>
  </si>
  <si>
    <t>Chaîne d’entraînement</t>
  </si>
  <si>
    <t>Chaîne de marche THYSSEN</t>
  </si>
  <si>
    <t>Rails</t>
  </si>
  <si>
    <t>Contre rails</t>
  </si>
  <si>
    <t>Peigne</t>
  </si>
  <si>
    <t>UNITE D'ŒUVRE</t>
  </si>
  <si>
    <t>ASC_001</t>
  </si>
  <si>
    <t>ASC_002</t>
  </si>
  <si>
    <t>ASC_003</t>
  </si>
  <si>
    <t>ASC_004</t>
  </si>
  <si>
    <t>ASC_005</t>
  </si>
  <si>
    <t>ASC_006</t>
  </si>
  <si>
    <t>ASC_007</t>
  </si>
  <si>
    <t>ASC_008</t>
  </si>
  <si>
    <t>ASC_009</t>
  </si>
  <si>
    <t>ASC_010</t>
  </si>
  <si>
    <t>ASC_011</t>
  </si>
  <si>
    <t>ASC_012</t>
  </si>
  <si>
    <t>ASC_013</t>
  </si>
  <si>
    <t>ASC_014</t>
  </si>
  <si>
    <t>ASC_015</t>
  </si>
  <si>
    <t>ASC_016</t>
  </si>
  <si>
    <t>ASC_017</t>
  </si>
  <si>
    <t>ASC_018</t>
  </si>
  <si>
    <t>ASC_019</t>
  </si>
  <si>
    <t>ASC_020</t>
  </si>
  <si>
    <t>NB HEURE</t>
  </si>
  <si>
    <t>ASC_021</t>
  </si>
  <si>
    <t>ASC_022</t>
  </si>
  <si>
    <t>ASC_023</t>
  </si>
  <si>
    <t>ASC_024</t>
  </si>
  <si>
    <t>ASC_025</t>
  </si>
  <si>
    <t>ASC_026</t>
  </si>
  <si>
    <t>ASC_027</t>
  </si>
  <si>
    <t>ASC_028</t>
  </si>
  <si>
    <t>ASC_029</t>
  </si>
  <si>
    <t>ASC_030</t>
  </si>
  <si>
    <t>ASC_031</t>
  </si>
  <si>
    <t>ASC_032</t>
  </si>
  <si>
    <t>ASC_033</t>
  </si>
  <si>
    <t>ASC_034</t>
  </si>
  <si>
    <t>ASC_035</t>
  </si>
  <si>
    <t>ASC_036</t>
  </si>
  <si>
    <t>ASC_037</t>
  </si>
  <si>
    <t>ASC_038</t>
  </si>
  <si>
    <t>ASC_039</t>
  </si>
  <si>
    <t>ASC_040</t>
  </si>
  <si>
    <t>ASC_041</t>
  </si>
  <si>
    <t>ASC_042</t>
  </si>
  <si>
    <t>ASC_043</t>
  </si>
  <si>
    <t>ASC_044</t>
  </si>
  <si>
    <t>ASC_045</t>
  </si>
  <si>
    <t>ASC_046</t>
  </si>
  <si>
    <t>ASC_047</t>
  </si>
  <si>
    <t>ASC_048</t>
  </si>
  <si>
    <t>ASC_049</t>
  </si>
  <si>
    <t>ASC_050</t>
  </si>
  <si>
    <t>ASC_051</t>
  </si>
  <si>
    <t>ASC_052</t>
  </si>
  <si>
    <t>ASC_053</t>
  </si>
  <si>
    <t>ASC_054</t>
  </si>
  <si>
    <t>ASC_055</t>
  </si>
  <si>
    <t>ASC_056</t>
  </si>
  <si>
    <t>ASC_057</t>
  </si>
  <si>
    <t>ASC_058</t>
  </si>
  <si>
    <t>ASC_059</t>
  </si>
  <si>
    <t>ASC_060</t>
  </si>
  <si>
    <t>ASC_061</t>
  </si>
  <si>
    <t>ASC_062</t>
  </si>
  <si>
    <t>ASC_063</t>
  </si>
  <si>
    <t>ASC_064</t>
  </si>
  <si>
    <t>Boîte à boutons cabine complète compris indicateur de direction et position cabine max 4 niveaux</t>
  </si>
  <si>
    <t>ASC_065</t>
  </si>
  <si>
    <t>ASC_066</t>
  </si>
  <si>
    <t>ASC_067</t>
  </si>
  <si>
    <t>ASC_068</t>
  </si>
  <si>
    <t>ASC_069</t>
  </si>
  <si>
    <t>ASC_070</t>
  </si>
  <si>
    <t>ASC_071</t>
  </si>
  <si>
    <t>ASC_072</t>
  </si>
  <si>
    <t>ASC_073</t>
  </si>
  <si>
    <t>ASC_074</t>
  </si>
  <si>
    <t>ASC_075</t>
  </si>
  <si>
    <t>ASC_076</t>
  </si>
  <si>
    <t>ASC_077</t>
  </si>
  <si>
    <t>ASC_078</t>
  </si>
  <si>
    <t>ASC_079</t>
  </si>
  <si>
    <t>ASC_080</t>
  </si>
  <si>
    <t>ASC_081</t>
  </si>
  <si>
    <t>ASC_082</t>
  </si>
  <si>
    <t>ASC_083</t>
  </si>
  <si>
    <t>ASC_084</t>
  </si>
  <si>
    <t>ASC_085</t>
  </si>
  <si>
    <t>ASC_086</t>
  </si>
  <si>
    <t>ASC_087</t>
  </si>
  <si>
    <t>ASC_088</t>
  </si>
  <si>
    <t>ASC_089</t>
  </si>
  <si>
    <t>ASC_090</t>
  </si>
  <si>
    <t>ASC_091</t>
  </si>
  <si>
    <t>ASC_092</t>
  </si>
  <si>
    <t>ASC_093</t>
  </si>
  <si>
    <t>ASC_094</t>
  </si>
  <si>
    <t>ASC_095</t>
  </si>
  <si>
    <t>ASC_096</t>
  </si>
  <si>
    <t>ASC_097</t>
  </si>
  <si>
    <t>ASC_098</t>
  </si>
  <si>
    <t>ASC_099</t>
  </si>
  <si>
    <t>ASC_100</t>
  </si>
  <si>
    <t>ASC_101</t>
  </si>
  <si>
    <t>ASC_102</t>
  </si>
  <si>
    <t>ASC_103</t>
  </si>
  <si>
    <t>ASC_104</t>
  </si>
  <si>
    <t>ASC_105</t>
  </si>
  <si>
    <t>ASC_106</t>
  </si>
  <si>
    <t>ASC_107</t>
  </si>
  <si>
    <t>ASC_108</t>
  </si>
  <si>
    <t>ASC_109</t>
  </si>
  <si>
    <t>ASC_110</t>
  </si>
  <si>
    <t>ASC_111</t>
  </si>
  <si>
    <t>ASC_112</t>
  </si>
  <si>
    <t>ASC_113</t>
  </si>
  <si>
    <t>ASC_114</t>
  </si>
  <si>
    <t>ASC_115</t>
  </si>
  <si>
    <t>ASC_116</t>
  </si>
  <si>
    <t>ASC_117</t>
  </si>
  <si>
    <t>ASC_118</t>
  </si>
  <si>
    <t>ASC_119</t>
  </si>
  <si>
    <t>ASC_120</t>
  </si>
  <si>
    <t>ASC_121</t>
  </si>
  <si>
    <t>ASC_122</t>
  </si>
  <si>
    <t>ASC_123</t>
  </si>
  <si>
    <t>ASC_124</t>
  </si>
  <si>
    <t>ASC_125</t>
  </si>
  <si>
    <t>Coefficient de revalorisation de pièces Hors BPU</t>
  </si>
  <si>
    <t>JHF87</t>
  </si>
  <si>
    <t>SAMU EPMR</t>
  </si>
  <si>
    <t xml:space="preserve">MONTANT TOTAL HT * </t>
  </si>
  <si>
    <t>*</t>
  </si>
  <si>
    <t>Les montants calculés automatiquements en fourniture et pose le sont sur la base d'une réalisation en horaires de jour</t>
  </si>
  <si>
    <t>ASC_HBPU</t>
  </si>
  <si>
    <t>Information désincarcération (4 sessions par an)</t>
  </si>
  <si>
    <t>PONTOISE</t>
  </si>
  <si>
    <t>TOTAL HT PONTOISE</t>
  </si>
  <si>
    <t>TOTAL TVA PONTOISE</t>
  </si>
  <si>
    <t>TOTAL TTC PONTOISE</t>
  </si>
  <si>
    <t>Hopital NOVO - Site de ST MARTIN DU TERTRE</t>
  </si>
  <si>
    <t>DOMONT</t>
  </si>
  <si>
    <t>TOTAL HT DOMONT</t>
  </si>
  <si>
    <t>TOTAL TVA DOMONT</t>
  </si>
  <si>
    <t>TOTAL TTC DOMONT</t>
  </si>
  <si>
    <t>BEAUMONT SUR OISE</t>
  </si>
  <si>
    <t>TOTAL HT BEAUMONT</t>
  </si>
  <si>
    <t>TOTAL TVA BEAUMONT</t>
  </si>
  <si>
    <t>TOTAL TTC BEAUMONT</t>
  </si>
  <si>
    <t>TOTAL HT ST MARTIN</t>
  </si>
  <si>
    <t>TOTAL TVA ST MARTIN</t>
  </si>
  <si>
    <t>TOTAL TTC ST MARTIN</t>
  </si>
  <si>
    <t>SAINT MARTIN DU TERTRE</t>
  </si>
  <si>
    <t>AINCOURT</t>
  </si>
  <si>
    <t>Hopital NOVO - Site d'AINCOURT</t>
  </si>
  <si>
    <t>TOTAL HT AINCOURT</t>
  </si>
  <si>
    <t>TOTAL TVA AINCOURT</t>
  </si>
  <si>
    <t>TOTAL TTC AINCOURT</t>
  </si>
  <si>
    <t>MAGNY EN VEXIN</t>
  </si>
  <si>
    <t>TOTAL HT MAGNY</t>
  </si>
  <si>
    <t>TOTAL TVA MAGNY</t>
  </si>
  <si>
    <t>TOTAL TTC MAGNY</t>
  </si>
  <si>
    <t>Hopital NOVO - Site de MAGNY EN VEXIN</t>
  </si>
  <si>
    <t>MARINES</t>
  </si>
  <si>
    <t>TOTAL HT MARINES</t>
  </si>
  <si>
    <t>TOTAL TVA MARINES</t>
  </si>
  <si>
    <t>TOTAL TTC MARINES</t>
  </si>
  <si>
    <t>Hopital NOVO - Site de MARINES</t>
  </si>
  <si>
    <t>Hopital NOVO - Site de PONTOISE</t>
  </si>
  <si>
    <t>Hopital NOVO - Site de DOMONT</t>
  </si>
  <si>
    <t>Hopital NOVO - Sites de BEAUMONT SUR OISE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</si>
</sst>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4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sz val="10"/>
      <name val="Tahoma"/>
      <family val="2"/>
    </font>
    <font>
      <sz val="12"/>
      <name val="Tahoma"/>
      <family val="2"/>
    </font>
    <font>
      <u/>
      <sz val="12"/>
      <name val="Tahoma"/>
      <family val="2"/>
    </font>
    <font>
      <u/>
      <sz val="10"/>
      <name val="Tahoma"/>
      <family val="2"/>
    </font>
    <font>
      <sz val="10"/>
      <color rgb="FFFF0000"/>
      <name val="Tahoma"/>
      <family val="2"/>
    </font>
    <font>
      <sz val="10"/>
      <color rgb="FF000000"/>
      <name val="Times New Roman"/>
      <family val="1"/>
    </font>
    <font>
      <b/>
      <sz val="10"/>
      <color rgb="FF000000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10"/>
      <color rgb="FF000000"/>
      <name val="Times New Roman"/>
      <charset val="204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1"/>
      <name val="Tahoma"/>
      <family val="2"/>
    </font>
    <font>
      <sz val="11"/>
      <color theme="1"/>
      <name val="Tahoma"/>
      <family val="2"/>
    </font>
    <font>
      <b/>
      <i/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8"/>
      <color theme="1"/>
      <name val="Tahoma"/>
      <family val="2"/>
    </font>
    <font>
      <b/>
      <i/>
      <sz val="10"/>
      <color theme="1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i/>
      <sz val="10"/>
      <color rgb="FF00000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D7E3BB"/>
      </patternFill>
    </fill>
    <fill>
      <patternFill patternType="solid">
        <fgColor rgb="FFFCE9D8"/>
      </patternFill>
    </fill>
    <fill>
      <patternFill patternType="solid">
        <fgColor rgb="FFEBF0DE"/>
      </patternFill>
    </fill>
    <fill>
      <patternFill patternType="solid">
        <fgColor rgb="FFFCE9D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2">
    <xf numFmtId="0" fontId="0" fillId="0" borderId="0" xfId="0" applyFill="1" applyBorder="1" applyAlignment="1">
      <alignment horizontal="left" vertical="top"/>
    </xf>
    <xf numFmtId="0" fontId="2" fillId="6" borderId="0" xfId="0" applyFont="1" applyFill="1" applyBorder="1" applyAlignment="1">
      <alignment horizontal="left" vertical="top"/>
    </xf>
    <xf numFmtId="0" fontId="9" fillId="6" borderId="0" xfId="0" applyFont="1" applyFill="1" applyBorder="1" applyAlignment="1">
      <alignment horizontal="left" vertical="top"/>
    </xf>
    <xf numFmtId="0" fontId="2" fillId="6" borderId="0" xfId="0" applyFont="1" applyFill="1" applyBorder="1" applyAlignment="1">
      <alignment horizontal="left" vertical="top" wrapText="1" shrinkToFit="1"/>
    </xf>
    <xf numFmtId="44" fontId="2" fillId="0" borderId="8" xfId="1" applyFont="1" applyFill="1" applyBorder="1" applyAlignment="1">
      <alignment horizontal="center" vertical="top" shrinkToFit="1"/>
    </xf>
    <xf numFmtId="0" fontId="9" fillId="0" borderId="11" xfId="0" applyFont="1" applyFill="1" applyBorder="1" applyAlignment="1">
      <alignment horizontal="left" wrapText="1"/>
    </xf>
    <xf numFmtId="1" fontId="2" fillId="0" borderId="8" xfId="0" applyNumberFormat="1" applyFont="1" applyFill="1" applyBorder="1" applyAlignment="1">
      <alignment horizontal="center" vertical="top" shrinkToFi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10" fontId="2" fillId="0" borderId="8" xfId="0" applyNumberFormat="1" applyFont="1" applyFill="1" applyBorder="1" applyAlignment="1">
      <alignment horizontal="center" vertical="top" shrinkToFit="1"/>
    </xf>
    <xf numFmtId="1" fontId="2" fillId="7" borderId="8" xfId="0" applyNumberFormat="1" applyFont="1" applyFill="1" applyBorder="1" applyAlignment="1">
      <alignment horizontal="center" vertical="top" shrinkToFit="1"/>
    </xf>
    <xf numFmtId="0" fontId="3" fillId="7" borderId="8" xfId="0" applyFont="1" applyFill="1" applyBorder="1" applyAlignment="1">
      <alignment horizontal="left" vertical="top" wrapText="1"/>
    </xf>
    <xf numFmtId="0" fontId="3" fillId="7" borderId="8" xfId="0" applyFont="1" applyFill="1" applyBorder="1" applyAlignment="1">
      <alignment horizontal="center" vertical="top" wrapText="1"/>
    </xf>
    <xf numFmtId="10" fontId="2" fillId="7" borderId="8" xfId="0" applyNumberFormat="1" applyFont="1" applyFill="1" applyBorder="1" applyAlignment="1">
      <alignment horizontal="center" vertical="top" shrinkToFit="1"/>
    </xf>
    <xf numFmtId="44" fontId="2" fillId="7" borderId="8" xfId="1" applyFont="1" applyFill="1" applyBorder="1" applyAlignment="1">
      <alignment horizontal="center" vertical="top" shrinkToFit="1"/>
    </xf>
    <xf numFmtId="0" fontId="2" fillId="6" borderId="0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vertical="center" wrapText="1"/>
    </xf>
    <xf numFmtId="44" fontId="2" fillId="6" borderId="8" xfId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 wrapText="1" shrinkToFit="1"/>
    </xf>
    <xf numFmtId="0" fontId="3" fillId="0" borderId="8" xfId="0" applyFont="1" applyFill="1" applyBorder="1" applyAlignment="1">
      <alignment horizontal="center" vertical="top" wrapText="1" shrinkToFit="1"/>
    </xf>
    <xf numFmtId="10" fontId="2" fillId="0" borderId="8" xfId="0" applyNumberFormat="1" applyFont="1" applyFill="1" applyBorder="1" applyAlignment="1">
      <alignment horizontal="center" vertical="top" wrapText="1" shrinkToFit="1"/>
    </xf>
    <xf numFmtId="1" fontId="2" fillId="0" borderId="8" xfId="0" applyNumberFormat="1" applyFont="1" applyFill="1" applyBorder="1" applyAlignment="1">
      <alignment horizontal="center" vertical="center" shrinkToFit="1"/>
    </xf>
    <xf numFmtId="0" fontId="2" fillId="6" borderId="0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4" fontId="2" fillId="6" borderId="8" xfId="0" applyNumberFormat="1" applyFont="1" applyFill="1" applyBorder="1" applyAlignment="1">
      <alignment horizontal="center" vertical="center" shrinkToFit="1"/>
    </xf>
    <xf numFmtId="44" fontId="2" fillId="6" borderId="8" xfId="1" applyFont="1" applyFill="1" applyBorder="1" applyAlignment="1">
      <alignment horizontal="center" vertical="center" shrinkToFit="1"/>
    </xf>
    <xf numFmtId="0" fontId="10" fillId="7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/>
    </xf>
    <xf numFmtId="44" fontId="9" fillId="6" borderId="8" xfId="0" applyNumberFormat="1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13" fillId="6" borderId="0" xfId="3" applyFont="1" applyFill="1"/>
    <xf numFmtId="0" fontId="13" fillId="6" borderId="0" xfId="3" applyFont="1" applyFill="1" applyAlignment="1">
      <alignment horizontal="center" vertical="center"/>
    </xf>
    <xf numFmtId="0" fontId="15" fillId="6" borderId="24" xfId="3" applyNumberFormat="1" applyFont="1" applyFill="1" applyBorder="1" applyAlignment="1">
      <alignment horizontal="center" vertical="center" wrapText="1"/>
    </xf>
    <xf numFmtId="0" fontId="16" fillId="6" borderId="8" xfId="3" applyFont="1" applyFill="1" applyBorder="1" applyAlignment="1">
      <alignment horizontal="center" vertical="center" wrapText="1"/>
    </xf>
    <xf numFmtId="0" fontId="16" fillId="6" borderId="0" xfId="3" applyFont="1" applyFill="1"/>
    <xf numFmtId="164" fontId="2" fillId="6" borderId="8" xfId="4" applyFont="1" applyFill="1" applyBorder="1" applyAlignment="1">
      <alignment horizontal="center" vertical="center"/>
    </xf>
    <xf numFmtId="44" fontId="2" fillId="6" borderId="8" xfId="5" applyFont="1" applyFill="1" applyBorder="1" applyAlignment="1">
      <alignment horizontal="center" vertical="center"/>
    </xf>
    <xf numFmtId="0" fontId="17" fillId="6" borderId="0" xfId="3" applyFont="1" applyFill="1"/>
    <xf numFmtId="164" fontId="14" fillId="6" borderId="0" xfId="4" applyFont="1" applyFill="1" applyBorder="1" applyAlignment="1">
      <alignment horizontal="center" vertical="center"/>
    </xf>
    <xf numFmtId="0" fontId="13" fillId="6" borderId="0" xfId="3" applyNumberFormat="1" applyFont="1" applyFill="1" applyAlignment="1">
      <alignment horizontal="left" vertical="center"/>
    </xf>
    <xf numFmtId="0" fontId="18" fillId="6" borderId="0" xfId="3" applyNumberFormat="1" applyFont="1" applyFill="1" applyAlignment="1">
      <alignment horizontal="center" vertical="center" wrapText="1"/>
    </xf>
    <xf numFmtId="0" fontId="19" fillId="6" borderId="0" xfId="3" applyNumberFormat="1" applyFont="1" applyFill="1" applyAlignment="1">
      <alignment horizontal="center" vertical="center"/>
    </xf>
    <xf numFmtId="0" fontId="20" fillId="7" borderId="8" xfId="3" applyNumberFormat="1" applyFont="1" applyFill="1" applyBorder="1" applyAlignment="1">
      <alignment horizontal="left" vertical="center"/>
    </xf>
    <xf numFmtId="0" fontId="21" fillId="6" borderId="8" xfId="3" applyNumberFormat="1" applyFont="1" applyFill="1" applyBorder="1" applyAlignment="1">
      <alignment horizontal="left" vertical="center"/>
    </xf>
    <xf numFmtId="164" fontId="22" fillId="6" borderId="8" xfId="4" applyFont="1" applyFill="1" applyBorder="1" applyAlignment="1">
      <alignment horizontal="center" vertical="center"/>
    </xf>
    <xf numFmtId="44" fontId="20" fillId="6" borderId="8" xfId="5" applyFont="1" applyFill="1" applyBorder="1" applyAlignment="1">
      <alignment horizontal="center" vertical="center"/>
    </xf>
    <xf numFmtId="44" fontId="22" fillId="6" borderId="28" xfId="5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6" borderId="8" xfId="0" applyFont="1" applyFill="1" applyBorder="1" applyAlignment="1">
      <alignment vertical="center" wrapText="1"/>
    </xf>
    <xf numFmtId="10" fontId="2" fillId="6" borderId="8" xfId="2" applyNumberFormat="1" applyFont="1" applyFill="1" applyBorder="1" applyAlignment="1">
      <alignment horizontal="left" vertical="center" wrapText="1"/>
    </xf>
    <xf numFmtId="0" fontId="22" fillId="6" borderId="25" xfId="3" applyNumberFormat="1" applyFont="1" applyFill="1" applyBorder="1" applyAlignment="1">
      <alignment horizontal="center" vertical="center"/>
    </xf>
    <xf numFmtId="0" fontId="22" fillId="6" borderId="26" xfId="3" applyNumberFormat="1" applyFont="1" applyFill="1" applyBorder="1" applyAlignment="1">
      <alignment horizontal="center" vertical="center"/>
    </xf>
    <xf numFmtId="0" fontId="22" fillId="6" borderId="27" xfId="3" applyNumberFormat="1" applyFont="1" applyFill="1" applyBorder="1" applyAlignment="1">
      <alignment horizontal="center" vertical="center"/>
    </xf>
    <xf numFmtId="0" fontId="14" fillId="6" borderId="29" xfId="3" applyNumberFormat="1" applyFont="1" applyFill="1" applyBorder="1" applyAlignment="1">
      <alignment horizontal="center" vertical="center"/>
    </xf>
    <xf numFmtId="0" fontId="13" fillId="6" borderId="0" xfId="3" applyNumberFormat="1" applyFont="1" applyFill="1" applyAlignment="1">
      <alignment horizontal="center" vertical="center"/>
    </xf>
    <xf numFmtId="0" fontId="18" fillId="6" borderId="21" xfId="3" applyFont="1" applyFill="1" applyBorder="1" applyAlignment="1">
      <alignment horizontal="center" vertical="center" wrapText="1"/>
    </xf>
    <xf numFmtId="0" fontId="18" fillId="6" borderId="22" xfId="3" applyFont="1" applyFill="1" applyBorder="1" applyAlignment="1">
      <alignment horizontal="center" vertical="center" wrapText="1"/>
    </xf>
    <xf numFmtId="0" fontId="18" fillId="6" borderId="23" xfId="3" applyFont="1" applyFill="1" applyBorder="1" applyAlignment="1">
      <alignment horizontal="center" vertical="center" wrapText="1"/>
    </xf>
    <xf numFmtId="164" fontId="2" fillId="7" borderId="21" xfId="4" applyFont="1" applyFill="1" applyBorder="1" applyAlignment="1">
      <alignment horizontal="center" vertical="center"/>
    </xf>
    <xf numFmtId="164" fontId="2" fillId="7" borderId="22" xfId="4" applyFont="1" applyFill="1" applyBorder="1" applyAlignment="1">
      <alignment horizontal="center" vertical="center"/>
    </xf>
    <xf numFmtId="164" fontId="2" fillId="7" borderId="23" xfId="4" applyFont="1" applyFill="1" applyBorder="1" applyAlignment="1">
      <alignment horizontal="center" vertical="center"/>
    </xf>
    <xf numFmtId="164" fontId="20" fillId="7" borderId="21" xfId="4" applyFont="1" applyFill="1" applyBorder="1" applyAlignment="1">
      <alignment horizontal="center" vertical="center"/>
    </xf>
    <xf numFmtId="164" fontId="20" fillId="7" borderId="22" xfId="4" applyFont="1" applyFill="1" applyBorder="1" applyAlignment="1">
      <alignment horizontal="center" vertical="center"/>
    </xf>
    <xf numFmtId="164" fontId="20" fillId="7" borderId="23" xfId="4" applyFont="1" applyFill="1" applyBorder="1" applyAlignment="1">
      <alignment horizontal="center" vertical="center"/>
    </xf>
    <xf numFmtId="164" fontId="2" fillId="9" borderId="21" xfId="4" applyFont="1" applyFill="1" applyBorder="1" applyAlignment="1">
      <alignment horizontal="center" vertical="center"/>
    </xf>
    <xf numFmtId="164" fontId="2" fillId="9" borderId="23" xfId="4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0" xfId="0" applyFont="1" applyFill="1" applyBorder="1" applyAlignment="1">
      <alignment horizontal="center" vertical="center" wrapText="1" shrinkToFit="1"/>
    </xf>
    <xf numFmtId="44" fontId="9" fillId="3" borderId="12" xfId="0" applyNumberFormat="1" applyFont="1" applyFill="1" applyBorder="1" applyAlignment="1">
      <alignment horizontal="center" vertical="top" wrapText="1"/>
    </xf>
    <xf numFmtId="44" fontId="9" fillId="3" borderId="13" xfId="0" applyNumberFormat="1" applyFont="1" applyFill="1" applyBorder="1" applyAlignment="1">
      <alignment horizontal="center" vertical="top" wrapText="1"/>
    </xf>
    <xf numFmtId="44" fontId="9" fillId="3" borderId="9" xfId="0" applyNumberFormat="1" applyFont="1" applyFill="1" applyBorder="1" applyAlignment="1">
      <alignment horizontal="center" vertical="top" wrapText="1"/>
    </xf>
    <xf numFmtId="44" fontId="9" fillId="3" borderId="0" xfId="0" applyNumberFormat="1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top" wrapText="1"/>
    </xf>
    <xf numFmtId="0" fontId="10" fillId="5" borderId="7" xfId="0" applyFont="1" applyFill="1" applyBorder="1" applyAlignment="1">
      <alignment horizontal="center" vertical="top" wrapText="1"/>
    </xf>
    <xf numFmtId="0" fontId="10" fillId="5" borderId="5" xfId="0" applyFont="1" applyFill="1" applyBorder="1" applyAlignment="1">
      <alignment horizontal="center" vertical="top" wrapText="1"/>
    </xf>
    <xf numFmtId="44" fontId="2" fillId="5" borderId="9" xfId="0" applyNumberFormat="1" applyFont="1" applyFill="1" applyBorder="1" applyAlignment="1">
      <alignment horizontal="center" vertical="top" wrapText="1"/>
    </xf>
    <xf numFmtId="44" fontId="2" fillId="5" borderId="0" xfId="0" applyNumberFormat="1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 vertical="top" wrapText="1"/>
    </xf>
    <xf numFmtId="0" fontId="3" fillId="4" borderId="17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0" xfId="0" applyFont="1" applyFill="1" applyBorder="1" applyAlignment="1">
      <alignment horizontal="center" vertical="center" wrapText="1"/>
    </xf>
    <xf numFmtId="0" fontId="23" fillId="6" borderId="24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0" fontId="23" fillId="6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 shrinkToFi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</cellXfs>
  <cellStyles count="6">
    <cellStyle name="Milliers 2" xfId="4"/>
    <cellStyle name="Monétaire" xfId="1" builtinId="4"/>
    <cellStyle name="Monétaire 2" xfId="5"/>
    <cellStyle name="Normal" xfId="0" builtinId="0"/>
    <cellStyle name="Normal 2" xfId="3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16"/>
  <sheetViews>
    <sheetView zoomScaleNormal="100" zoomScaleSheetLayoutView="100" workbookViewId="0">
      <selection activeCell="A2" sqref="A2"/>
    </sheetView>
  </sheetViews>
  <sheetFormatPr baseColWidth="10" defaultColWidth="13.33203125" defaultRowHeight="15" x14ac:dyDescent="0.2"/>
  <cols>
    <col min="1" max="1" width="76.6640625" style="47" customWidth="1"/>
    <col min="2" max="4" width="17" style="38" customWidth="1"/>
    <col min="5" max="16384" width="13.33203125" style="38"/>
  </cols>
  <sheetData>
    <row r="1" spans="1:4" ht="50.1" customHeight="1" x14ac:dyDescent="0.2">
      <c r="A1" s="49" t="s">
        <v>182</v>
      </c>
    </row>
    <row r="2" spans="1:4" s="39" customFormat="1" ht="28.5" x14ac:dyDescent="0.2">
      <c r="A2" s="48" t="s">
        <v>183</v>
      </c>
      <c r="B2" s="72" t="s">
        <v>184</v>
      </c>
      <c r="C2" s="73"/>
      <c r="D2" s="74"/>
    </row>
    <row r="3" spans="1:4" s="42" customFormat="1" ht="28.5" x14ac:dyDescent="0.2">
      <c r="A3" s="40"/>
      <c r="B3" s="41" t="s">
        <v>185</v>
      </c>
      <c r="C3" s="41" t="s">
        <v>186</v>
      </c>
      <c r="D3" s="41" t="s">
        <v>187</v>
      </c>
    </row>
    <row r="4" spans="1:4" s="42" customFormat="1" ht="18" customHeight="1" x14ac:dyDescent="0.2">
      <c r="A4" s="50" t="s">
        <v>188</v>
      </c>
      <c r="B4" s="75"/>
      <c r="C4" s="76"/>
      <c r="D4" s="77"/>
    </row>
    <row r="5" spans="1:4" s="42" customFormat="1" ht="18" customHeight="1" x14ac:dyDescent="0.2">
      <c r="A5" s="51" t="s">
        <v>189</v>
      </c>
      <c r="B5" s="43"/>
      <c r="C5" s="44"/>
      <c r="D5" s="44">
        <f>B5*C5</f>
        <v>0</v>
      </c>
    </row>
    <row r="6" spans="1:4" s="42" customFormat="1" ht="18" customHeight="1" x14ac:dyDescent="0.2">
      <c r="A6" s="50" t="s">
        <v>190</v>
      </c>
      <c r="B6" s="75"/>
      <c r="C6" s="76"/>
      <c r="D6" s="77"/>
    </row>
    <row r="7" spans="1:4" s="42" customFormat="1" ht="18" customHeight="1" x14ac:dyDescent="0.2">
      <c r="A7" s="51" t="s">
        <v>196</v>
      </c>
      <c r="B7" s="52"/>
      <c r="C7" s="44"/>
      <c r="D7" s="44">
        <f>B7*C7</f>
        <v>0</v>
      </c>
    </row>
    <row r="8" spans="1:4" s="42" customFormat="1" ht="18" customHeight="1" x14ac:dyDescent="0.2">
      <c r="A8" s="51" t="s">
        <v>197</v>
      </c>
      <c r="B8" s="43"/>
      <c r="C8" s="44"/>
      <c r="D8" s="44">
        <f>B8*C8</f>
        <v>0</v>
      </c>
    </row>
    <row r="9" spans="1:4" s="42" customFormat="1" ht="18" customHeight="1" x14ac:dyDescent="0.2">
      <c r="A9" s="51" t="s">
        <v>198</v>
      </c>
      <c r="B9" s="52"/>
      <c r="C9" s="44"/>
      <c r="D9" s="44">
        <f>B9*C9</f>
        <v>0</v>
      </c>
    </row>
    <row r="10" spans="1:4" s="45" customFormat="1" ht="18" customHeight="1" x14ac:dyDescent="0.2">
      <c r="A10" s="50" t="s">
        <v>191</v>
      </c>
      <c r="B10" s="78"/>
      <c r="C10" s="79"/>
      <c r="D10" s="80"/>
    </row>
    <row r="11" spans="1:4" s="45" customFormat="1" ht="18" customHeight="1" x14ac:dyDescent="0.2">
      <c r="A11" s="51" t="s">
        <v>192</v>
      </c>
      <c r="B11" s="52"/>
      <c r="C11" s="53"/>
      <c r="D11" s="44">
        <f>B11*C11</f>
        <v>0</v>
      </c>
    </row>
    <row r="12" spans="1:4" s="45" customFormat="1" ht="18" customHeight="1" x14ac:dyDescent="0.2">
      <c r="A12" s="50" t="s">
        <v>193</v>
      </c>
      <c r="B12" s="78"/>
      <c r="C12" s="79"/>
      <c r="D12" s="80"/>
    </row>
    <row r="13" spans="1:4" s="45" customFormat="1" ht="18" customHeight="1" thickBot="1" x14ac:dyDescent="0.25">
      <c r="A13" s="51" t="s">
        <v>467</v>
      </c>
      <c r="B13" s="81"/>
      <c r="C13" s="82"/>
      <c r="D13" s="53">
        <v>0</v>
      </c>
    </row>
    <row r="14" spans="1:4" s="42" customFormat="1" thickBot="1" x14ac:dyDescent="0.25">
      <c r="A14" s="67" t="s">
        <v>194</v>
      </c>
      <c r="B14" s="68"/>
      <c r="C14" s="69"/>
      <c r="D14" s="54">
        <f>D5+SUM(D7:D9)+D11+D13</f>
        <v>0</v>
      </c>
    </row>
    <row r="15" spans="1:4" x14ac:dyDescent="0.2">
      <c r="A15" s="70"/>
      <c r="B15" s="70"/>
      <c r="C15" s="70"/>
      <c r="D15" s="46"/>
    </row>
    <row r="16" spans="1:4" x14ac:dyDescent="0.2">
      <c r="A16" s="71"/>
      <c r="B16" s="71"/>
      <c r="C16" s="71"/>
    </row>
  </sheetData>
  <mergeCells count="9">
    <mergeCell ref="A14:C14"/>
    <mergeCell ref="A15:C15"/>
    <mergeCell ref="A16:C16"/>
    <mergeCell ref="B2:D2"/>
    <mergeCell ref="B4:D4"/>
    <mergeCell ref="B6:D6"/>
    <mergeCell ref="B10:D10"/>
    <mergeCell ref="B12:D12"/>
    <mergeCell ref="B13:C13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zoomScale="115" zoomScaleNormal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44" sqref="B144"/>
    </sheetView>
  </sheetViews>
  <sheetFormatPr baseColWidth="10" defaultRowHeight="12.75" x14ac:dyDescent="0.2"/>
  <cols>
    <col min="1" max="1" width="15.83203125" style="35" customWidth="1"/>
    <col min="2" max="2" width="50.83203125" style="35" customWidth="1"/>
    <col min="3" max="5" width="15.83203125" style="35" customWidth="1"/>
    <col min="6" max="16384" width="12" style="35"/>
  </cols>
  <sheetData>
    <row r="1" spans="1:5" ht="25.5" x14ac:dyDescent="0.2">
      <c r="A1" s="34" t="s">
        <v>171</v>
      </c>
      <c r="B1" s="34" t="s">
        <v>172</v>
      </c>
      <c r="C1" s="37" t="s">
        <v>173</v>
      </c>
      <c r="D1" s="37" t="s">
        <v>353</v>
      </c>
      <c r="E1" s="37" t="s">
        <v>463</v>
      </c>
    </row>
    <row r="2" spans="1:5" ht="12.75" customHeight="1" x14ac:dyDescent="0.2">
      <c r="A2" s="125" t="s">
        <v>332</v>
      </c>
      <c r="B2" s="126"/>
      <c r="C2" s="126"/>
      <c r="D2" s="126"/>
      <c r="E2" s="126"/>
    </row>
    <row r="3" spans="1:5" ht="25.5" x14ac:dyDescent="0.2">
      <c r="A3" s="36" t="s">
        <v>174</v>
      </c>
      <c r="B3" s="36" t="s">
        <v>199</v>
      </c>
      <c r="C3" s="36"/>
      <c r="D3" s="56"/>
      <c r="E3" s="57">
        <f>C3</f>
        <v>0</v>
      </c>
    </row>
    <row r="4" spans="1:5" ht="25.5" x14ac:dyDescent="0.2">
      <c r="A4" s="36" t="s">
        <v>175</v>
      </c>
      <c r="B4" s="36" t="s">
        <v>200</v>
      </c>
      <c r="C4" s="36"/>
      <c r="D4" s="56"/>
      <c r="E4" s="57">
        <f t="shared" ref="E4:E7" si="0">C4</f>
        <v>0</v>
      </c>
    </row>
    <row r="5" spans="1:5" ht="25.5" x14ac:dyDescent="0.2">
      <c r="A5" s="36" t="s">
        <v>176</v>
      </c>
      <c r="B5" s="36" t="s">
        <v>177</v>
      </c>
      <c r="C5" s="36"/>
      <c r="D5" s="56"/>
      <c r="E5" s="57">
        <f t="shared" si="0"/>
        <v>0</v>
      </c>
    </row>
    <row r="6" spans="1:5" x14ac:dyDescent="0.2">
      <c r="A6" s="36" t="s">
        <v>180</v>
      </c>
      <c r="B6" s="36" t="s">
        <v>181</v>
      </c>
      <c r="C6" s="36"/>
      <c r="D6" s="56"/>
      <c r="E6" s="57">
        <f t="shared" si="0"/>
        <v>0</v>
      </c>
    </row>
    <row r="7" spans="1:5" ht="25.5" x14ac:dyDescent="0.2">
      <c r="A7" s="36" t="s">
        <v>179</v>
      </c>
      <c r="B7" s="36" t="s">
        <v>178</v>
      </c>
      <c r="C7" s="36"/>
      <c r="D7" s="56"/>
      <c r="E7" s="57">
        <f t="shared" si="0"/>
        <v>0</v>
      </c>
    </row>
    <row r="8" spans="1:5" x14ac:dyDescent="0.2">
      <c r="A8" s="123" t="s">
        <v>201</v>
      </c>
      <c r="B8" s="124"/>
      <c r="C8" s="124"/>
      <c r="D8" s="124"/>
      <c r="E8" s="124"/>
    </row>
    <row r="9" spans="1:5" x14ac:dyDescent="0.2">
      <c r="A9" s="36" t="s">
        <v>333</v>
      </c>
      <c r="B9" s="36" t="s">
        <v>202</v>
      </c>
      <c r="C9" s="36"/>
      <c r="D9" s="36"/>
      <c r="E9" s="57">
        <f>C9+D9*$C$3</f>
        <v>0</v>
      </c>
    </row>
    <row r="10" spans="1:5" ht="25.5" x14ac:dyDescent="0.2">
      <c r="A10" s="36" t="s">
        <v>334</v>
      </c>
      <c r="B10" s="36" t="s">
        <v>203</v>
      </c>
      <c r="C10" s="36"/>
      <c r="D10" s="36"/>
      <c r="E10" s="57">
        <f t="shared" ref="E10:E73" si="1">C10+D10*$C$3</f>
        <v>0</v>
      </c>
    </row>
    <row r="11" spans="1:5" x14ac:dyDescent="0.2">
      <c r="A11" s="36" t="s">
        <v>335</v>
      </c>
      <c r="B11" s="36" t="s">
        <v>204</v>
      </c>
      <c r="C11" s="36"/>
      <c r="D11" s="36"/>
      <c r="E11" s="57">
        <f t="shared" si="1"/>
        <v>0</v>
      </c>
    </row>
    <row r="12" spans="1:5" x14ac:dyDescent="0.2">
      <c r="A12" s="36" t="s">
        <v>336</v>
      </c>
      <c r="B12" s="36" t="s">
        <v>205</v>
      </c>
      <c r="C12" s="36"/>
      <c r="D12" s="36"/>
      <c r="E12" s="57">
        <f t="shared" si="1"/>
        <v>0</v>
      </c>
    </row>
    <row r="13" spans="1:5" x14ac:dyDescent="0.2">
      <c r="A13" s="36" t="s">
        <v>337</v>
      </c>
      <c r="B13" s="36" t="s">
        <v>206</v>
      </c>
      <c r="C13" s="36"/>
      <c r="D13" s="36"/>
      <c r="E13" s="57">
        <f t="shared" si="1"/>
        <v>0</v>
      </c>
    </row>
    <row r="14" spans="1:5" ht="25.5" x14ac:dyDescent="0.2">
      <c r="A14" s="36" t="s">
        <v>338</v>
      </c>
      <c r="B14" s="36" t="s">
        <v>207</v>
      </c>
      <c r="C14" s="36"/>
      <c r="D14" s="36"/>
      <c r="E14" s="57">
        <f t="shared" si="1"/>
        <v>0</v>
      </c>
    </row>
    <row r="15" spans="1:5" ht="25.5" x14ac:dyDescent="0.2">
      <c r="A15" s="36" t="s">
        <v>339</v>
      </c>
      <c r="B15" s="36" t="s">
        <v>208</v>
      </c>
      <c r="C15" s="36"/>
      <c r="D15" s="36"/>
      <c r="E15" s="57">
        <f t="shared" si="1"/>
        <v>0</v>
      </c>
    </row>
    <row r="16" spans="1:5" x14ac:dyDescent="0.2">
      <c r="A16" s="36" t="s">
        <v>340</v>
      </c>
      <c r="B16" s="36" t="s">
        <v>209</v>
      </c>
      <c r="C16" s="36"/>
      <c r="D16" s="36"/>
      <c r="E16" s="57">
        <f t="shared" si="1"/>
        <v>0</v>
      </c>
    </row>
    <row r="17" spans="1:5" ht="38.25" x14ac:dyDescent="0.2">
      <c r="A17" s="36" t="s">
        <v>341</v>
      </c>
      <c r="B17" s="36" t="s">
        <v>210</v>
      </c>
      <c r="C17" s="36"/>
      <c r="D17" s="36"/>
      <c r="E17" s="57">
        <f t="shared" si="1"/>
        <v>0</v>
      </c>
    </row>
    <row r="18" spans="1:5" x14ac:dyDescent="0.2">
      <c r="A18" s="36" t="s">
        <v>342</v>
      </c>
      <c r="B18" s="36" t="s">
        <v>211</v>
      </c>
      <c r="C18" s="36"/>
      <c r="D18" s="36"/>
      <c r="E18" s="57">
        <f t="shared" si="1"/>
        <v>0</v>
      </c>
    </row>
    <row r="19" spans="1:5" x14ac:dyDescent="0.2">
      <c r="A19" s="36" t="s">
        <v>343</v>
      </c>
      <c r="B19" s="36" t="s">
        <v>212</v>
      </c>
      <c r="C19" s="36"/>
      <c r="D19" s="36"/>
      <c r="E19" s="57">
        <f t="shared" si="1"/>
        <v>0</v>
      </c>
    </row>
    <row r="20" spans="1:5" x14ac:dyDescent="0.2">
      <c r="A20" s="36" t="s">
        <v>344</v>
      </c>
      <c r="B20" s="36" t="s">
        <v>213</v>
      </c>
      <c r="C20" s="36"/>
      <c r="D20" s="36"/>
      <c r="E20" s="57">
        <f t="shared" si="1"/>
        <v>0</v>
      </c>
    </row>
    <row r="21" spans="1:5" x14ac:dyDescent="0.2">
      <c r="A21" s="36" t="s">
        <v>345</v>
      </c>
      <c r="B21" s="36" t="s">
        <v>214</v>
      </c>
      <c r="C21" s="36"/>
      <c r="D21" s="36"/>
      <c r="E21" s="57">
        <f t="shared" si="1"/>
        <v>0</v>
      </c>
    </row>
    <row r="22" spans="1:5" x14ac:dyDescent="0.2">
      <c r="A22" s="36" t="s">
        <v>346</v>
      </c>
      <c r="B22" s="36" t="s">
        <v>215</v>
      </c>
      <c r="C22" s="36"/>
      <c r="D22" s="36"/>
      <c r="E22" s="57">
        <f t="shared" si="1"/>
        <v>0</v>
      </c>
    </row>
    <row r="23" spans="1:5" x14ac:dyDescent="0.2">
      <c r="A23" s="36" t="s">
        <v>347</v>
      </c>
      <c r="B23" s="36" t="s">
        <v>216</v>
      </c>
      <c r="C23" s="36"/>
      <c r="D23" s="36"/>
      <c r="E23" s="57">
        <f t="shared" si="1"/>
        <v>0</v>
      </c>
    </row>
    <row r="24" spans="1:5" x14ac:dyDescent="0.2">
      <c r="A24" s="36" t="s">
        <v>348</v>
      </c>
      <c r="B24" s="36" t="s">
        <v>217</v>
      </c>
      <c r="C24" s="36"/>
      <c r="D24" s="36"/>
      <c r="E24" s="57">
        <f t="shared" si="1"/>
        <v>0</v>
      </c>
    </row>
    <row r="25" spans="1:5" x14ac:dyDescent="0.2">
      <c r="A25" s="36" t="s">
        <v>349</v>
      </c>
      <c r="B25" s="36" t="s">
        <v>218</v>
      </c>
      <c r="C25" s="36"/>
      <c r="D25" s="36"/>
      <c r="E25" s="57">
        <f t="shared" si="1"/>
        <v>0</v>
      </c>
    </row>
    <row r="26" spans="1:5" x14ac:dyDescent="0.2">
      <c r="A26" s="36" t="s">
        <v>350</v>
      </c>
      <c r="B26" s="36" t="s">
        <v>219</v>
      </c>
      <c r="C26" s="36"/>
      <c r="D26" s="36"/>
      <c r="E26" s="57">
        <f t="shared" si="1"/>
        <v>0</v>
      </c>
    </row>
    <row r="27" spans="1:5" ht="25.5" x14ac:dyDescent="0.2">
      <c r="A27" s="36" t="s">
        <v>351</v>
      </c>
      <c r="B27" s="36" t="s">
        <v>220</v>
      </c>
      <c r="C27" s="36"/>
      <c r="D27" s="36"/>
      <c r="E27" s="57">
        <f t="shared" si="1"/>
        <v>0</v>
      </c>
    </row>
    <row r="28" spans="1:5" ht="25.5" x14ac:dyDescent="0.2">
      <c r="A28" s="36" t="s">
        <v>352</v>
      </c>
      <c r="B28" s="36" t="s">
        <v>221</v>
      </c>
      <c r="C28" s="36"/>
      <c r="D28" s="36"/>
      <c r="E28" s="57">
        <f t="shared" si="1"/>
        <v>0</v>
      </c>
    </row>
    <row r="29" spans="1:5" x14ac:dyDescent="0.2">
      <c r="A29" s="127" t="s">
        <v>222</v>
      </c>
      <c r="B29" s="127"/>
      <c r="C29" s="127"/>
      <c r="D29" s="127"/>
      <c r="E29" s="127"/>
    </row>
    <row r="30" spans="1:5" x14ac:dyDescent="0.2">
      <c r="A30" s="36" t="s">
        <v>354</v>
      </c>
      <c r="B30" s="36" t="s">
        <v>223</v>
      </c>
      <c r="C30" s="36"/>
      <c r="D30" s="36"/>
      <c r="E30" s="57">
        <f t="shared" si="1"/>
        <v>0</v>
      </c>
    </row>
    <row r="31" spans="1:5" x14ac:dyDescent="0.2">
      <c r="A31" s="36" t="s">
        <v>355</v>
      </c>
      <c r="B31" s="36" t="s">
        <v>224</v>
      </c>
      <c r="C31" s="36"/>
      <c r="D31" s="36"/>
      <c r="E31" s="57">
        <f t="shared" si="1"/>
        <v>0</v>
      </c>
    </row>
    <row r="32" spans="1:5" x14ac:dyDescent="0.2">
      <c r="A32" s="36" t="s">
        <v>356</v>
      </c>
      <c r="B32" s="36" t="s">
        <v>225</v>
      </c>
      <c r="C32" s="36"/>
      <c r="D32" s="36"/>
      <c r="E32" s="57">
        <f t="shared" si="1"/>
        <v>0</v>
      </c>
    </row>
    <row r="33" spans="1:5" ht="25.5" x14ac:dyDescent="0.2">
      <c r="A33" s="36" t="s">
        <v>357</v>
      </c>
      <c r="B33" s="36" t="s">
        <v>226</v>
      </c>
      <c r="C33" s="36"/>
      <c r="D33" s="36"/>
      <c r="E33" s="57">
        <f t="shared" si="1"/>
        <v>0</v>
      </c>
    </row>
    <row r="34" spans="1:5" ht="25.5" x14ac:dyDescent="0.2">
      <c r="A34" s="36" t="s">
        <v>358</v>
      </c>
      <c r="B34" s="36" t="s">
        <v>227</v>
      </c>
      <c r="C34" s="36"/>
      <c r="D34" s="36"/>
      <c r="E34" s="57">
        <f t="shared" si="1"/>
        <v>0</v>
      </c>
    </row>
    <row r="35" spans="1:5" ht="25.5" x14ac:dyDescent="0.2">
      <c r="A35" s="36" t="s">
        <v>359</v>
      </c>
      <c r="B35" s="36" t="s">
        <v>228</v>
      </c>
      <c r="C35" s="36"/>
      <c r="D35" s="36"/>
      <c r="E35" s="57">
        <f t="shared" si="1"/>
        <v>0</v>
      </c>
    </row>
    <row r="36" spans="1:5" x14ac:dyDescent="0.2">
      <c r="A36" s="36" t="s">
        <v>360</v>
      </c>
      <c r="B36" s="36" t="s">
        <v>229</v>
      </c>
      <c r="C36" s="36"/>
      <c r="D36" s="36"/>
      <c r="E36" s="57">
        <f t="shared" si="1"/>
        <v>0</v>
      </c>
    </row>
    <row r="37" spans="1:5" x14ac:dyDescent="0.2">
      <c r="A37" s="36" t="s">
        <v>361</v>
      </c>
      <c r="B37" s="36" t="s">
        <v>230</v>
      </c>
      <c r="C37" s="36"/>
      <c r="D37" s="36"/>
      <c r="E37" s="57">
        <f t="shared" si="1"/>
        <v>0</v>
      </c>
    </row>
    <row r="38" spans="1:5" x14ac:dyDescent="0.2">
      <c r="A38" s="36" t="s">
        <v>362</v>
      </c>
      <c r="B38" s="36" t="s">
        <v>231</v>
      </c>
      <c r="C38" s="36"/>
      <c r="D38" s="36"/>
      <c r="E38" s="57">
        <f t="shared" si="1"/>
        <v>0</v>
      </c>
    </row>
    <row r="39" spans="1:5" x14ac:dyDescent="0.2">
      <c r="A39" s="36" t="s">
        <v>363</v>
      </c>
      <c r="B39" s="36" t="s">
        <v>232</v>
      </c>
      <c r="C39" s="36"/>
      <c r="D39" s="36"/>
      <c r="E39" s="57">
        <f t="shared" si="1"/>
        <v>0</v>
      </c>
    </row>
    <row r="40" spans="1:5" x14ac:dyDescent="0.2">
      <c r="A40" s="36" t="s">
        <v>364</v>
      </c>
      <c r="B40" s="36" t="s">
        <v>233</v>
      </c>
      <c r="C40" s="36"/>
      <c r="D40" s="36"/>
      <c r="E40" s="57">
        <f t="shared" si="1"/>
        <v>0</v>
      </c>
    </row>
    <row r="41" spans="1:5" x14ac:dyDescent="0.2">
      <c r="A41" s="36" t="s">
        <v>365</v>
      </c>
      <c r="B41" s="36" t="s">
        <v>234</v>
      </c>
      <c r="C41" s="36"/>
      <c r="D41" s="36"/>
      <c r="E41" s="57">
        <f t="shared" si="1"/>
        <v>0</v>
      </c>
    </row>
    <row r="42" spans="1:5" ht="25.5" x14ac:dyDescent="0.2">
      <c r="A42" s="36" t="s">
        <v>366</v>
      </c>
      <c r="B42" s="36" t="s">
        <v>235</v>
      </c>
      <c r="C42" s="36"/>
      <c r="D42" s="36"/>
      <c r="E42" s="57">
        <f t="shared" si="1"/>
        <v>0</v>
      </c>
    </row>
    <row r="43" spans="1:5" ht="25.5" x14ac:dyDescent="0.2">
      <c r="A43" s="36" t="s">
        <v>367</v>
      </c>
      <c r="B43" s="36" t="s">
        <v>236</v>
      </c>
      <c r="C43" s="36"/>
      <c r="D43" s="36"/>
      <c r="E43" s="57">
        <f t="shared" si="1"/>
        <v>0</v>
      </c>
    </row>
    <row r="44" spans="1:5" x14ac:dyDescent="0.2">
      <c r="A44" s="36" t="s">
        <v>368</v>
      </c>
      <c r="B44" s="36" t="s">
        <v>237</v>
      </c>
      <c r="C44" s="36"/>
      <c r="D44" s="36"/>
      <c r="E44" s="57">
        <f t="shared" si="1"/>
        <v>0</v>
      </c>
    </row>
    <row r="45" spans="1:5" x14ac:dyDescent="0.2">
      <c r="A45" s="36" t="s">
        <v>369</v>
      </c>
      <c r="B45" s="36" t="s">
        <v>238</v>
      </c>
      <c r="C45" s="36"/>
      <c r="D45" s="36"/>
      <c r="E45" s="57">
        <f t="shared" si="1"/>
        <v>0</v>
      </c>
    </row>
    <row r="46" spans="1:5" x14ac:dyDescent="0.2">
      <c r="A46" s="124" t="s">
        <v>239</v>
      </c>
      <c r="B46" s="124"/>
      <c r="C46" s="124"/>
      <c r="D46" s="124"/>
      <c r="E46" s="124"/>
    </row>
    <row r="47" spans="1:5" x14ac:dyDescent="0.2">
      <c r="A47" s="36" t="s">
        <v>370</v>
      </c>
      <c r="B47" s="36" t="s">
        <v>240</v>
      </c>
      <c r="C47" s="36"/>
      <c r="D47" s="36"/>
      <c r="E47" s="57">
        <f t="shared" si="1"/>
        <v>0</v>
      </c>
    </row>
    <row r="48" spans="1:5" x14ac:dyDescent="0.2">
      <c r="A48" s="36" t="s">
        <v>371</v>
      </c>
      <c r="B48" s="36" t="s">
        <v>241</v>
      </c>
      <c r="C48" s="36"/>
      <c r="D48" s="36"/>
      <c r="E48" s="57">
        <f t="shared" si="1"/>
        <v>0</v>
      </c>
    </row>
    <row r="49" spans="1:5" x14ac:dyDescent="0.2">
      <c r="A49" s="36" t="s">
        <v>372</v>
      </c>
      <c r="B49" s="36" t="s">
        <v>242</v>
      </c>
      <c r="C49" s="36"/>
      <c r="D49" s="36"/>
      <c r="E49" s="57">
        <f t="shared" si="1"/>
        <v>0</v>
      </c>
    </row>
    <row r="50" spans="1:5" x14ac:dyDescent="0.2">
      <c r="A50" s="36" t="s">
        <v>373</v>
      </c>
      <c r="B50" s="36" t="s">
        <v>243</v>
      </c>
      <c r="C50" s="36"/>
      <c r="D50" s="36"/>
      <c r="E50" s="57">
        <f t="shared" si="1"/>
        <v>0</v>
      </c>
    </row>
    <row r="51" spans="1:5" ht="25.5" x14ac:dyDescent="0.2">
      <c r="A51" s="36" t="s">
        <v>374</v>
      </c>
      <c r="B51" s="36" t="s">
        <v>244</v>
      </c>
      <c r="C51" s="36"/>
      <c r="D51" s="36"/>
      <c r="E51" s="57">
        <f t="shared" si="1"/>
        <v>0</v>
      </c>
    </row>
    <row r="52" spans="1:5" x14ac:dyDescent="0.2">
      <c r="A52" s="36" t="s">
        <v>375</v>
      </c>
      <c r="B52" s="36" t="s">
        <v>245</v>
      </c>
      <c r="C52" s="36"/>
      <c r="D52" s="36"/>
      <c r="E52" s="57">
        <f t="shared" si="1"/>
        <v>0</v>
      </c>
    </row>
    <row r="53" spans="1:5" x14ac:dyDescent="0.2">
      <c r="A53" s="36" t="s">
        <v>376</v>
      </c>
      <c r="B53" s="36" t="s">
        <v>246</v>
      </c>
      <c r="C53" s="36"/>
      <c r="D53" s="36"/>
      <c r="E53" s="57">
        <f t="shared" si="1"/>
        <v>0</v>
      </c>
    </row>
    <row r="54" spans="1:5" x14ac:dyDescent="0.2">
      <c r="A54" s="36" t="s">
        <v>377</v>
      </c>
      <c r="B54" s="36" t="s">
        <v>247</v>
      </c>
      <c r="C54" s="36"/>
      <c r="D54" s="36"/>
      <c r="E54" s="57">
        <f t="shared" si="1"/>
        <v>0</v>
      </c>
    </row>
    <row r="55" spans="1:5" x14ac:dyDescent="0.2">
      <c r="A55" s="36" t="s">
        <v>378</v>
      </c>
      <c r="B55" s="36" t="s">
        <v>248</v>
      </c>
      <c r="C55" s="36"/>
      <c r="D55" s="36"/>
      <c r="E55" s="57">
        <f t="shared" si="1"/>
        <v>0</v>
      </c>
    </row>
    <row r="56" spans="1:5" ht="25.5" x14ac:dyDescent="0.2">
      <c r="A56" s="36" t="s">
        <v>379</v>
      </c>
      <c r="B56" s="36" t="s">
        <v>249</v>
      </c>
      <c r="C56" s="36"/>
      <c r="D56" s="36"/>
      <c r="E56" s="57">
        <f t="shared" si="1"/>
        <v>0</v>
      </c>
    </row>
    <row r="57" spans="1:5" x14ac:dyDescent="0.2">
      <c r="A57" s="36" t="s">
        <v>380</v>
      </c>
      <c r="B57" s="36" t="s">
        <v>250</v>
      </c>
      <c r="C57" s="36"/>
      <c r="D57" s="36"/>
      <c r="E57" s="57">
        <f t="shared" si="1"/>
        <v>0</v>
      </c>
    </row>
    <row r="58" spans="1:5" x14ac:dyDescent="0.2">
      <c r="A58" s="36" t="s">
        <v>381</v>
      </c>
      <c r="B58" s="36" t="s">
        <v>251</v>
      </c>
      <c r="C58" s="36"/>
      <c r="D58" s="36"/>
      <c r="E58" s="57">
        <f t="shared" si="1"/>
        <v>0</v>
      </c>
    </row>
    <row r="59" spans="1:5" x14ac:dyDescent="0.2">
      <c r="A59" s="126" t="s">
        <v>252</v>
      </c>
      <c r="B59" s="126"/>
      <c r="C59" s="126"/>
      <c r="D59" s="126"/>
      <c r="E59" s="126"/>
    </row>
    <row r="60" spans="1:5" ht="25.5" x14ac:dyDescent="0.2">
      <c r="A60" s="36" t="s">
        <v>382</v>
      </c>
      <c r="B60" s="36" t="s">
        <v>253</v>
      </c>
      <c r="C60" s="36"/>
      <c r="D60" s="36"/>
      <c r="E60" s="57">
        <f t="shared" si="1"/>
        <v>0</v>
      </c>
    </row>
    <row r="61" spans="1:5" x14ac:dyDescent="0.2">
      <c r="A61" s="36" t="s">
        <v>383</v>
      </c>
      <c r="B61" s="36" t="s">
        <v>254</v>
      </c>
      <c r="C61" s="36"/>
      <c r="D61" s="36"/>
      <c r="E61" s="57">
        <f t="shared" si="1"/>
        <v>0</v>
      </c>
    </row>
    <row r="62" spans="1:5" ht="25.5" x14ac:dyDescent="0.2">
      <c r="A62" s="36" t="s">
        <v>384</v>
      </c>
      <c r="B62" s="36" t="s">
        <v>255</v>
      </c>
      <c r="C62" s="36"/>
      <c r="D62" s="36"/>
      <c r="E62" s="57">
        <f t="shared" si="1"/>
        <v>0</v>
      </c>
    </row>
    <row r="63" spans="1:5" ht="25.5" x14ac:dyDescent="0.2">
      <c r="A63" s="36" t="s">
        <v>385</v>
      </c>
      <c r="B63" s="36" t="s">
        <v>256</v>
      </c>
      <c r="C63" s="36"/>
      <c r="D63" s="36"/>
      <c r="E63" s="57">
        <f t="shared" si="1"/>
        <v>0</v>
      </c>
    </row>
    <row r="64" spans="1:5" ht="25.5" x14ac:dyDescent="0.2">
      <c r="A64" s="36" t="s">
        <v>386</v>
      </c>
      <c r="B64" s="36" t="s">
        <v>257</v>
      </c>
      <c r="C64" s="36"/>
      <c r="D64" s="36"/>
      <c r="E64" s="57">
        <f t="shared" si="1"/>
        <v>0</v>
      </c>
    </row>
    <row r="65" spans="1:5" x14ac:dyDescent="0.2">
      <c r="A65" s="36" t="s">
        <v>387</v>
      </c>
      <c r="B65" s="36" t="s">
        <v>258</v>
      </c>
      <c r="C65" s="36"/>
      <c r="D65" s="36"/>
      <c r="E65" s="57">
        <f t="shared" si="1"/>
        <v>0</v>
      </c>
    </row>
    <row r="66" spans="1:5" ht="25.5" x14ac:dyDescent="0.2">
      <c r="A66" s="36" t="s">
        <v>388</v>
      </c>
      <c r="B66" s="36" t="s">
        <v>259</v>
      </c>
      <c r="C66" s="36"/>
      <c r="D66" s="36"/>
      <c r="E66" s="57">
        <f t="shared" si="1"/>
        <v>0</v>
      </c>
    </row>
    <row r="67" spans="1:5" ht="25.5" x14ac:dyDescent="0.2">
      <c r="A67" s="36" t="s">
        <v>389</v>
      </c>
      <c r="B67" s="36" t="s">
        <v>260</v>
      </c>
      <c r="C67" s="36"/>
      <c r="D67" s="36"/>
      <c r="E67" s="57">
        <f t="shared" si="1"/>
        <v>0</v>
      </c>
    </row>
    <row r="68" spans="1:5" x14ac:dyDescent="0.2">
      <c r="A68" s="36" t="s">
        <v>390</v>
      </c>
      <c r="B68" s="36" t="s">
        <v>261</v>
      </c>
      <c r="C68" s="36"/>
      <c r="D68" s="36"/>
      <c r="E68" s="57">
        <f t="shared" si="1"/>
        <v>0</v>
      </c>
    </row>
    <row r="69" spans="1:5" x14ac:dyDescent="0.2">
      <c r="A69" s="36" t="s">
        <v>391</v>
      </c>
      <c r="B69" s="36" t="s">
        <v>262</v>
      </c>
      <c r="C69" s="36"/>
      <c r="D69" s="36"/>
      <c r="E69" s="57">
        <f t="shared" si="1"/>
        <v>0</v>
      </c>
    </row>
    <row r="70" spans="1:5" x14ac:dyDescent="0.2">
      <c r="A70" s="36" t="s">
        <v>392</v>
      </c>
      <c r="B70" s="36" t="s">
        <v>263</v>
      </c>
      <c r="C70" s="36"/>
      <c r="D70" s="36"/>
      <c r="E70" s="57">
        <f t="shared" si="1"/>
        <v>0</v>
      </c>
    </row>
    <row r="71" spans="1:5" x14ac:dyDescent="0.2">
      <c r="A71" s="36" t="s">
        <v>393</v>
      </c>
      <c r="B71" s="36" t="s">
        <v>264</v>
      </c>
      <c r="C71" s="36"/>
      <c r="D71" s="36"/>
      <c r="E71" s="57">
        <f t="shared" si="1"/>
        <v>0</v>
      </c>
    </row>
    <row r="72" spans="1:5" x14ac:dyDescent="0.2">
      <c r="A72" s="36" t="s">
        <v>394</v>
      </c>
      <c r="B72" s="36" t="s">
        <v>265</v>
      </c>
      <c r="C72" s="36"/>
      <c r="D72" s="36"/>
      <c r="E72" s="57">
        <f t="shared" si="1"/>
        <v>0</v>
      </c>
    </row>
    <row r="73" spans="1:5" x14ac:dyDescent="0.2">
      <c r="A73" s="36" t="s">
        <v>395</v>
      </c>
      <c r="B73" s="36" t="s">
        <v>266</v>
      </c>
      <c r="C73" s="36"/>
      <c r="D73" s="36"/>
      <c r="E73" s="57">
        <f t="shared" si="1"/>
        <v>0</v>
      </c>
    </row>
    <row r="74" spans="1:5" x14ac:dyDescent="0.2">
      <c r="A74" s="36" t="s">
        <v>396</v>
      </c>
      <c r="B74" s="36" t="s">
        <v>267</v>
      </c>
      <c r="C74" s="36"/>
      <c r="D74" s="36"/>
      <c r="E74" s="57">
        <f t="shared" ref="E74:E137" si="2">C74+D74*$C$3</f>
        <v>0</v>
      </c>
    </row>
    <row r="75" spans="1:5" x14ac:dyDescent="0.2">
      <c r="A75" s="36" t="s">
        <v>397</v>
      </c>
      <c r="B75" s="36" t="s">
        <v>268</v>
      </c>
      <c r="C75" s="36"/>
      <c r="D75" s="36"/>
      <c r="E75" s="57">
        <f t="shared" si="2"/>
        <v>0</v>
      </c>
    </row>
    <row r="76" spans="1:5" x14ac:dyDescent="0.2">
      <c r="A76" s="124" t="s">
        <v>269</v>
      </c>
      <c r="B76" s="124"/>
      <c r="C76" s="124"/>
      <c r="D76" s="124"/>
      <c r="E76" s="124"/>
    </row>
    <row r="77" spans="1:5" ht="38.25" x14ac:dyDescent="0.2">
      <c r="A77" s="36" t="s">
        <v>399</v>
      </c>
      <c r="B77" s="36" t="s">
        <v>398</v>
      </c>
      <c r="C77" s="36"/>
      <c r="D77" s="36"/>
      <c r="E77" s="57">
        <f t="shared" si="2"/>
        <v>0</v>
      </c>
    </row>
    <row r="78" spans="1:5" ht="38.25" x14ac:dyDescent="0.2">
      <c r="A78" s="36" t="s">
        <v>400</v>
      </c>
      <c r="B78" s="36" t="s">
        <v>270</v>
      </c>
      <c r="C78" s="36"/>
      <c r="D78" s="36"/>
      <c r="E78" s="57">
        <f t="shared" si="2"/>
        <v>0</v>
      </c>
    </row>
    <row r="79" spans="1:5" x14ac:dyDescent="0.2">
      <c r="A79" s="36" t="s">
        <v>401</v>
      </c>
      <c r="B79" s="36" t="s">
        <v>271</v>
      </c>
      <c r="C79" s="36"/>
      <c r="D79" s="36"/>
      <c r="E79" s="57">
        <f t="shared" si="2"/>
        <v>0</v>
      </c>
    </row>
    <row r="80" spans="1:5" x14ac:dyDescent="0.2">
      <c r="A80" s="36" t="s">
        <v>402</v>
      </c>
      <c r="B80" s="36" t="s">
        <v>272</v>
      </c>
      <c r="C80" s="36"/>
      <c r="D80" s="36"/>
      <c r="E80" s="57">
        <f t="shared" si="2"/>
        <v>0</v>
      </c>
    </row>
    <row r="81" spans="1:5" x14ac:dyDescent="0.2">
      <c r="A81" s="36" t="s">
        <v>403</v>
      </c>
      <c r="B81" s="36" t="s">
        <v>273</v>
      </c>
      <c r="C81" s="36"/>
      <c r="D81" s="36"/>
      <c r="E81" s="57">
        <f t="shared" si="2"/>
        <v>0</v>
      </c>
    </row>
    <row r="82" spans="1:5" x14ac:dyDescent="0.2">
      <c r="A82" s="36" t="s">
        <v>404</v>
      </c>
      <c r="B82" s="36" t="s">
        <v>274</v>
      </c>
      <c r="C82" s="36"/>
      <c r="D82" s="36"/>
      <c r="E82" s="57">
        <f t="shared" si="2"/>
        <v>0</v>
      </c>
    </row>
    <row r="83" spans="1:5" x14ac:dyDescent="0.2">
      <c r="A83" s="36" t="s">
        <v>405</v>
      </c>
      <c r="B83" s="36" t="s">
        <v>275</v>
      </c>
      <c r="C83" s="36"/>
      <c r="D83" s="36"/>
      <c r="E83" s="57">
        <f t="shared" si="2"/>
        <v>0</v>
      </c>
    </row>
    <row r="84" spans="1:5" x14ac:dyDescent="0.2">
      <c r="A84" s="36" t="s">
        <v>406</v>
      </c>
      <c r="B84" s="36" t="s">
        <v>276</v>
      </c>
      <c r="C84" s="36"/>
      <c r="D84" s="36"/>
      <c r="E84" s="57">
        <f t="shared" si="2"/>
        <v>0</v>
      </c>
    </row>
    <row r="85" spans="1:5" ht="25.5" x14ac:dyDescent="0.2">
      <c r="A85" s="36" t="s">
        <v>407</v>
      </c>
      <c r="B85" s="36" t="s">
        <v>277</v>
      </c>
      <c r="C85" s="36"/>
      <c r="D85" s="36"/>
      <c r="E85" s="57">
        <f t="shared" si="2"/>
        <v>0</v>
      </c>
    </row>
    <row r="86" spans="1:5" x14ac:dyDescent="0.2">
      <c r="A86" s="36" t="s">
        <v>408</v>
      </c>
      <c r="B86" s="36" t="s">
        <v>278</v>
      </c>
      <c r="C86" s="36"/>
      <c r="D86" s="36"/>
      <c r="E86" s="57">
        <f t="shared" si="2"/>
        <v>0</v>
      </c>
    </row>
    <row r="87" spans="1:5" x14ac:dyDescent="0.2">
      <c r="A87" s="36" t="s">
        <v>409</v>
      </c>
      <c r="B87" s="36" t="s">
        <v>279</v>
      </c>
      <c r="C87" s="36"/>
      <c r="D87" s="36"/>
      <c r="E87" s="57">
        <f t="shared" si="2"/>
        <v>0</v>
      </c>
    </row>
    <row r="88" spans="1:5" ht="25.5" x14ac:dyDescent="0.2">
      <c r="A88" s="36" t="s">
        <v>410</v>
      </c>
      <c r="B88" s="36" t="s">
        <v>280</v>
      </c>
      <c r="C88" s="36"/>
      <c r="D88" s="36"/>
      <c r="E88" s="57">
        <f t="shared" si="2"/>
        <v>0</v>
      </c>
    </row>
    <row r="89" spans="1:5" x14ac:dyDescent="0.2">
      <c r="A89" s="124" t="s">
        <v>281</v>
      </c>
      <c r="B89" s="124"/>
      <c r="C89" s="124"/>
      <c r="D89" s="124"/>
      <c r="E89" s="124"/>
    </row>
    <row r="90" spans="1:5" x14ac:dyDescent="0.2">
      <c r="A90" s="36" t="s">
        <v>411</v>
      </c>
      <c r="B90" s="36" t="s">
        <v>282</v>
      </c>
      <c r="C90" s="36"/>
      <c r="D90" s="36"/>
      <c r="E90" s="57">
        <f t="shared" si="2"/>
        <v>0</v>
      </c>
    </row>
    <row r="91" spans="1:5" ht="25.5" x14ac:dyDescent="0.2">
      <c r="A91" s="36" t="s">
        <v>412</v>
      </c>
      <c r="B91" s="36" t="s">
        <v>283</v>
      </c>
      <c r="C91" s="36"/>
      <c r="D91" s="36"/>
      <c r="E91" s="57">
        <f t="shared" si="2"/>
        <v>0</v>
      </c>
    </row>
    <row r="92" spans="1:5" ht="25.5" x14ac:dyDescent="0.2">
      <c r="A92" s="36" t="s">
        <v>413</v>
      </c>
      <c r="B92" s="36" t="s">
        <v>284</v>
      </c>
      <c r="C92" s="36"/>
      <c r="D92" s="36"/>
      <c r="E92" s="57">
        <f t="shared" si="2"/>
        <v>0</v>
      </c>
    </row>
    <row r="93" spans="1:5" ht="25.5" x14ac:dyDescent="0.2">
      <c r="A93" s="36" t="s">
        <v>414</v>
      </c>
      <c r="B93" s="36" t="s">
        <v>285</v>
      </c>
      <c r="C93" s="36"/>
      <c r="D93" s="36"/>
      <c r="E93" s="57">
        <f t="shared" si="2"/>
        <v>0</v>
      </c>
    </row>
    <row r="94" spans="1:5" ht="25.5" x14ac:dyDescent="0.2">
      <c r="A94" s="36" t="s">
        <v>415</v>
      </c>
      <c r="B94" s="36" t="s">
        <v>286</v>
      </c>
      <c r="C94" s="36"/>
      <c r="D94" s="36"/>
      <c r="E94" s="57">
        <f t="shared" si="2"/>
        <v>0</v>
      </c>
    </row>
    <row r="95" spans="1:5" ht="25.5" x14ac:dyDescent="0.2">
      <c r="A95" s="36" t="s">
        <v>416</v>
      </c>
      <c r="B95" s="36" t="s">
        <v>287</v>
      </c>
      <c r="C95" s="36"/>
      <c r="D95" s="36"/>
      <c r="E95" s="57">
        <f t="shared" si="2"/>
        <v>0</v>
      </c>
    </row>
    <row r="96" spans="1:5" ht="25.5" x14ac:dyDescent="0.2">
      <c r="A96" s="36" t="s">
        <v>417</v>
      </c>
      <c r="B96" s="36" t="s">
        <v>288</v>
      </c>
      <c r="C96" s="36"/>
      <c r="D96" s="36"/>
      <c r="E96" s="57">
        <f t="shared" si="2"/>
        <v>0</v>
      </c>
    </row>
    <row r="97" spans="1:5" x14ac:dyDescent="0.2">
      <c r="A97" s="36" t="s">
        <v>418</v>
      </c>
      <c r="B97" s="36" t="s">
        <v>289</v>
      </c>
      <c r="C97" s="36"/>
      <c r="D97" s="36"/>
      <c r="E97" s="57">
        <f t="shared" si="2"/>
        <v>0</v>
      </c>
    </row>
    <row r="98" spans="1:5" x14ac:dyDescent="0.2">
      <c r="A98" s="36" t="s">
        <v>419</v>
      </c>
      <c r="B98" s="36" t="s">
        <v>262</v>
      </c>
      <c r="C98" s="36"/>
      <c r="D98" s="36"/>
      <c r="E98" s="57">
        <f t="shared" si="2"/>
        <v>0</v>
      </c>
    </row>
    <row r="99" spans="1:5" x14ac:dyDescent="0.2">
      <c r="A99" s="36" t="s">
        <v>420</v>
      </c>
      <c r="B99" s="36" t="s">
        <v>290</v>
      </c>
      <c r="C99" s="36"/>
      <c r="D99" s="36"/>
      <c r="E99" s="57">
        <f t="shared" si="2"/>
        <v>0</v>
      </c>
    </row>
    <row r="100" spans="1:5" x14ac:dyDescent="0.2">
      <c r="A100" s="36" t="s">
        <v>421</v>
      </c>
      <c r="B100" s="36" t="s">
        <v>291</v>
      </c>
      <c r="C100" s="36"/>
      <c r="D100" s="36"/>
      <c r="E100" s="57">
        <f t="shared" si="2"/>
        <v>0</v>
      </c>
    </row>
    <row r="101" spans="1:5" x14ac:dyDescent="0.2">
      <c r="A101" s="36" t="s">
        <v>422</v>
      </c>
      <c r="B101" s="36" t="s">
        <v>292</v>
      </c>
      <c r="C101" s="36"/>
      <c r="D101" s="36"/>
      <c r="E101" s="57">
        <f t="shared" si="2"/>
        <v>0</v>
      </c>
    </row>
    <row r="102" spans="1:5" x14ac:dyDescent="0.2">
      <c r="A102" s="36" t="s">
        <v>423</v>
      </c>
      <c r="B102" s="36" t="s">
        <v>293</v>
      </c>
      <c r="C102" s="36"/>
      <c r="D102" s="36"/>
      <c r="E102" s="57">
        <f t="shared" si="2"/>
        <v>0</v>
      </c>
    </row>
    <row r="103" spans="1:5" x14ac:dyDescent="0.2">
      <c r="A103" s="36" t="s">
        <v>424</v>
      </c>
      <c r="B103" s="36" t="s">
        <v>294</v>
      </c>
      <c r="C103" s="36"/>
      <c r="D103" s="36"/>
      <c r="E103" s="57">
        <f t="shared" si="2"/>
        <v>0</v>
      </c>
    </row>
    <row r="104" spans="1:5" x14ac:dyDescent="0.2">
      <c r="A104" s="36" t="s">
        <v>425</v>
      </c>
      <c r="B104" s="36" t="s">
        <v>295</v>
      </c>
      <c r="C104" s="36"/>
      <c r="D104" s="36"/>
      <c r="E104" s="57">
        <f t="shared" si="2"/>
        <v>0</v>
      </c>
    </row>
    <row r="105" spans="1:5" x14ac:dyDescent="0.2">
      <c r="A105" s="127" t="s">
        <v>296</v>
      </c>
      <c r="B105" s="127"/>
      <c r="C105" s="127"/>
      <c r="D105" s="127"/>
      <c r="E105" s="127"/>
    </row>
    <row r="106" spans="1:5" x14ac:dyDescent="0.2">
      <c r="A106" s="36" t="s">
        <v>426</v>
      </c>
      <c r="B106" s="36" t="s">
        <v>297</v>
      </c>
      <c r="C106" s="36"/>
      <c r="D106" s="36"/>
      <c r="E106" s="57">
        <f t="shared" si="2"/>
        <v>0</v>
      </c>
    </row>
    <row r="107" spans="1:5" x14ac:dyDescent="0.2">
      <c r="A107" s="36" t="s">
        <v>427</v>
      </c>
      <c r="B107" s="36" t="s">
        <v>298</v>
      </c>
      <c r="C107" s="36"/>
      <c r="D107" s="36"/>
      <c r="E107" s="57">
        <f t="shared" si="2"/>
        <v>0</v>
      </c>
    </row>
    <row r="108" spans="1:5" x14ac:dyDescent="0.2">
      <c r="A108" s="36" t="s">
        <v>428</v>
      </c>
      <c r="B108" s="36" t="s">
        <v>299</v>
      </c>
      <c r="C108" s="36"/>
      <c r="D108" s="36"/>
      <c r="E108" s="57">
        <f t="shared" si="2"/>
        <v>0</v>
      </c>
    </row>
    <row r="109" spans="1:5" x14ac:dyDescent="0.2">
      <c r="A109" s="127" t="s">
        <v>300</v>
      </c>
      <c r="B109" s="127"/>
      <c r="C109" s="127"/>
      <c r="D109" s="127"/>
      <c r="E109" s="127"/>
    </row>
    <row r="110" spans="1:5" x14ac:dyDescent="0.2">
      <c r="A110" s="36" t="s">
        <v>429</v>
      </c>
      <c r="B110" s="36" t="s">
        <v>301</v>
      </c>
      <c r="C110" s="36"/>
      <c r="D110" s="36"/>
      <c r="E110" s="57">
        <f t="shared" si="2"/>
        <v>0</v>
      </c>
    </row>
    <row r="111" spans="1:5" x14ac:dyDescent="0.2">
      <c r="A111" s="36" t="s">
        <v>430</v>
      </c>
      <c r="B111" s="36" t="s">
        <v>302</v>
      </c>
      <c r="C111" s="36"/>
      <c r="D111" s="36"/>
      <c r="E111" s="57">
        <f t="shared" si="2"/>
        <v>0</v>
      </c>
    </row>
    <row r="112" spans="1:5" x14ac:dyDescent="0.2">
      <c r="A112" s="36" t="s">
        <v>431</v>
      </c>
      <c r="B112" s="36" t="s">
        <v>303</v>
      </c>
      <c r="C112" s="36"/>
      <c r="D112" s="36"/>
      <c r="E112" s="57">
        <f t="shared" si="2"/>
        <v>0</v>
      </c>
    </row>
    <row r="113" spans="1:5" x14ac:dyDescent="0.2">
      <c r="A113" s="36" t="s">
        <v>432</v>
      </c>
      <c r="B113" s="36" t="s">
        <v>304</v>
      </c>
      <c r="C113" s="36"/>
      <c r="D113" s="36"/>
      <c r="E113" s="57">
        <f t="shared" si="2"/>
        <v>0</v>
      </c>
    </row>
    <row r="114" spans="1:5" x14ac:dyDescent="0.2">
      <c r="A114" s="36" t="s">
        <v>433</v>
      </c>
      <c r="B114" s="36" t="s">
        <v>305</v>
      </c>
      <c r="C114" s="36"/>
      <c r="D114" s="36"/>
      <c r="E114" s="57">
        <f t="shared" si="2"/>
        <v>0</v>
      </c>
    </row>
    <row r="115" spans="1:5" x14ac:dyDescent="0.2">
      <c r="A115" s="36" t="s">
        <v>434</v>
      </c>
      <c r="B115" s="36" t="s">
        <v>306</v>
      </c>
      <c r="C115" s="36"/>
      <c r="D115" s="36"/>
      <c r="E115" s="57">
        <f t="shared" si="2"/>
        <v>0</v>
      </c>
    </row>
    <row r="116" spans="1:5" x14ac:dyDescent="0.2">
      <c r="A116" s="36" t="s">
        <v>435</v>
      </c>
      <c r="B116" s="36" t="s">
        <v>307</v>
      </c>
      <c r="C116" s="36"/>
      <c r="D116" s="36"/>
      <c r="E116" s="57">
        <f t="shared" si="2"/>
        <v>0</v>
      </c>
    </row>
    <row r="117" spans="1:5" x14ac:dyDescent="0.2">
      <c r="A117" s="36" t="s">
        <v>436</v>
      </c>
      <c r="B117" s="36" t="s">
        <v>308</v>
      </c>
      <c r="C117" s="36"/>
      <c r="D117" s="36"/>
      <c r="E117" s="57">
        <f t="shared" si="2"/>
        <v>0</v>
      </c>
    </row>
    <row r="118" spans="1:5" x14ac:dyDescent="0.2">
      <c r="A118" s="36" t="s">
        <v>437</v>
      </c>
      <c r="B118" s="36" t="s">
        <v>309</v>
      </c>
      <c r="C118" s="36"/>
      <c r="D118" s="36"/>
      <c r="E118" s="57">
        <f t="shared" si="2"/>
        <v>0</v>
      </c>
    </row>
    <row r="119" spans="1:5" x14ac:dyDescent="0.2">
      <c r="A119" s="36" t="s">
        <v>438</v>
      </c>
      <c r="B119" s="36" t="s">
        <v>310</v>
      </c>
      <c r="C119" s="36"/>
      <c r="D119" s="36"/>
      <c r="E119" s="57">
        <f t="shared" si="2"/>
        <v>0</v>
      </c>
    </row>
    <row r="120" spans="1:5" x14ac:dyDescent="0.2">
      <c r="A120" s="36" t="s">
        <v>439</v>
      </c>
      <c r="B120" s="36" t="s">
        <v>311</v>
      </c>
      <c r="C120" s="36"/>
      <c r="D120" s="36"/>
      <c r="E120" s="57">
        <f t="shared" si="2"/>
        <v>0</v>
      </c>
    </row>
    <row r="121" spans="1:5" x14ac:dyDescent="0.2">
      <c r="A121" s="36" t="s">
        <v>440</v>
      </c>
      <c r="B121" s="36" t="s">
        <v>312</v>
      </c>
      <c r="C121" s="36"/>
      <c r="D121" s="36"/>
      <c r="E121" s="57">
        <f t="shared" si="2"/>
        <v>0</v>
      </c>
    </row>
    <row r="122" spans="1:5" x14ac:dyDescent="0.2">
      <c r="A122" s="36" t="s">
        <v>441</v>
      </c>
      <c r="B122" s="36" t="s">
        <v>313</v>
      </c>
      <c r="C122" s="36"/>
      <c r="D122" s="36"/>
      <c r="E122" s="57">
        <f t="shared" si="2"/>
        <v>0</v>
      </c>
    </row>
    <row r="123" spans="1:5" x14ac:dyDescent="0.2">
      <c r="A123" s="36" t="s">
        <v>442</v>
      </c>
      <c r="B123" s="36" t="s">
        <v>314</v>
      </c>
      <c r="C123" s="36"/>
      <c r="D123" s="36"/>
      <c r="E123" s="57">
        <f t="shared" si="2"/>
        <v>0</v>
      </c>
    </row>
    <row r="124" spans="1:5" x14ac:dyDescent="0.2">
      <c r="A124" s="36" t="s">
        <v>443</v>
      </c>
      <c r="B124" s="36" t="s">
        <v>315</v>
      </c>
      <c r="C124" s="36"/>
      <c r="D124" s="36"/>
      <c r="E124" s="57">
        <f t="shared" si="2"/>
        <v>0</v>
      </c>
    </row>
    <row r="125" spans="1:5" x14ac:dyDescent="0.2">
      <c r="A125" s="36" t="s">
        <v>444</v>
      </c>
      <c r="B125" s="36" t="s">
        <v>316</v>
      </c>
      <c r="C125" s="36"/>
      <c r="D125" s="36"/>
      <c r="E125" s="57">
        <f t="shared" si="2"/>
        <v>0</v>
      </c>
    </row>
    <row r="126" spans="1:5" x14ac:dyDescent="0.2">
      <c r="A126" s="36" t="s">
        <v>445</v>
      </c>
      <c r="B126" s="36" t="s">
        <v>317</v>
      </c>
      <c r="C126" s="36"/>
      <c r="D126" s="36"/>
      <c r="E126" s="57">
        <f t="shared" si="2"/>
        <v>0</v>
      </c>
    </row>
    <row r="127" spans="1:5" x14ac:dyDescent="0.2">
      <c r="A127" s="36" t="s">
        <v>446</v>
      </c>
      <c r="B127" s="36" t="s">
        <v>318</v>
      </c>
      <c r="C127" s="36"/>
      <c r="D127" s="36"/>
      <c r="E127" s="57">
        <f t="shared" si="2"/>
        <v>0</v>
      </c>
    </row>
    <row r="128" spans="1:5" x14ac:dyDescent="0.2">
      <c r="A128" s="36" t="s">
        <v>447</v>
      </c>
      <c r="B128" s="36" t="s">
        <v>319</v>
      </c>
      <c r="C128" s="36"/>
      <c r="D128" s="36"/>
      <c r="E128" s="57">
        <f t="shared" si="2"/>
        <v>0</v>
      </c>
    </row>
    <row r="129" spans="1:5" x14ac:dyDescent="0.2">
      <c r="A129" s="36" t="s">
        <v>448</v>
      </c>
      <c r="B129" s="36" t="s">
        <v>320</v>
      </c>
      <c r="C129" s="36"/>
      <c r="D129" s="36"/>
      <c r="E129" s="57">
        <f t="shared" si="2"/>
        <v>0</v>
      </c>
    </row>
    <row r="130" spans="1:5" x14ac:dyDescent="0.2">
      <c r="A130" s="36" t="s">
        <v>449</v>
      </c>
      <c r="B130" s="36" t="s">
        <v>321</v>
      </c>
      <c r="C130" s="36"/>
      <c r="D130" s="36"/>
      <c r="E130" s="57">
        <f t="shared" si="2"/>
        <v>0</v>
      </c>
    </row>
    <row r="131" spans="1:5" x14ac:dyDescent="0.2">
      <c r="A131" s="36" t="s">
        <v>450</v>
      </c>
      <c r="B131" s="36" t="s">
        <v>322</v>
      </c>
      <c r="C131" s="36"/>
      <c r="D131" s="36"/>
      <c r="E131" s="57">
        <f t="shared" si="2"/>
        <v>0</v>
      </c>
    </row>
    <row r="132" spans="1:5" x14ac:dyDescent="0.2">
      <c r="A132" s="36" t="s">
        <v>451</v>
      </c>
      <c r="B132" s="36" t="s">
        <v>323</v>
      </c>
      <c r="C132" s="36"/>
      <c r="D132" s="36"/>
      <c r="E132" s="57">
        <f t="shared" si="2"/>
        <v>0</v>
      </c>
    </row>
    <row r="133" spans="1:5" x14ac:dyDescent="0.2">
      <c r="A133" s="36" t="s">
        <v>452</v>
      </c>
      <c r="B133" s="36" t="s">
        <v>324</v>
      </c>
      <c r="C133" s="36"/>
      <c r="D133" s="36"/>
      <c r="E133" s="57">
        <f t="shared" si="2"/>
        <v>0</v>
      </c>
    </row>
    <row r="134" spans="1:5" x14ac:dyDescent="0.2">
      <c r="A134" s="36" t="s">
        <v>453</v>
      </c>
      <c r="B134" s="36" t="s">
        <v>325</v>
      </c>
      <c r="C134" s="36"/>
      <c r="D134" s="36"/>
      <c r="E134" s="57">
        <f t="shared" si="2"/>
        <v>0</v>
      </c>
    </row>
    <row r="135" spans="1:5" x14ac:dyDescent="0.2">
      <c r="A135" s="36" t="s">
        <v>454</v>
      </c>
      <c r="B135" s="36" t="s">
        <v>326</v>
      </c>
      <c r="C135" s="36"/>
      <c r="D135" s="36"/>
      <c r="E135" s="57">
        <f t="shared" si="2"/>
        <v>0</v>
      </c>
    </row>
    <row r="136" spans="1:5" x14ac:dyDescent="0.2">
      <c r="A136" s="36" t="s">
        <v>455</v>
      </c>
      <c r="B136" s="36" t="s">
        <v>327</v>
      </c>
      <c r="C136" s="36"/>
      <c r="D136" s="36"/>
      <c r="E136" s="57">
        <f t="shared" si="2"/>
        <v>0</v>
      </c>
    </row>
    <row r="137" spans="1:5" x14ac:dyDescent="0.2">
      <c r="A137" s="36" t="s">
        <v>456</v>
      </c>
      <c r="B137" s="36" t="s">
        <v>328</v>
      </c>
      <c r="C137" s="36"/>
      <c r="D137" s="36"/>
      <c r="E137" s="57">
        <f t="shared" si="2"/>
        <v>0</v>
      </c>
    </row>
    <row r="138" spans="1:5" x14ac:dyDescent="0.2">
      <c r="A138" s="36" t="s">
        <v>457</v>
      </c>
      <c r="B138" s="36" t="s">
        <v>329</v>
      </c>
      <c r="C138" s="36"/>
      <c r="D138" s="36"/>
      <c r="E138" s="57">
        <f t="shared" ref="E138:E140" si="3">C138+D138*$C$3</f>
        <v>0</v>
      </c>
    </row>
    <row r="139" spans="1:5" x14ac:dyDescent="0.2">
      <c r="A139" s="36" t="s">
        <v>458</v>
      </c>
      <c r="B139" s="36" t="s">
        <v>330</v>
      </c>
      <c r="C139" s="36"/>
      <c r="D139" s="36"/>
      <c r="E139" s="57">
        <f t="shared" si="3"/>
        <v>0</v>
      </c>
    </row>
    <row r="140" spans="1:5" x14ac:dyDescent="0.2">
      <c r="A140" s="36" t="s">
        <v>459</v>
      </c>
      <c r="B140" s="36" t="s">
        <v>331</v>
      </c>
      <c r="C140" s="36"/>
      <c r="D140" s="36"/>
      <c r="E140" s="57">
        <f t="shared" si="3"/>
        <v>0</v>
      </c>
    </row>
    <row r="142" spans="1:5" ht="12.75" customHeight="1" x14ac:dyDescent="0.2">
      <c r="A142" s="65" t="s">
        <v>466</v>
      </c>
      <c r="B142" s="129" t="s">
        <v>460</v>
      </c>
      <c r="C142" s="130"/>
      <c r="D142" s="131"/>
      <c r="E142" s="66">
        <v>0</v>
      </c>
    </row>
    <row r="144" spans="1:5" ht="38.25" x14ac:dyDescent="0.2">
      <c r="A144" s="55" t="s">
        <v>464</v>
      </c>
      <c r="B144" s="35" t="s">
        <v>465</v>
      </c>
    </row>
  </sheetData>
  <mergeCells count="10">
    <mergeCell ref="A76:E76"/>
    <mergeCell ref="A89:E89"/>
    <mergeCell ref="A105:E105"/>
    <mergeCell ref="A109:E109"/>
    <mergeCell ref="B142:D142"/>
    <mergeCell ref="A8:E8"/>
    <mergeCell ref="A2:E2"/>
    <mergeCell ref="A29:E29"/>
    <mergeCell ref="A46:E46"/>
    <mergeCell ref="A59:E5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xSplit="1" ySplit="3" topLeftCell="B34" activePane="bottomRight" state="frozen"/>
      <selection pane="topRight" activeCell="B1" sqref="B1"/>
      <selection pane="bottomLeft" activeCell="A4" sqref="A4"/>
      <selection pane="bottomRight" activeCell="I63" sqref="I63"/>
    </sheetView>
  </sheetViews>
  <sheetFormatPr baseColWidth="10" defaultColWidth="9.33203125" defaultRowHeight="12.75" x14ac:dyDescent="0.2"/>
  <cols>
    <col min="1" max="1" width="4.1640625" style="1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6384" width="9.33203125" style="1"/>
  </cols>
  <sheetData>
    <row r="1" spans="1:10" s="3" customFormat="1" ht="24.95" customHeight="1" x14ac:dyDescent="0.2">
      <c r="A1" s="128" t="s">
        <v>468</v>
      </c>
      <c r="B1" s="83"/>
      <c r="C1" s="83"/>
      <c r="D1" s="83"/>
      <c r="E1" s="84"/>
      <c r="F1" s="84"/>
      <c r="G1" s="84"/>
      <c r="H1" s="84"/>
      <c r="I1" s="84"/>
      <c r="J1" s="84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ht="15" customHeight="1" x14ac:dyDescent="0.2">
      <c r="A4" s="6">
        <v>1</v>
      </c>
      <c r="B4" s="7" t="s">
        <v>11</v>
      </c>
      <c r="C4" s="8" t="s">
        <v>12</v>
      </c>
      <c r="D4" s="9">
        <v>0.2</v>
      </c>
      <c r="E4" s="4"/>
      <c r="F4" s="4"/>
      <c r="G4" s="4"/>
      <c r="H4" s="4"/>
      <c r="I4" s="4">
        <f>SUM(E4:H4)</f>
        <v>0</v>
      </c>
      <c r="J4" s="4">
        <f t="shared" ref="J4:J36" si="0">I4*(1+D4)</f>
        <v>0</v>
      </c>
    </row>
    <row r="5" spans="1:10" ht="15" customHeight="1" x14ac:dyDescent="0.2">
      <c r="A5" s="6">
        <v>2</v>
      </c>
      <c r="B5" s="7" t="s">
        <v>11</v>
      </c>
      <c r="C5" s="8" t="s">
        <v>13</v>
      </c>
      <c r="D5" s="9">
        <v>0.2</v>
      </c>
      <c r="E5" s="4"/>
      <c r="F5" s="4"/>
      <c r="G5" s="4"/>
      <c r="H5" s="4"/>
      <c r="I5" s="4">
        <f t="shared" ref="I5:I19" si="1">SUM(E5:H5)</f>
        <v>0</v>
      </c>
      <c r="J5" s="4">
        <f t="shared" si="0"/>
        <v>0</v>
      </c>
    </row>
    <row r="6" spans="1:10" ht="15" customHeight="1" x14ac:dyDescent="0.2">
      <c r="A6" s="6">
        <v>3</v>
      </c>
      <c r="B6" s="7" t="s">
        <v>11</v>
      </c>
      <c r="C6" s="8" t="s">
        <v>14</v>
      </c>
      <c r="D6" s="9">
        <v>0.2</v>
      </c>
      <c r="E6" s="4"/>
      <c r="F6" s="4"/>
      <c r="G6" s="4"/>
      <c r="H6" s="4"/>
      <c r="I6" s="4">
        <f t="shared" si="1"/>
        <v>0</v>
      </c>
      <c r="J6" s="4">
        <f t="shared" si="0"/>
        <v>0</v>
      </c>
    </row>
    <row r="7" spans="1:10" ht="15" customHeight="1" x14ac:dyDescent="0.2">
      <c r="A7" s="6">
        <v>4</v>
      </c>
      <c r="B7" s="7" t="s">
        <v>15</v>
      </c>
      <c r="C7" s="8" t="s">
        <v>16</v>
      </c>
      <c r="D7" s="9">
        <v>0.2</v>
      </c>
      <c r="E7" s="4"/>
      <c r="F7" s="4"/>
      <c r="G7" s="4"/>
      <c r="H7" s="4"/>
      <c r="I7" s="4">
        <f t="shared" si="1"/>
        <v>0</v>
      </c>
      <c r="J7" s="4">
        <f t="shared" si="0"/>
        <v>0</v>
      </c>
    </row>
    <row r="8" spans="1:10" ht="15" customHeight="1" x14ac:dyDescent="0.2">
      <c r="A8" s="6">
        <v>5</v>
      </c>
      <c r="B8" s="7" t="s">
        <v>17</v>
      </c>
      <c r="C8" s="8" t="s">
        <v>18</v>
      </c>
      <c r="D8" s="9">
        <v>0.2</v>
      </c>
      <c r="E8" s="4"/>
      <c r="F8" s="4"/>
      <c r="G8" s="4"/>
      <c r="H8" s="4"/>
      <c r="I8" s="4">
        <f t="shared" si="1"/>
        <v>0</v>
      </c>
      <c r="J8" s="4">
        <f t="shared" si="0"/>
        <v>0</v>
      </c>
    </row>
    <row r="9" spans="1:10" ht="15" customHeight="1" x14ac:dyDescent="0.2">
      <c r="A9" s="6">
        <v>6</v>
      </c>
      <c r="B9" s="7" t="s">
        <v>11</v>
      </c>
      <c r="C9" s="8" t="s">
        <v>19</v>
      </c>
      <c r="D9" s="9">
        <v>0.2</v>
      </c>
      <c r="E9" s="4"/>
      <c r="F9" s="4"/>
      <c r="G9" s="4"/>
      <c r="H9" s="4"/>
      <c r="I9" s="4">
        <f t="shared" si="1"/>
        <v>0</v>
      </c>
      <c r="J9" s="4">
        <f t="shared" si="0"/>
        <v>0</v>
      </c>
    </row>
    <row r="10" spans="1:10" ht="15" customHeight="1" x14ac:dyDescent="0.2">
      <c r="A10" s="6">
        <v>7</v>
      </c>
      <c r="B10" s="7" t="s">
        <v>11</v>
      </c>
      <c r="C10" s="8" t="s">
        <v>20</v>
      </c>
      <c r="D10" s="9">
        <v>0.2</v>
      </c>
      <c r="E10" s="4"/>
      <c r="F10" s="4"/>
      <c r="G10" s="4"/>
      <c r="H10" s="4"/>
      <c r="I10" s="4">
        <f t="shared" si="1"/>
        <v>0</v>
      </c>
      <c r="J10" s="4">
        <f t="shared" si="0"/>
        <v>0</v>
      </c>
    </row>
    <row r="11" spans="1:10" ht="15" customHeight="1" x14ac:dyDescent="0.2">
      <c r="A11" s="6">
        <v>8</v>
      </c>
      <c r="B11" s="7" t="s">
        <v>11</v>
      </c>
      <c r="C11" s="8" t="s">
        <v>21</v>
      </c>
      <c r="D11" s="9">
        <v>0.2</v>
      </c>
      <c r="E11" s="4"/>
      <c r="F11" s="4"/>
      <c r="G11" s="4"/>
      <c r="H11" s="4"/>
      <c r="I11" s="4">
        <f t="shared" si="1"/>
        <v>0</v>
      </c>
      <c r="J11" s="4">
        <f t="shared" si="0"/>
        <v>0</v>
      </c>
    </row>
    <row r="12" spans="1:10" ht="15" customHeight="1" x14ac:dyDescent="0.2">
      <c r="A12" s="6">
        <v>9</v>
      </c>
      <c r="B12" s="7" t="s">
        <v>11</v>
      </c>
      <c r="C12" s="8" t="s">
        <v>22</v>
      </c>
      <c r="D12" s="9">
        <v>0.2</v>
      </c>
      <c r="E12" s="4"/>
      <c r="F12" s="4"/>
      <c r="G12" s="4"/>
      <c r="H12" s="4"/>
      <c r="I12" s="4">
        <f t="shared" si="1"/>
        <v>0</v>
      </c>
      <c r="J12" s="4">
        <f t="shared" si="0"/>
        <v>0</v>
      </c>
    </row>
    <row r="13" spans="1:10" ht="15" customHeight="1" x14ac:dyDescent="0.2">
      <c r="A13" s="6">
        <v>10</v>
      </c>
      <c r="B13" s="7" t="s">
        <v>23</v>
      </c>
      <c r="C13" s="8" t="s">
        <v>24</v>
      </c>
      <c r="D13" s="9">
        <v>0.2</v>
      </c>
      <c r="E13" s="4"/>
      <c r="F13" s="4"/>
      <c r="G13" s="4"/>
      <c r="H13" s="4"/>
      <c r="I13" s="4">
        <f t="shared" si="1"/>
        <v>0</v>
      </c>
      <c r="J13" s="4">
        <f t="shared" si="0"/>
        <v>0</v>
      </c>
    </row>
    <row r="14" spans="1:10" ht="15" customHeight="1" x14ac:dyDescent="0.2">
      <c r="A14" s="6">
        <v>11</v>
      </c>
      <c r="B14" s="7" t="s">
        <v>25</v>
      </c>
      <c r="C14" s="8" t="s">
        <v>26</v>
      </c>
      <c r="D14" s="9">
        <v>0.2</v>
      </c>
      <c r="E14" s="4"/>
      <c r="F14" s="4"/>
      <c r="G14" s="4"/>
      <c r="H14" s="4"/>
      <c r="I14" s="4">
        <f t="shared" si="1"/>
        <v>0</v>
      </c>
      <c r="J14" s="4">
        <f t="shared" si="0"/>
        <v>0</v>
      </c>
    </row>
    <row r="15" spans="1:10" ht="15" customHeight="1" x14ac:dyDescent="0.2">
      <c r="A15" s="6">
        <v>12</v>
      </c>
      <c r="B15" s="7" t="s">
        <v>27</v>
      </c>
      <c r="C15" s="8" t="s">
        <v>28</v>
      </c>
      <c r="D15" s="9">
        <v>0.2</v>
      </c>
      <c r="E15" s="4"/>
      <c r="F15" s="4"/>
      <c r="G15" s="4"/>
      <c r="H15" s="4"/>
      <c r="I15" s="4">
        <f t="shared" si="1"/>
        <v>0</v>
      </c>
      <c r="J15" s="4">
        <f t="shared" si="0"/>
        <v>0</v>
      </c>
    </row>
    <row r="16" spans="1:10" ht="15" customHeight="1" x14ac:dyDescent="0.2">
      <c r="A16" s="6">
        <v>13</v>
      </c>
      <c r="B16" s="7" t="s">
        <v>29</v>
      </c>
      <c r="C16" s="8" t="s">
        <v>30</v>
      </c>
      <c r="D16" s="9">
        <v>0.2</v>
      </c>
      <c r="E16" s="4"/>
      <c r="F16" s="4"/>
      <c r="G16" s="4"/>
      <c r="H16" s="4"/>
      <c r="I16" s="4">
        <f t="shared" si="1"/>
        <v>0</v>
      </c>
      <c r="J16" s="4">
        <f t="shared" si="0"/>
        <v>0</v>
      </c>
    </row>
    <row r="17" spans="1:10" ht="15" customHeight="1" x14ac:dyDescent="0.2">
      <c r="A17" s="6">
        <v>14</v>
      </c>
      <c r="B17" s="7" t="s">
        <v>29</v>
      </c>
      <c r="C17" s="8" t="s">
        <v>31</v>
      </c>
      <c r="D17" s="9">
        <v>0.2</v>
      </c>
      <c r="E17" s="4"/>
      <c r="F17" s="4"/>
      <c r="G17" s="4"/>
      <c r="H17" s="4"/>
      <c r="I17" s="4">
        <f t="shared" si="1"/>
        <v>0</v>
      </c>
      <c r="J17" s="4">
        <f t="shared" si="0"/>
        <v>0</v>
      </c>
    </row>
    <row r="18" spans="1:10" ht="15" customHeight="1" x14ac:dyDescent="0.2">
      <c r="A18" s="6">
        <v>15</v>
      </c>
      <c r="B18" s="7" t="s">
        <v>29</v>
      </c>
      <c r="C18" s="8" t="s">
        <v>32</v>
      </c>
      <c r="D18" s="9">
        <v>0.2</v>
      </c>
      <c r="E18" s="4"/>
      <c r="F18" s="4"/>
      <c r="G18" s="4"/>
      <c r="H18" s="4"/>
      <c r="I18" s="4">
        <f t="shared" si="1"/>
        <v>0</v>
      </c>
      <c r="J18" s="4">
        <f t="shared" si="0"/>
        <v>0</v>
      </c>
    </row>
    <row r="19" spans="1:10" ht="15" customHeight="1" x14ac:dyDescent="0.2">
      <c r="A19" s="6">
        <v>16</v>
      </c>
      <c r="B19" s="7" t="s">
        <v>33</v>
      </c>
      <c r="C19" s="8" t="s">
        <v>34</v>
      </c>
      <c r="D19" s="9">
        <v>0.2</v>
      </c>
      <c r="E19" s="4"/>
      <c r="F19" s="4"/>
      <c r="G19" s="4"/>
      <c r="H19" s="4"/>
      <c r="I19" s="4">
        <f t="shared" si="1"/>
        <v>0</v>
      </c>
      <c r="J19" s="4">
        <f t="shared" si="0"/>
        <v>0</v>
      </c>
    </row>
    <row r="20" spans="1:10" ht="15" customHeight="1" x14ac:dyDescent="0.2">
      <c r="A20" s="6">
        <v>17</v>
      </c>
      <c r="B20" s="7" t="s">
        <v>35</v>
      </c>
      <c r="C20" s="8" t="s">
        <v>36</v>
      </c>
      <c r="D20" s="9">
        <v>0.2</v>
      </c>
      <c r="E20" s="4"/>
      <c r="F20" s="4"/>
      <c r="G20" s="4"/>
      <c r="H20" s="4"/>
      <c r="I20" s="4">
        <f t="shared" ref="I20:I55" si="2">SUM(E20:H20)</f>
        <v>0</v>
      </c>
      <c r="J20" s="4">
        <f t="shared" si="0"/>
        <v>0</v>
      </c>
    </row>
    <row r="21" spans="1:10" ht="15" customHeight="1" x14ac:dyDescent="0.2">
      <c r="A21" s="6">
        <v>95</v>
      </c>
      <c r="B21" s="7" t="s">
        <v>462</v>
      </c>
      <c r="C21" s="8" t="s">
        <v>461</v>
      </c>
      <c r="D21" s="9">
        <v>0.2</v>
      </c>
      <c r="E21" s="4"/>
      <c r="F21" s="4"/>
      <c r="G21" s="4"/>
      <c r="H21" s="4"/>
      <c r="I21" s="4">
        <f t="shared" si="2"/>
        <v>0</v>
      </c>
      <c r="J21" s="4">
        <f t="shared" si="0"/>
        <v>0</v>
      </c>
    </row>
    <row r="22" spans="1:10" ht="15" customHeight="1" x14ac:dyDescent="0.2">
      <c r="A22" s="10">
        <v>18</v>
      </c>
      <c r="B22" s="11" t="s">
        <v>37</v>
      </c>
      <c r="C22" s="12" t="s">
        <v>38</v>
      </c>
      <c r="D22" s="13">
        <v>0.2</v>
      </c>
      <c r="E22" s="14"/>
      <c r="F22" s="14"/>
      <c r="G22" s="14"/>
      <c r="H22" s="14"/>
      <c r="I22" s="14">
        <f t="shared" si="2"/>
        <v>0</v>
      </c>
      <c r="J22" s="14">
        <f t="shared" si="0"/>
        <v>0</v>
      </c>
    </row>
    <row r="23" spans="1:10" ht="15" customHeight="1" x14ac:dyDescent="0.2">
      <c r="A23" s="10">
        <v>19</v>
      </c>
      <c r="B23" s="11" t="s">
        <v>37</v>
      </c>
      <c r="C23" s="12" t="s">
        <v>39</v>
      </c>
      <c r="D23" s="13">
        <v>0.2</v>
      </c>
      <c r="E23" s="14"/>
      <c r="F23" s="14"/>
      <c r="G23" s="14"/>
      <c r="H23" s="14"/>
      <c r="I23" s="14">
        <f t="shared" si="2"/>
        <v>0</v>
      </c>
      <c r="J23" s="14">
        <f t="shared" si="0"/>
        <v>0</v>
      </c>
    </row>
    <row r="24" spans="1:10" ht="15" customHeight="1" x14ac:dyDescent="0.2">
      <c r="A24" s="10">
        <v>20</v>
      </c>
      <c r="B24" s="11" t="s">
        <v>40</v>
      </c>
      <c r="C24" s="12" t="s">
        <v>41</v>
      </c>
      <c r="D24" s="13">
        <v>0.2</v>
      </c>
      <c r="E24" s="14"/>
      <c r="F24" s="14"/>
      <c r="G24" s="14"/>
      <c r="H24" s="14"/>
      <c r="I24" s="14">
        <f t="shared" si="2"/>
        <v>0</v>
      </c>
      <c r="J24" s="14">
        <f t="shared" si="0"/>
        <v>0</v>
      </c>
    </row>
    <row r="25" spans="1:10" ht="15" customHeight="1" x14ac:dyDescent="0.2">
      <c r="A25" s="10">
        <v>21</v>
      </c>
      <c r="B25" s="11" t="s">
        <v>42</v>
      </c>
      <c r="C25" s="12" t="s">
        <v>43</v>
      </c>
      <c r="D25" s="13">
        <v>0.2</v>
      </c>
      <c r="E25" s="14"/>
      <c r="F25" s="14"/>
      <c r="G25" s="14"/>
      <c r="H25" s="14"/>
      <c r="I25" s="14">
        <f t="shared" si="2"/>
        <v>0</v>
      </c>
      <c r="J25" s="14">
        <f t="shared" si="0"/>
        <v>0</v>
      </c>
    </row>
    <row r="26" spans="1:10" ht="15" customHeight="1" x14ac:dyDescent="0.2">
      <c r="A26" s="10">
        <v>22</v>
      </c>
      <c r="B26" s="11" t="s">
        <v>37</v>
      </c>
      <c r="C26" s="12" t="s">
        <v>44</v>
      </c>
      <c r="D26" s="13">
        <v>0.2</v>
      </c>
      <c r="E26" s="14"/>
      <c r="F26" s="14"/>
      <c r="G26" s="14"/>
      <c r="H26" s="14"/>
      <c r="I26" s="14">
        <f t="shared" si="2"/>
        <v>0</v>
      </c>
      <c r="J26" s="14">
        <f t="shared" si="0"/>
        <v>0</v>
      </c>
    </row>
    <row r="27" spans="1:10" ht="15" customHeight="1" x14ac:dyDescent="0.2">
      <c r="A27" s="10">
        <v>23</v>
      </c>
      <c r="B27" s="11" t="s">
        <v>37</v>
      </c>
      <c r="C27" s="12" t="s">
        <v>45</v>
      </c>
      <c r="D27" s="13">
        <v>0.2</v>
      </c>
      <c r="E27" s="14"/>
      <c r="F27" s="14"/>
      <c r="G27" s="14"/>
      <c r="H27" s="14"/>
      <c r="I27" s="14">
        <f t="shared" si="2"/>
        <v>0</v>
      </c>
      <c r="J27" s="14">
        <f t="shared" si="0"/>
        <v>0</v>
      </c>
    </row>
    <row r="28" spans="1:10" ht="15" customHeight="1" x14ac:dyDescent="0.2">
      <c r="A28" s="10">
        <v>24</v>
      </c>
      <c r="B28" s="11" t="s">
        <v>37</v>
      </c>
      <c r="C28" s="12" t="s">
        <v>46</v>
      </c>
      <c r="D28" s="13">
        <v>0.2</v>
      </c>
      <c r="E28" s="14"/>
      <c r="F28" s="14"/>
      <c r="G28" s="14"/>
      <c r="H28" s="14"/>
      <c r="I28" s="14">
        <f t="shared" si="2"/>
        <v>0</v>
      </c>
      <c r="J28" s="14">
        <f t="shared" si="0"/>
        <v>0</v>
      </c>
    </row>
    <row r="29" spans="1:10" ht="15" customHeight="1" x14ac:dyDescent="0.2">
      <c r="A29" s="10">
        <v>25</v>
      </c>
      <c r="B29" s="11" t="s">
        <v>37</v>
      </c>
      <c r="C29" s="12" t="s">
        <v>47</v>
      </c>
      <c r="D29" s="13">
        <v>0.2</v>
      </c>
      <c r="E29" s="14"/>
      <c r="F29" s="14"/>
      <c r="G29" s="14"/>
      <c r="H29" s="14"/>
      <c r="I29" s="14">
        <f t="shared" si="2"/>
        <v>0</v>
      </c>
      <c r="J29" s="14">
        <f t="shared" si="0"/>
        <v>0</v>
      </c>
    </row>
    <row r="30" spans="1:10" ht="15" customHeight="1" x14ac:dyDescent="0.2">
      <c r="A30" s="10">
        <v>26</v>
      </c>
      <c r="B30" s="11" t="s">
        <v>37</v>
      </c>
      <c r="C30" s="12" t="s">
        <v>48</v>
      </c>
      <c r="D30" s="13">
        <v>0.2</v>
      </c>
      <c r="E30" s="14"/>
      <c r="F30" s="14"/>
      <c r="G30" s="14"/>
      <c r="H30" s="14"/>
      <c r="I30" s="14">
        <f t="shared" si="2"/>
        <v>0</v>
      </c>
      <c r="J30" s="14">
        <f t="shared" si="0"/>
        <v>0</v>
      </c>
    </row>
    <row r="31" spans="1:10" ht="15" customHeight="1" x14ac:dyDescent="0.2">
      <c r="A31" s="10">
        <v>27</v>
      </c>
      <c r="B31" s="11" t="s">
        <v>37</v>
      </c>
      <c r="C31" s="12" t="s">
        <v>49</v>
      </c>
      <c r="D31" s="13">
        <v>0.2</v>
      </c>
      <c r="E31" s="14"/>
      <c r="F31" s="14"/>
      <c r="G31" s="14"/>
      <c r="H31" s="14"/>
      <c r="I31" s="14">
        <f t="shared" si="2"/>
        <v>0</v>
      </c>
      <c r="J31" s="14">
        <f t="shared" si="0"/>
        <v>0</v>
      </c>
    </row>
    <row r="32" spans="1:10" ht="15" customHeight="1" x14ac:dyDescent="0.2">
      <c r="A32" s="6">
        <v>28</v>
      </c>
      <c r="B32" s="7" t="s">
        <v>50</v>
      </c>
      <c r="C32" s="8" t="s">
        <v>51</v>
      </c>
      <c r="D32" s="9">
        <v>0.1</v>
      </c>
      <c r="E32" s="4"/>
      <c r="F32" s="4"/>
      <c r="G32" s="4"/>
      <c r="H32" s="4"/>
      <c r="I32" s="4">
        <f t="shared" si="2"/>
        <v>0</v>
      </c>
      <c r="J32" s="4">
        <f t="shared" si="0"/>
        <v>0</v>
      </c>
    </row>
    <row r="33" spans="1:10" ht="15" customHeight="1" x14ac:dyDescent="0.2">
      <c r="A33" s="6">
        <v>29</v>
      </c>
      <c r="B33" s="7" t="s">
        <v>50</v>
      </c>
      <c r="C33" s="8" t="s">
        <v>52</v>
      </c>
      <c r="D33" s="9">
        <v>0.1</v>
      </c>
      <c r="E33" s="4"/>
      <c r="F33" s="4"/>
      <c r="G33" s="4"/>
      <c r="H33" s="4"/>
      <c r="I33" s="4">
        <f t="shared" si="2"/>
        <v>0</v>
      </c>
      <c r="J33" s="4">
        <f t="shared" si="0"/>
        <v>0</v>
      </c>
    </row>
    <row r="34" spans="1:10" ht="15" customHeight="1" x14ac:dyDescent="0.2">
      <c r="A34" s="6">
        <v>30</v>
      </c>
      <c r="B34" s="7" t="s">
        <v>53</v>
      </c>
      <c r="C34" s="8" t="s">
        <v>54</v>
      </c>
      <c r="D34" s="9">
        <v>0.1</v>
      </c>
      <c r="E34" s="4"/>
      <c r="F34" s="4"/>
      <c r="G34" s="4"/>
      <c r="H34" s="4"/>
      <c r="I34" s="4">
        <f t="shared" si="2"/>
        <v>0</v>
      </c>
      <c r="J34" s="4">
        <f t="shared" si="0"/>
        <v>0</v>
      </c>
    </row>
    <row r="35" spans="1:10" ht="15" customHeight="1" x14ac:dyDescent="0.2">
      <c r="A35" s="6">
        <v>31</v>
      </c>
      <c r="B35" s="7" t="s">
        <v>55</v>
      </c>
      <c r="C35" s="8" t="s">
        <v>56</v>
      </c>
      <c r="D35" s="9">
        <v>0.1</v>
      </c>
      <c r="E35" s="4"/>
      <c r="F35" s="4"/>
      <c r="G35" s="4"/>
      <c r="H35" s="4"/>
      <c r="I35" s="4">
        <f t="shared" si="2"/>
        <v>0</v>
      </c>
      <c r="J35" s="4">
        <f t="shared" si="0"/>
        <v>0</v>
      </c>
    </row>
    <row r="36" spans="1:10" ht="15" customHeight="1" x14ac:dyDescent="0.2">
      <c r="A36" s="6">
        <v>32</v>
      </c>
      <c r="B36" s="7" t="s">
        <v>55</v>
      </c>
      <c r="C36" s="8" t="s">
        <v>57</v>
      </c>
      <c r="D36" s="9">
        <v>0.1</v>
      </c>
      <c r="E36" s="4"/>
      <c r="F36" s="4"/>
      <c r="G36" s="4"/>
      <c r="H36" s="4"/>
      <c r="I36" s="4">
        <f t="shared" si="2"/>
        <v>0</v>
      </c>
      <c r="J36" s="4">
        <f t="shared" si="0"/>
        <v>0</v>
      </c>
    </row>
    <row r="37" spans="1:10" ht="15" customHeight="1" x14ac:dyDescent="0.2">
      <c r="A37" s="6">
        <v>33</v>
      </c>
      <c r="B37" s="7" t="s">
        <v>58</v>
      </c>
      <c r="C37" s="8" t="s">
        <v>59</v>
      </c>
      <c r="D37" s="9">
        <v>0.2</v>
      </c>
      <c r="E37" s="4"/>
      <c r="F37" s="4"/>
      <c r="G37" s="4"/>
      <c r="H37" s="4"/>
      <c r="I37" s="4">
        <f t="shared" si="2"/>
        <v>0</v>
      </c>
      <c r="J37" s="4">
        <f t="shared" ref="J37:J55" si="3">I37*(1+D37)</f>
        <v>0</v>
      </c>
    </row>
    <row r="38" spans="1:10" ht="15" customHeight="1" x14ac:dyDescent="0.2">
      <c r="A38" s="6">
        <v>34</v>
      </c>
      <c r="B38" s="7" t="s">
        <v>58</v>
      </c>
      <c r="C38" s="8" t="s">
        <v>60</v>
      </c>
      <c r="D38" s="9">
        <v>0.2</v>
      </c>
      <c r="E38" s="4"/>
      <c r="F38" s="4"/>
      <c r="G38" s="4"/>
      <c r="H38" s="4"/>
      <c r="I38" s="4">
        <f t="shared" si="2"/>
        <v>0</v>
      </c>
      <c r="J38" s="4">
        <f t="shared" si="3"/>
        <v>0</v>
      </c>
    </row>
    <row r="39" spans="1:10" ht="15" customHeight="1" x14ac:dyDescent="0.2">
      <c r="A39" s="6">
        <v>35</v>
      </c>
      <c r="B39" s="7" t="s">
        <v>61</v>
      </c>
      <c r="C39" s="8" t="s">
        <v>62</v>
      </c>
      <c r="D39" s="9">
        <v>0.2</v>
      </c>
      <c r="E39" s="4"/>
      <c r="F39" s="4"/>
      <c r="G39" s="4"/>
      <c r="H39" s="4"/>
      <c r="I39" s="4">
        <f t="shared" si="2"/>
        <v>0</v>
      </c>
      <c r="J39" s="4">
        <f t="shared" si="3"/>
        <v>0</v>
      </c>
    </row>
    <row r="40" spans="1:10" ht="15" customHeight="1" x14ac:dyDescent="0.2">
      <c r="A40" s="6">
        <v>36</v>
      </c>
      <c r="B40" s="7" t="s">
        <v>63</v>
      </c>
      <c r="C40" s="8" t="s">
        <v>64</v>
      </c>
      <c r="D40" s="9">
        <v>0.2</v>
      </c>
      <c r="E40" s="4"/>
      <c r="F40" s="4"/>
      <c r="G40" s="4"/>
      <c r="H40" s="4"/>
      <c r="I40" s="4">
        <f t="shared" si="2"/>
        <v>0</v>
      </c>
      <c r="J40" s="4">
        <f t="shared" si="3"/>
        <v>0</v>
      </c>
    </row>
    <row r="41" spans="1:10" ht="15" customHeight="1" x14ac:dyDescent="0.2">
      <c r="A41" s="6">
        <v>37</v>
      </c>
      <c r="B41" s="7" t="s">
        <v>65</v>
      </c>
      <c r="C41" s="8" t="s">
        <v>66</v>
      </c>
      <c r="D41" s="9">
        <v>0.2</v>
      </c>
      <c r="E41" s="4"/>
      <c r="F41" s="4"/>
      <c r="G41" s="4"/>
      <c r="H41" s="4"/>
      <c r="I41" s="4">
        <f t="shared" si="2"/>
        <v>0</v>
      </c>
      <c r="J41" s="4">
        <f t="shared" si="3"/>
        <v>0</v>
      </c>
    </row>
    <row r="42" spans="1:10" ht="15" customHeight="1" x14ac:dyDescent="0.2">
      <c r="A42" s="6">
        <v>38</v>
      </c>
      <c r="B42" s="7" t="s">
        <v>67</v>
      </c>
      <c r="C42" s="8" t="s">
        <v>68</v>
      </c>
      <c r="D42" s="9">
        <v>0.2</v>
      </c>
      <c r="E42" s="4"/>
      <c r="F42" s="4"/>
      <c r="G42" s="4"/>
      <c r="H42" s="4"/>
      <c r="I42" s="4">
        <f t="shared" si="2"/>
        <v>0</v>
      </c>
      <c r="J42" s="4">
        <f t="shared" si="3"/>
        <v>0</v>
      </c>
    </row>
    <row r="43" spans="1:10" ht="15" customHeight="1" x14ac:dyDescent="0.2">
      <c r="A43" s="6">
        <v>39</v>
      </c>
      <c r="B43" s="7" t="s">
        <v>69</v>
      </c>
      <c r="C43" s="8" t="s">
        <v>70</v>
      </c>
      <c r="D43" s="9">
        <v>0.2</v>
      </c>
      <c r="E43" s="4"/>
      <c r="F43" s="4"/>
      <c r="G43" s="4"/>
      <c r="H43" s="4"/>
      <c r="I43" s="4">
        <f t="shared" si="2"/>
        <v>0</v>
      </c>
      <c r="J43" s="4">
        <f t="shared" si="3"/>
        <v>0</v>
      </c>
    </row>
    <row r="44" spans="1:10" ht="15" customHeight="1" x14ac:dyDescent="0.2">
      <c r="A44" s="6">
        <v>40</v>
      </c>
      <c r="B44" s="7" t="s">
        <v>71</v>
      </c>
      <c r="C44" s="8" t="s">
        <v>72</v>
      </c>
      <c r="D44" s="9">
        <v>0.2</v>
      </c>
      <c r="E44" s="4"/>
      <c r="F44" s="4"/>
      <c r="G44" s="4"/>
      <c r="H44" s="4"/>
      <c r="I44" s="4">
        <f t="shared" si="2"/>
        <v>0</v>
      </c>
      <c r="J44" s="4">
        <f t="shared" si="3"/>
        <v>0</v>
      </c>
    </row>
    <row r="45" spans="1:10" ht="15" customHeight="1" x14ac:dyDescent="0.2">
      <c r="A45" s="6">
        <v>41</v>
      </c>
      <c r="B45" s="7" t="s">
        <v>73</v>
      </c>
      <c r="C45" s="8" t="s">
        <v>74</v>
      </c>
      <c r="D45" s="9">
        <v>0.1</v>
      </c>
      <c r="E45" s="4"/>
      <c r="F45" s="4"/>
      <c r="G45" s="4"/>
      <c r="H45" s="4"/>
      <c r="I45" s="4">
        <f t="shared" si="2"/>
        <v>0</v>
      </c>
      <c r="J45" s="4">
        <f t="shared" si="3"/>
        <v>0</v>
      </c>
    </row>
    <row r="46" spans="1:10" ht="15" customHeight="1" x14ac:dyDescent="0.2">
      <c r="A46" s="6">
        <v>42</v>
      </c>
      <c r="B46" s="7" t="s">
        <v>75</v>
      </c>
      <c r="C46" s="8" t="s">
        <v>76</v>
      </c>
      <c r="D46" s="9">
        <v>0.1</v>
      </c>
      <c r="E46" s="4"/>
      <c r="F46" s="4"/>
      <c r="G46" s="4"/>
      <c r="H46" s="4"/>
      <c r="I46" s="4">
        <f t="shared" si="2"/>
        <v>0</v>
      </c>
      <c r="J46" s="4">
        <f t="shared" si="3"/>
        <v>0</v>
      </c>
    </row>
    <row r="47" spans="1:10" ht="15" customHeight="1" x14ac:dyDescent="0.2">
      <c r="A47" s="10">
        <v>43</v>
      </c>
      <c r="B47" s="11" t="s">
        <v>77</v>
      </c>
      <c r="C47" s="12" t="s">
        <v>78</v>
      </c>
      <c r="D47" s="13">
        <v>0.2</v>
      </c>
      <c r="E47" s="14"/>
      <c r="F47" s="14"/>
      <c r="G47" s="14"/>
      <c r="H47" s="14"/>
      <c r="I47" s="14">
        <f t="shared" si="2"/>
        <v>0</v>
      </c>
      <c r="J47" s="14">
        <f t="shared" si="3"/>
        <v>0</v>
      </c>
    </row>
    <row r="48" spans="1:10" ht="15" customHeight="1" x14ac:dyDescent="0.2">
      <c r="A48" s="10">
        <v>44</v>
      </c>
      <c r="B48" s="11" t="s">
        <v>77</v>
      </c>
      <c r="C48" s="12" t="s">
        <v>79</v>
      </c>
      <c r="D48" s="13">
        <v>0.2</v>
      </c>
      <c r="E48" s="14"/>
      <c r="F48" s="14"/>
      <c r="G48" s="14"/>
      <c r="H48" s="14"/>
      <c r="I48" s="14">
        <f t="shared" si="2"/>
        <v>0</v>
      </c>
      <c r="J48" s="14">
        <f t="shared" si="3"/>
        <v>0</v>
      </c>
    </row>
    <row r="49" spans="1:10" ht="15" customHeight="1" x14ac:dyDescent="0.2">
      <c r="A49" s="10">
        <v>45</v>
      </c>
      <c r="B49" s="11" t="s">
        <v>80</v>
      </c>
      <c r="C49" s="12" t="s">
        <v>81</v>
      </c>
      <c r="D49" s="13">
        <v>0.2</v>
      </c>
      <c r="E49" s="14"/>
      <c r="F49" s="14"/>
      <c r="G49" s="14"/>
      <c r="H49" s="14"/>
      <c r="I49" s="14">
        <f t="shared" si="2"/>
        <v>0</v>
      </c>
      <c r="J49" s="14">
        <f t="shared" si="3"/>
        <v>0</v>
      </c>
    </row>
    <row r="50" spans="1:10" ht="15" customHeight="1" x14ac:dyDescent="0.2">
      <c r="A50" s="10">
        <v>46</v>
      </c>
      <c r="B50" s="11" t="s">
        <v>80</v>
      </c>
      <c r="C50" s="12" t="s">
        <v>82</v>
      </c>
      <c r="D50" s="13">
        <v>0.2</v>
      </c>
      <c r="E50" s="14"/>
      <c r="F50" s="14"/>
      <c r="G50" s="14"/>
      <c r="H50" s="14"/>
      <c r="I50" s="14">
        <f t="shared" si="2"/>
        <v>0</v>
      </c>
      <c r="J50" s="14">
        <f t="shared" si="3"/>
        <v>0</v>
      </c>
    </row>
    <row r="51" spans="1:10" ht="15" customHeight="1" x14ac:dyDescent="0.2">
      <c r="A51" s="10">
        <v>47</v>
      </c>
      <c r="B51" s="11" t="s">
        <v>80</v>
      </c>
      <c r="C51" s="12" t="s">
        <v>83</v>
      </c>
      <c r="D51" s="13">
        <v>0.2</v>
      </c>
      <c r="E51" s="14"/>
      <c r="F51" s="14"/>
      <c r="G51" s="14"/>
      <c r="H51" s="14"/>
      <c r="I51" s="14">
        <f t="shared" si="2"/>
        <v>0</v>
      </c>
      <c r="J51" s="14">
        <f t="shared" si="3"/>
        <v>0</v>
      </c>
    </row>
    <row r="52" spans="1:10" ht="15" customHeight="1" x14ac:dyDescent="0.2">
      <c r="A52" s="10">
        <v>48</v>
      </c>
      <c r="B52" s="11" t="s">
        <v>80</v>
      </c>
      <c r="C52" s="12" t="s">
        <v>84</v>
      </c>
      <c r="D52" s="13">
        <v>0.2</v>
      </c>
      <c r="E52" s="14"/>
      <c r="F52" s="14"/>
      <c r="G52" s="14"/>
      <c r="H52" s="14"/>
      <c r="I52" s="14">
        <f t="shared" si="2"/>
        <v>0</v>
      </c>
      <c r="J52" s="14">
        <f t="shared" si="3"/>
        <v>0</v>
      </c>
    </row>
    <row r="53" spans="1:10" ht="15" customHeight="1" x14ac:dyDescent="0.2">
      <c r="A53" s="10">
        <v>49</v>
      </c>
      <c r="B53" s="11" t="s">
        <v>80</v>
      </c>
      <c r="C53" s="12" t="s">
        <v>85</v>
      </c>
      <c r="D53" s="13">
        <v>0.2</v>
      </c>
      <c r="E53" s="14"/>
      <c r="F53" s="14"/>
      <c r="G53" s="14"/>
      <c r="H53" s="14"/>
      <c r="I53" s="14">
        <f t="shared" si="2"/>
        <v>0</v>
      </c>
      <c r="J53" s="14">
        <f t="shared" si="3"/>
        <v>0</v>
      </c>
    </row>
    <row r="54" spans="1:10" ht="15" customHeight="1" x14ac:dyDescent="0.2">
      <c r="A54" s="10">
        <v>50</v>
      </c>
      <c r="B54" s="11" t="s">
        <v>86</v>
      </c>
      <c r="C54" s="12" t="s">
        <v>87</v>
      </c>
      <c r="D54" s="13">
        <v>0.2</v>
      </c>
      <c r="E54" s="14"/>
      <c r="F54" s="14"/>
      <c r="G54" s="14"/>
      <c r="H54" s="14"/>
      <c r="I54" s="14">
        <f t="shared" si="2"/>
        <v>0</v>
      </c>
      <c r="J54" s="14">
        <f t="shared" si="3"/>
        <v>0</v>
      </c>
    </row>
    <row r="55" spans="1:10" ht="15" customHeight="1" x14ac:dyDescent="0.2">
      <c r="A55" s="6">
        <v>51</v>
      </c>
      <c r="B55" s="7" t="s">
        <v>88</v>
      </c>
      <c r="C55" s="8" t="s">
        <v>89</v>
      </c>
      <c r="D55" s="9">
        <v>0.2</v>
      </c>
      <c r="E55" s="4"/>
      <c r="F55" s="4"/>
      <c r="G55" s="4"/>
      <c r="H55" s="4"/>
      <c r="I55" s="4">
        <f t="shared" si="2"/>
        <v>0</v>
      </c>
      <c r="J55" s="4">
        <f t="shared" si="3"/>
        <v>0</v>
      </c>
    </row>
    <row r="56" spans="1:10" ht="15" customHeight="1" x14ac:dyDescent="0.2">
      <c r="A56" s="89" t="s">
        <v>469</v>
      </c>
      <c r="B56" s="90"/>
      <c r="C56" s="91"/>
      <c r="D56" s="85">
        <f>SUM(I4:I55)</f>
        <v>0</v>
      </c>
      <c r="E56" s="86"/>
      <c r="F56" s="86"/>
      <c r="G56" s="86"/>
      <c r="H56" s="86"/>
      <c r="I56" s="86"/>
      <c r="J56" s="86"/>
    </row>
    <row r="57" spans="1:10" ht="15" customHeight="1" x14ac:dyDescent="0.2">
      <c r="A57" s="92" t="s">
        <v>470</v>
      </c>
      <c r="B57" s="93"/>
      <c r="C57" s="94"/>
      <c r="D57" s="87">
        <f>D58-D56</f>
        <v>0</v>
      </c>
      <c r="E57" s="88"/>
      <c r="F57" s="88"/>
      <c r="G57" s="88"/>
      <c r="H57" s="88"/>
      <c r="I57" s="88"/>
      <c r="J57" s="88"/>
    </row>
    <row r="58" spans="1:10" ht="15" customHeight="1" x14ac:dyDescent="0.2">
      <c r="A58" s="92" t="s">
        <v>471</v>
      </c>
      <c r="B58" s="93"/>
      <c r="C58" s="94"/>
      <c r="D58" s="87">
        <f>SUM(J4:J55)</f>
        <v>0</v>
      </c>
      <c r="E58" s="88"/>
      <c r="F58" s="88"/>
      <c r="G58" s="88"/>
      <c r="H58" s="88"/>
      <c r="I58" s="88"/>
      <c r="J58" s="88"/>
    </row>
  </sheetData>
  <autoFilter ref="A3:J58"/>
  <mergeCells count="14">
    <mergeCell ref="A1:J1"/>
    <mergeCell ref="D56:J56"/>
    <mergeCell ref="D57:J57"/>
    <mergeCell ref="D58:J58"/>
    <mergeCell ref="A56:C56"/>
    <mergeCell ref="A57:C57"/>
    <mergeCell ref="A58:C58"/>
    <mergeCell ref="G2:H2"/>
    <mergeCell ref="E2:F2"/>
    <mergeCell ref="I2:I3"/>
    <mergeCell ref="J2:J3"/>
    <mergeCell ref="B2:B3"/>
    <mergeCell ref="C2:C3"/>
    <mergeCell ref="D2:D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7" sqref="D7:J7"/>
    </sheetView>
  </sheetViews>
  <sheetFormatPr baseColWidth="10" defaultColWidth="9.33203125" defaultRowHeight="12.75" x14ac:dyDescent="0.2"/>
  <cols>
    <col min="1" max="1" width="4.1640625" style="24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8" width="9.33203125" style="1"/>
    <col min="19" max="19" width="8.83203125" style="1" customWidth="1"/>
    <col min="20" max="16384" width="9.33203125" style="1"/>
  </cols>
  <sheetData>
    <row r="1" spans="1:10" ht="24.95" customHeight="1" x14ac:dyDescent="0.2">
      <c r="A1" s="113" t="s">
        <v>473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ht="15" customHeight="1" x14ac:dyDescent="0.2">
      <c r="A4" s="58"/>
      <c r="B4" s="112" t="s">
        <v>0</v>
      </c>
      <c r="C4" s="112"/>
      <c r="D4" s="112"/>
      <c r="E4" s="112"/>
      <c r="F4" s="112"/>
      <c r="G4" s="112"/>
      <c r="H4" s="112"/>
      <c r="I4" s="112"/>
      <c r="J4" s="112"/>
    </row>
    <row r="5" spans="1:10" ht="15" customHeight="1" x14ac:dyDescent="0.2">
      <c r="A5" s="21">
        <v>52</v>
      </c>
      <c r="B5" s="7" t="s">
        <v>90</v>
      </c>
      <c r="C5" s="8" t="s">
        <v>91</v>
      </c>
      <c r="D5" s="9">
        <v>0.2</v>
      </c>
      <c r="E5" s="9"/>
      <c r="F5" s="9"/>
      <c r="G5" s="9"/>
      <c r="H5" s="9"/>
      <c r="I5" s="4">
        <f>SUM(E5:H5)</f>
        <v>0</v>
      </c>
      <c r="J5" s="17">
        <f>I5*(1+D5)</f>
        <v>0</v>
      </c>
    </row>
    <row r="6" spans="1:10" ht="12.75" customHeight="1" x14ac:dyDescent="0.2">
      <c r="A6" s="106" t="s">
        <v>474</v>
      </c>
      <c r="B6" s="107"/>
      <c r="C6" s="108"/>
      <c r="D6" s="109">
        <f>I5</f>
        <v>0</v>
      </c>
      <c r="E6" s="110"/>
      <c r="F6" s="110"/>
      <c r="G6" s="110"/>
      <c r="H6" s="110"/>
      <c r="I6" s="111"/>
      <c r="J6" s="111"/>
    </row>
    <row r="7" spans="1:10" ht="12.75" customHeight="1" x14ac:dyDescent="0.2">
      <c r="A7" s="102" t="s">
        <v>475</v>
      </c>
      <c r="B7" s="103"/>
      <c r="C7" s="104"/>
      <c r="D7" s="109">
        <f>D8-D6</f>
        <v>0</v>
      </c>
      <c r="E7" s="110"/>
      <c r="F7" s="110"/>
      <c r="G7" s="110"/>
      <c r="H7" s="110"/>
      <c r="I7" s="111"/>
      <c r="J7" s="111"/>
    </row>
    <row r="8" spans="1:10" ht="12.75" customHeight="1" x14ac:dyDescent="0.2">
      <c r="A8" s="102" t="s">
        <v>476</v>
      </c>
      <c r="B8" s="103"/>
      <c r="C8" s="104"/>
      <c r="D8" s="109">
        <f>J5</f>
        <v>0</v>
      </c>
      <c r="E8" s="110"/>
      <c r="F8" s="110"/>
      <c r="G8" s="110"/>
      <c r="H8" s="110"/>
      <c r="I8" s="111"/>
      <c r="J8" s="111"/>
    </row>
  </sheetData>
  <mergeCells count="15">
    <mergeCell ref="A7:C7"/>
    <mergeCell ref="D7:J7"/>
    <mergeCell ref="A8:C8"/>
    <mergeCell ref="D8:J8"/>
    <mergeCell ref="B4:J4"/>
    <mergeCell ref="A6:C6"/>
    <mergeCell ref="D6:J6"/>
    <mergeCell ref="A1:J1"/>
    <mergeCell ref="B2:B3"/>
    <mergeCell ref="C2:C3"/>
    <mergeCell ref="D2:D3"/>
    <mergeCell ref="E2:F2"/>
    <mergeCell ref="G2:H2"/>
    <mergeCell ref="I2:I3"/>
    <mergeCell ref="J2:J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5" sqref="A25"/>
    </sheetView>
  </sheetViews>
  <sheetFormatPr baseColWidth="10" defaultColWidth="9.33203125" defaultRowHeight="12.75" x14ac:dyDescent="0.2"/>
  <cols>
    <col min="1" max="1" width="4.1640625" style="24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8" width="9.33203125" style="1"/>
    <col min="19" max="19" width="8.83203125" style="1" customWidth="1"/>
    <col min="20" max="16384" width="9.33203125" style="1"/>
  </cols>
  <sheetData>
    <row r="1" spans="1:10" ht="24.95" customHeight="1" x14ac:dyDescent="0.2">
      <c r="A1" s="113" t="s">
        <v>477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ht="15" customHeight="1" x14ac:dyDescent="0.2">
      <c r="A4" s="23"/>
      <c r="B4" s="112" t="s">
        <v>1</v>
      </c>
      <c r="C4" s="112"/>
      <c r="D4" s="112"/>
      <c r="E4" s="112"/>
      <c r="F4" s="112"/>
      <c r="G4" s="112"/>
      <c r="H4" s="112"/>
      <c r="I4" s="112"/>
      <c r="J4" s="112"/>
    </row>
    <row r="5" spans="1:10" ht="15" customHeight="1" x14ac:dyDescent="0.2">
      <c r="A5" s="23">
        <v>53</v>
      </c>
      <c r="B5" s="7" t="s">
        <v>92</v>
      </c>
      <c r="C5" s="8" t="s">
        <v>93</v>
      </c>
      <c r="D5" s="9">
        <v>0.2</v>
      </c>
      <c r="E5" s="9"/>
      <c r="F5" s="9"/>
      <c r="G5" s="9"/>
      <c r="H5" s="9"/>
      <c r="I5" s="4">
        <f t="shared" ref="I5:I16" si="0">SUM(E5:H5)</f>
        <v>0</v>
      </c>
      <c r="J5" s="17">
        <f t="shared" ref="J5:J16" si="1">I5*(1+D5)</f>
        <v>0</v>
      </c>
    </row>
    <row r="6" spans="1:10" ht="15" customHeight="1" x14ac:dyDescent="0.2">
      <c r="A6" s="23">
        <v>54</v>
      </c>
      <c r="B6" s="7" t="s">
        <v>94</v>
      </c>
      <c r="C6" s="8" t="s">
        <v>95</v>
      </c>
      <c r="D6" s="9">
        <v>0.2</v>
      </c>
      <c r="E6" s="9"/>
      <c r="F6" s="9"/>
      <c r="G6" s="9"/>
      <c r="H6" s="9"/>
      <c r="I6" s="4">
        <f t="shared" si="0"/>
        <v>0</v>
      </c>
      <c r="J6" s="17">
        <f t="shared" si="1"/>
        <v>0</v>
      </c>
    </row>
    <row r="7" spans="1:10" ht="15" customHeight="1" x14ac:dyDescent="0.2">
      <c r="A7" s="23">
        <v>55</v>
      </c>
      <c r="B7" s="7" t="s">
        <v>96</v>
      </c>
      <c r="C7" s="8" t="s">
        <v>97</v>
      </c>
      <c r="D7" s="9">
        <v>0.2</v>
      </c>
      <c r="E7" s="9"/>
      <c r="F7" s="9"/>
      <c r="G7" s="9"/>
      <c r="H7" s="9"/>
      <c r="I7" s="4">
        <f t="shared" si="0"/>
        <v>0</v>
      </c>
      <c r="J7" s="17">
        <f t="shared" si="1"/>
        <v>0</v>
      </c>
    </row>
    <row r="8" spans="1:10" ht="15" customHeight="1" x14ac:dyDescent="0.2">
      <c r="A8" s="23">
        <v>56</v>
      </c>
      <c r="B8" s="7" t="s">
        <v>98</v>
      </c>
      <c r="C8" s="8" t="s">
        <v>99</v>
      </c>
      <c r="D8" s="9">
        <v>0.2</v>
      </c>
      <c r="E8" s="9"/>
      <c r="F8" s="9"/>
      <c r="G8" s="9"/>
      <c r="H8" s="9"/>
      <c r="I8" s="4">
        <f t="shared" si="0"/>
        <v>0</v>
      </c>
      <c r="J8" s="17">
        <f t="shared" si="1"/>
        <v>0</v>
      </c>
    </row>
    <row r="9" spans="1:10" ht="15" customHeight="1" x14ac:dyDescent="0.2">
      <c r="A9" s="23">
        <v>57</v>
      </c>
      <c r="B9" s="7" t="s">
        <v>100</v>
      </c>
      <c r="C9" s="8" t="s">
        <v>101</v>
      </c>
      <c r="D9" s="9">
        <v>0.2</v>
      </c>
      <c r="E9" s="9"/>
      <c r="F9" s="9"/>
      <c r="G9" s="9"/>
      <c r="H9" s="9"/>
      <c r="I9" s="4">
        <f t="shared" si="0"/>
        <v>0</v>
      </c>
      <c r="J9" s="17">
        <f t="shared" si="1"/>
        <v>0</v>
      </c>
    </row>
    <row r="10" spans="1:10" ht="15" customHeight="1" x14ac:dyDescent="0.2">
      <c r="A10" s="23">
        <v>58</v>
      </c>
      <c r="B10" s="7" t="s">
        <v>102</v>
      </c>
      <c r="C10" s="8" t="s">
        <v>103</v>
      </c>
      <c r="D10" s="9">
        <v>0.2</v>
      </c>
      <c r="E10" s="9"/>
      <c r="F10" s="9"/>
      <c r="G10" s="9"/>
      <c r="H10" s="9"/>
      <c r="I10" s="4">
        <f t="shared" si="0"/>
        <v>0</v>
      </c>
      <c r="J10" s="17">
        <f t="shared" si="1"/>
        <v>0</v>
      </c>
    </row>
    <row r="11" spans="1:10" ht="15" customHeight="1" x14ac:dyDescent="0.2">
      <c r="A11" s="23">
        <v>59</v>
      </c>
      <c r="B11" s="7" t="s">
        <v>104</v>
      </c>
      <c r="C11" s="8" t="s">
        <v>105</v>
      </c>
      <c r="D11" s="9">
        <v>0.2</v>
      </c>
      <c r="E11" s="9"/>
      <c r="F11" s="9"/>
      <c r="G11" s="9"/>
      <c r="H11" s="9"/>
      <c r="I11" s="4">
        <f t="shared" si="0"/>
        <v>0</v>
      </c>
      <c r="J11" s="17">
        <f t="shared" si="1"/>
        <v>0</v>
      </c>
    </row>
    <row r="12" spans="1:10" ht="15" customHeight="1" x14ac:dyDescent="0.2">
      <c r="A12" s="23">
        <v>60</v>
      </c>
      <c r="B12" s="7" t="s">
        <v>106</v>
      </c>
      <c r="C12" s="8" t="s">
        <v>107</v>
      </c>
      <c r="D12" s="9">
        <v>0.2</v>
      </c>
      <c r="E12" s="9"/>
      <c r="F12" s="9"/>
      <c r="G12" s="9"/>
      <c r="H12" s="9"/>
      <c r="I12" s="4">
        <f t="shared" si="0"/>
        <v>0</v>
      </c>
      <c r="J12" s="17">
        <f t="shared" si="1"/>
        <v>0</v>
      </c>
    </row>
    <row r="13" spans="1:10" ht="15" customHeight="1" x14ac:dyDescent="0.2">
      <c r="A13" s="23">
        <v>61</v>
      </c>
      <c r="B13" s="7" t="s">
        <v>106</v>
      </c>
      <c r="C13" s="8" t="s">
        <v>108</v>
      </c>
      <c r="D13" s="9">
        <v>0.2</v>
      </c>
      <c r="E13" s="9"/>
      <c r="F13" s="9"/>
      <c r="G13" s="9"/>
      <c r="H13" s="9"/>
      <c r="I13" s="4">
        <f t="shared" si="0"/>
        <v>0</v>
      </c>
      <c r="J13" s="17">
        <f t="shared" si="1"/>
        <v>0</v>
      </c>
    </row>
    <row r="14" spans="1:10" ht="15" customHeight="1" x14ac:dyDescent="0.2">
      <c r="A14" s="23">
        <v>62</v>
      </c>
      <c r="B14" s="7" t="s">
        <v>106</v>
      </c>
      <c r="C14" s="8" t="s">
        <v>109</v>
      </c>
      <c r="D14" s="9">
        <v>0.2</v>
      </c>
      <c r="E14" s="9"/>
      <c r="F14" s="9"/>
      <c r="G14" s="9"/>
      <c r="H14" s="9"/>
      <c r="I14" s="4">
        <f t="shared" si="0"/>
        <v>0</v>
      </c>
      <c r="J14" s="17">
        <f t="shared" si="1"/>
        <v>0</v>
      </c>
    </row>
    <row r="15" spans="1:10" ht="15" customHeight="1" x14ac:dyDescent="0.2">
      <c r="A15" s="23">
        <v>63</v>
      </c>
      <c r="B15" s="7" t="s">
        <v>110</v>
      </c>
      <c r="C15" s="8" t="s">
        <v>111</v>
      </c>
      <c r="D15" s="9">
        <v>0.2</v>
      </c>
      <c r="E15" s="9"/>
      <c r="F15" s="9"/>
      <c r="G15" s="9"/>
      <c r="H15" s="9"/>
      <c r="I15" s="4">
        <f t="shared" si="0"/>
        <v>0</v>
      </c>
      <c r="J15" s="17">
        <f t="shared" si="1"/>
        <v>0</v>
      </c>
    </row>
    <row r="16" spans="1:10" ht="15" customHeight="1" x14ac:dyDescent="0.2">
      <c r="A16" s="23">
        <v>64</v>
      </c>
      <c r="B16" s="7" t="s">
        <v>110</v>
      </c>
      <c r="C16" s="8" t="s">
        <v>112</v>
      </c>
      <c r="D16" s="9">
        <v>0.2</v>
      </c>
      <c r="E16" s="9"/>
      <c r="F16" s="9"/>
      <c r="G16" s="9"/>
      <c r="H16" s="9"/>
      <c r="I16" s="4">
        <f t="shared" si="0"/>
        <v>0</v>
      </c>
      <c r="J16" s="17">
        <f t="shared" si="1"/>
        <v>0</v>
      </c>
    </row>
    <row r="17" spans="1:10" ht="15" customHeight="1" x14ac:dyDescent="0.2">
      <c r="A17" s="23"/>
      <c r="B17" s="112" t="s">
        <v>2</v>
      </c>
      <c r="C17" s="112"/>
      <c r="D17" s="112"/>
      <c r="E17" s="112"/>
      <c r="F17" s="112"/>
      <c r="G17" s="112"/>
      <c r="H17" s="112"/>
      <c r="I17" s="112"/>
      <c r="J17" s="112"/>
    </row>
    <row r="18" spans="1:10" ht="15" customHeight="1" x14ac:dyDescent="0.2">
      <c r="A18" s="23">
        <v>65</v>
      </c>
      <c r="B18" s="7" t="s">
        <v>113</v>
      </c>
      <c r="C18" s="8" t="s">
        <v>114</v>
      </c>
      <c r="D18" s="9">
        <v>0.2</v>
      </c>
      <c r="E18" s="9"/>
      <c r="F18" s="9"/>
      <c r="G18" s="9"/>
      <c r="H18" s="9"/>
      <c r="I18" s="4">
        <f t="shared" ref="I18:I21" si="2">SUM(E18:H18)</f>
        <v>0</v>
      </c>
      <c r="J18" s="17">
        <f t="shared" ref="J18:J21" si="3">I18*(1+D18)</f>
        <v>0</v>
      </c>
    </row>
    <row r="19" spans="1:10" ht="15" customHeight="1" x14ac:dyDescent="0.2">
      <c r="A19" s="23">
        <v>67</v>
      </c>
      <c r="B19" s="7" t="s">
        <v>115</v>
      </c>
      <c r="C19" s="8" t="s">
        <v>116</v>
      </c>
      <c r="D19" s="9">
        <v>0.1</v>
      </c>
      <c r="E19" s="9"/>
      <c r="F19" s="9"/>
      <c r="G19" s="9"/>
      <c r="H19" s="9"/>
      <c r="I19" s="4">
        <f t="shared" si="2"/>
        <v>0</v>
      </c>
      <c r="J19" s="17">
        <f t="shared" si="3"/>
        <v>0</v>
      </c>
    </row>
    <row r="20" spans="1:10" ht="15" customHeight="1" x14ac:dyDescent="0.2">
      <c r="A20" s="23">
        <v>68</v>
      </c>
      <c r="B20" s="7" t="s">
        <v>117</v>
      </c>
      <c r="C20" s="8" t="s">
        <v>118</v>
      </c>
      <c r="D20" s="9">
        <v>0.1</v>
      </c>
      <c r="E20" s="9"/>
      <c r="F20" s="9"/>
      <c r="G20" s="9"/>
      <c r="H20" s="9"/>
      <c r="I20" s="4">
        <f t="shared" si="2"/>
        <v>0</v>
      </c>
      <c r="J20" s="17">
        <f t="shared" si="3"/>
        <v>0</v>
      </c>
    </row>
    <row r="21" spans="1:10" ht="15" customHeight="1" x14ac:dyDescent="0.2">
      <c r="A21" s="23">
        <v>69</v>
      </c>
      <c r="B21" s="7" t="s">
        <v>119</v>
      </c>
      <c r="C21" s="8" t="s">
        <v>120</v>
      </c>
      <c r="D21" s="9">
        <v>0.1</v>
      </c>
      <c r="E21" s="9"/>
      <c r="F21" s="9"/>
      <c r="G21" s="9"/>
      <c r="H21" s="9"/>
      <c r="I21" s="4">
        <f t="shared" si="2"/>
        <v>0</v>
      </c>
      <c r="J21" s="17">
        <f t="shared" si="3"/>
        <v>0</v>
      </c>
    </row>
    <row r="22" spans="1:10" ht="12.75" customHeight="1" x14ac:dyDescent="0.2">
      <c r="A22" s="106" t="s">
        <v>478</v>
      </c>
      <c r="B22" s="107"/>
      <c r="C22" s="108"/>
      <c r="D22" s="109">
        <f>SUM(I5:I16)+SUM(I18:I21)</f>
        <v>0</v>
      </c>
      <c r="E22" s="110"/>
      <c r="F22" s="110"/>
      <c r="G22" s="110"/>
      <c r="H22" s="110"/>
      <c r="I22" s="111"/>
      <c r="J22" s="111"/>
    </row>
    <row r="23" spans="1:10" ht="12.75" customHeight="1" x14ac:dyDescent="0.2">
      <c r="A23" s="102" t="s">
        <v>479</v>
      </c>
      <c r="B23" s="103"/>
      <c r="C23" s="104"/>
      <c r="D23" s="109">
        <f>D24-D22</f>
        <v>0</v>
      </c>
      <c r="E23" s="110"/>
      <c r="F23" s="110"/>
      <c r="G23" s="110"/>
      <c r="H23" s="110"/>
      <c r="I23" s="111"/>
      <c r="J23" s="111"/>
    </row>
    <row r="24" spans="1:10" ht="12.75" customHeight="1" x14ac:dyDescent="0.2">
      <c r="A24" s="102" t="s">
        <v>480</v>
      </c>
      <c r="B24" s="103"/>
      <c r="C24" s="104"/>
      <c r="D24" s="109">
        <f>SUM(J5:J16)+SUM(J18:J21)</f>
        <v>0</v>
      </c>
      <c r="E24" s="110"/>
      <c r="F24" s="110"/>
      <c r="G24" s="110"/>
      <c r="H24" s="110"/>
      <c r="I24" s="111"/>
      <c r="J24" s="111"/>
    </row>
  </sheetData>
  <mergeCells count="16">
    <mergeCell ref="B4:J4"/>
    <mergeCell ref="B17:J17"/>
    <mergeCell ref="A1:J1"/>
    <mergeCell ref="B2:B3"/>
    <mergeCell ref="C2:C3"/>
    <mergeCell ref="D2:D3"/>
    <mergeCell ref="E2:F2"/>
    <mergeCell ref="G2:H2"/>
    <mergeCell ref="I2:I3"/>
    <mergeCell ref="J2:J3"/>
    <mergeCell ref="A24:C24"/>
    <mergeCell ref="A22:C22"/>
    <mergeCell ref="A23:C23"/>
    <mergeCell ref="D22:J22"/>
    <mergeCell ref="D23:J23"/>
    <mergeCell ref="D24:J24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4" sqref="D14"/>
    </sheetView>
  </sheetViews>
  <sheetFormatPr baseColWidth="10" defaultColWidth="9.33203125" defaultRowHeight="12.75" x14ac:dyDescent="0.2"/>
  <cols>
    <col min="1" max="1" width="4.1640625" style="24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8" width="9.33203125" style="1"/>
    <col min="19" max="19" width="8.83203125" style="1" customWidth="1"/>
    <col min="20" max="16384" width="9.33203125" style="1"/>
  </cols>
  <sheetData>
    <row r="1" spans="1:10" ht="24.95" customHeight="1" x14ac:dyDescent="0.2">
      <c r="A1" s="113" t="s">
        <v>484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ht="15" customHeight="1" x14ac:dyDescent="0.2">
      <c r="A4" s="58"/>
      <c r="B4" s="112" t="s">
        <v>3</v>
      </c>
      <c r="C4" s="112"/>
      <c r="D4" s="112"/>
      <c r="E4" s="112"/>
      <c r="F4" s="112"/>
      <c r="G4" s="112"/>
      <c r="H4" s="112"/>
      <c r="I4" s="112"/>
      <c r="J4" s="112"/>
    </row>
    <row r="5" spans="1:10" ht="15" customHeight="1" x14ac:dyDescent="0.2">
      <c r="A5" s="21">
        <v>70</v>
      </c>
      <c r="B5" s="7" t="s">
        <v>4</v>
      </c>
      <c r="C5" s="8" t="s">
        <v>121</v>
      </c>
      <c r="D5" s="9">
        <v>0.1</v>
      </c>
      <c r="E5" s="9"/>
      <c r="F5" s="9"/>
      <c r="G5" s="9"/>
      <c r="H5" s="9"/>
      <c r="I5" s="4">
        <f t="shared" ref="I5:I10" si="0">SUM(E5:H5)</f>
        <v>0</v>
      </c>
      <c r="J5" s="17">
        <f t="shared" ref="J5:J10" si="1">I5*(1+D5)</f>
        <v>0</v>
      </c>
    </row>
    <row r="6" spans="1:10" x14ac:dyDescent="0.2">
      <c r="A6" s="105" t="s">
        <v>122</v>
      </c>
      <c r="B6" s="7" t="s">
        <v>4</v>
      </c>
      <c r="C6" s="8" t="s">
        <v>123</v>
      </c>
      <c r="D6" s="9">
        <v>0.1</v>
      </c>
      <c r="E6" s="9"/>
      <c r="F6" s="9"/>
      <c r="G6" s="9"/>
      <c r="H6" s="9"/>
      <c r="I6" s="4">
        <f t="shared" si="0"/>
        <v>0</v>
      </c>
      <c r="J6" s="17">
        <f t="shared" si="1"/>
        <v>0</v>
      </c>
    </row>
    <row r="7" spans="1:10" x14ac:dyDescent="0.2">
      <c r="A7" s="105"/>
      <c r="B7" s="7" t="s">
        <v>4</v>
      </c>
      <c r="C7" s="8" t="s">
        <v>124</v>
      </c>
      <c r="D7" s="9">
        <v>0.1</v>
      </c>
      <c r="E7" s="9"/>
      <c r="F7" s="9"/>
      <c r="G7" s="9"/>
      <c r="H7" s="9"/>
      <c r="I7" s="4">
        <f t="shared" si="0"/>
        <v>0</v>
      </c>
      <c r="J7" s="17">
        <f t="shared" si="1"/>
        <v>0</v>
      </c>
    </row>
    <row r="8" spans="1:10" x14ac:dyDescent="0.2">
      <c r="A8" s="105"/>
      <c r="B8" s="18" t="s">
        <v>4</v>
      </c>
      <c r="C8" s="19" t="s">
        <v>125</v>
      </c>
      <c r="D8" s="20">
        <v>0.1</v>
      </c>
      <c r="E8" s="20"/>
      <c r="F8" s="20"/>
      <c r="G8" s="20"/>
      <c r="H8" s="20"/>
      <c r="I8" s="4">
        <f t="shared" si="0"/>
        <v>0</v>
      </c>
      <c r="J8" s="17">
        <f t="shared" si="1"/>
        <v>0</v>
      </c>
    </row>
    <row r="9" spans="1:10" x14ac:dyDescent="0.2">
      <c r="A9" s="105"/>
      <c r="B9" s="7" t="s">
        <v>4</v>
      </c>
      <c r="C9" s="8" t="s">
        <v>126</v>
      </c>
      <c r="D9" s="9">
        <v>0.1</v>
      </c>
      <c r="E9" s="9"/>
      <c r="F9" s="9"/>
      <c r="G9" s="9"/>
      <c r="H9" s="9"/>
      <c r="I9" s="4">
        <f t="shared" si="0"/>
        <v>0</v>
      </c>
      <c r="J9" s="17">
        <f t="shared" si="1"/>
        <v>0</v>
      </c>
    </row>
    <row r="10" spans="1:10" x14ac:dyDescent="0.2">
      <c r="A10" s="105"/>
      <c r="B10" s="7" t="s">
        <v>4</v>
      </c>
      <c r="C10" s="8" t="s">
        <v>127</v>
      </c>
      <c r="D10" s="9">
        <v>0.1</v>
      </c>
      <c r="E10" s="9"/>
      <c r="F10" s="9"/>
      <c r="G10" s="9"/>
      <c r="H10" s="9"/>
      <c r="I10" s="4">
        <f t="shared" si="0"/>
        <v>0</v>
      </c>
      <c r="J10" s="17">
        <f t="shared" si="1"/>
        <v>0</v>
      </c>
    </row>
    <row r="11" spans="1:10" ht="12.75" customHeight="1" x14ac:dyDescent="0.2">
      <c r="A11" s="106" t="s">
        <v>481</v>
      </c>
      <c r="B11" s="107"/>
      <c r="C11" s="108"/>
      <c r="D11" s="109">
        <f>SUM(I5:I10)</f>
        <v>0</v>
      </c>
      <c r="E11" s="110"/>
      <c r="F11" s="110"/>
      <c r="G11" s="110"/>
      <c r="H11" s="110"/>
      <c r="I11" s="111"/>
      <c r="J11" s="111"/>
    </row>
    <row r="12" spans="1:10" ht="12.75" customHeight="1" x14ac:dyDescent="0.2">
      <c r="A12" s="102" t="s">
        <v>482</v>
      </c>
      <c r="B12" s="103"/>
      <c r="C12" s="104"/>
      <c r="D12" s="109">
        <f>D13-D11</f>
        <v>0</v>
      </c>
      <c r="E12" s="110"/>
      <c r="F12" s="110"/>
      <c r="G12" s="110"/>
      <c r="H12" s="110"/>
      <c r="I12" s="111"/>
      <c r="J12" s="111"/>
    </row>
    <row r="13" spans="1:10" ht="12.75" customHeight="1" x14ac:dyDescent="0.2">
      <c r="A13" s="102" t="s">
        <v>483</v>
      </c>
      <c r="B13" s="103"/>
      <c r="C13" s="104"/>
      <c r="D13" s="109">
        <f>SUM(J5:J10)</f>
        <v>0</v>
      </c>
      <c r="E13" s="110"/>
      <c r="F13" s="110"/>
      <c r="G13" s="110"/>
      <c r="H13" s="110"/>
      <c r="I13" s="111"/>
      <c r="J13" s="111"/>
    </row>
  </sheetData>
  <mergeCells count="16">
    <mergeCell ref="A12:C12"/>
    <mergeCell ref="D12:J12"/>
    <mergeCell ref="A13:C13"/>
    <mergeCell ref="D13:J13"/>
    <mergeCell ref="B4:J4"/>
    <mergeCell ref="A6:A10"/>
    <mergeCell ref="A11:C11"/>
    <mergeCell ref="D11:J11"/>
    <mergeCell ref="A1:J1"/>
    <mergeCell ref="B2:B3"/>
    <mergeCell ref="C2:C3"/>
    <mergeCell ref="D2:D3"/>
    <mergeCell ref="E2:F2"/>
    <mergeCell ref="G2:H2"/>
    <mergeCell ref="I2:I3"/>
    <mergeCell ref="J2:J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  <rowBreaks count="1" manualBreakCount="1">
    <brk id="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4" sqref="A14"/>
    </sheetView>
  </sheetViews>
  <sheetFormatPr baseColWidth="10" defaultColWidth="9.33203125" defaultRowHeight="12.75" x14ac:dyDescent="0.2"/>
  <cols>
    <col min="1" max="1" width="4.1640625" style="15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8" width="9.33203125" style="1"/>
    <col min="19" max="19" width="8.83203125" style="1" customWidth="1"/>
    <col min="20" max="16384" width="9.33203125" style="1"/>
  </cols>
  <sheetData>
    <row r="1" spans="1:10" ht="24.95" customHeight="1" x14ac:dyDescent="0.2">
      <c r="A1" s="115" t="s">
        <v>485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x14ac:dyDescent="0.2">
      <c r="A4" s="25"/>
      <c r="B4" s="117" t="s">
        <v>5</v>
      </c>
      <c r="C4" s="118"/>
      <c r="D4" s="118"/>
      <c r="E4" s="118"/>
      <c r="F4" s="118"/>
      <c r="G4" s="118"/>
      <c r="H4" s="118"/>
      <c r="I4" s="118"/>
      <c r="J4" s="119"/>
    </row>
    <row r="5" spans="1:10" x14ac:dyDescent="0.2">
      <c r="A5" s="120" t="s">
        <v>128</v>
      </c>
      <c r="B5" s="7" t="s">
        <v>129</v>
      </c>
      <c r="C5" s="8" t="s">
        <v>130</v>
      </c>
      <c r="D5" s="9">
        <v>0.2</v>
      </c>
      <c r="E5" s="9"/>
      <c r="F5" s="9"/>
      <c r="G5" s="9"/>
      <c r="H5" s="9"/>
      <c r="I5" s="4">
        <f t="shared" ref="I5:I10" si="0">SUM(E5:H5)</f>
        <v>0</v>
      </c>
      <c r="J5" s="17">
        <f t="shared" ref="J5:J10" si="1">I5*(1+D5)</f>
        <v>0</v>
      </c>
    </row>
    <row r="6" spans="1:10" x14ac:dyDescent="0.2">
      <c r="A6" s="121"/>
      <c r="B6" s="7" t="s">
        <v>131</v>
      </c>
      <c r="C6" s="8" t="s">
        <v>132</v>
      </c>
      <c r="D6" s="9">
        <v>0.2</v>
      </c>
      <c r="E6" s="9"/>
      <c r="F6" s="9"/>
      <c r="G6" s="9"/>
      <c r="H6" s="9"/>
      <c r="I6" s="4">
        <f t="shared" si="0"/>
        <v>0</v>
      </c>
      <c r="J6" s="17">
        <f t="shared" si="1"/>
        <v>0</v>
      </c>
    </row>
    <row r="7" spans="1:10" x14ac:dyDescent="0.2">
      <c r="A7" s="121"/>
      <c r="B7" s="7" t="s">
        <v>133</v>
      </c>
      <c r="C7" s="8" t="s">
        <v>134</v>
      </c>
      <c r="D7" s="9">
        <v>0.2</v>
      </c>
      <c r="E7" s="9"/>
      <c r="F7" s="9"/>
      <c r="G7" s="9"/>
      <c r="H7" s="9"/>
      <c r="I7" s="4">
        <f t="shared" si="0"/>
        <v>0</v>
      </c>
      <c r="J7" s="17">
        <f t="shared" si="1"/>
        <v>0</v>
      </c>
    </row>
    <row r="8" spans="1:10" x14ac:dyDescent="0.2">
      <c r="A8" s="121"/>
      <c r="B8" s="7" t="s">
        <v>135</v>
      </c>
      <c r="C8" s="8" t="s">
        <v>136</v>
      </c>
      <c r="D8" s="9">
        <v>0.2</v>
      </c>
      <c r="E8" s="9"/>
      <c r="F8" s="9"/>
      <c r="G8" s="9"/>
      <c r="H8" s="9"/>
      <c r="I8" s="4">
        <f t="shared" si="0"/>
        <v>0</v>
      </c>
      <c r="J8" s="17">
        <f t="shared" si="1"/>
        <v>0</v>
      </c>
    </row>
    <row r="9" spans="1:10" x14ac:dyDescent="0.2">
      <c r="A9" s="121"/>
      <c r="B9" s="7" t="s">
        <v>137</v>
      </c>
      <c r="C9" s="8" t="s">
        <v>138</v>
      </c>
      <c r="D9" s="9">
        <v>0.2</v>
      </c>
      <c r="E9" s="9"/>
      <c r="F9" s="9"/>
      <c r="G9" s="9"/>
      <c r="H9" s="9"/>
      <c r="I9" s="4">
        <f t="shared" si="0"/>
        <v>0</v>
      </c>
      <c r="J9" s="17">
        <f t="shared" si="1"/>
        <v>0</v>
      </c>
    </row>
    <row r="10" spans="1:10" x14ac:dyDescent="0.2">
      <c r="A10" s="122"/>
      <c r="B10" s="7" t="s">
        <v>139</v>
      </c>
      <c r="C10" s="8" t="s">
        <v>140</v>
      </c>
      <c r="D10" s="9">
        <v>0.2</v>
      </c>
      <c r="E10" s="9"/>
      <c r="F10" s="9"/>
      <c r="G10" s="9"/>
      <c r="H10" s="9"/>
      <c r="I10" s="4">
        <f t="shared" si="0"/>
        <v>0</v>
      </c>
      <c r="J10" s="17">
        <f t="shared" si="1"/>
        <v>0</v>
      </c>
    </row>
    <row r="11" spans="1:10" x14ac:dyDescent="0.2">
      <c r="A11" s="102" t="s">
        <v>487</v>
      </c>
      <c r="B11" s="107"/>
      <c r="C11" s="108"/>
      <c r="D11" s="109">
        <f>SUM(I5:I10)</f>
        <v>0</v>
      </c>
      <c r="E11" s="110"/>
      <c r="F11" s="110"/>
      <c r="G11" s="110"/>
      <c r="H11" s="110"/>
      <c r="I11" s="111"/>
      <c r="J11" s="111"/>
    </row>
    <row r="12" spans="1:10" x14ac:dyDescent="0.2">
      <c r="A12" s="102" t="s">
        <v>488</v>
      </c>
      <c r="B12" s="103"/>
      <c r="C12" s="104"/>
      <c r="D12" s="109">
        <f>D13-D11</f>
        <v>0</v>
      </c>
      <c r="E12" s="110"/>
      <c r="F12" s="110"/>
      <c r="G12" s="110"/>
      <c r="H12" s="110"/>
      <c r="I12" s="111"/>
      <c r="J12" s="111"/>
    </row>
    <row r="13" spans="1:10" x14ac:dyDescent="0.2">
      <c r="A13" s="102" t="s">
        <v>489</v>
      </c>
      <c r="B13" s="103"/>
      <c r="C13" s="104"/>
      <c r="D13" s="109">
        <f>SUM(J5:J10)</f>
        <v>0</v>
      </c>
      <c r="E13" s="110"/>
      <c r="F13" s="110"/>
      <c r="G13" s="110"/>
      <c r="H13" s="110"/>
      <c r="I13" s="111"/>
      <c r="J13" s="111"/>
    </row>
  </sheetData>
  <mergeCells count="16">
    <mergeCell ref="A1:J1"/>
    <mergeCell ref="B4:J4"/>
    <mergeCell ref="A5:A10"/>
    <mergeCell ref="B2:B3"/>
    <mergeCell ref="C2:C3"/>
    <mergeCell ref="D2:D3"/>
    <mergeCell ref="E2:F2"/>
    <mergeCell ref="G2:H2"/>
    <mergeCell ref="I2:I3"/>
    <mergeCell ref="J2:J3"/>
    <mergeCell ref="A11:C11"/>
    <mergeCell ref="A12:C12"/>
    <mergeCell ref="A13:C13"/>
    <mergeCell ref="D11:J11"/>
    <mergeCell ref="D12:J12"/>
    <mergeCell ref="D13:J1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6" sqref="H16"/>
    </sheetView>
  </sheetViews>
  <sheetFormatPr baseColWidth="10" defaultColWidth="9.33203125" defaultRowHeight="12.75" x14ac:dyDescent="0.2"/>
  <cols>
    <col min="1" max="1" width="4.1640625" style="15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8" width="9.33203125" style="1"/>
    <col min="19" max="19" width="8.83203125" style="1" customWidth="1"/>
    <col min="20" max="16384" width="9.33203125" style="1"/>
  </cols>
  <sheetData>
    <row r="1" spans="1:10" ht="24.95" customHeight="1" x14ac:dyDescent="0.2">
      <c r="A1" s="115" t="s">
        <v>490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x14ac:dyDescent="0.2">
      <c r="A4" s="26"/>
      <c r="B4" s="112" t="s">
        <v>6</v>
      </c>
      <c r="C4" s="112"/>
      <c r="D4" s="112"/>
      <c r="E4" s="112"/>
      <c r="F4" s="112"/>
      <c r="G4" s="112"/>
      <c r="H4" s="112"/>
      <c r="I4" s="112"/>
      <c r="J4" s="112"/>
    </row>
    <row r="5" spans="1:10" ht="12.75" customHeight="1" x14ac:dyDescent="0.2">
      <c r="A5" s="62">
        <v>82</v>
      </c>
      <c r="B5" s="7" t="s">
        <v>141</v>
      </c>
      <c r="C5" s="8" t="s">
        <v>142</v>
      </c>
      <c r="D5" s="9">
        <v>0.2</v>
      </c>
      <c r="E5" s="9"/>
      <c r="F5" s="9"/>
      <c r="G5" s="9"/>
      <c r="H5" s="9"/>
      <c r="I5" s="4">
        <f t="shared" ref="I5:I12" si="0">SUM(E5:H5)</f>
        <v>0</v>
      </c>
      <c r="J5" s="17">
        <f t="shared" ref="J5:J12" si="1">I5*(1+D5)</f>
        <v>0</v>
      </c>
    </row>
    <row r="6" spans="1:10" x14ac:dyDescent="0.2">
      <c r="A6" s="63">
        <v>83</v>
      </c>
      <c r="B6" s="7" t="s">
        <v>143</v>
      </c>
      <c r="C6" s="8" t="s">
        <v>144</v>
      </c>
      <c r="D6" s="9">
        <v>0.2</v>
      </c>
      <c r="E6" s="9"/>
      <c r="F6" s="9"/>
      <c r="G6" s="9"/>
      <c r="H6" s="9"/>
      <c r="I6" s="4">
        <f t="shared" si="0"/>
        <v>0</v>
      </c>
      <c r="J6" s="17">
        <f t="shared" si="1"/>
        <v>0</v>
      </c>
    </row>
    <row r="7" spans="1:10" x14ac:dyDescent="0.2">
      <c r="A7" s="63">
        <v>84</v>
      </c>
      <c r="B7" s="7" t="s">
        <v>145</v>
      </c>
      <c r="C7" s="8" t="s">
        <v>146</v>
      </c>
      <c r="D7" s="9">
        <v>0.1</v>
      </c>
      <c r="E7" s="9"/>
      <c r="F7" s="9"/>
      <c r="G7" s="9"/>
      <c r="H7" s="9"/>
      <c r="I7" s="4">
        <f t="shared" si="0"/>
        <v>0</v>
      </c>
      <c r="J7" s="17">
        <f t="shared" si="1"/>
        <v>0</v>
      </c>
    </row>
    <row r="8" spans="1:10" x14ac:dyDescent="0.2">
      <c r="A8" s="63">
        <v>86</v>
      </c>
      <c r="B8" s="7" t="s">
        <v>147</v>
      </c>
      <c r="C8" s="8" t="s">
        <v>148</v>
      </c>
      <c r="D8" s="9">
        <v>0.1</v>
      </c>
      <c r="E8" s="9"/>
      <c r="F8" s="9"/>
      <c r="G8" s="9"/>
      <c r="H8" s="9"/>
      <c r="I8" s="4">
        <f t="shared" si="0"/>
        <v>0</v>
      </c>
      <c r="J8" s="17">
        <f t="shared" si="1"/>
        <v>0</v>
      </c>
    </row>
    <row r="9" spans="1:10" x14ac:dyDescent="0.2">
      <c r="A9" s="63">
        <v>87</v>
      </c>
      <c r="B9" s="7" t="s">
        <v>149</v>
      </c>
      <c r="C9" s="8" t="s">
        <v>150</v>
      </c>
      <c r="D9" s="9">
        <v>0.1</v>
      </c>
      <c r="E9" s="9"/>
      <c r="F9" s="9"/>
      <c r="G9" s="9"/>
      <c r="H9" s="9"/>
      <c r="I9" s="4">
        <f t="shared" si="0"/>
        <v>0</v>
      </c>
      <c r="J9" s="17">
        <f t="shared" si="1"/>
        <v>0</v>
      </c>
    </row>
    <row r="10" spans="1:10" x14ac:dyDescent="0.2">
      <c r="A10" s="63">
        <v>88</v>
      </c>
      <c r="B10" s="7" t="s">
        <v>151</v>
      </c>
      <c r="C10" s="8" t="s">
        <v>152</v>
      </c>
      <c r="D10" s="9">
        <v>0.1</v>
      </c>
      <c r="E10" s="9"/>
      <c r="F10" s="9"/>
      <c r="G10" s="9"/>
      <c r="H10" s="9"/>
      <c r="I10" s="4">
        <f t="shared" si="0"/>
        <v>0</v>
      </c>
      <c r="J10" s="17">
        <f t="shared" si="1"/>
        <v>0</v>
      </c>
    </row>
    <row r="11" spans="1:10" x14ac:dyDescent="0.2">
      <c r="A11" s="63">
        <v>89</v>
      </c>
      <c r="B11" s="7" t="s">
        <v>153</v>
      </c>
      <c r="C11" s="8" t="s">
        <v>154</v>
      </c>
      <c r="D11" s="9">
        <v>0.1</v>
      </c>
      <c r="E11" s="9"/>
      <c r="F11" s="9"/>
      <c r="G11" s="9"/>
      <c r="H11" s="9"/>
      <c r="I11" s="4">
        <f t="shared" si="0"/>
        <v>0</v>
      </c>
      <c r="J11" s="17">
        <f t="shared" si="1"/>
        <v>0</v>
      </c>
    </row>
    <row r="12" spans="1:10" x14ac:dyDescent="0.2">
      <c r="A12" s="64">
        <v>90</v>
      </c>
      <c r="B12" s="7" t="s">
        <v>153</v>
      </c>
      <c r="C12" s="8" t="s">
        <v>155</v>
      </c>
      <c r="D12" s="9">
        <v>0.1</v>
      </c>
      <c r="E12" s="9"/>
      <c r="F12" s="9"/>
      <c r="G12" s="9"/>
      <c r="H12" s="9"/>
      <c r="I12" s="4">
        <f t="shared" si="0"/>
        <v>0</v>
      </c>
      <c r="J12" s="17">
        <f t="shared" si="1"/>
        <v>0</v>
      </c>
    </row>
    <row r="13" spans="1:10" x14ac:dyDescent="0.2">
      <c r="A13" s="102" t="s">
        <v>491</v>
      </c>
      <c r="B13" s="107"/>
      <c r="C13" s="108"/>
      <c r="D13" s="109">
        <f>SUM(I5:I12)</f>
        <v>0</v>
      </c>
      <c r="E13" s="110"/>
      <c r="F13" s="110"/>
      <c r="G13" s="110"/>
      <c r="H13" s="110"/>
      <c r="I13" s="111"/>
      <c r="J13" s="111"/>
    </row>
    <row r="14" spans="1:10" x14ac:dyDescent="0.2">
      <c r="A14" s="102" t="s">
        <v>492</v>
      </c>
      <c r="B14" s="103"/>
      <c r="C14" s="104"/>
      <c r="D14" s="109">
        <f>D15-D13</f>
        <v>0</v>
      </c>
      <c r="E14" s="110"/>
      <c r="F14" s="110"/>
      <c r="G14" s="110"/>
      <c r="H14" s="110"/>
      <c r="I14" s="111"/>
      <c r="J14" s="111"/>
    </row>
    <row r="15" spans="1:10" x14ac:dyDescent="0.2">
      <c r="A15" s="102" t="s">
        <v>493</v>
      </c>
      <c r="B15" s="103"/>
      <c r="C15" s="104"/>
      <c r="D15" s="109">
        <f>SUM(J5:J12)</f>
        <v>0</v>
      </c>
      <c r="E15" s="110"/>
      <c r="F15" s="110"/>
      <c r="G15" s="110"/>
      <c r="H15" s="110"/>
      <c r="I15" s="111"/>
      <c r="J15" s="111"/>
    </row>
  </sheetData>
  <mergeCells count="15">
    <mergeCell ref="A14:C14"/>
    <mergeCell ref="D14:J14"/>
    <mergeCell ref="A15:C15"/>
    <mergeCell ref="D15:J15"/>
    <mergeCell ref="B4:J4"/>
    <mergeCell ref="A13:C13"/>
    <mergeCell ref="D13:J13"/>
    <mergeCell ref="A1:J1"/>
    <mergeCell ref="B2:B3"/>
    <mergeCell ref="C2:C3"/>
    <mergeCell ref="D2:D3"/>
    <mergeCell ref="E2:F2"/>
    <mergeCell ref="G2:H2"/>
    <mergeCell ref="I2:I3"/>
    <mergeCell ref="J2:J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baseColWidth="10" defaultColWidth="9.33203125" defaultRowHeight="12.75" x14ac:dyDescent="0.2"/>
  <cols>
    <col min="1" max="1" width="4.1640625" style="15" customWidth="1"/>
    <col min="2" max="2" width="35.83203125" style="1" customWidth="1"/>
    <col min="3" max="3" width="15.83203125" style="1" customWidth="1"/>
    <col min="4" max="4" width="10.83203125" style="1" customWidth="1"/>
    <col min="5" max="10" width="15.83203125" style="1" customWidth="1"/>
    <col min="11" max="18" width="9.33203125" style="1"/>
    <col min="19" max="19" width="8.83203125" style="1" customWidth="1"/>
    <col min="20" max="16384" width="9.33203125" style="1"/>
  </cols>
  <sheetData>
    <row r="1" spans="1:10" ht="24.95" customHeight="1" x14ac:dyDescent="0.2">
      <c r="A1" s="115" t="s">
        <v>495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s="2" customFormat="1" ht="15" customHeight="1" x14ac:dyDescent="0.2">
      <c r="A2" s="5"/>
      <c r="B2" s="97" t="s">
        <v>8</v>
      </c>
      <c r="C2" s="97" t="s">
        <v>9</v>
      </c>
      <c r="D2" s="100" t="s">
        <v>10</v>
      </c>
      <c r="E2" s="95" t="s">
        <v>169</v>
      </c>
      <c r="F2" s="95"/>
      <c r="G2" s="95" t="s">
        <v>170</v>
      </c>
      <c r="H2" s="95"/>
      <c r="I2" s="96" t="s">
        <v>163</v>
      </c>
      <c r="J2" s="96" t="s">
        <v>165</v>
      </c>
    </row>
    <row r="3" spans="1:10" s="2" customFormat="1" ht="15" customHeight="1" x14ac:dyDescent="0.2">
      <c r="A3" s="5"/>
      <c r="B3" s="98"/>
      <c r="C3" s="99"/>
      <c r="D3" s="101"/>
      <c r="E3" s="33" t="s">
        <v>167</v>
      </c>
      <c r="F3" s="33" t="s">
        <v>168</v>
      </c>
      <c r="G3" s="33" t="s">
        <v>167</v>
      </c>
      <c r="H3" s="33" t="s">
        <v>168</v>
      </c>
      <c r="I3" s="96"/>
      <c r="J3" s="96"/>
    </row>
    <row r="4" spans="1:10" x14ac:dyDescent="0.2">
      <c r="A4" s="26"/>
      <c r="B4" s="112" t="s">
        <v>7</v>
      </c>
      <c r="C4" s="112"/>
      <c r="D4" s="112"/>
      <c r="E4" s="112"/>
      <c r="F4" s="112"/>
      <c r="G4" s="112"/>
      <c r="H4" s="112"/>
      <c r="I4" s="112"/>
      <c r="J4" s="112"/>
    </row>
    <row r="5" spans="1:10" ht="12.75" customHeight="1" x14ac:dyDescent="0.2">
      <c r="A5" s="59">
        <v>91</v>
      </c>
      <c r="B5" s="16"/>
      <c r="C5" s="8" t="s">
        <v>156</v>
      </c>
      <c r="D5" s="9">
        <v>0.1</v>
      </c>
      <c r="E5" s="9"/>
      <c r="F5" s="9"/>
      <c r="G5" s="9"/>
      <c r="H5" s="9"/>
      <c r="I5" s="4">
        <f t="shared" ref="I5:I8" si="0">SUM(E5:H5)</f>
        <v>0</v>
      </c>
      <c r="J5" s="17">
        <f t="shared" ref="J5:J8" si="1">I5*(1+D5)</f>
        <v>0</v>
      </c>
    </row>
    <row r="6" spans="1:10" x14ac:dyDescent="0.2">
      <c r="A6" s="60">
        <v>92</v>
      </c>
      <c r="B6" s="7" t="s">
        <v>157</v>
      </c>
      <c r="C6" s="8" t="s">
        <v>158</v>
      </c>
      <c r="D6" s="9">
        <v>0.1</v>
      </c>
      <c r="E6" s="9"/>
      <c r="F6" s="9"/>
      <c r="G6" s="9"/>
      <c r="H6" s="9"/>
      <c r="I6" s="4">
        <f t="shared" si="0"/>
        <v>0</v>
      </c>
      <c r="J6" s="17">
        <f t="shared" si="1"/>
        <v>0</v>
      </c>
    </row>
    <row r="7" spans="1:10" x14ac:dyDescent="0.2">
      <c r="A7" s="60">
        <v>93</v>
      </c>
      <c r="B7" s="7" t="s">
        <v>159</v>
      </c>
      <c r="C7" s="8" t="s">
        <v>160</v>
      </c>
      <c r="D7" s="9">
        <v>0.1</v>
      </c>
      <c r="E7" s="9"/>
      <c r="F7" s="9"/>
      <c r="G7" s="9"/>
      <c r="H7" s="9"/>
      <c r="I7" s="4">
        <f t="shared" si="0"/>
        <v>0</v>
      </c>
      <c r="J7" s="17">
        <f t="shared" si="1"/>
        <v>0</v>
      </c>
    </row>
    <row r="8" spans="1:10" x14ac:dyDescent="0.2">
      <c r="A8" s="61">
        <v>94</v>
      </c>
      <c r="B8" s="7" t="s">
        <v>159</v>
      </c>
      <c r="C8" s="8" t="s">
        <v>161</v>
      </c>
      <c r="D8" s="9">
        <v>0.1</v>
      </c>
      <c r="E8" s="9"/>
      <c r="F8" s="9"/>
      <c r="G8" s="9"/>
      <c r="H8" s="9"/>
      <c r="I8" s="4">
        <f t="shared" si="0"/>
        <v>0</v>
      </c>
      <c r="J8" s="17">
        <f t="shared" si="1"/>
        <v>0</v>
      </c>
    </row>
    <row r="9" spans="1:10" x14ac:dyDescent="0.2">
      <c r="A9" s="102" t="s">
        <v>496</v>
      </c>
      <c r="B9" s="107"/>
      <c r="C9" s="108"/>
      <c r="D9" s="109">
        <f>SUM(I5:I8)</f>
        <v>0</v>
      </c>
      <c r="E9" s="110"/>
      <c r="F9" s="110"/>
      <c r="G9" s="110"/>
      <c r="H9" s="110"/>
      <c r="I9" s="111"/>
      <c r="J9" s="111"/>
    </row>
    <row r="10" spans="1:10" x14ac:dyDescent="0.2">
      <c r="A10" s="102" t="s">
        <v>497</v>
      </c>
      <c r="B10" s="103"/>
      <c r="C10" s="104"/>
      <c r="D10" s="109">
        <f>D11-D9</f>
        <v>0</v>
      </c>
      <c r="E10" s="110"/>
      <c r="F10" s="110"/>
      <c r="G10" s="110"/>
      <c r="H10" s="110"/>
      <c r="I10" s="111"/>
      <c r="J10" s="111"/>
    </row>
    <row r="11" spans="1:10" x14ac:dyDescent="0.2">
      <c r="A11" s="102" t="s">
        <v>498</v>
      </c>
      <c r="B11" s="103"/>
      <c r="C11" s="104"/>
      <c r="D11" s="109">
        <f>SUM(J5:J8)</f>
        <v>0</v>
      </c>
      <c r="E11" s="110"/>
      <c r="F11" s="110"/>
      <c r="G11" s="110"/>
      <c r="H11" s="110"/>
      <c r="I11" s="111"/>
      <c r="J11" s="111"/>
    </row>
  </sheetData>
  <mergeCells count="15">
    <mergeCell ref="A10:C10"/>
    <mergeCell ref="D10:J10"/>
    <mergeCell ref="A11:C11"/>
    <mergeCell ref="D11:J11"/>
    <mergeCell ref="B4:J4"/>
    <mergeCell ref="A9:C9"/>
    <mergeCell ref="D9:J9"/>
    <mergeCell ref="A1:J1"/>
    <mergeCell ref="B2:B3"/>
    <mergeCell ref="C2:C3"/>
    <mergeCell ref="D2:D3"/>
    <mergeCell ref="E2:F2"/>
    <mergeCell ref="G2:H2"/>
    <mergeCell ref="I2:I3"/>
    <mergeCell ref="J2:J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workbookViewId="0">
      <selection activeCell="D39" sqref="D39"/>
    </sheetView>
  </sheetViews>
  <sheetFormatPr baseColWidth="10" defaultColWidth="9.33203125" defaultRowHeight="12.75" x14ac:dyDescent="0.2"/>
  <cols>
    <col min="1" max="1" width="50.83203125" style="22" customWidth="1"/>
    <col min="2" max="4" width="15.83203125" style="22" customWidth="1"/>
    <col min="5" max="12" width="9.33203125" style="22"/>
    <col min="13" max="13" width="8.83203125" style="22" customWidth="1"/>
    <col min="14" max="16384" width="9.33203125" style="22"/>
  </cols>
  <sheetData>
    <row r="1" spans="1:4" ht="20.100000000000001" customHeight="1" x14ac:dyDescent="0.2">
      <c r="A1" s="29" t="s">
        <v>162</v>
      </c>
      <c r="B1" s="29" t="s">
        <v>163</v>
      </c>
      <c r="C1" s="29" t="s">
        <v>164</v>
      </c>
      <c r="D1" s="29" t="s">
        <v>165</v>
      </c>
    </row>
    <row r="2" spans="1:4" ht="15" customHeight="1" x14ac:dyDescent="0.2">
      <c r="A2" s="30" t="s">
        <v>195</v>
      </c>
      <c r="B2" s="27">
        <f>'SUIVI MARCHE'!D14</f>
        <v>0</v>
      </c>
      <c r="C2" s="28">
        <f>B2*0.2</f>
        <v>0</v>
      </c>
      <c r="D2" s="28">
        <f>C2+B2</f>
        <v>0</v>
      </c>
    </row>
    <row r="3" spans="1:4" ht="15" customHeight="1" x14ac:dyDescent="0.2">
      <c r="A3" s="30" t="s">
        <v>500</v>
      </c>
      <c r="B3" s="27">
        <f>PONTOISE!D56</f>
        <v>0</v>
      </c>
      <c r="C3" s="28">
        <f>PONTOISE!D57</f>
        <v>0</v>
      </c>
      <c r="D3" s="28">
        <f>PONTOISE!D58</f>
        <v>0</v>
      </c>
    </row>
    <row r="4" spans="1:4" ht="15" customHeight="1" x14ac:dyDescent="0.2">
      <c r="A4" s="30" t="s">
        <v>501</v>
      </c>
      <c r="B4" s="27">
        <f>DOMONT!D6</f>
        <v>0</v>
      </c>
      <c r="C4" s="28">
        <f>DOMONT!D7</f>
        <v>0</v>
      </c>
      <c r="D4" s="28">
        <f>DOMONT!D8</f>
        <v>0</v>
      </c>
    </row>
    <row r="5" spans="1:4" ht="15" customHeight="1" x14ac:dyDescent="0.2">
      <c r="A5" s="30" t="s">
        <v>502</v>
      </c>
      <c r="B5" s="27">
        <f>BEAUMONT!D22</f>
        <v>0</v>
      </c>
      <c r="C5" s="28">
        <f>BEAUMONT!D23</f>
        <v>0</v>
      </c>
      <c r="D5" s="28">
        <f>BEAUMONT!D24</f>
        <v>0</v>
      </c>
    </row>
    <row r="6" spans="1:4" ht="15" customHeight="1" x14ac:dyDescent="0.2">
      <c r="A6" s="30" t="s">
        <v>472</v>
      </c>
      <c r="B6" s="27">
        <f>'ST MARTIN'!D11</f>
        <v>0</v>
      </c>
      <c r="C6" s="27">
        <f>'ST MARTIN'!D12</f>
        <v>0</v>
      </c>
      <c r="D6" s="27">
        <f>'ST MARTIN'!D13</f>
        <v>0</v>
      </c>
    </row>
    <row r="7" spans="1:4" ht="15" customHeight="1" x14ac:dyDescent="0.2">
      <c r="A7" s="30" t="s">
        <v>486</v>
      </c>
      <c r="B7" s="27">
        <f>AINCOURT!D11</f>
        <v>0</v>
      </c>
      <c r="C7" s="28">
        <f>AINCOURT!D12</f>
        <v>0</v>
      </c>
      <c r="D7" s="28">
        <f>AINCOURT!D13</f>
        <v>0</v>
      </c>
    </row>
    <row r="8" spans="1:4" ht="15" customHeight="1" x14ac:dyDescent="0.2">
      <c r="A8" s="30" t="s">
        <v>494</v>
      </c>
      <c r="B8" s="27">
        <f>MAGNY!D13</f>
        <v>0</v>
      </c>
      <c r="C8" s="28">
        <f>MAGNY!D14</f>
        <v>0</v>
      </c>
      <c r="D8" s="28">
        <f>MAGNY!D15</f>
        <v>0</v>
      </c>
    </row>
    <row r="9" spans="1:4" ht="15" customHeight="1" x14ac:dyDescent="0.2">
      <c r="A9" s="30" t="s">
        <v>499</v>
      </c>
      <c r="B9" s="27">
        <f>MARINES!D9</f>
        <v>0</v>
      </c>
      <c r="C9" s="28">
        <f>MARINES!D10</f>
        <v>0</v>
      </c>
      <c r="D9" s="28">
        <f>MARINES!D11</f>
        <v>0</v>
      </c>
    </row>
    <row r="11" spans="1:4" ht="20.100000000000001" customHeight="1" x14ac:dyDescent="0.2">
      <c r="A11" s="31" t="s">
        <v>166</v>
      </c>
      <c r="B11" s="32">
        <f>SUM(B2:B9)</f>
        <v>0</v>
      </c>
      <c r="C11" s="32">
        <f>SUM(C2:C9)</f>
        <v>0</v>
      </c>
      <c r="D11" s="32">
        <f>SUM(D2:D9)</f>
        <v>0</v>
      </c>
    </row>
  </sheetData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9</vt:i4>
      </vt:variant>
    </vt:vector>
  </HeadingPairs>
  <TitlesOfParts>
    <vt:vector size="19" baseType="lpstr">
      <vt:lpstr>SUIVI MARCHE</vt:lpstr>
      <vt:lpstr>PONTOISE</vt:lpstr>
      <vt:lpstr>DOMONT</vt:lpstr>
      <vt:lpstr>BEAUMONT</vt:lpstr>
      <vt:lpstr>ST MARTIN</vt:lpstr>
      <vt:lpstr>AINCOURT</vt:lpstr>
      <vt:lpstr>MAGNY</vt:lpstr>
      <vt:lpstr>MARINES</vt:lpstr>
      <vt:lpstr>SYNTH</vt:lpstr>
      <vt:lpstr>BPU</vt:lpstr>
      <vt:lpstr>AINCOURT!Zone_d_impression</vt:lpstr>
      <vt:lpstr>BEAUMONT!Zone_d_impression</vt:lpstr>
      <vt:lpstr>DOMONT!Zone_d_impression</vt:lpstr>
      <vt:lpstr>MAGNY!Zone_d_impression</vt:lpstr>
      <vt:lpstr>MARINES!Zone_d_impression</vt:lpstr>
      <vt:lpstr>PONTOISE!Zone_d_impression</vt:lpstr>
      <vt:lpstr>'ST MARTIN'!Zone_d_impression</vt:lpstr>
      <vt:lpstr>'SUIVI MARCHE'!Zone_d_impression</vt:lpstr>
      <vt:lpstr>SYNTH!Zone_d_impression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2-Annexe_Financière</dc:title>
  <dc:creator>Coignard Catherine</dc:creator>
  <cp:lastModifiedBy>LUCILE VELLUET</cp:lastModifiedBy>
  <cp:lastPrinted>2024-11-14T16:39:43Z</cp:lastPrinted>
  <dcterms:created xsi:type="dcterms:W3CDTF">2024-10-29T17:13:45Z</dcterms:created>
  <dcterms:modified xsi:type="dcterms:W3CDTF">2024-11-18T11:32:34Z</dcterms:modified>
</cp:coreProperties>
</file>