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Marches\2024\Ports\GESTION DES DECHETS\DCE DECHETS 05 11 24\"/>
    </mc:Choice>
  </mc:AlternateContent>
  <xr:revisionPtr revIDLastSave="0" documentId="13_ncr:1_{688CF309-84BD-4B18-BF6F-29349C728272}" xr6:coauthVersionLast="47" xr6:coauthVersionMax="47" xr10:uidLastSave="{00000000-0000-0000-0000-000000000000}"/>
  <bookViews>
    <workbookView xWindow="-108" yWindow="-108" windowWidth="23256" windowHeight="13896" xr2:uid="{B7B022F5-2064-4163-825C-00E3B8EDAFF7}"/>
  </bookViews>
  <sheets>
    <sheet name="BC simplifié" sheetId="1" r:id="rId1"/>
    <sheet name="Liste FE" sheetId="3" state="hidden" r:id="rId2"/>
    <sheet name="Fe Fret" sheetId="4" state="hidden" r:id="rId3"/>
  </sheets>
  <externalReferences>
    <externalReference r:id="rId4"/>
  </externalReferences>
  <definedNames>
    <definedName name="FE_Déchets_Emballages_bois_carton_ménages">'[1]FE Déchets'!$C$41:$C$54</definedName>
    <definedName name="FE_Déchets_Emballages_plastiques_ménages">'[1]FE Déchets'!$C$102:$C$145</definedName>
    <definedName name="FE_Déchets_Emballages_verre_ménages">'[1]FE Déchets'!$C$83:$C$91</definedName>
    <definedName name="FE_Déchets_Ordures_ménagères">'[1]FE Déchets'!$C$400:$C$409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O8" i="1"/>
  <c r="O9" i="1"/>
  <c r="O10" i="1"/>
  <c r="O11" i="1"/>
  <c r="O7" i="1"/>
  <c r="L7" i="1"/>
  <c r="M7" i="1" s="1"/>
  <c r="L11" i="1"/>
  <c r="M11" i="1" s="1"/>
  <c r="L10" i="1"/>
  <c r="M10" i="1" s="1"/>
  <c r="L9" i="1"/>
  <c r="M9" i="1" s="1"/>
  <c r="L8" i="1"/>
  <c r="M8" i="1" s="1"/>
  <c r="H8" i="1"/>
  <c r="I8" i="1" s="1"/>
  <c r="H9" i="1"/>
  <c r="I9" i="1" s="1"/>
  <c r="H10" i="1"/>
  <c r="I10" i="1" s="1"/>
  <c r="H11" i="1"/>
  <c r="I11" i="1" s="1"/>
  <c r="H7" i="1"/>
  <c r="I7" i="1" s="1"/>
  <c r="D10" i="1"/>
  <c r="E10" i="1" s="1"/>
  <c r="D11" i="1"/>
  <c r="E11" i="1" s="1"/>
  <c r="D7" i="1"/>
  <c r="E7" i="1" s="1"/>
  <c r="D8" i="1"/>
  <c r="E8" i="1" s="1"/>
  <c r="D9" i="1"/>
  <c r="E9" i="1" s="1"/>
  <c r="E241" i="4"/>
  <c r="E232" i="4"/>
  <c r="E223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199" i="4"/>
  <c r="E197" i="4"/>
  <c r="E193" i="4"/>
  <c r="E191" i="4"/>
  <c r="E189" i="4"/>
  <c r="E187" i="4"/>
  <c r="E185" i="4"/>
  <c r="E183" i="4"/>
  <c r="E181" i="4"/>
  <c r="E179" i="4"/>
  <c r="E141" i="4"/>
  <c r="E139" i="4"/>
  <c r="E137" i="4"/>
  <c r="E135" i="4"/>
  <c r="E133" i="4"/>
  <c r="E131" i="4"/>
  <c r="E129" i="4"/>
  <c r="E127" i="4"/>
  <c r="E125" i="4"/>
  <c r="E123" i="4"/>
  <c r="E121" i="4"/>
  <c r="E119" i="4"/>
  <c r="E117" i="4"/>
  <c r="E115" i="4"/>
  <c r="E113" i="4"/>
  <c r="E111" i="4"/>
  <c r="E109" i="4"/>
  <c r="E107" i="4"/>
  <c r="E102" i="4"/>
  <c r="E99" i="4"/>
  <c r="E96" i="4"/>
  <c r="E93" i="4"/>
  <c r="E90" i="4"/>
  <c r="E87" i="4"/>
  <c r="E84" i="4"/>
  <c r="E81" i="4"/>
  <c r="E78" i="4"/>
  <c r="E75" i="4"/>
  <c r="E72" i="4"/>
  <c r="E69" i="4"/>
  <c r="E66" i="4"/>
  <c r="E63" i="4"/>
  <c r="E60" i="4"/>
  <c r="E57" i="4"/>
  <c r="E54" i="4"/>
  <c r="E51" i="4"/>
  <c r="E48" i="4"/>
  <c r="E45" i="4"/>
  <c r="E42" i="4"/>
  <c r="E39" i="4"/>
  <c r="E36" i="4"/>
  <c r="E33" i="4"/>
  <c r="E30" i="4"/>
  <c r="E27" i="4"/>
  <c r="E24" i="4"/>
  <c r="E21" i="4"/>
  <c r="E18" i="4"/>
  <c r="E15" i="4"/>
  <c r="E12" i="4"/>
  <c r="E9" i="4"/>
  <c r="E6" i="4"/>
  <c r="E3" i="4"/>
</calcChain>
</file>

<file path=xl/sharedStrings.xml><?xml version="1.0" encoding="utf-8"?>
<sst xmlns="http://schemas.openxmlformats.org/spreadsheetml/2006/main" count="1029" uniqueCount="157">
  <si>
    <t>Ordures ménagères</t>
  </si>
  <si>
    <t>Verre</t>
  </si>
  <si>
    <t>Carton / papier</t>
  </si>
  <si>
    <t>Estimation tonnage</t>
  </si>
  <si>
    <t>Ordures ménagères résiduelles - Fin de vie moyenne - Impacts, France continentale, Base Carbone</t>
  </si>
  <si>
    <t>Carton - Fin de vie moyenne filière - impacts</t>
  </si>
  <si>
    <t>kgCO2e/tonne</t>
  </si>
  <si>
    <t>Carton - Incinération - Impacts</t>
  </si>
  <si>
    <t>Carton - Stockage - Impacts</t>
  </si>
  <si>
    <t>NOM</t>
  </si>
  <si>
    <t>Unité</t>
  </si>
  <si>
    <t>Verre - Fin de vie moyenne filière - Impacts</t>
  </si>
  <si>
    <t>Verre - Incinération - Impacts</t>
  </si>
  <si>
    <t>Verre - Stockage - Impacts</t>
  </si>
  <si>
    <t>Ordures ménagères résiduelles - Stockage - Impacts, France continentale, Base Carbone</t>
  </si>
  <si>
    <t>Ordures ménagères résiduelles - Incinération - Impacts, France continentale, Base Carbone</t>
  </si>
  <si>
    <t>Plastique souple PET pétrosourcé - Fin de vie moyenne filière - Impacts</t>
  </si>
  <si>
    <t>Plastique pétrosourcé PET - Incinération - Impacts</t>
  </si>
  <si>
    <t>Plastique pétrosourcé PET - Stockage - Impacts</t>
  </si>
  <si>
    <t>FE non décomposé</t>
  </si>
  <si>
    <t>Facteur émission du type de traitement (kgCO2e/tonne)</t>
  </si>
  <si>
    <t>Emissions du traitement (kg CO2)</t>
  </si>
  <si>
    <t>Emissions totales (kg CO2)</t>
  </si>
  <si>
    <t>kgCO2e/tonne.km</t>
  </si>
  <si>
    <t>kgCO2e/m3.km</t>
  </si>
  <si>
    <t>Articulé, 34 à 40 T, diesel routier, 7% de biodiesel</t>
  </si>
  <si>
    <t>Articulé, 34 à 40 T, GNC</t>
  </si>
  <si>
    <t>Articulé, 34 à 40 T, GNL</t>
  </si>
  <si>
    <t>Articulé, 34 à 40 T, GNL, 20% bio</t>
  </si>
  <si>
    <t>Articulé, 40 à 44 T, diesel routier, 7% biodiesel</t>
  </si>
  <si>
    <t>Articulé, 44 à 60 T, diesel routier, 7% biodiesel</t>
  </si>
  <si>
    <t>Articulé, 60 à 72 T, diesel routier, 7% biodiesel</t>
  </si>
  <si>
    <t>Articulé, 90 m3</t>
  </si>
  <si>
    <t>Articulé, &lt;34 T, diesel routier, 7% biodiesel</t>
  </si>
  <si>
    <t>Camion porteur, 45 m3</t>
  </si>
  <si>
    <t>Fourgon, 8 m3</t>
  </si>
  <si>
    <t>Rigide, 12 à 20 T, diesel routier, 7% biodiesel</t>
  </si>
  <si>
    <t>Rigide, 12 à 20 T, GNC</t>
  </si>
  <si>
    <t>Rigide, 12 à 20 T, GNL</t>
  </si>
  <si>
    <t>Rigide, 20 à 26 T, diesel routier, 7% biodiesel</t>
  </si>
  <si>
    <t>Rigide, 20 à 26 T, GNC</t>
  </si>
  <si>
    <t>Rigide, 20 à 26 T, GNL</t>
  </si>
  <si>
    <t>Rigide, 26 à 32 T, diesel routier, 7% biodiesel</t>
  </si>
  <si>
    <t>Rigide, 3,5 à 7,5 T, diesel routier, 7% biodiesel</t>
  </si>
  <si>
    <t>Rigide, 3,5 à 7,5 T, électrique</t>
  </si>
  <si>
    <t>Rigide, 3,5 à 7,5 T, GNC</t>
  </si>
  <si>
    <t>Rigide, 3,5 à 7,5 T, hybride parallèle</t>
  </si>
  <si>
    <t>Rigide, 3,5 à 7,5 T, hybride série</t>
  </si>
  <si>
    <t>Rigide, 7,5 à 12 T, diesel routier, 7% biodiesel</t>
  </si>
  <si>
    <t>Rigide, 7,5 à 12 T, diesel routier, GNC</t>
  </si>
  <si>
    <t>Utilitaire, &lt;3,5 T, hydrogène électrolyse décentralisée mix EnR</t>
  </si>
  <si>
    <t>Utilitaire, &lt;3,5 T, hydrogène élecrolyse décentralisée mix France</t>
  </si>
  <si>
    <t>Utilitaire, &lt;3,5 T, hydrogène électrolyse décentralisée UE</t>
  </si>
  <si>
    <t>Utilitaire, &lt;3,5 T, hydrogène SMR biométhane centralisé</t>
  </si>
  <si>
    <t>Utilitaire, &lt;3,5 T, hydrogène SMR gaz naturel centralisé</t>
  </si>
  <si>
    <t>Véhicule utilitaire léger, &lt;3,5 T, diesel routier, 7% biodiesel</t>
  </si>
  <si>
    <t>Véhicule utilitaire léger, &lt;3,5 T, essence</t>
  </si>
  <si>
    <t>Véhicule utilitaire léger, &lt;3,5 T, GNC</t>
  </si>
  <si>
    <t>Véhicule utilitaire léger, &lt;3,5 T, GPL</t>
  </si>
  <si>
    <t>kgCO2e/km</t>
  </si>
  <si>
    <t>Combustion</t>
  </si>
  <si>
    <t>Amont</t>
  </si>
  <si>
    <t>Fabrication</t>
  </si>
  <si>
    <t>Somme FE/type</t>
  </si>
  <si>
    <t xml:space="preserve">FE Fret </t>
  </si>
  <si>
    <t>Choisir dans le menu déroulant le type de traitement (stockage, incinération, etc)</t>
  </si>
  <si>
    <t>Plastiques (PET)</t>
  </si>
  <si>
    <t>Plastique pétrosourcé PE - Incinéartion - Impacts</t>
  </si>
  <si>
    <t>Plastique pétrosourcé PE - Stockage - Impacts</t>
  </si>
  <si>
    <t>Plastiques (PE)</t>
  </si>
  <si>
    <t>Porte-conteneurs, Dry, Asie - Europe du Nord</t>
  </si>
  <si>
    <t>Porte-conteneurs, Dry, Asie - Méditerranée</t>
  </si>
  <si>
    <t>Porte-conteneurs, Dry, Autres liaisons détaillées</t>
  </si>
  <si>
    <t>Porte-conteneurs, Dry, Autres liaisons majeures</t>
  </si>
  <si>
    <t>Porte-conteneurs, Dry, Europe - Afrique</t>
  </si>
  <si>
    <t>Porte-conteneurs, Dry, Europe - Amérique du Sud et Centrale</t>
  </si>
  <si>
    <t>Porte-conteneurs, Dry, Europe - Moyen-Orient et Inde</t>
  </si>
  <si>
    <t>Porte-conteneurs, Dry, Europe - Océanie</t>
  </si>
  <si>
    <t>Porte-conteneurs, Dry, Europe du Nord - Amérique du Nord, façade atlantique</t>
  </si>
  <si>
    <t>Porte-conteneurs, Dry, Europe du Nord - Amérique du Nord, façade pacifique</t>
  </si>
  <si>
    <t>Porte-conteneurs, Dry, Europe du Nord - Méditerranée</t>
  </si>
  <si>
    <t>Porte-conteneurs, Dry, Intra Europe du Nord</t>
  </si>
  <si>
    <t>Porte-conteneurs, Dry, Intra Méditerranée</t>
  </si>
  <si>
    <t>Porte-conteneurs, Dry, Méditerranée - Amérique du Nord, façade atlantique</t>
  </si>
  <si>
    <t>Porte-conteneurs, Dry, Méditerranée - Amérique du Nord, façade pacifique</t>
  </si>
  <si>
    <t>Porte-conteneurs, Dry, Trans-Atlantique</t>
  </si>
  <si>
    <t>Porte-conteneurs, Dry, Trans-Suez</t>
  </si>
  <si>
    <t>Porte-conteneurs, Dry, valeur moyenne</t>
  </si>
  <si>
    <t>Porte-conteneurs, Reefer, Asie - Europe du Nord</t>
  </si>
  <si>
    <t>Porte-conteneurs, Reefer, Asie - Méditerranée</t>
  </si>
  <si>
    <t>Porte-conteneurs, Reefer, Autres liaisons détaillées</t>
  </si>
  <si>
    <t>Porte-conteneurs, Reefer, Autres liaisons majeures</t>
  </si>
  <si>
    <t>Porte-conteneurs, Reefer, Europe - Afrique</t>
  </si>
  <si>
    <t>Porte-conteneurs, Reefer, Europe - Amérique du Sud et Centrale</t>
  </si>
  <si>
    <t>Porte-conteneurs, Reefer, Europe - Moyen-Orient et Inde</t>
  </si>
  <si>
    <t>Porte-conteneurs, Reefer, Europe - Océanie</t>
  </si>
  <si>
    <t>Porte-conteneurs, Reefer, Europe du Nord - Amérique du Nord, façade atlantique</t>
  </si>
  <si>
    <t>Porte-conteneurs, Reefer, Europe du Nord - Amérique du Nord, façade pacifique</t>
  </si>
  <si>
    <t>Porte-conteneurs, Reefer, Europe du Nord - Méditerranée</t>
  </si>
  <si>
    <t>Porte-conteneurs, Reefer, Intra Europe du Nord</t>
  </si>
  <si>
    <t>Porte-conteneurs, Reefer, Intra Méditerranée</t>
  </si>
  <si>
    <t>Porte-conteneurs, Reefer, Méditerranée - Amérique du Nord, façade atlantique</t>
  </si>
  <si>
    <t>Porte-conteneurs, Reefer, Méditerranée - Amérique du Nord, façade pacifique</t>
  </si>
  <si>
    <t>Porte-conteneurs, Reefer, Trans-Atlantique</t>
  </si>
  <si>
    <t>Porte-conteneurs, Reefer, Trans-Suez</t>
  </si>
  <si>
    <t>Porte-conteneurs, Reefer, valeur moyenne</t>
  </si>
  <si>
    <t>Ro-Pax, HFO-MGO</t>
  </si>
  <si>
    <t>Ro-Ro, Camions et remorques, HFO-MGO</t>
  </si>
  <si>
    <t>Ro-Ro, Chargement moyen, HFO-MGO</t>
  </si>
  <si>
    <t>Ro-Ro, Remorques uniquement, HFO-MGO</t>
  </si>
  <si>
    <t>Vraquier, 10 000 à 100 000 T, HFO-MGO</t>
  </si>
  <si>
    <t>Vraquier, &lt;10 000 T, GNL</t>
  </si>
  <si>
    <t>Vraquier, &lt;10 000 T, HFO-MGO</t>
  </si>
  <si>
    <t>Vraquier, &gt;100 000 T, HFO-MGO</t>
  </si>
  <si>
    <t>Train de marchandises, Corse, Base Carbone</t>
  </si>
  <si>
    <t>Train de marchandises, Europe, Base Carbone</t>
  </si>
  <si>
    <t>Train de marchandises, Allemagne, Base Carbone</t>
  </si>
  <si>
    <t>Train de marchandises, Autriche, Base Carbone</t>
  </si>
  <si>
    <t>Train de marchandises, Belgique, Base Carbone</t>
  </si>
  <si>
    <t>Train de marchandises, Danemark, Base Carbone</t>
  </si>
  <si>
    <t>Train de marchandises, Espagne, Base Carbone</t>
  </si>
  <si>
    <t>Train de marchandises, Finlande, Base Carbone</t>
  </si>
  <si>
    <t>Train de marchandises, Grece, Base Carbone</t>
  </si>
  <si>
    <t>Train de marchandises, Irlande, Base Carbone</t>
  </si>
  <si>
    <t>Train de marchandises, Italie, Base Carbone</t>
  </si>
  <si>
    <t>Train de marchandises, Luxembourg, Base Carbone</t>
  </si>
  <si>
    <t>Train de marchandises, Norvege, Base Carbone</t>
  </si>
  <si>
    <t>Train de marchandises, Pays Bas, Base Carbone</t>
  </si>
  <si>
    <t>Train de marchandises, Portugal, Base Carbone</t>
  </si>
  <si>
    <t>Train de marchandises, Royaume-Uni, Base Carbone</t>
  </si>
  <si>
    <t>Train de marchandises, Suede, Base Carbone</t>
  </si>
  <si>
    <t>Train de marchandises, Suisse, Base Carbone</t>
  </si>
  <si>
    <t>Motorisation moyenne, chargement dense</t>
  </si>
  <si>
    <t>Motorisation moyenne, chargement léger</t>
  </si>
  <si>
    <t>Motorisation moyenne, chargement moyen</t>
  </si>
  <si>
    <t>Traction diesel, chargement dense</t>
  </si>
  <si>
    <t>Traction diesel, chargement léger</t>
  </si>
  <si>
    <t>Traction diesel, chargement moyen</t>
  </si>
  <si>
    <t>Traction électrique, chargement dense</t>
  </si>
  <si>
    <t>Traction électrique, chargement léger</t>
  </si>
  <si>
    <t>Traction électrique, chargement moyen</t>
  </si>
  <si>
    <t>Motorisation moyenne, chargement moyen, France</t>
  </si>
  <si>
    <t>Traction diesel, chargement moyen, France</t>
  </si>
  <si>
    <t>Traction électrique, chargement moyen, France</t>
  </si>
  <si>
    <t xml:space="preserve">Choisir dans le menu déroulant le type de transport (camions, navires, train). Prendre le moyen s'approchant le plus du moyen de transport utilisé. Vous pouvez ajouter des lignes si besoin. </t>
  </si>
  <si>
    <t>Plastique souple PE pétrosourcé - Fin de vie moyenne filière - Impacts</t>
  </si>
  <si>
    <t>Facteur emission du type de déplacement (kg CO2/tonne.km)</t>
  </si>
  <si>
    <t>Bilan GES simplifié de la gestion des déchets</t>
  </si>
  <si>
    <t>Vraquier/&lt; 10 000 tonnes/GNL</t>
  </si>
  <si>
    <t>Porte-conteneur/Dry/Valeur moyenne</t>
  </si>
  <si>
    <t>Emissions du déplacement jusqu'au point de regroupement (kg CO2)</t>
  </si>
  <si>
    <t xml:space="preserve">Noter le nombre de kilomètres parcourus par les déchets jusqu'au point de regroupement. </t>
  </si>
  <si>
    <t>Emissions du déplacement du point de regroupement jusqu'à l'exutoire final (kg CO2)</t>
  </si>
  <si>
    <t>PARTIE CONTRACTUELLE (ANNEXE A L'ACTE D'ENGAGEMENT)</t>
  </si>
  <si>
    <t>PARTIE NON CONTRACTUELLE (ANALYSE COMPARATIVE)</t>
  </si>
  <si>
    <t>TOTAL</t>
  </si>
  <si>
    <t>Noter le nombre de kilomètres parcourus par les déchets du point de regroupement jusqu'à l'exutoire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</si>
</sst>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#,##0.00\ &quot;€&quot;"/>
    <numFmt numFmtId="167" formatCode="#,##0.00000"/>
    <numFmt numFmtId="168" formatCode="0.000000"/>
  </numFmts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name val="Geneva"/>
    </font>
    <font>
      <b/>
      <sz val="10"/>
      <color theme="0"/>
      <name val="Arial"/>
      <family val="2"/>
    </font>
    <font>
      <b/>
      <sz val="2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8" xfId="0" applyFont="1" applyBorder="1" applyAlignment="1">
      <alignment horizontal="center"/>
    </xf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2" fillId="0" borderId="11" xfId="0" applyFont="1" applyBorder="1" applyAlignment="1">
      <alignment horizontal="center"/>
    </xf>
    <xf numFmtId="0" fontId="0" fillId="0" borderId="12" xfId="0" applyBorder="1"/>
    <xf numFmtId="9" fontId="2" fillId="0" borderId="0" xfId="0" applyNumberFormat="1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0" fillId="0" borderId="8" xfId="0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3" borderId="6" xfId="0" applyFont="1" applyFill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0" fontId="1" fillId="0" borderId="6" xfId="0" applyFont="1" applyBorder="1" applyProtection="1">
      <protection locked="0"/>
    </xf>
    <xf numFmtId="0" fontId="0" fillId="0" borderId="6" xfId="0" applyBorder="1" applyProtection="1">
      <protection locked="0"/>
    </xf>
    <xf numFmtId="164" fontId="0" fillId="3" borderId="6" xfId="0" applyNumberFormat="1" applyFill="1" applyBorder="1"/>
    <xf numFmtId="0" fontId="0" fillId="3" borderId="6" xfId="0" applyFill="1" applyBorder="1" applyAlignment="1">
      <alignment horizontal="center"/>
    </xf>
    <xf numFmtId="166" fontId="0" fillId="0" borderId="0" xfId="0" applyNumberFormat="1"/>
    <xf numFmtId="167" fontId="0" fillId="0" borderId="5" xfId="0" applyNumberFormat="1" applyBorder="1"/>
    <xf numFmtId="168" fontId="0" fillId="0" borderId="9" xfId="0" applyNumberFormat="1" applyBorder="1"/>
    <xf numFmtId="0" fontId="0" fillId="0" borderId="6" xfId="0" applyBorder="1" applyAlignment="1">
      <alignment horizontal="center"/>
    </xf>
    <xf numFmtId="0" fontId="4" fillId="0" borderId="0" xfId="0" applyFont="1" applyProtection="1">
      <protection locked="0"/>
    </xf>
    <xf numFmtId="0" fontId="1" fillId="0" borderId="13" xfId="0" applyFont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lan_Carbone_V8.10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f"/>
      <sheetName val="Energie 1"/>
      <sheetName val="Energie 2"/>
      <sheetName val="Hors énergie 1"/>
      <sheetName val="Hors énergie 2"/>
      <sheetName val="Intrants - biens et matières"/>
      <sheetName val="Intrants - services"/>
      <sheetName val="Futurs emballages"/>
      <sheetName val="Déchets directs"/>
      <sheetName val="Fret"/>
      <sheetName val="Déplacements"/>
      <sheetName val="Immobilisations"/>
      <sheetName val="Utilisation"/>
      <sheetName val="Fin de vie"/>
      <sheetName val="Utilitaires"/>
      <sheetName val="Recap CO2e"/>
      <sheetName val="Ratios"/>
      <sheetName val="BEGESr V5"/>
      <sheetName val="GHG Protocol"/>
      <sheetName val="ISO 14069"/>
      <sheetName val="Graphiques"/>
      <sheetName val="FE Energie"/>
      <sheetName val="FE Hors Energie"/>
      <sheetName val="FE Intrants"/>
      <sheetName val="FE Déchets"/>
      <sheetName val="FE Déplacements"/>
      <sheetName val="FE Fret"/>
      <sheetName val="FE Immobilisations"/>
      <sheetName val="export postes"/>
      <sheetName val="export sous-po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41">
          <cell r="C41" t="str">
            <v>Bois - Fin de vie moyenne filière - impacts, France continentale, Base Carbone</v>
          </cell>
        </row>
        <row r="42">
          <cell r="C42" t="str">
            <v>Bois - Incinération - impacts, France continentale, Base Carbone</v>
          </cell>
        </row>
        <row r="43">
          <cell r="C43" t="str">
            <v>Bois - Stockage - impacts, France continentale, Base Carbone</v>
          </cell>
        </row>
        <row r="44">
          <cell r="C44" t="str">
            <v>Carton - Fin de vie moyenne filière - impacts, France continentale, Base Carbone</v>
          </cell>
        </row>
        <row r="45">
          <cell r="C45" t="str">
            <v>Carton - Incinération - Impacts, France continentale, Base Carbone</v>
          </cell>
        </row>
        <row r="46">
          <cell r="C46" t="str">
            <v>Carton - Stockage - Impacts, France continentale, Base Carbone</v>
          </cell>
        </row>
        <row r="47">
          <cell r="C47" t="str">
            <v>-</v>
          </cell>
        </row>
        <row r="48">
          <cell r="C48" t="str">
            <v>-</v>
          </cell>
        </row>
        <row r="49">
          <cell r="C49" t="str">
            <v>-</v>
          </cell>
        </row>
        <row r="50">
          <cell r="C50" t="str">
            <v>-</v>
          </cell>
        </row>
        <row r="51">
          <cell r="C51" t="str">
            <v>-</v>
          </cell>
        </row>
        <row r="52">
          <cell r="C52" t="str">
            <v>-</v>
          </cell>
        </row>
        <row r="53">
          <cell r="C53" t="str">
            <v>-</v>
          </cell>
        </row>
        <row r="54">
          <cell r="C54" t="str">
            <v>-</v>
          </cell>
        </row>
        <row r="83">
          <cell r="C83" t="str">
            <v>Verre - Fin de vie moyenne filière - Impacts, France continentale, Base Carbone</v>
          </cell>
        </row>
        <row r="84">
          <cell r="C84" t="str">
            <v>Verre - Incinération - Impacts, France continentale, Base Carbone</v>
          </cell>
        </row>
        <row r="85">
          <cell r="C85" t="str">
            <v>Verre - Stockage - Impacts, France continentale, Base Carbone</v>
          </cell>
        </row>
        <row r="86">
          <cell r="C86" t="str">
            <v>-</v>
          </cell>
        </row>
        <row r="87">
          <cell r="C87" t="str">
            <v>-</v>
          </cell>
        </row>
        <row r="88">
          <cell r="C88" t="str">
            <v>-</v>
          </cell>
        </row>
        <row r="89">
          <cell r="C89" t="str">
            <v>-</v>
          </cell>
        </row>
        <row r="90">
          <cell r="C90" t="str">
            <v>-</v>
          </cell>
        </row>
        <row r="91">
          <cell r="C91" t="str">
            <v>-</v>
          </cell>
        </row>
        <row r="102">
          <cell r="C102" t="str">
            <v>Autres plastiques et plastiques complexes - Fin de vie moyenne filière - Impacts, France continentale, Base Carbone</v>
          </cell>
        </row>
        <row r="103">
          <cell r="C103" t="str">
            <v>Autres plastiques et plastiques complexes - Incinération - Impacts, France continentale, Base Carbone</v>
          </cell>
        </row>
        <row r="104">
          <cell r="C104" t="str">
            <v>Autres plastiques et plastiques complexes - Stockage - Impacts, France continentale, Base Carbone</v>
          </cell>
        </row>
        <row r="105">
          <cell r="C105" t="str">
            <v>Plastique biosourcé PE - Incinération - Impacts, France continentale, Base Carbone</v>
          </cell>
        </row>
        <row r="106">
          <cell r="C106" t="str">
            <v>Plastique biosourcé PE - Stockage - Impacts, France continentale, Base Carbone</v>
          </cell>
        </row>
        <row r="107">
          <cell r="C107" t="str">
            <v>Plastique biosourcé PET - Incinération - Impacts, France continentale, Base Carbone</v>
          </cell>
        </row>
        <row r="108">
          <cell r="C108" t="str">
            <v>Plastique biosourcé PET - Stockage - Impacts, France continentale, Base Carbone</v>
          </cell>
        </row>
        <row r="109">
          <cell r="C109" t="str">
            <v>Plastique biosourcé PP - Incinération - Impacts, France continentale, Base Carbone</v>
          </cell>
        </row>
        <row r="110">
          <cell r="C110" t="str">
            <v>Plastique biosourcé PP - Stockage - Impacts, France continentale, Base Carbone</v>
          </cell>
        </row>
        <row r="111">
          <cell r="C111" t="str">
            <v>Plastique pétrosourcé PE - Incinéartion - Impacts, France continentale, Base Carbone</v>
          </cell>
        </row>
        <row r="112">
          <cell r="C112" t="str">
            <v>Plastique pétrosourcé PE - Stockage - Impacts, France continentale, Base Carbone</v>
          </cell>
        </row>
        <row r="113">
          <cell r="C113" t="str">
            <v>Plastique pétrosourcé PET - Incinération - Impacts, France continentale, Base Carbone</v>
          </cell>
        </row>
        <row r="114">
          <cell r="C114" t="str">
            <v>Plastique pétrosourcé PET - Stockage - Impacts, France continentale, Base Carbone</v>
          </cell>
        </row>
        <row r="115">
          <cell r="C115" t="str">
            <v>Plastique pétrosourcé PP - Incinération - Impacts, France continentale, Base Carbone</v>
          </cell>
        </row>
        <row r="116">
          <cell r="C116" t="str">
            <v>Plastique pétrosourcé PP - Stockage - Impacts, France continentale, Base Carbone</v>
          </cell>
        </row>
        <row r="117">
          <cell r="C117" t="str">
            <v>Plastique rigide biosourcé PE autres emballages - Fin de vie moyenne filière - Impacts, France continentale, Base Carbone</v>
          </cell>
        </row>
        <row r="118">
          <cell r="C118" t="str">
            <v>Plastique rigide biosourcé PE bouteilles - Fin de vie moyenne filière - Impacts, France continentale, Base Carbone</v>
          </cell>
        </row>
        <row r="119">
          <cell r="C119" t="str">
            <v>Plastique rigide biosourcé PET autres emballages - Fin de vie moyenne filière - Impacts, France continentale, Base Carbone</v>
          </cell>
        </row>
        <row r="120">
          <cell r="C120" t="str">
            <v>Plastique rigide biosourcé PET bouteilles - Fin de vie moyenne filière - Impacts, France continentale, Base Carbone</v>
          </cell>
        </row>
        <row r="121">
          <cell r="C121" t="str">
            <v>Plastique rigide biosourcé PP autres emballages - Fin de vie moyenne filière - Impacts, France continentale, Base Carbone</v>
          </cell>
        </row>
        <row r="122">
          <cell r="C122" t="str">
            <v>Plastique rigide biosourcé PP bouteilles - Fin de vie moyenne filière - Impacts, France continentale, Base Carbone</v>
          </cell>
        </row>
        <row r="123">
          <cell r="C123" t="str">
            <v>Plastique rigide pétrosourcé PE autres emballages - Fin de vie moyenne filière - Impacts, France continentale, Base Carbone</v>
          </cell>
        </row>
        <row r="124">
          <cell r="C124" t="str">
            <v>Plastique rigide pétrosourcé PE bouteilles - Fin de vie moyenne filière - Impacts, France continentale, Base Carbone</v>
          </cell>
        </row>
        <row r="125">
          <cell r="C125" t="str">
            <v>Plastique rigide pétrosourcé PET autres emballages - Fin de vie moyenne filière - Impacts, France continentale, Base Carbone</v>
          </cell>
        </row>
        <row r="126">
          <cell r="C126" t="str">
            <v>Plastique rigide pétrosourcé PET bouteilles - Fin de vie moyenne filière - Impacts, France continentale, Base Carbone</v>
          </cell>
        </row>
        <row r="127">
          <cell r="C127" t="str">
            <v>Plastique rigide pétrosourcé PP autres emballages - Fin de vie moyenne filière - Impacts, France continentale, Base Carbone</v>
          </cell>
        </row>
        <row r="128">
          <cell r="C128" t="str">
            <v>Plastique rigide pétrosourcé PP bouteilles - Fin de vie moyenne filière - Impacts, France continentale, Base Carbone</v>
          </cell>
        </row>
        <row r="129">
          <cell r="C129" t="str">
            <v>Plastique rigide PS-PSE - Fin de vie moyenne filière - Impacts, France continentale, Base Carbone</v>
          </cell>
        </row>
        <row r="130">
          <cell r="C130" t="str">
            <v>Plastique rigide PS-PSE - Incinération - Impacts, France continentale, Base Carbone</v>
          </cell>
        </row>
        <row r="131">
          <cell r="C131" t="str">
            <v>Plastique rigide PS-PSE - Stockage - Impacts, France continentale, Base Carbone</v>
          </cell>
        </row>
        <row r="132">
          <cell r="C132" t="str">
            <v>Plastique rigide PVC - Fin de vie moyenne filière - Impacts, France continentale, Base Carbone</v>
          </cell>
        </row>
        <row r="133">
          <cell r="C133" t="str">
            <v>Plastique rigide PVC - Incinération - Impacts, France continentale, Base Carbone</v>
          </cell>
        </row>
        <row r="134">
          <cell r="C134" t="str">
            <v>Plastique rigide PVC - Stockage - Impacts, France continentale, Base Carbone</v>
          </cell>
        </row>
        <row r="135">
          <cell r="C135" t="str">
            <v>Plastique souple PE biosourcé - Fin de vie moyenne filière - Impacts, France continentale, Base Carbone</v>
          </cell>
        </row>
        <row r="136">
          <cell r="C136" t="str">
            <v>Plastique souple PE pétrosourcé - Fin de vie moyenne filière - Impacts, France continentale, Base Carbone</v>
          </cell>
        </row>
        <row r="137">
          <cell r="C137" t="str">
            <v>Plastique souple PET biosourcé - Fin de vie moyenne filière - Impacts, France continentale, Base Carbone</v>
          </cell>
        </row>
        <row r="138">
          <cell r="C138" t="str">
            <v>Plastique souple PET pétrosourcé - Fin de vie moyenne filière - Impacts, France continentale, Base Carbone</v>
          </cell>
        </row>
        <row r="139">
          <cell r="C139" t="str">
            <v>Plastique souple PP biosourcé - Fin de vie moyenne filière - Impacts, France continentale, Base Carbone</v>
          </cell>
        </row>
        <row r="140">
          <cell r="C140" t="str">
            <v>Plastique souple PP pétrosourcé - Fin de vie moyenne filière - Impacts, France continentale, Base Carbone</v>
          </cell>
        </row>
        <row r="141">
          <cell r="C141" t="str">
            <v>-</v>
          </cell>
        </row>
        <row r="142">
          <cell r="C142" t="str">
            <v>-</v>
          </cell>
        </row>
        <row r="143">
          <cell r="C143" t="str">
            <v>-</v>
          </cell>
        </row>
        <row r="144">
          <cell r="C144" t="str">
            <v>-</v>
          </cell>
        </row>
        <row r="145">
          <cell r="C145" t="str">
            <v>-</v>
          </cell>
        </row>
        <row r="400">
          <cell r="C400" t="str">
            <v>Ordures ménagères résiduelles - Fin de vie moyenne - Impacts, France continentale, Base Carbone</v>
          </cell>
        </row>
        <row r="401">
          <cell r="C401" t="str">
            <v>Ordures ménagères résiduelles - Incinération - Impacts, France continentale, Base Carbone</v>
          </cell>
        </row>
        <row r="402">
          <cell r="C402" t="str">
            <v>Ordures ménagères résiduelles - Stockage - Impacts, France continentale, Base Carbone</v>
          </cell>
        </row>
        <row r="403">
          <cell r="C403" t="str">
            <v>-</v>
          </cell>
        </row>
        <row r="404">
          <cell r="C404" t="str">
            <v>-</v>
          </cell>
        </row>
        <row r="405">
          <cell r="C405" t="str">
            <v>-</v>
          </cell>
        </row>
        <row r="406">
          <cell r="C406" t="str">
            <v>-</v>
          </cell>
        </row>
        <row r="407">
          <cell r="C407" t="str">
            <v>-</v>
          </cell>
        </row>
        <row r="408">
          <cell r="C408" t="str">
            <v>-</v>
          </cell>
        </row>
        <row r="409">
          <cell r="C409" t="str">
            <v>-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AC944-CCD8-481B-8696-89D076F8978C}">
  <dimension ref="A1:O14"/>
  <sheetViews>
    <sheetView tabSelected="1" topLeftCell="D1" workbookViewId="0">
      <selection activeCell="H18" sqref="H18"/>
    </sheetView>
  </sheetViews>
  <sheetFormatPr baseColWidth="10" defaultRowHeight="14.4"/>
  <cols>
    <col min="1" max="1" width="44" style="27" customWidth="1"/>
    <col min="2" max="2" width="14.6640625" style="27" customWidth="1"/>
    <col min="3" max="3" width="38.77734375" style="29" customWidth="1"/>
    <col min="4" max="4" width="15.88671875" style="27" customWidth="1"/>
    <col min="5" max="5" width="15.44140625" style="27" customWidth="1"/>
    <col min="6" max="6" width="17" style="27" customWidth="1"/>
    <col min="7" max="7" width="31.33203125" style="27" customWidth="1"/>
    <col min="8" max="8" width="20.88671875" style="27" customWidth="1"/>
    <col min="9" max="9" width="20.44140625" style="27" customWidth="1"/>
    <col min="10" max="10" width="18.33203125" style="27" customWidth="1"/>
    <col min="11" max="11" width="22.5546875" style="27" customWidth="1"/>
    <col min="12" max="13" width="20.44140625" style="27" customWidth="1"/>
    <col min="14" max="14" width="6.44140625" style="27" customWidth="1"/>
    <col min="15" max="15" width="15.77734375" style="27" customWidth="1"/>
    <col min="16" max="16384" width="11.5546875" style="27"/>
  </cols>
  <sheetData>
    <row r="1" spans="1:15" ht="28.8">
      <c r="B1" s="40" t="s">
        <v>147</v>
      </c>
    </row>
    <row r="2" spans="1:15">
      <c r="B2" s="28"/>
    </row>
    <row r="3" spans="1:15">
      <c r="B3" s="28"/>
    </row>
    <row r="4" spans="1:15">
      <c r="B4" s="28"/>
    </row>
    <row r="5" spans="1:15" ht="35.4" customHeight="1">
      <c r="B5" s="44" t="s">
        <v>153</v>
      </c>
      <c r="C5" s="45"/>
      <c r="D5" s="45"/>
      <c r="E5" s="45"/>
      <c r="F5" s="45"/>
      <c r="G5" s="45"/>
      <c r="H5" s="45"/>
      <c r="I5" s="46"/>
      <c r="J5" s="47" t="s">
        <v>154</v>
      </c>
      <c r="K5" s="48"/>
      <c r="L5" s="48"/>
      <c r="M5" s="49"/>
    </row>
    <row r="6" spans="1:15" ht="129.6">
      <c r="B6" s="30" t="s">
        <v>3</v>
      </c>
      <c r="C6" s="31" t="s">
        <v>65</v>
      </c>
      <c r="D6" s="30" t="s">
        <v>20</v>
      </c>
      <c r="E6" s="30" t="s">
        <v>21</v>
      </c>
      <c r="F6" s="31" t="s">
        <v>151</v>
      </c>
      <c r="G6" s="31" t="s">
        <v>144</v>
      </c>
      <c r="H6" s="30" t="s">
        <v>146</v>
      </c>
      <c r="I6" s="30" t="s">
        <v>150</v>
      </c>
      <c r="J6" s="31" t="s">
        <v>156</v>
      </c>
      <c r="K6" s="31" t="s">
        <v>144</v>
      </c>
      <c r="L6" s="30" t="s">
        <v>146</v>
      </c>
      <c r="M6" s="30" t="s">
        <v>152</v>
      </c>
      <c r="N6" s="31"/>
      <c r="O6" s="30" t="s">
        <v>22</v>
      </c>
    </row>
    <row r="7" spans="1:15">
      <c r="A7" s="32" t="s">
        <v>0</v>
      </c>
      <c r="B7" s="35">
        <v>10</v>
      </c>
      <c r="C7" s="33"/>
      <c r="D7" s="34" t="e">
        <f>_xlfn.XLOOKUP(C7,'Liste FE'!$A$3:$A$17,'Liste FE'!$C$3:$C$17)</f>
        <v>#N/A</v>
      </c>
      <c r="E7" s="35" t="e">
        <f>B7*D7</f>
        <v>#N/A</v>
      </c>
      <c r="F7" s="33"/>
      <c r="G7" s="33"/>
      <c r="H7" s="34">
        <f>_xlfn.XLOOKUP(G7,'Liste FE'!$A$3:$A$86,'Liste FE'!$C$3:$C$86)</f>
        <v>0</v>
      </c>
      <c r="I7" s="35">
        <f>B7*F7*H7</f>
        <v>0</v>
      </c>
      <c r="J7" s="33"/>
      <c r="K7" s="33"/>
      <c r="L7" s="34">
        <f>_xlfn.XLOOKUP(K7,'Liste FE'!$A$3:$A$86,'Liste FE'!$C$3:$C$86)</f>
        <v>0</v>
      </c>
      <c r="M7" s="35">
        <f>F7*J7*L7</f>
        <v>0</v>
      </c>
      <c r="N7" s="39"/>
      <c r="O7" s="35" t="e">
        <f>E7+I7+M7</f>
        <v>#N/A</v>
      </c>
    </row>
    <row r="8" spans="1:15">
      <c r="A8" s="32" t="s">
        <v>66</v>
      </c>
      <c r="B8" s="35">
        <v>2</v>
      </c>
      <c r="C8" s="33"/>
      <c r="D8" s="34" t="e">
        <f>_xlfn.XLOOKUP(C8,'Liste FE'!$A$3:$A$17,'Liste FE'!$C$3:$C$17)</f>
        <v>#N/A</v>
      </c>
      <c r="E8" s="35" t="e">
        <f t="shared" ref="E8:E11" si="0">B8*D8</f>
        <v>#N/A</v>
      </c>
      <c r="F8" s="33"/>
      <c r="G8" s="33"/>
      <c r="H8" s="34">
        <f>_xlfn.XLOOKUP(G8,'Liste FE'!$A$3:$A$86,'Liste FE'!$C$3:$C$86)</f>
        <v>0</v>
      </c>
      <c r="I8" s="35">
        <f t="shared" ref="I8:I11" si="1">B8*F8*H8</f>
        <v>0</v>
      </c>
      <c r="J8" s="33"/>
      <c r="K8" s="33"/>
      <c r="L8" s="34">
        <f>_xlfn.XLOOKUP(K8,'Liste FE'!$A$3:$A$86,'Liste FE'!$C$3:$C$86)</f>
        <v>0</v>
      </c>
      <c r="M8" s="35">
        <f t="shared" ref="M8:M11" si="2">F8*J8*L8</f>
        <v>0</v>
      </c>
      <c r="N8" s="39"/>
      <c r="O8" s="35" t="e">
        <f t="shared" ref="O8:O11" si="3">E8+I8+M8</f>
        <v>#N/A</v>
      </c>
    </row>
    <row r="9" spans="1:15">
      <c r="A9" s="32" t="s">
        <v>69</v>
      </c>
      <c r="B9" s="35">
        <v>1.5</v>
      </c>
      <c r="C9" s="33"/>
      <c r="D9" s="34" t="e">
        <f>_xlfn.XLOOKUP(C9,'Liste FE'!$A$3:$A$17,'Liste FE'!$C$3:$C$17)</f>
        <v>#N/A</v>
      </c>
      <c r="E9" s="35" t="e">
        <f t="shared" si="0"/>
        <v>#N/A</v>
      </c>
      <c r="F9" s="33"/>
      <c r="G9" s="33"/>
      <c r="H9" s="34">
        <f>_xlfn.XLOOKUP(G9,'Liste FE'!$A$3:$A$86,'Liste FE'!$C$3:$C$86)</f>
        <v>0</v>
      </c>
      <c r="I9" s="35">
        <f t="shared" si="1"/>
        <v>0</v>
      </c>
      <c r="J9" s="33"/>
      <c r="K9" s="33"/>
      <c r="L9" s="34">
        <f>_xlfn.XLOOKUP(K9,'Liste FE'!$A$3:$A$86,'Liste FE'!$C$3:$C$86)</f>
        <v>0</v>
      </c>
      <c r="M9" s="35">
        <f t="shared" si="2"/>
        <v>0</v>
      </c>
      <c r="N9" s="39"/>
      <c r="O9" s="35" t="e">
        <f t="shared" si="3"/>
        <v>#N/A</v>
      </c>
    </row>
    <row r="10" spans="1:15">
      <c r="A10" s="32" t="s">
        <v>2</v>
      </c>
      <c r="B10" s="35">
        <v>3.6</v>
      </c>
      <c r="C10" s="33"/>
      <c r="D10" s="34" t="e">
        <f>_xlfn.XLOOKUP(C10,'Liste FE'!$A$3:$A$17,'Liste FE'!$C$3:$C$17)</f>
        <v>#N/A</v>
      </c>
      <c r="E10" s="35" t="e">
        <f t="shared" si="0"/>
        <v>#N/A</v>
      </c>
      <c r="F10" s="33"/>
      <c r="G10" s="33"/>
      <c r="H10" s="34">
        <f>_xlfn.XLOOKUP(G10,'Liste FE'!$A$3:$A$86,'Liste FE'!$C$3:$C$86)</f>
        <v>0</v>
      </c>
      <c r="I10" s="35">
        <f t="shared" si="1"/>
        <v>0</v>
      </c>
      <c r="J10" s="33"/>
      <c r="K10" s="33"/>
      <c r="L10" s="34">
        <f>_xlfn.XLOOKUP(K10,'Liste FE'!$A$3:$A$86,'Liste FE'!$C$3:$C$86)</f>
        <v>0</v>
      </c>
      <c r="M10" s="35">
        <f t="shared" si="2"/>
        <v>0</v>
      </c>
      <c r="N10" s="39"/>
      <c r="O10" s="35" t="e">
        <f t="shared" si="3"/>
        <v>#N/A</v>
      </c>
    </row>
    <row r="11" spans="1:15">
      <c r="A11" s="32" t="s">
        <v>1</v>
      </c>
      <c r="B11" s="35">
        <v>2.2000000000000002</v>
      </c>
      <c r="C11" s="33"/>
      <c r="D11" s="34" t="e">
        <f>_xlfn.XLOOKUP(C11,'Liste FE'!$A$3:$A$17,'Liste FE'!$C$3:$C$17)</f>
        <v>#N/A</v>
      </c>
      <c r="E11" s="35" t="e">
        <f t="shared" si="0"/>
        <v>#N/A</v>
      </c>
      <c r="F11" s="33"/>
      <c r="G11" s="33"/>
      <c r="H11" s="34">
        <f>_xlfn.XLOOKUP(G11,'Liste FE'!$A$3:$A$86,'Liste FE'!$C$3:$C$86)</f>
        <v>0</v>
      </c>
      <c r="I11" s="35">
        <f t="shared" si="1"/>
        <v>0</v>
      </c>
      <c r="J11" s="33"/>
      <c r="K11" s="33"/>
      <c r="L11" s="34">
        <f>_xlfn.XLOOKUP(K11,'Liste FE'!$A$3:$A$86,'Liste FE'!$C$3:$C$86)</f>
        <v>0</v>
      </c>
      <c r="M11" s="35">
        <f t="shared" si="2"/>
        <v>0</v>
      </c>
      <c r="N11" s="39"/>
      <c r="O11" s="35" t="e">
        <f t="shared" si="3"/>
        <v>#N/A</v>
      </c>
    </row>
    <row r="13" spans="1:15" ht="15" thickBot="1"/>
    <row r="14" spans="1:15" ht="15" thickBot="1">
      <c r="M14" s="41" t="s">
        <v>155</v>
      </c>
      <c r="N14" s="42"/>
      <c r="O14" s="43" t="e">
        <f>SUM(O7:O11)</f>
        <v>#N/A</v>
      </c>
    </row>
  </sheetData>
  <sheetProtection insertRows="0" selectLockedCells="1"/>
  <mergeCells count="2">
    <mergeCell ref="B5:I5"/>
    <mergeCell ref="J5:M5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2C25F370-04D3-4E1D-A3CC-DA2B4A9B050C}">
          <x14:formula1>
            <xm:f>'Liste FE'!$A$3:$A$5</xm:f>
          </x14:formula1>
          <xm:sqref>A10 C10</xm:sqref>
        </x14:dataValidation>
        <x14:dataValidation type="list" allowBlank="1" showInputMessage="1" showErrorMessage="1" xr:uid="{E8D33397-2D41-4C0C-9AC7-D66EC9E0EB03}">
          <x14:formula1>
            <xm:f>'Liste FE'!$A$6:$A$8</xm:f>
          </x14:formula1>
          <xm:sqref>A11 C11</xm:sqref>
        </x14:dataValidation>
        <x14:dataValidation type="list" allowBlank="1" showInputMessage="1" showErrorMessage="1" xr:uid="{D2B2003D-BAE5-4F81-89E2-8434BDBF16BA}">
          <x14:formula1>
            <xm:f>'Liste FE'!$A$9:$A$11</xm:f>
          </x14:formula1>
          <xm:sqref>C7</xm:sqref>
        </x14:dataValidation>
        <x14:dataValidation type="list" allowBlank="1" showInputMessage="1" showErrorMessage="1" xr:uid="{778E5F1C-1D1C-43E6-A063-FC717415F9F0}">
          <x14:formula1>
            <xm:f>'Liste FE'!$A$12:$A$14</xm:f>
          </x14:formula1>
          <xm:sqref>C8</xm:sqref>
        </x14:dataValidation>
        <x14:dataValidation type="list" allowBlank="1" showInputMessage="1" showErrorMessage="1" xr:uid="{9EFF2450-0863-4070-8FBE-7F5D0897C480}">
          <x14:formula1>
            <xm:f>'Liste FE'!$A$15:$A$17</xm:f>
          </x14:formula1>
          <xm:sqref>C9</xm:sqref>
        </x14:dataValidation>
        <x14:dataValidation type="list" allowBlank="1" showInputMessage="1" showErrorMessage="1" xr:uid="{C9EAD0B4-926F-4660-AC1E-3DB79EC0F43A}">
          <x14:formula1>
            <xm:f>'Liste FE'!$A$18:$A$86</xm:f>
          </x14:formula1>
          <xm:sqref>G7:G11 K7:K11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2CA31-F392-4D49-B443-7D74ED55CB82}">
  <dimension ref="A2:C130"/>
  <sheetViews>
    <sheetView workbookViewId="0">
      <selection activeCell="A43" sqref="A43"/>
    </sheetView>
  </sheetViews>
  <sheetFormatPr baseColWidth="10" defaultRowHeight="14.4"/>
  <cols>
    <col min="1" max="1" width="85.109375" customWidth="1"/>
    <col min="2" max="2" width="16.6640625" customWidth="1"/>
    <col min="3" max="3" width="24.21875" style="6" customWidth="1"/>
  </cols>
  <sheetData>
    <row r="2" spans="1:3">
      <c r="A2" s="3" t="s">
        <v>9</v>
      </c>
      <c r="B2" s="4" t="s">
        <v>10</v>
      </c>
      <c r="C2" s="5" t="s">
        <v>19</v>
      </c>
    </row>
    <row r="3" spans="1:3">
      <c r="A3" s="1" t="s">
        <v>5</v>
      </c>
      <c r="B3" t="s">
        <v>6</v>
      </c>
      <c r="C3" s="2">
        <v>737</v>
      </c>
    </row>
    <row r="4" spans="1:3">
      <c r="A4" s="1" t="s">
        <v>7</v>
      </c>
      <c r="B4" t="s">
        <v>6</v>
      </c>
      <c r="C4" s="2">
        <v>120</v>
      </c>
    </row>
    <row r="5" spans="1:3">
      <c r="A5" s="1" t="s">
        <v>8</v>
      </c>
      <c r="B5" t="s">
        <v>6</v>
      </c>
      <c r="C5" s="2">
        <v>950</v>
      </c>
    </row>
    <row r="6" spans="1:3">
      <c r="A6" s="1" t="s">
        <v>11</v>
      </c>
      <c r="B6" t="s">
        <v>6</v>
      </c>
      <c r="C6" s="2">
        <v>496</v>
      </c>
    </row>
    <row r="7" spans="1:3">
      <c r="A7" s="1" t="s">
        <v>12</v>
      </c>
      <c r="B7" t="s">
        <v>6</v>
      </c>
      <c r="C7" s="2">
        <v>130</v>
      </c>
    </row>
    <row r="8" spans="1:3">
      <c r="A8" s="1" t="s">
        <v>13</v>
      </c>
      <c r="B8" t="s">
        <v>6</v>
      </c>
      <c r="C8" s="2">
        <v>41</v>
      </c>
    </row>
    <row r="9" spans="1:3">
      <c r="A9" t="s">
        <v>4</v>
      </c>
      <c r="B9" t="s">
        <v>6</v>
      </c>
      <c r="C9" s="6">
        <v>386</v>
      </c>
    </row>
    <row r="10" spans="1:3">
      <c r="A10" t="s">
        <v>14</v>
      </c>
      <c r="B10" t="s">
        <v>6</v>
      </c>
      <c r="C10" s="6">
        <v>412</v>
      </c>
    </row>
    <row r="11" spans="1:3">
      <c r="A11" t="s">
        <v>15</v>
      </c>
      <c r="B11" t="s">
        <v>6</v>
      </c>
      <c r="C11" s="6">
        <v>374</v>
      </c>
    </row>
    <row r="12" spans="1:3">
      <c r="A12" s="1" t="s">
        <v>16</v>
      </c>
      <c r="B12" t="s">
        <v>6</v>
      </c>
      <c r="C12" s="6">
        <v>1649</v>
      </c>
    </row>
    <row r="13" spans="1:3">
      <c r="A13" s="1" t="s">
        <v>17</v>
      </c>
      <c r="B13" t="s">
        <v>6</v>
      </c>
      <c r="C13" s="2">
        <v>2139</v>
      </c>
    </row>
    <row r="14" spans="1:3">
      <c r="A14" s="1" t="s">
        <v>18</v>
      </c>
      <c r="B14" t="s">
        <v>6</v>
      </c>
      <c r="C14" s="2">
        <v>41</v>
      </c>
    </row>
    <row r="15" spans="1:3">
      <c r="A15" s="1" t="s">
        <v>67</v>
      </c>
      <c r="B15" t="s">
        <v>6</v>
      </c>
      <c r="C15" s="2">
        <v>2769</v>
      </c>
    </row>
    <row r="16" spans="1:3">
      <c r="A16" s="1" t="s">
        <v>68</v>
      </c>
      <c r="B16" t="s">
        <v>6</v>
      </c>
      <c r="C16" s="2">
        <v>41</v>
      </c>
    </row>
    <row r="17" spans="1:3">
      <c r="A17" s="1" t="s">
        <v>145</v>
      </c>
      <c r="B17" t="s">
        <v>6</v>
      </c>
      <c r="C17" s="2">
        <v>1907</v>
      </c>
    </row>
    <row r="18" spans="1:3">
      <c r="A18" t="s">
        <v>25</v>
      </c>
      <c r="B18" t="s">
        <v>23</v>
      </c>
      <c r="C18">
        <v>8.2299999999999998E-2</v>
      </c>
    </row>
    <row r="19" spans="1:3">
      <c r="A19" t="s">
        <v>26</v>
      </c>
      <c r="B19" t="s">
        <v>23</v>
      </c>
      <c r="C19">
        <v>7.9799999999999996E-2</v>
      </c>
    </row>
    <row r="20" spans="1:3">
      <c r="A20" t="s">
        <v>27</v>
      </c>
      <c r="B20" t="s">
        <v>23</v>
      </c>
      <c r="C20">
        <v>9.1799999999999993E-2</v>
      </c>
    </row>
    <row r="21" spans="1:3">
      <c r="A21" t="s">
        <v>28</v>
      </c>
      <c r="B21" t="s">
        <v>23</v>
      </c>
      <c r="C21">
        <v>7.8799999999999995E-2</v>
      </c>
    </row>
    <row r="22" spans="1:3">
      <c r="A22" t="s">
        <v>29</v>
      </c>
      <c r="B22" t="s">
        <v>23</v>
      </c>
      <c r="C22">
        <v>7.1099999999999997E-2</v>
      </c>
    </row>
    <row r="23" spans="1:3">
      <c r="A23" t="s">
        <v>30</v>
      </c>
      <c r="B23" t="s">
        <v>23</v>
      </c>
      <c r="C23">
        <v>6.7500000000000004E-2</v>
      </c>
    </row>
    <row r="24" spans="1:3">
      <c r="A24" t="s">
        <v>31</v>
      </c>
      <c r="B24" t="s">
        <v>23</v>
      </c>
      <c r="C24">
        <v>6.7600000000000007E-2</v>
      </c>
    </row>
    <row r="25" spans="1:3">
      <c r="A25" t="s">
        <v>33</v>
      </c>
      <c r="B25" t="s">
        <v>23</v>
      </c>
      <c r="C25">
        <v>8.5300000000000001E-2</v>
      </c>
    </row>
    <row r="26" spans="1:3">
      <c r="A26" t="s">
        <v>36</v>
      </c>
      <c r="B26" t="s">
        <v>23</v>
      </c>
      <c r="C26">
        <v>0.1598</v>
      </c>
    </row>
    <row r="27" spans="1:3">
      <c r="A27" t="s">
        <v>37</v>
      </c>
      <c r="B27" t="s">
        <v>23</v>
      </c>
      <c r="C27">
        <v>0.15550000000000003</v>
      </c>
    </row>
    <row r="28" spans="1:3">
      <c r="A28" t="s">
        <v>38</v>
      </c>
      <c r="B28" t="s">
        <v>23</v>
      </c>
      <c r="C28">
        <v>0.1865</v>
      </c>
    </row>
    <row r="29" spans="1:3">
      <c r="A29" t="s">
        <v>39</v>
      </c>
      <c r="B29" t="s">
        <v>23</v>
      </c>
      <c r="C29">
        <v>0.1346</v>
      </c>
    </row>
    <row r="30" spans="1:3">
      <c r="A30" t="s">
        <v>40</v>
      </c>
      <c r="B30" t="s">
        <v>23</v>
      </c>
      <c r="C30">
        <v>0.14630000000000001</v>
      </c>
    </row>
    <row r="31" spans="1:3">
      <c r="A31" t="s">
        <v>41</v>
      </c>
      <c r="B31" t="s">
        <v>23</v>
      </c>
      <c r="C31">
        <v>0.18730000000000002</v>
      </c>
    </row>
    <row r="32" spans="1:3">
      <c r="A32" t="s">
        <v>42</v>
      </c>
      <c r="B32" t="s">
        <v>23</v>
      </c>
      <c r="C32">
        <v>0.10520000000000002</v>
      </c>
    </row>
    <row r="33" spans="1:3">
      <c r="A33" t="s">
        <v>43</v>
      </c>
      <c r="B33" t="s">
        <v>23</v>
      </c>
      <c r="C33">
        <v>0.37719999999999998</v>
      </c>
    </row>
    <row r="34" spans="1:3">
      <c r="A34" t="s">
        <v>44</v>
      </c>
      <c r="B34" t="s">
        <v>23</v>
      </c>
      <c r="C34">
        <v>5.7999999999999996E-2</v>
      </c>
    </row>
    <row r="35" spans="1:3">
      <c r="A35" t="s">
        <v>45</v>
      </c>
      <c r="B35" t="s">
        <v>23</v>
      </c>
      <c r="C35">
        <v>0.36629999999999996</v>
      </c>
    </row>
    <row r="36" spans="1:3">
      <c r="A36" t="s">
        <v>46</v>
      </c>
      <c r="B36" t="s">
        <v>23</v>
      </c>
      <c r="C36">
        <v>0.27489999999999998</v>
      </c>
    </row>
    <row r="37" spans="1:3">
      <c r="A37" t="s">
        <v>47</v>
      </c>
      <c r="B37" t="s">
        <v>23</v>
      </c>
      <c r="C37">
        <v>0.29879999999999995</v>
      </c>
    </row>
    <row r="38" spans="1:3">
      <c r="A38" t="s">
        <v>48</v>
      </c>
      <c r="B38" t="s">
        <v>23</v>
      </c>
      <c r="C38">
        <v>0.24119999999999997</v>
      </c>
    </row>
    <row r="39" spans="1:3">
      <c r="A39" t="s">
        <v>49</v>
      </c>
      <c r="B39" t="s">
        <v>23</v>
      </c>
      <c r="C39">
        <v>0.22770000000000001</v>
      </c>
    </row>
    <row r="40" spans="1:3">
      <c r="A40" t="s">
        <v>141</v>
      </c>
      <c r="B40" t="s">
        <v>23</v>
      </c>
      <c r="C40">
        <v>9.5899999999999996E-3</v>
      </c>
    </row>
    <row r="41" spans="1:3">
      <c r="A41" t="s">
        <v>142</v>
      </c>
      <c r="B41" t="s">
        <v>23</v>
      </c>
      <c r="C41">
        <v>3.0980000000000001E-2</v>
      </c>
    </row>
    <row r="42" spans="1:3">
      <c r="A42" t="s">
        <v>143</v>
      </c>
      <c r="B42" t="s">
        <v>23</v>
      </c>
      <c r="C42">
        <v>4.2430000000000002E-3</v>
      </c>
    </row>
    <row r="43" spans="1:3">
      <c r="A43" t="s">
        <v>114</v>
      </c>
      <c r="B43" t="s">
        <v>23</v>
      </c>
      <c r="C43">
        <v>8.0100000000000005E-2</v>
      </c>
    </row>
    <row r="44" spans="1:3">
      <c r="A44" t="s">
        <v>115</v>
      </c>
      <c r="B44" t="s">
        <v>23</v>
      </c>
      <c r="C44">
        <v>2.5699999999999997E-2</v>
      </c>
    </row>
    <row r="45" spans="1:3">
      <c r="A45" t="s">
        <v>116</v>
      </c>
      <c r="B45" t="s">
        <v>23</v>
      </c>
      <c r="C45">
        <v>3.5099999999999999E-2</v>
      </c>
    </row>
    <row r="46" spans="1:3">
      <c r="A46" t="s">
        <v>117</v>
      </c>
      <c r="B46" t="s">
        <v>23</v>
      </c>
      <c r="C46">
        <v>1.5699999999999999E-2</v>
      </c>
    </row>
    <row r="47" spans="1:3">
      <c r="A47" t="s">
        <v>118</v>
      </c>
      <c r="B47" t="s">
        <v>23</v>
      </c>
      <c r="C47">
        <v>2.1699999999999997E-2</v>
      </c>
    </row>
    <row r="48" spans="1:3">
      <c r="A48" t="s">
        <v>119</v>
      </c>
      <c r="B48" t="s">
        <v>23</v>
      </c>
      <c r="C48">
        <v>4.0899999999999999E-2</v>
      </c>
    </row>
    <row r="49" spans="1:3">
      <c r="A49" t="s">
        <v>120</v>
      </c>
      <c r="B49" t="s">
        <v>23</v>
      </c>
      <c r="C49">
        <v>3.7600000000000001E-2</v>
      </c>
    </row>
    <row r="50" spans="1:3">
      <c r="A50" t="s">
        <v>121</v>
      </c>
      <c r="B50" t="s">
        <v>23</v>
      </c>
      <c r="C50">
        <v>2.3199999999999998E-2</v>
      </c>
    </row>
    <row r="51" spans="1:3">
      <c r="A51" t="s">
        <v>122</v>
      </c>
      <c r="B51" t="s">
        <v>23</v>
      </c>
      <c r="C51">
        <v>4.7599999999999996E-2</v>
      </c>
    </row>
    <row r="52" spans="1:3">
      <c r="A52" t="s">
        <v>123</v>
      </c>
      <c r="B52" t="s">
        <v>23</v>
      </c>
      <c r="C52">
        <v>6.13E-2</v>
      </c>
    </row>
    <row r="53" spans="1:3">
      <c r="A53" t="s">
        <v>124</v>
      </c>
      <c r="B53" t="s">
        <v>23</v>
      </c>
      <c r="C53">
        <v>3.2199999999999999E-2</v>
      </c>
    </row>
    <row r="54" spans="1:3">
      <c r="A54" t="s">
        <v>125</v>
      </c>
      <c r="B54" t="s">
        <v>23</v>
      </c>
      <c r="C54">
        <v>2.8399999999999998E-2</v>
      </c>
    </row>
    <row r="55" spans="1:3">
      <c r="A55" t="s">
        <v>126</v>
      </c>
      <c r="B55" t="s">
        <v>23</v>
      </c>
      <c r="C55">
        <v>1.132E-2</v>
      </c>
    </row>
    <row r="56" spans="1:3">
      <c r="A56" t="s">
        <v>127</v>
      </c>
      <c r="B56" t="s">
        <v>23</v>
      </c>
      <c r="C56">
        <v>3.3500000000000002E-2</v>
      </c>
    </row>
    <row r="57" spans="1:3">
      <c r="A57" t="s">
        <v>128</v>
      </c>
      <c r="B57" t="s">
        <v>23</v>
      </c>
      <c r="C57">
        <v>4.7500000000000001E-2</v>
      </c>
    </row>
    <row r="58" spans="1:3">
      <c r="A58" t="s">
        <v>129</v>
      </c>
      <c r="B58" t="s">
        <v>23</v>
      </c>
      <c r="C58">
        <v>4.4299999999999999E-2</v>
      </c>
    </row>
    <row r="59" spans="1:3">
      <c r="A59" t="s">
        <v>130</v>
      </c>
      <c r="B59" t="s">
        <v>23</v>
      </c>
      <c r="C59">
        <v>7.3799999999999994E-3</v>
      </c>
    </row>
    <row r="60" spans="1:3">
      <c r="A60" t="s">
        <v>131</v>
      </c>
      <c r="B60" t="s">
        <v>23</v>
      </c>
      <c r="C60">
        <v>6.7399999999999995E-3</v>
      </c>
    </row>
    <row r="61" spans="1:3">
      <c r="A61" s="8" t="s">
        <v>149</v>
      </c>
      <c r="B61" s="9" t="s">
        <v>23</v>
      </c>
      <c r="C61" s="38">
        <v>8.4700000000000001E-3</v>
      </c>
    </row>
    <row r="62" spans="1:3">
      <c r="A62" s="8" t="s">
        <v>106</v>
      </c>
      <c r="B62" s="9" t="s">
        <v>23</v>
      </c>
      <c r="C62" s="11">
        <v>0.20880000000000001</v>
      </c>
    </row>
    <row r="63" spans="1:3">
      <c r="A63" s="1" t="s">
        <v>107</v>
      </c>
      <c r="B63" s="9" t="s">
        <v>23</v>
      </c>
      <c r="C63" s="11">
        <v>0.10133</v>
      </c>
    </row>
    <row r="64" spans="1:3">
      <c r="A64" s="8" t="s">
        <v>108</v>
      </c>
      <c r="B64" s="9" t="s">
        <v>23</v>
      </c>
      <c r="C64" s="11">
        <v>4.5649999999999996E-2</v>
      </c>
    </row>
    <row r="65" spans="1:3">
      <c r="A65" s="1" t="s">
        <v>109</v>
      </c>
      <c r="B65" s="9" t="s">
        <v>23</v>
      </c>
      <c r="C65" s="11">
        <v>6.8699999999999997E-2</v>
      </c>
    </row>
    <row r="66" spans="1:3">
      <c r="A66" s="8" t="s">
        <v>110</v>
      </c>
      <c r="B66" s="9" t="s">
        <v>23</v>
      </c>
      <c r="C66" s="11">
        <v>7.4979999999999995E-3</v>
      </c>
    </row>
    <row r="67" spans="1:3">
      <c r="A67" s="1" t="s">
        <v>111</v>
      </c>
      <c r="B67" s="9" t="s">
        <v>23</v>
      </c>
      <c r="C67" s="11">
        <v>2.7000000000000001E-3</v>
      </c>
    </row>
    <row r="68" spans="1:3">
      <c r="A68" s="8" t="s">
        <v>112</v>
      </c>
      <c r="B68" s="9" t="s">
        <v>23</v>
      </c>
      <c r="C68" s="11">
        <v>3.2539999999999999E-2</v>
      </c>
    </row>
    <row r="69" spans="1:3">
      <c r="A69" s="13" t="s">
        <v>113</v>
      </c>
      <c r="B69" s="18" t="s">
        <v>23</v>
      </c>
      <c r="C69" s="19">
        <v>2.9030000000000002E-3</v>
      </c>
    </row>
    <row r="70" spans="1:3">
      <c r="A70" s="8"/>
      <c r="B70" s="9"/>
      <c r="C70" s="11"/>
    </row>
    <row r="71" spans="1:3">
      <c r="A71" s="8"/>
      <c r="B71" s="9"/>
      <c r="C71" s="11"/>
    </row>
    <row r="72" spans="1:3">
      <c r="A72" s="8"/>
      <c r="B72" s="9"/>
      <c r="C72" s="11"/>
    </row>
    <row r="73" spans="1:3">
      <c r="A73" s="8"/>
      <c r="B73" s="9"/>
      <c r="C73" s="11"/>
    </row>
    <row r="74" spans="1:3">
      <c r="A74" s="8"/>
      <c r="B74" s="9"/>
      <c r="C74" s="11"/>
    </row>
    <row r="75" spans="1:3">
      <c r="A75" s="8"/>
      <c r="B75" s="9"/>
      <c r="C75" s="11"/>
    </row>
    <row r="76" spans="1:3">
      <c r="A76" s="8"/>
      <c r="B76" s="9"/>
      <c r="C76" s="11"/>
    </row>
    <row r="77" spans="1:3">
      <c r="A77" s="8"/>
      <c r="B77" s="9"/>
      <c r="C77" s="11"/>
    </row>
    <row r="78" spans="1:3">
      <c r="A78" s="8"/>
      <c r="B78" s="9"/>
      <c r="C78" s="11"/>
    </row>
    <row r="79" spans="1:3">
      <c r="A79" s="8"/>
      <c r="B79" s="9"/>
      <c r="C79" s="11"/>
    </row>
    <row r="80" spans="1:3">
      <c r="A80" s="1"/>
      <c r="B80" s="9"/>
      <c r="C80" s="11"/>
    </row>
    <row r="81" spans="1:3">
      <c r="A81" s="8"/>
      <c r="B81" s="9"/>
      <c r="C81" s="11"/>
    </row>
    <row r="82" spans="1:3">
      <c r="A82" s="1"/>
      <c r="B82" s="9"/>
      <c r="C82" s="11"/>
    </row>
    <row r="83" spans="1:3">
      <c r="A83" s="8"/>
      <c r="B83" s="9"/>
      <c r="C83" s="11"/>
    </row>
    <row r="84" spans="1:3">
      <c r="A84" s="1"/>
      <c r="B84" s="9"/>
      <c r="C84" s="11"/>
    </row>
    <row r="85" spans="1:3">
      <c r="A85" s="8"/>
      <c r="B85" s="9"/>
      <c r="C85" s="11"/>
    </row>
    <row r="86" spans="1:3">
      <c r="A86" s="13"/>
      <c r="B86" s="18"/>
      <c r="C86" s="19"/>
    </row>
    <row r="130" spans="3:3">
      <c r="C1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20BBD-0A84-4E58-9DC6-09A9D96F27D5}">
  <dimension ref="A1:M244"/>
  <sheetViews>
    <sheetView topLeftCell="A103" zoomScale="85" zoomScaleNormal="85" workbookViewId="0">
      <selection activeCell="K107" sqref="K107:M115"/>
    </sheetView>
  </sheetViews>
  <sheetFormatPr baseColWidth="10" defaultRowHeight="14.4"/>
  <cols>
    <col min="1" max="1" width="56" bestFit="1" customWidth="1"/>
    <col min="2" max="2" width="16.21875" bestFit="1" customWidth="1"/>
    <col min="5" max="5" width="15.77734375" customWidth="1"/>
    <col min="7" max="7" width="38.88671875" customWidth="1"/>
    <col min="8" max="8" width="14.6640625" customWidth="1"/>
    <col min="9" max="9" width="21.109375" customWidth="1"/>
    <col min="11" max="11" width="31.5546875" bestFit="1" customWidth="1"/>
  </cols>
  <sheetData>
    <row r="1" spans="1:9">
      <c r="A1" t="s">
        <v>64</v>
      </c>
    </row>
    <row r="2" spans="1:9">
      <c r="E2" t="s">
        <v>63</v>
      </c>
    </row>
    <row r="3" spans="1:9">
      <c r="A3" s="8" t="s">
        <v>25</v>
      </c>
      <c r="B3" s="9" t="s">
        <v>23</v>
      </c>
      <c r="C3" s="9" t="s">
        <v>60</v>
      </c>
      <c r="D3" s="10">
        <v>6.3100000000000003E-2</v>
      </c>
      <c r="E3" s="11">
        <f>SUM(D3:D5)</f>
        <v>8.2299999999999998E-2</v>
      </c>
      <c r="G3" s="8" t="s">
        <v>25</v>
      </c>
      <c r="H3" s="9" t="s">
        <v>23</v>
      </c>
      <c r="I3" s="11">
        <v>8.2299999999999998E-2</v>
      </c>
    </row>
    <row r="4" spans="1:9">
      <c r="A4" s="1" t="s">
        <v>25</v>
      </c>
      <c r="B4" t="s">
        <v>23</v>
      </c>
      <c r="C4" t="s">
        <v>61</v>
      </c>
      <c r="D4" s="2">
        <v>1.54E-2</v>
      </c>
      <c r="E4" s="12"/>
      <c r="G4" s="8" t="s">
        <v>26</v>
      </c>
      <c r="H4" s="9" t="s">
        <v>23</v>
      </c>
      <c r="I4" s="11">
        <v>7.9799999999999996E-2</v>
      </c>
    </row>
    <row r="5" spans="1:9">
      <c r="A5" s="13" t="s">
        <v>25</v>
      </c>
      <c r="B5" s="14" t="s">
        <v>23</v>
      </c>
      <c r="C5" s="14" t="s">
        <v>62</v>
      </c>
      <c r="D5" s="15">
        <v>3.8E-3</v>
      </c>
      <c r="E5" s="16"/>
      <c r="G5" s="8" t="s">
        <v>27</v>
      </c>
      <c r="H5" s="9" t="s">
        <v>23</v>
      </c>
      <c r="I5" s="11">
        <v>9.1799999999999993E-2</v>
      </c>
    </row>
    <row r="6" spans="1:9">
      <c r="A6" s="8" t="s">
        <v>26</v>
      </c>
      <c r="B6" s="9" t="s">
        <v>23</v>
      </c>
      <c r="C6" s="9" t="s">
        <v>60</v>
      </c>
      <c r="D6" s="10">
        <v>6.6000000000000003E-2</v>
      </c>
      <c r="E6" s="11">
        <f>SUM(D6:D8)</f>
        <v>7.9799999999999996E-2</v>
      </c>
      <c r="G6" s="8" t="s">
        <v>28</v>
      </c>
      <c r="H6" s="9" t="s">
        <v>23</v>
      </c>
      <c r="I6" s="11">
        <v>7.8799999999999995E-2</v>
      </c>
    </row>
    <row r="7" spans="1:9">
      <c r="A7" s="1" t="s">
        <v>26</v>
      </c>
      <c r="B7" t="s">
        <v>23</v>
      </c>
      <c r="C7" t="s">
        <v>61</v>
      </c>
      <c r="D7" s="2">
        <v>0.01</v>
      </c>
      <c r="E7" s="12"/>
      <c r="G7" s="8" t="s">
        <v>29</v>
      </c>
      <c r="H7" s="9" t="s">
        <v>23</v>
      </c>
      <c r="I7" s="11">
        <v>7.1099999999999997E-2</v>
      </c>
    </row>
    <row r="8" spans="1:9">
      <c r="A8" s="13" t="s">
        <v>26</v>
      </c>
      <c r="B8" s="14" t="s">
        <v>23</v>
      </c>
      <c r="C8" s="14" t="s">
        <v>62</v>
      </c>
      <c r="D8" s="15">
        <v>3.8E-3</v>
      </c>
      <c r="E8" s="16"/>
      <c r="G8" s="8" t="s">
        <v>30</v>
      </c>
      <c r="H8" s="9" t="s">
        <v>23</v>
      </c>
      <c r="I8" s="11">
        <v>6.7500000000000004E-2</v>
      </c>
    </row>
    <row r="9" spans="1:9">
      <c r="A9" s="8" t="s">
        <v>27</v>
      </c>
      <c r="B9" s="9" t="s">
        <v>23</v>
      </c>
      <c r="C9" s="9" t="s">
        <v>60</v>
      </c>
      <c r="D9" s="10">
        <v>6.5000000000000002E-2</v>
      </c>
      <c r="E9" s="11">
        <f>SUM(D9:D11)</f>
        <v>9.1799999999999993E-2</v>
      </c>
      <c r="G9" s="8" t="s">
        <v>31</v>
      </c>
      <c r="H9" s="9" t="s">
        <v>23</v>
      </c>
      <c r="I9" s="11">
        <v>6.7600000000000007E-2</v>
      </c>
    </row>
    <row r="10" spans="1:9">
      <c r="A10" s="1" t="s">
        <v>27</v>
      </c>
      <c r="B10" t="s">
        <v>23</v>
      </c>
      <c r="C10" t="s">
        <v>61</v>
      </c>
      <c r="D10" s="2">
        <v>2.3E-2</v>
      </c>
      <c r="E10" s="12"/>
      <c r="G10" s="8" t="s">
        <v>33</v>
      </c>
      <c r="H10" s="9" t="s">
        <v>23</v>
      </c>
      <c r="I10" s="11">
        <v>8.5300000000000001E-2</v>
      </c>
    </row>
    <row r="11" spans="1:9">
      <c r="A11" s="13" t="s">
        <v>27</v>
      </c>
      <c r="B11" s="14" t="s">
        <v>23</v>
      </c>
      <c r="C11" s="14" t="s">
        <v>62</v>
      </c>
      <c r="D11" s="15">
        <v>3.8E-3</v>
      </c>
      <c r="E11" s="16"/>
      <c r="G11" s="8" t="s">
        <v>36</v>
      </c>
      <c r="H11" s="9" t="s">
        <v>23</v>
      </c>
      <c r="I11" s="11">
        <v>0.1598</v>
      </c>
    </row>
    <row r="12" spans="1:9">
      <c r="A12" s="8" t="s">
        <v>28</v>
      </c>
      <c r="B12" s="9" t="s">
        <v>23</v>
      </c>
      <c r="C12" s="9" t="s">
        <v>60</v>
      </c>
      <c r="D12" s="10">
        <v>5.1999999999999998E-2</v>
      </c>
      <c r="E12" s="11">
        <f>SUM(D12:D14)</f>
        <v>7.8799999999999995E-2</v>
      </c>
      <c r="G12" s="8" t="s">
        <v>37</v>
      </c>
      <c r="H12" s="9" t="s">
        <v>23</v>
      </c>
      <c r="I12" s="11">
        <v>0.15550000000000003</v>
      </c>
    </row>
    <row r="13" spans="1:9">
      <c r="A13" s="1" t="s">
        <v>28</v>
      </c>
      <c r="B13" t="s">
        <v>23</v>
      </c>
      <c r="C13" t="s">
        <v>61</v>
      </c>
      <c r="D13" s="2">
        <v>2.3E-2</v>
      </c>
      <c r="E13" s="12"/>
      <c r="G13" s="8" t="s">
        <v>38</v>
      </c>
      <c r="H13" s="9" t="s">
        <v>23</v>
      </c>
      <c r="I13" s="11">
        <v>0.1865</v>
      </c>
    </row>
    <row r="14" spans="1:9">
      <c r="A14" s="13" t="s">
        <v>28</v>
      </c>
      <c r="B14" s="14" t="s">
        <v>23</v>
      </c>
      <c r="C14" s="14" t="s">
        <v>62</v>
      </c>
      <c r="D14" s="15">
        <v>3.8E-3</v>
      </c>
      <c r="E14" s="16"/>
      <c r="G14" s="8" t="s">
        <v>39</v>
      </c>
      <c r="H14" s="9" t="s">
        <v>23</v>
      </c>
      <c r="I14" s="11">
        <v>0.1346</v>
      </c>
    </row>
    <row r="15" spans="1:9">
      <c r="A15" s="8" t="s">
        <v>29</v>
      </c>
      <c r="B15" s="9" t="s">
        <v>23</v>
      </c>
      <c r="C15" s="9" t="s">
        <v>60</v>
      </c>
      <c r="D15" s="10">
        <v>5.4100000000000002E-2</v>
      </c>
      <c r="E15" s="11">
        <f>SUM(D15:D17)</f>
        <v>7.1099999999999997E-2</v>
      </c>
      <c r="G15" s="8" t="s">
        <v>40</v>
      </c>
      <c r="H15" s="9" t="s">
        <v>23</v>
      </c>
      <c r="I15" s="11">
        <v>0.14630000000000001</v>
      </c>
    </row>
    <row r="16" spans="1:9">
      <c r="A16" s="1" t="s">
        <v>29</v>
      </c>
      <c r="B16" t="s">
        <v>23</v>
      </c>
      <c r="C16" t="s">
        <v>61</v>
      </c>
      <c r="D16" s="2">
        <v>1.32E-2</v>
      </c>
      <c r="E16" s="12"/>
      <c r="G16" s="8" t="s">
        <v>41</v>
      </c>
      <c r="H16" s="9" t="s">
        <v>23</v>
      </c>
      <c r="I16" s="11">
        <v>0.18730000000000002</v>
      </c>
    </row>
    <row r="17" spans="1:9">
      <c r="A17" s="13" t="s">
        <v>29</v>
      </c>
      <c r="B17" s="14" t="s">
        <v>23</v>
      </c>
      <c r="C17" s="14" t="s">
        <v>62</v>
      </c>
      <c r="D17" s="15">
        <v>3.8E-3</v>
      </c>
      <c r="E17" s="16"/>
      <c r="G17" s="8" t="s">
        <v>42</v>
      </c>
      <c r="H17" s="9" t="s">
        <v>23</v>
      </c>
      <c r="I17" s="11">
        <v>0.10520000000000002</v>
      </c>
    </row>
    <row r="18" spans="1:9">
      <c r="A18" s="8" t="s">
        <v>30</v>
      </c>
      <c r="B18" s="9" t="s">
        <v>23</v>
      </c>
      <c r="C18" s="9" t="s">
        <v>60</v>
      </c>
      <c r="D18" s="10">
        <v>5.11E-2</v>
      </c>
      <c r="E18" s="11">
        <f>SUM(D18:D20)</f>
        <v>6.7500000000000004E-2</v>
      </c>
      <c r="G18" s="8" t="s">
        <v>43</v>
      </c>
      <c r="H18" s="9" t="s">
        <v>23</v>
      </c>
      <c r="I18" s="11">
        <v>0.37719999999999998</v>
      </c>
    </row>
    <row r="19" spans="1:9">
      <c r="A19" s="1" t="s">
        <v>30</v>
      </c>
      <c r="B19" t="s">
        <v>23</v>
      </c>
      <c r="C19" t="s">
        <v>61</v>
      </c>
      <c r="D19" s="2">
        <v>1.2500000000000001E-2</v>
      </c>
      <c r="E19" s="12"/>
      <c r="G19" s="8" t="s">
        <v>44</v>
      </c>
      <c r="H19" s="9" t="s">
        <v>23</v>
      </c>
      <c r="I19" s="11">
        <v>5.7999999999999996E-2</v>
      </c>
    </row>
    <row r="20" spans="1:9">
      <c r="A20" s="13" t="s">
        <v>30</v>
      </c>
      <c r="B20" s="14" t="s">
        <v>23</v>
      </c>
      <c r="C20" s="14" t="s">
        <v>62</v>
      </c>
      <c r="D20" s="15">
        <v>3.8999999999999998E-3</v>
      </c>
      <c r="E20" s="16"/>
      <c r="G20" s="8" t="s">
        <v>45</v>
      </c>
      <c r="H20" s="9" t="s">
        <v>23</v>
      </c>
      <c r="I20" s="11">
        <v>0.36629999999999996</v>
      </c>
    </row>
    <row r="21" spans="1:9">
      <c r="A21" s="8" t="s">
        <v>31</v>
      </c>
      <c r="B21" s="9" t="s">
        <v>23</v>
      </c>
      <c r="C21" s="9" t="s">
        <v>60</v>
      </c>
      <c r="D21" s="10">
        <v>5.11E-2</v>
      </c>
      <c r="E21" s="11">
        <f>SUM(D21:D23)</f>
        <v>6.7600000000000007E-2</v>
      </c>
      <c r="G21" s="8" t="s">
        <v>46</v>
      </c>
      <c r="H21" s="9" t="s">
        <v>23</v>
      </c>
      <c r="I21" s="11">
        <v>0.27489999999999998</v>
      </c>
    </row>
    <row r="22" spans="1:9">
      <c r="A22" s="1" t="s">
        <v>31</v>
      </c>
      <c r="B22" t="s">
        <v>23</v>
      </c>
      <c r="C22" t="s">
        <v>61</v>
      </c>
      <c r="D22" s="2">
        <v>1.2500000000000001E-2</v>
      </c>
      <c r="E22" s="12"/>
      <c r="G22" s="8" t="s">
        <v>47</v>
      </c>
      <c r="H22" s="9" t="s">
        <v>23</v>
      </c>
      <c r="I22" s="11">
        <v>0.29879999999999995</v>
      </c>
    </row>
    <row r="23" spans="1:9">
      <c r="A23" s="13" t="s">
        <v>31</v>
      </c>
      <c r="B23" s="14" t="s">
        <v>23</v>
      </c>
      <c r="C23" s="14" t="s">
        <v>62</v>
      </c>
      <c r="D23" s="15">
        <v>4.0000000000000001E-3</v>
      </c>
      <c r="E23" s="16"/>
      <c r="G23" s="8" t="s">
        <v>48</v>
      </c>
      <c r="H23" s="9" t="s">
        <v>23</v>
      </c>
      <c r="I23" s="11">
        <v>0.24119999999999997</v>
      </c>
    </row>
    <row r="24" spans="1:9">
      <c r="A24" s="8" t="s">
        <v>32</v>
      </c>
      <c r="B24" s="9" t="s">
        <v>24</v>
      </c>
      <c r="C24" s="9" t="s">
        <v>60</v>
      </c>
      <c r="D24" s="10">
        <v>2.7329199999999998E-2</v>
      </c>
      <c r="E24" s="11">
        <f>SUM(D24:D26)</f>
        <v>3.4722799999999998E-2</v>
      </c>
      <c r="G24" s="20" t="s">
        <v>49</v>
      </c>
      <c r="H24" s="18" t="s">
        <v>23</v>
      </c>
      <c r="I24" s="19">
        <v>0.22770000000000001</v>
      </c>
    </row>
    <row r="25" spans="1:9">
      <c r="A25" s="1" t="s">
        <v>32</v>
      </c>
      <c r="B25" t="s">
        <v>24</v>
      </c>
      <c r="C25" t="s">
        <v>61</v>
      </c>
      <c r="D25" s="2">
        <v>6.6936000000000001E-3</v>
      </c>
      <c r="E25" s="12"/>
    </row>
    <row r="26" spans="1:9">
      <c r="A26" s="13" t="s">
        <v>32</v>
      </c>
      <c r="B26" s="14" t="s">
        <v>24</v>
      </c>
      <c r="C26" s="14" t="s">
        <v>62</v>
      </c>
      <c r="D26" s="15">
        <v>6.9999999999999999E-4</v>
      </c>
      <c r="E26" s="16"/>
    </row>
    <row r="27" spans="1:9">
      <c r="A27" s="8" t="s">
        <v>33</v>
      </c>
      <c r="B27" s="9" t="s">
        <v>23</v>
      </c>
      <c r="C27" s="9" t="s">
        <v>60</v>
      </c>
      <c r="D27" s="10">
        <v>6.4000000000000001E-2</v>
      </c>
      <c r="E27" s="11">
        <f>SUM(D27:D29)</f>
        <v>8.5300000000000001E-2</v>
      </c>
    </row>
    <row r="28" spans="1:9">
      <c r="A28" s="1" t="s">
        <v>33</v>
      </c>
      <c r="B28" t="s">
        <v>23</v>
      </c>
      <c r="C28" t="s">
        <v>61</v>
      </c>
      <c r="D28" s="2">
        <v>1.7600000000000001E-2</v>
      </c>
      <c r="E28" s="12"/>
    </row>
    <row r="29" spans="1:9">
      <c r="A29" s="13" t="s">
        <v>33</v>
      </c>
      <c r="B29" s="14" t="s">
        <v>23</v>
      </c>
      <c r="C29" s="14" t="s">
        <v>62</v>
      </c>
      <c r="D29" s="15">
        <v>3.7000000000000002E-3</v>
      </c>
      <c r="E29" s="16"/>
    </row>
    <row r="30" spans="1:9">
      <c r="A30" s="8" t="s">
        <v>34</v>
      </c>
      <c r="B30" s="9" t="s">
        <v>24</v>
      </c>
      <c r="C30" s="9" t="s">
        <v>60</v>
      </c>
      <c r="D30" s="10">
        <v>4.2571700000000004E-2</v>
      </c>
      <c r="E30" s="11">
        <f>SUM(D30:D32)</f>
        <v>5.4294000000000009E-2</v>
      </c>
    </row>
    <row r="31" spans="1:9">
      <c r="A31" s="1" t="s">
        <v>34</v>
      </c>
      <c r="B31" t="s">
        <v>24</v>
      </c>
      <c r="C31" t="s">
        <v>61</v>
      </c>
      <c r="D31" s="2">
        <v>1.0422300000000001E-2</v>
      </c>
      <c r="E31" s="12"/>
    </row>
    <row r="32" spans="1:9">
      <c r="A32" s="13" t="s">
        <v>34</v>
      </c>
      <c r="B32" s="14" t="s">
        <v>24</v>
      </c>
      <c r="C32" s="14" t="s">
        <v>62</v>
      </c>
      <c r="D32" s="15">
        <v>1.2999999999999999E-3</v>
      </c>
      <c r="E32" s="16"/>
    </row>
    <row r="33" spans="1:5">
      <c r="A33" s="8" t="s">
        <v>35</v>
      </c>
      <c r="B33" s="9" t="s">
        <v>24</v>
      </c>
      <c r="C33" s="9" t="s">
        <v>60</v>
      </c>
      <c r="D33" s="10">
        <v>0.14374999999999999</v>
      </c>
      <c r="E33" s="11">
        <f>SUM(D33:D35)</f>
        <v>0.19058</v>
      </c>
    </row>
    <row r="34" spans="1:5">
      <c r="A34" s="1" t="s">
        <v>35</v>
      </c>
      <c r="B34" t="s">
        <v>24</v>
      </c>
      <c r="C34" t="s">
        <v>61</v>
      </c>
      <c r="D34" s="2">
        <v>4.3529999999999999E-2</v>
      </c>
      <c r="E34" s="12"/>
    </row>
    <row r="35" spans="1:5">
      <c r="A35" s="13" t="s">
        <v>35</v>
      </c>
      <c r="B35" s="14" t="s">
        <v>24</v>
      </c>
      <c r="C35" s="14" t="s">
        <v>62</v>
      </c>
      <c r="D35" s="15">
        <v>3.3E-3</v>
      </c>
      <c r="E35" s="16"/>
    </row>
    <row r="36" spans="1:5">
      <c r="A36" s="8" t="s">
        <v>36</v>
      </c>
      <c r="B36" s="9" t="s">
        <v>23</v>
      </c>
      <c r="C36" s="9" t="s">
        <v>60</v>
      </c>
      <c r="D36" s="10">
        <v>0.12</v>
      </c>
      <c r="E36" s="11">
        <f>SUM(D36:D38)</f>
        <v>0.1598</v>
      </c>
    </row>
    <row r="37" spans="1:5">
      <c r="A37" s="1" t="s">
        <v>36</v>
      </c>
      <c r="B37" t="s">
        <v>23</v>
      </c>
      <c r="C37" t="s">
        <v>61</v>
      </c>
      <c r="D37" s="2">
        <v>2.93E-2</v>
      </c>
      <c r="E37" s="12"/>
    </row>
    <row r="38" spans="1:5">
      <c r="A38" s="13" t="s">
        <v>36</v>
      </c>
      <c r="B38" s="14" t="s">
        <v>23</v>
      </c>
      <c r="C38" s="14" t="s">
        <v>62</v>
      </c>
      <c r="D38" s="15">
        <v>1.0500000000000001E-2</v>
      </c>
      <c r="E38" s="16"/>
    </row>
    <row r="39" spans="1:5">
      <c r="A39" s="8" t="s">
        <v>37</v>
      </c>
      <c r="B39" s="9" t="s">
        <v>23</v>
      </c>
      <c r="C39" s="9" t="s">
        <v>60</v>
      </c>
      <c r="D39" s="10">
        <v>0.13</v>
      </c>
      <c r="E39" s="11">
        <f>SUM(D39:D41)</f>
        <v>0.15550000000000003</v>
      </c>
    </row>
    <row r="40" spans="1:5">
      <c r="A40" s="1" t="s">
        <v>37</v>
      </c>
      <c r="B40" t="s">
        <v>23</v>
      </c>
      <c r="C40" t="s">
        <v>61</v>
      </c>
      <c r="D40" s="2">
        <v>1.4999999999999999E-2</v>
      </c>
      <c r="E40" s="12"/>
    </row>
    <row r="41" spans="1:5">
      <c r="A41" s="13" t="s">
        <v>37</v>
      </c>
      <c r="B41" s="14" t="s">
        <v>23</v>
      </c>
      <c r="C41" s="14" t="s">
        <v>62</v>
      </c>
      <c r="D41" s="15">
        <v>1.0500000000000001E-2</v>
      </c>
      <c r="E41" s="16"/>
    </row>
    <row r="42" spans="1:5">
      <c r="A42" s="8" t="s">
        <v>38</v>
      </c>
      <c r="B42" s="9" t="s">
        <v>23</v>
      </c>
      <c r="C42" s="9" t="s">
        <v>60</v>
      </c>
      <c r="D42" s="10">
        <v>0.13</v>
      </c>
      <c r="E42" s="11">
        <f>SUM(D42:D44)</f>
        <v>0.1865</v>
      </c>
    </row>
    <row r="43" spans="1:5">
      <c r="A43" s="1" t="s">
        <v>38</v>
      </c>
      <c r="B43" t="s">
        <v>23</v>
      </c>
      <c r="C43" t="s">
        <v>61</v>
      </c>
      <c r="D43" s="2">
        <v>4.5999999999999999E-2</v>
      </c>
      <c r="E43" s="12"/>
    </row>
    <row r="44" spans="1:5">
      <c r="A44" s="13" t="s">
        <v>38</v>
      </c>
      <c r="B44" s="14" t="s">
        <v>23</v>
      </c>
      <c r="C44" s="14" t="s">
        <v>62</v>
      </c>
      <c r="D44" s="15">
        <v>1.0500000000000001E-2</v>
      </c>
      <c r="E44" s="16"/>
    </row>
    <row r="45" spans="1:5">
      <c r="A45" s="8" t="s">
        <v>39</v>
      </c>
      <c r="B45" s="9" t="s">
        <v>23</v>
      </c>
      <c r="C45" s="9" t="s">
        <v>60</v>
      </c>
      <c r="D45" s="10">
        <v>9.9099999999999994E-2</v>
      </c>
      <c r="E45" s="11">
        <f>SUM(D45:D47)</f>
        <v>0.1346</v>
      </c>
    </row>
    <row r="46" spans="1:5">
      <c r="A46" s="1" t="s">
        <v>39</v>
      </c>
      <c r="B46" t="s">
        <v>23</v>
      </c>
      <c r="C46" t="s">
        <v>61</v>
      </c>
      <c r="D46" s="2">
        <v>2.4199999999999999E-2</v>
      </c>
      <c r="E46" s="12"/>
    </row>
    <row r="47" spans="1:5">
      <c r="A47" s="13" t="s">
        <v>39</v>
      </c>
      <c r="B47" s="14" t="s">
        <v>23</v>
      </c>
      <c r="C47" s="14" t="s">
        <v>62</v>
      </c>
      <c r="D47" s="15">
        <v>1.1299999999999999E-2</v>
      </c>
      <c r="E47" s="16"/>
    </row>
    <row r="48" spans="1:5">
      <c r="A48" s="8" t="s">
        <v>40</v>
      </c>
      <c r="B48" s="9" t="s">
        <v>23</v>
      </c>
      <c r="C48" s="9" t="s">
        <v>60</v>
      </c>
      <c r="D48" s="10">
        <v>0.12</v>
      </c>
      <c r="E48" s="11">
        <f>SUM(D48:D50)</f>
        <v>0.14630000000000001</v>
      </c>
    </row>
    <row r="49" spans="1:5">
      <c r="A49" s="1" t="s">
        <v>40</v>
      </c>
      <c r="B49" t="s">
        <v>23</v>
      </c>
      <c r="C49" t="s">
        <v>61</v>
      </c>
      <c r="D49" s="2">
        <v>1.4999999999999999E-2</v>
      </c>
      <c r="E49" s="12"/>
    </row>
    <row r="50" spans="1:5">
      <c r="A50" s="13" t="s">
        <v>40</v>
      </c>
      <c r="B50" s="14" t="s">
        <v>23</v>
      </c>
      <c r="C50" s="14" t="s">
        <v>62</v>
      </c>
      <c r="D50" s="15">
        <v>1.1299999999999999E-2</v>
      </c>
      <c r="E50" s="16"/>
    </row>
    <row r="51" spans="1:5">
      <c r="A51" s="8" t="s">
        <v>41</v>
      </c>
      <c r="B51" s="9" t="s">
        <v>23</v>
      </c>
      <c r="C51" s="9" t="s">
        <v>60</v>
      </c>
      <c r="D51" s="10">
        <v>0.14000000000000001</v>
      </c>
      <c r="E51" s="11">
        <f>SUM(D51:D53)</f>
        <v>0.18730000000000002</v>
      </c>
    </row>
    <row r="52" spans="1:5">
      <c r="A52" s="1" t="s">
        <v>41</v>
      </c>
      <c r="B52" t="s">
        <v>23</v>
      </c>
      <c r="C52" t="s">
        <v>61</v>
      </c>
      <c r="D52" s="2">
        <v>3.5999999999999997E-2</v>
      </c>
      <c r="E52" s="12"/>
    </row>
    <row r="53" spans="1:5">
      <c r="A53" s="13" t="s">
        <v>41</v>
      </c>
      <c r="B53" s="14" t="s">
        <v>23</v>
      </c>
      <c r="C53" s="14" t="s">
        <v>62</v>
      </c>
      <c r="D53" s="15">
        <v>1.1299999999999999E-2</v>
      </c>
      <c r="E53" s="16"/>
    </row>
    <row r="54" spans="1:5">
      <c r="A54" s="8" t="s">
        <v>42</v>
      </c>
      <c r="B54" s="9" t="s">
        <v>23</v>
      </c>
      <c r="C54" s="9" t="s">
        <v>60</v>
      </c>
      <c r="D54" s="10">
        <v>7.8100000000000003E-2</v>
      </c>
      <c r="E54" s="11">
        <f>SUM(D54:D56)</f>
        <v>0.10520000000000002</v>
      </c>
    </row>
    <row r="55" spans="1:5">
      <c r="A55" s="1" t="s">
        <v>42</v>
      </c>
      <c r="B55" t="s">
        <v>23</v>
      </c>
      <c r="C55" t="s">
        <v>61</v>
      </c>
      <c r="D55" s="2">
        <v>1.9099999999999999E-2</v>
      </c>
      <c r="E55" s="12"/>
    </row>
    <row r="56" spans="1:5">
      <c r="A56" s="13" t="s">
        <v>42</v>
      </c>
      <c r="B56" s="14" t="s">
        <v>23</v>
      </c>
      <c r="C56" s="14" t="s">
        <v>62</v>
      </c>
      <c r="D56" s="15">
        <v>8.0000000000000002E-3</v>
      </c>
      <c r="E56" s="16"/>
    </row>
    <row r="57" spans="1:5">
      <c r="A57" s="8" t="s">
        <v>43</v>
      </c>
      <c r="B57" s="9" t="s">
        <v>23</v>
      </c>
      <c r="C57" s="9" t="s">
        <v>60</v>
      </c>
      <c r="D57" s="10">
        <v>0.29399999999999998</v>
      </c>
      <c r="E57" s="11">
        <f>SUM(D57:D59)</f>
        <v>0.37719999999999998</v>
      </c>
    </row>
    <row r="58" spans="1:5">
      <c r="A58" s="1" t="s">
        <v>43</v>
      </c>
      <c r="B58" t="s">
        <v>23</v>
      </c>
      <c r="C58" t="s">
        <v>61</v>
      </c>
      <c r="D58" s="2">
        <v>7.1900000000000006E-2</v>
      </c>
      <c r="E58" s="12"/>
    </row>
    <row r="59" spans="1:5">
      <c r="A59" s="13" t="s">
        <v>43</v>
      </c>
      <c r="B59" s="14" t="s">
        <v>23</v>
      </c>
      <c r="C59" s="14" t="s">
        <v>62</v>
      </c>
      <c r="D59" s="15">
        <v>1.1299999999999999E-2</v>
      </c>
      <c r="E59" s="16"/>
    </row>
    <row r="60" spans="1:5">
      <c r="A60" s="8" t="s">
        <v>44</v>
      </c>
      <c r="B60" s="9" t="s">
        <v>23</v>
      </c>
      <c r="C60" s="9" t="s">
        <v>60</v>
      </c>
      <c r="D60" s="10">
        <v>0</v>
      </c>
      <c r="E60" s="11">
        <f>SUM(D60:D62)</f>
        <v>5.7999999999999996E-2</v>
      </c>
    </row>
    <row r="61" spans="1:5">
      <c r="A61" s="1" t="s">
        <v>44</v>
      </c>
      <c r="B61" t="s">
        <v>23</v>
      </c>
      <c r="C61" t="s">
        <v>61</v>
      </c>
      <c r="D61" s="2">
        <v>4.6699999999999998E-2</v>
      </c>
      <c r="E61" s="12"/>
    </row>
    <row r="62" spans="1:5">
      <c r="A62" s="13" t="s">
        <v>44</v>
      </c>
      <c r="B62" s="14" t="s">
        <v>23</v>
      </c>
      <c r="C62" s="14" t="s">
        <v>62</v>
      </c>
      <c r="D62" s="15">
        <v>1.1299999999999999E-2</v>
      </c>
      <c r="E62" s="16"/>
    </row>
    <row r="63" spans="1:5">
      <c r="A63" s="8" t="s">
        <v>45</v>
      </c>
      <c r="B63" s="9" t="s">
        <v>23</v>
      </c>
      <c r="C63" s="9" t="s">
        <v>60</v>
      </c>
      <c r="D63" s="10">
        <v>0.31</v>
      </c>
      <c r="E63" s="11">
        <f>SUM(D63:D65)</f>
        <v>0.36629999999999996</v>
      </c>
    </row>
    <row r="64" spans="1:5">
      <c r="A64" s="1" t="s">
        <v>45</v>
      </c>
      <c r="B64" t="s">
        <v>23</v>
      </c>
      <c r="C64" t="s">
        <v>61</v>
      </c>
      <c r="D64" s="2">
        <v>4.4999999999999998E-2</v>
      </c>
      <c r="E64" s="12"/>
    </row>
    <row r="65" spans="1:5">
      <c r="A65" s="13" t="s">
        <v>45</v>
      </c>
      <c r="B65" s="14" t="s">
        <v>23</v>
      </c>
      <c r="C65" s="14" t="s">
        <v>62</v>
      </c>
      <c r="D65" s="15">
        <v>1.1299999999999999E-2</v>
      </c>
      <c r="E65" s="16"/>
    </row>
    <row r="66" spans="1:5">
      <c r="A66" s="8" t="s">
        <v>46</v>
      </c>
      <c r="B66" s="9" t="s">
        <v>23</v>
      </c>
      <c r="C66" s="9" t="s">
        <v>60</v>
      </c>
      <c r="D66" s="10">
        <v>0.22</v>
      </c>
      <c r="E66" s="11">
        <f>SUM(D66:D68)</f>
        <v>0.27489999999999998</v>
      </c>
    </row>
    <row r="67" spans="1:5">
      <c r="A67" s="1" t="s">
        <v>46</v>
      </c>
      <c r="B67" t="s">
        <v>23</v>
      </c>
      <c r="C67" t="s">
        <v>61</v>
      </c>
      <c r="D67" s="2">
        <v>4.36E-2</v>
      </c>
      <c r="E67" s="12"/>
    </row>
    <row r="68" spans="1:5">
      <c r="A68" s="13" t="s">
        <v>46</v>
      </c>
      <c r="B68" s="14" t="s">
        <v>23</v>
      </c>
      <c r="C68" s="14" t="s">
        <v>62</v>
      </c>
      <c r="D68" s="15">
        <v>1.1299999999999999E-2</v>
      </c>
      <c r="E68" s="16"/>
    </row>
    <row r="69" spans="1:5">
      <c r="A69" s="8" t="s">
        <v>47</v>
      </c>
      <c r="B69" s="9" t="s">
        <v>23</v>
      </c>
      <c r="C69" s="9" t="s">
        <v>60</v>
      </c>
      <c r="D69" s="10">
        <v>0.24</v>
      </c>
      <c r="E69" s="11">
        <f>SUM(D69:D71)</f>
        <v>0.29879999999999995</v>
      </c>
    </row>
    <row r="70" spans="1:5">
      <c r="A70" s="1" t="s">
        <v>47</v>
      </c>
      <c r="B70" t="s">
        <v>23</v>
      </c>
      <c r="C70" t="s">
        <v>61</v>
      </c>
      <c r="D70" s="2">
        <v>4.7500000000000001E-2</v>
      </c>
      <c r="E70" s="12"/>
    </row>
    <row r="71" spans="1:5">
      <c r="A71" s="13" t="s">
        <v>47</v>
      </c>
      <c r="B71" s="14" t="s">
        <v>23</v>
      </c>
      <c r="C71" s="14" t="s">
        <v>62</v>
      </c>
      <c r="D71" s="15">
        <v>1.1299999999999999E-2</v>
      </c>
      <c r="E71" s="16"/>
    </row>
    <row r="72" spans="1:5">
      <c r="A72" s="8" t="s">
        <v>48</v>
      </c>
      <c r="B72" s="9" t="s">
        <v>23</v>
      </c>
      <c r="C72" s="9" t="s">
        <v>60</v>
      </c>
      <c r="D72" s="10">
        <v>0.186</v>
      </c>
      <c r="E72" s="11">
        <f>SUM(D72:D74)</f>
        <v>0.24119999999999997</v>
      </c>
    </row>
    <row r="73" spans="1:5">
      <c r="A73" s="1" t="s">
        <v>48</v>
      </c>
      <c r="B73" t="s">
        <v>23</v>
      </c>
      <c r="C73" t="s">
        <v>61</v>
      </c>
      <c r="D73" s="2">
        <v>4.5499999999999999E-2</v>
      </c>
      <c r="E73" s="12"/>
    </row>
    <row r="74" spans="1:5">
      <c r="A74" s="13" t="s">
        <v>48</v>
      </c>
      <c r="B74" s="14" t="s">
        <v>23</v>
      </c>
      <c r="C74" s="14" t="s">
        <v>62</v>
      </c>
      <c r="D74" s="15">
        <v>9.7000000000000003E-3</v>
      </c>
      <c r="E74" s="16"/>
    </row>
    <row r="75" spans="1:5">
      <c r="A75" s="8" t="s">
        <v>49</v>
      </c>
      <c r="B75" s="9" t="s">
        <v>23</v>
      </c>
      <c r="C75" s="9" t="s">
        <v>60</v>
      </c>
      <c r="D75" s="10">
        <v>0.19</v>
      </c>
      <c r="E75" s="11">
        <f>SUM(D75:D77)</f>
        <v>0.22770000000000001</v>
      </c>
    </row>
    <row r="76" spans="1:5">
      <c r="A76" s="1" t="s">
        <v>49</v>
      </c>
      <c r="B76" t="s">
        <v>23</v>
      </c>
      <c r="C76" t="s">
        <v>61</v>
      </c>
      <c r="D76" s="2">
        <v>2.8000000000000001E-2</v>
      </c>
      <c r="E76" s="12"/>
    </row>
    <row r="77" spans="1:5">
      <c r="A77" s="13" t="s">
        <v>49</v>
      </c>
      <c r="B77" s="14" t="s">
        <v>23</v>
      </c>
      <c r="C77" s="14" t="s">
        <v>62</v>
      </c>
      <c r="D77" s="15">
        <v>9.7000000000000003E-3</v>
      </c>
      <c r="E77" s="16"/>
    </row>
    <row r="78" spans="1:5">
      <c r="A78" s="8" t="s">
        <v>50</v>
      </c>
      <c r="B78" s="9" t="s">
        <v>59</v>
      </c>
      <c r="C78" s="9" t="s">
        <v>60</v>
      </c>
      <c r="D78" s="10">
        <v>0</v>
      </c>
      <c r="E78" s="11">
        <f>SUM(D78:D80)</f>
        <v>8.2000000000000003E-2</v>
      </c>
    </row>
    <row r="79" spans="1:5">
      <c r="A79" s="1" t="s">
        <v>50</v>
      </c>
      <c r="B79" t="s">
        <v>59</v>
      </c>
      <c r="C79" t="s">
        <v>61</v>
      </c>
      <c r="D79" s="2">
        <v>2.9000000000000001E-2</v>
      </c>
      <c r="E79" s="12"/>
    </row>
    <row r="80" spans="1:5">
      <c r="A80" s="13" t="s">
        <v>50</v>
      </c>
      <c r="B80" s="14" t="s">
        <v>59</v>
      </c>
      <c r="C80" s="14" t="s">
        <v>62</v>
      </c>
      <c r="D80" s="15">
        <v>5.2999999999999999E-2</v>
      </c>
      <c r="E80" s="16"/>
    </row>
    <row r="81" spans="1:5">
      <c r="A81" s="8" t="s">
        <v>51</v>
      </c>
      <c r="B81" s="9" t="s">
        <v>59</v>
      </c>
      <c r="C81" s="9" t="s">
        <v>60</v>
      </c>
      <c r="D81" s="10">
        <v>0</v>
      </c>
      <c r="E81" s="11">
        <f>SUM(D81:D83)</f>
        <v>9.0999999999999998E-2</v>
      </c>
    </row>
    <row r="82" spans="1:5">
      <c r="A82" s="1" t="s">
        <v>51</v>
      </c>
      <c r="B82" t="s">
        <v>59</v>
      </c>
      <c r="C82" t="s">
        <v>61</v>
      </c>
      <c r="D82" s="2">
        <v>3.7999999999999999E-2</v>
      </c>
      <c r="E82" s="12"/>
    </row>
    <row r="83" spans="1:5">
      <c r="A83" s="13" t="s">
        <v>51</v>
      </c>
      <c r="B83" s="14" t="s">
        <v>59</v>
      </c>
      <c r="C83" s="14" t="s">
        <v>62</v>
      </c>
      <c r="D83" s="15">
        <v>5.2999999999999999E-2</v>
      </c>
      <c r="E83" s="16"/>
    </row>
    <row r="84" spans="1:5">
      <c r="A84" s="8" t="s">
        <v>52</v>
      </c>
      <c r="B84" s="9" t="s">
        <v>59</v>
      </c>
      <c r="C84" s="9" t="s">
        <v>60</v>
      </c>
      <c r="D84" s="10">
        <v>0</v>
      </c>
      <c r="E84" s="11">
        <f>SUM(D84:D86)</f>
        <v>0.311</v>
      </c>
    </row>
    <row r="85" spans="1:5">
      <c r="A85" s="1" t="s">
        <v>52</v>
      </c>
      <c r="B85" t="s">
        <v>59</v>
      </c>
      <c r="C85" t="s">
        <v>61</v>
      </c>
      <c r="D85" s="2">
        <v>0.25800000000000001</v>
      </c>
      <c r="E85" s="12"/>
    </row>
    <row r="86" spans="1:5">
      <c r="A86" s="13" t="s">
        <v>52</v>
      </c>
      <c r="B86" s="14" t="s">
        <v>59</v>
      </c>
      <c r="C86" s="14" t="s">
        <v>62</v>
      </c>
      <c r="D86" s="15">
        <v>5.2999999999999999E-2</v>
      </c>
      <c r="E86" s="16"/>
    </row>
    <row r="87" spans="1:5">
      <c r="A87" s="8" t="s">
        <v>53</v>
      </c>
      <c r="B87" s="9" t="s">
        <v>59</v>
      </c>
      <c r="C87" s="9" t="s">
        <v>60</v>
      </c>
      <c r="D87" s="10">
        <v>0</v>
      </c>
      <c r="E87" s="11">
        <f>SUM(D87:D89)</f>
        <v>0.13800000000000001</v>
      </c>
    </row>
    <row r="88" spans="1:5">
      <c r="A88" s="1" t="s">
        <v>53</v>
      </c>
      <c r="B88" t="s">
        <v>59</v>
      </c>
      <c r="C88" t="s">
        <v>61</v>
      </c>
      <c r="D88" s="2">
        <v>8.5000000000000006E-2</v>
      </c>
      <c r="E88" s="12"/>
    </row>
    <row r="89" spans="1:5">
      <c r="A89" s="13" t="s">
        <v>53</v>
      </c>
      <c r="B89" s="14" t="s">
        <v>59</v>
      </c>
      <c r="C89" s="14" t="s">
        <v>62</v>
      </c>
      <c r="D89" s="15">
        <v>5.2999999999999999E-2</v>
      </c>
      <c r="E89" s="16"/>
    </row>
    <row r="90" spans="1:5">
      <c r="A90" s="8" t="s">
        <v>54</v>
      </c>
      <c r="B90" s="9" t="s">
        <v>59</v>
      </c>
      <c r="C90" s="9" t="s">
        <v>60</v>
      </c>
      <c r="D90" s="10">
        <v>0</v>
      </c>
      <c r="E90" s="11">
        <f>SUM(D90:D92)</f>
        <v>7.1199999999999999E-2</v>
      </c>
    </row>
    <row r="91" spans="1:5">
      <c r="A91" s="1" t="s">
        <v>54</v>
      </c>
      <c r="B91" t="s">
        <v>59</v>
      </c>
      <c r="C91" t="s">
        <v>61</v>
      </c>
      <c r="D91" s="2">
        <v>1.8200000000000001E-2</v>
      </c>
      <c r="E91" s="12"/>
    </row>
    <row r="92" spans="1:5">
      <c r="A92" s="13" t="s">
        <v>54</v>
      </c>
      <c r="B92" s="14" t="s">
        <v>59</v>
      </c>
      <c r="C92" s="14" t="s">
        <v>62</v>
      </c>
      <c r="D92" s="15">
        <v>5.2999999999999999E-2</v>
      </c>
      <c r="E92" s="16"/>
    </row>
    <row r="93" spans="1:5">
      <c r="A93" s="8" t="s">
        <v>55</v>
      </c>
      <c r="B93" s="9" t="s">
        <v>23</v>
      </c>
      <c r="C93" s="9" t="s">
        <v>60</v>
      </c>
      <c r="D93" s="10">
        <v>0.54100000000000004</v>
      </c>
      <c r="E93" s="11">
        <f>SUM(D93:D95)</f>
        <v>0.82600000000000007</v>
      </c>
    </row>
    <row r="94" spans="1:5">
      <c r="A94" s="1" t="s">
        <v>55</v>
      </c>
      <c r="B94" t="s">
        <v>23</v>
      </c>
      <c r="C94" t="s">
        <v>61</v>
      </c>
      <c r="D94" s="2">
        <v>0.13200000000000001</v>
      </c>
      <c r="E94" s="12"/>
    </row>
    <row r="95" spans="1:5">
      <c r="A95" s="13" t="s">
        <v>55</v>
      </c>
      <c r="B95" s="14" t="s">
        <v>23</v>
      </c>
      <c r="C95" s="14" t="s">
        <v>62</v>
      </c>
      <c r="D95" s="15">
        <v>0.153</v>
      </c>
      <c r="E95" s="16"/>
    </row>
    <row r="96" spans="1:5">
      <c r="A96" s="8" t="s">
        <v>56</v>
      </c>
      <c r="B96" s="9" t="s">
        <v>23</v>
      </c>
      <c r="C96" s="9" t="s">
        <v>60</v>
      </c>
      <c r="D96" s="10">
        <v>0.85</v>
      </c>
      <c r="E96" s="11">
        <f>SUM(D96:D98)</f>
        <v>1.163</v>
      </c>
    </row>
    <row r="97" spans="1:13">
      <c r="A97" s="1" t="s">
        <v>56</v>
      </c>
      <c r="B97" t="s">
        <v>23</v>
      </c>
      <c r="C97" t="s">
        <v>61</v>
      </c>
      <c r="D97" s="2">
        <v>0.16</v>
      </c>
      <c r="E97" s="12"/>
    </row>
    <row r="98" spans="1:13">
      <c r="A98" s="13" t="s">
        <v>56</v>
      </c>
      <c r="B98" s="14" t="s">
        <v>23</v>
      </c>
      <c r="C98" s="14" t="s">
        <v>62</v>
      </c>
      <c r="D98" s="15">
        <v>0.153</v>
      </c>
      <c r="E98" s="16"/>
    </row>
    <row r="99" spans="1:13">
      <c r="A99" s="8" t="s">
        <v>57</v>
      </c>
      <c r="B99" s="9" t="s">
        <v>23</v>
      </c>
      <c r="C99" s="9" t="s">
        <v>60</v>
      </c>
      <c r="D99" s="10">
        <v>0.54</v>
      </c>
      <c r="E99" s="11">
        <f>SUM(D99:D101)</f>
        <v>0.77300000000000002</v>
      </c>
    </row>
    <row r="100" spans="1:13">
      <c r="A100" s="1" t="s">
        <v>57</v>
      </c>
      <c r="B100" t="s">
        <v>23</v>
      </c>
      <c r="C100" t="s">
        <v>61</v>
      </c>
      <c r="D100" s="2">
        <v>0.08</v>
      </c>
      <c r="E100" s="12"/>
    </row>
    <row r="101" spans="1:13">
      <c r="A101" s="13" t="s">
        <v>57</v>
      </c>
      <c r="B101" s="14" t="s">
        <v>23</v>
      </c>
      <c r="C101" s="14" t="s">
        <v>62</v>
      </c>
      <c r="D101" s="15">
        <v>0.153</v>
      </c>
      <c r="E101" s="16"/>
    </row>
    <row r="102" spans="1:13">
      <c r="A102" s="8" t="s">
        <v>58</v>
      </c>
      <c r="B102" s="9" t="s">
        <v>23</v>
      </c>
      <c r="C102" s="9" t="s">
        <v>60</v>
      </c>
      <c r="D102" s="10">
        <v>0.59</v>
      </c>
      <c r="E102" s="11">
        <f>SUM(D102:D104)</f>
        <v>0.81299999999999994</v>
      </c>
    </row>
    <row r="103" spans="1:13">
      <c r="A103" s="1" t="s">
        <v>58</v>
      </c>
      <c r="B103" t="s">
        <v>23</v>
      </c>
      <c r="C103" t="s">
        <v>61</v>
      </c>
      <c r="D103" s="2">
        <v>7.0000000000000007E-2</v>
      </c>
      <c r="E103" s="12"/>
    </row>
    <row r="104" spans="1:13">
      <c r="A104" s="13" t="s">
        <v>58</v>
      </c>
      <c r="B104" s="14" t="s">
        <v>23</v>
      </c>
      <c r="C104" s="14" t="s">
        <v>62</v>
      </c>
      <c r="D104" s="15">
        <v>0.153</v>
      </c>
      <c r="E104" s="16"/>
    </row>
    <row r="107" spans="1:13">
      <c r="A107" s="8" t="s">
        <v>70</v>
      </c>
      <c r="B107" s="9" t="s">
        <v>23</v>
      </c>
      <c r="C107" s="9" t="s">
        <v>60</v>
      </c>
      <c r="D107" s="9">
        <v>5.1000000000000004E-3</v>
      </c>
      <c r="E107" s="11">
        <f>SUM(D107:D108)</f>
        <v>5.5400000000000007E-3</v>
      </c>
      <c r="G107" s="8" t="s">
        <v>70</v>
      </c>
      <c r="H107" s="9" t="s">
        <v>23</v>
      </c>
      <c r="I107" s="11">
        <v>5.5400000000000007E-3</v>
      </c>
      <c r="K107" s="8" t="s">
        <v>149</v>
      </c>
      <c r="L107" s="9" t="s">
        <v>23</v>
      </c>
      <c r="M107" s="38">
        <v>8.4700000000000001E-3</v>
      </c>
    </row>
    <row r="108" spans="1:13">
      <c r="A108" s="13" t="s">
        <v>70</v>
      </c>
      <c r="B108" s="14" t="s">
        <v>23</v>
      </c>
      <c r="C108" s="14" t="s">
        <v>61</v>
      </c>
      <c r="D108" s="14">
        <v>4.4000000000000002E-4</v>
      </c>
      <c r="E108" s="16"/>
      <c r="G108" s="8" t="s">
        <v>71</v>
      </c>
      <c r="H108" s="9" t="s">
        <v>23</v>
      </c>
      <c r="I108" s="11">
        <v>6.9500000000000004E-3</v>
      </c>
      <c r="K108" s="8" t="s">
        <v>106</v>
      </c>
      <c r="L108" s="9" t="s">
        <v>23</v>
      </c>
      <c r="M108" s="11">
        <v>0.20880000000000001</v>
      </c>
    </row>
    <row r="109" spans="1:13">
      <c r="A109" s="8" t="s">
        <v>71</v>
      </c>
      <c r="B109" s="9" t="s">
        <v>23</v>
      </c>
      <c r="C109" s="9" t="s">
        <v>60</v>
      </c>
      <c r="D109" s="9">
        <v>6.4000000000000003E-3</v>
      </c>
      <c r="E109" s="11">
        <f>SUM(D109:D110)</f>
        <v>6.9500000000000004E-3</v>
      </c>
      <c r="G109" s="8" t="s">
        <v>72</v>
      </c>
      <c r="H109" s="9" t="s">
        <v>23</v>
      </c>
      <c r="I109" s="11">
        <v>1.3100000000000001E-2</v>
      </c>
      <c r="K109" s="1" t="s">
        <v>107</v>
      </c>
      <c r="L109" s="9" t="s">
        <v>23</v>
      </c>
      <c r="M109" s="11">
        <v>0.10133</v>
      </c>
    </row>
    <row r="110" spans="1:13">
      <c r="A110" s="13" t="s">
        <v>71</v>
      </c>
      <c r="B110" s="14" t="s">
        <v>23</v>
      </c>
      <c r="C110" s="14" t="s">
        <v>61</v>
      </c>
      <c r="D110" s="14">
        <v>5.5000000000000003E-4</v>
      </c>
      <c r="E110" s="16"/>
      <c r="G110" s="8" t="s">
        <v>73</v>
      </c>
      <c r="H110" s="9" t="s">
        <v>23</v>
      </c>
      <c r="I110" s="11">
        <v>9.5600000000000008E-3</v>
      </c>
      <c r="K110" s="8" t="s">
        <v>108</v>
      </c>
      <c r="L110" s="9" t="s">
        <v>23</v>
      </c>
      <c r="M110" s="11">
        <v>4.5649999999999996E-2</v>
      </c>
    </row>
    <row r="111" spans="1:13">
      <c r="A111" s="8" t="s">
        <v>72</v>
      </c>
      <c r="B111" s="9" t="s">
        <v>23</v>
      </c>
      <c r="C111" s="9" t="s">
        <v>60</v>
      </c>
      <c r="D111" s="9">
        <v>1.2E-2</v>
      </c>
      <c r="E111" s="11">
        <f>SUM(D111:D112)</f>
        <v>1.3100000000000001E-2</v>
      </c>
      <c r="G111" s="8" t="s">
        <v>74</v>
      </c>
      <c r="H111" s="9" t="s">
        <v>23</v>
      </c>
      <c r="I111" s="11">
        <v>1.0869999999999999E-2</v>
      </c>
      <c r="K111" s="1" t="s">
        <v>109</v>
      </c>
      <c r="L111" s="9" t="s">
        <v>23</v>
      </c>
      <c r="M111" s="11">
        <v>6.8699999999999997E-2</v>
      </c>
    </row>
    <row r="112" spans="1:13">
      <c r="A112" s="13" t="s">
        <v>72</v>
      </c>
      <c r="B112" s="14" t="s">
        <v>23</v>
      </c>
      <c r="C112" s="14" t="s">
        <v>61</v>
      </c>
      <c r="D112" s="14">
        <v>1.1000000000000001E-3</v>
      </c>
      <c r="E112" s="16"/>
      <c r="G112" s="8" t="s">
        <v>75</v>
      </c>
      <c r="H112" s="9" t="s">
        <v>23</v>
      </c>
      <c r="I112" s="11">
        <v>8.7899999999999992E-3</v>
      </c>
      <c r="K112" s="8" t="s">
        <v>110</v>
      </c>
      <c r="L112" s="9" t="s">
        <v>23</v>
      </c>
      <c r="M112" s="11">
        <v>7.4979999999999995E-3</v>
      </c>
    </row>
    <row r="113" spans="1:13">
      <c r="A113" s="8" t="s">
        <v>73</v>
      </c>
      <c r="B113" s="9" t="s">
        <v>23</v>
      </c>
      <c r="C113" s="9" t="s">
        <v>60</v>
      </c>
      <c r="D113" s="9">
        <v>8.8000000000000005E-3</v>
      </c>
      <c r="E113" s="11">
        <f>SUM(D113:D114)</f>
        <v>9.5600000000000008E-3</v>
      </c>
      <c r="G113" s="8" t="s">
        <v>76</v>
      </c>
      <c r="H113" s="9" t="s">
        <v>23</v>
      </c>
      <c r="I113" s="11">
        <v>7.1700000000000002E-3</v>
      </c>
      <c r="K113" s="1" t="s">
        <v>111</v>
      </c>
      <c r="L113" s="9" t="s">
        <v>23</v>
      </c>
      <c r="M113" s="11">
        <v>2.7000000000000001E-3</v>
      </c>
    </row>
    <row r="114" spans="1:13">
      <c r="A114" s="13" t="s">
        <v>73</v>
      </c>
      <c r="B114" s="14" t="s">
        <v>23</v>
      </c>
      <c r="C114" s="14" t="s">
        <v>61</v>
      </c>
      <c r="D114" s="14">
        <v>7.6000000000000004E-4</v>
      </c>
      <c r="E114" s="16"/>
      <c r="G114" s="8" t="s">
        <v>77</v>
      </c>
      <c r="H114" s="9" t="s">
        <v>23</v>
      </c>
      <c r="I114" s="11">
        <v>1.1949999999999999E-2</v>
      </c>
      <c r="K114" s="8" t="s">
        <v>112</v>
      </c>
      <c r="L114" s="9" t="s">
        <v>23</v>
      </c>
      <c r="M114" s="11">
        <v>3.2539999999999999E-2</v>
      </c>
    </row>
    <row r="115" spans="1:13">
      <c r="A115" s="8" t="s">
        <v>74</v>
      </c>
      <c r="B115" s="9" t="s">
        <v>23</v>
      </c>
      <c r="C115" s="9" t="s">
        <v>60</v>
      </c>
      <c r="D115" s="9">
        <v>0.01</v>
      </c>
      <c r="E115" s="11">
        <f>SUM(D115:D116)</f>
        <v>1.0869999999999999E-2</v>
      </c>
      <c r="G115" s="8" t="s">
        <v>78</v>
      </c>
      <c r="H115" s="9" t="s">
        <v>23</v>
      </c>
      <c r="I115" s="11">
        <v>1.8599999999999998E-2</v>
      </c>
      <c r="K115" s="13" t="s">
        <v>113</v>
      </c>
      <c r="L115" s="18" t="s">
        <v>23</v>
      </c>
      <c r="M115" s="19">
        <v>2.9030000000000002E-3</v>
      </c>
    </row>
    <row r="116" spans="1:13">
      <c r="A116" s="13" t="s">
        <v>74</v>
      </c>
      <c r="B116" s="14" t="s">
        <v>23</v>
      </c>
      <c r="C116" s="14" t="s">
        <v>61</v>
      </c>
      <c r="D116" s="14">
        <v>8.7000000000000001E-4</v>
      </c>
      <c r="E116" s="16"/>
      <c r="G116" s="8" t="s">
        <v>79</v>
      </c>
      <c r="H116" s="9" t="s">
        <v>23</v>
      </c>
      <c r="I116" s="11">
        <v>1.0530000000000001E-2</v>
      </c>
    </row>
    <row r="117" spans="1:13">
      <c r="A117" s="8" t="s">
        <v>75</v>
      </c>
      <c r="B117" s="9" t="s">
        <v>23</v>
      </c>
      <c r="C117" s="9" t="s">
        <v>60</v>
      </c>
      <c r="D117" s="9">
        <v>8.0999999999999996E-3</v>
      </c>
      <c r="E117" s="11">
        <f>SUM(D117:D118)</f>
        <v>8.7899999999999992E-3</v>
      </c>
      <c r="G117" s="8" t="s">
        <v>80</v>
      </c>
      <c r="H117" s="9" t="s">
        <v>23</v>
      </c>
      <c r="I117" s="11">
        <v>1.09E-2</v>
      </c>
    </row>
    <row r="118" spans="1:13">
      <c r="A118" s="13" t="s">
        <v>75</v>
      </c>
      <c r="B118" s="14" t="s">
        <v>23</v>
      </c>
      <c r="C118" s="14" t="s">
        <v>61</v>
      </c>
      <c r="D118" s="14">
        <v>6.8999999999999997E-4</v>
      </c>
      <c r="E118" s="16"/>
      <c r="G118" s="8" t="s">
        <v>81</v>
      </c>
      <c r="H118" s="9" t="s">
        <v>23</v>
      </c>
      <c r="I118" s="11">
        <v>1.52E-2</v>
      </c>
    </row>
    <row r="119" spans="1:13">
      <c r="A119" s="8" t="s">
        <v>76</v>
      </c>
      <c r="B119" s="9" t="s">
        <v>23</v>
      </c>
      <c r="C119" s="9" t="s">
        <v>60</v>
      </c>
      <c r="D119" s="9">
        <v>6.6E-3</v>
      </c>
      <c r="E119" s="11">
        <f>SUM(D119:D120)</f>
        <v>7.1700000000000002E-3</v>
      </c>
      <c r="G119" s="8" t="s">
        <v>82</v>
      </c>
      <c r="H119" s="9" t="s">
        <v>23</v>
      </c>
      <c r="I119" s="11">
        <v>1.6299999999999999E-2</v>
      </c>
    </row>
    <row r="120" spans="1:13">
      <c r="A120" s="13" t="s">
        <v>76</v>
      </c>
      <c r="B120" s="14" t="s">
        <v>23</v>
      </c>
      <c r="C120" s="14" t="s">
        <v>61</v>
      </c>
      <c r="D120" s="14">
        <v>5.6999999999999998E-4</v>
      </c>
      <c r="E120" s="16"/>
      <c r="G120" s="8" t="s">
        <v>83</v>
      </c>
      <c r="H120" s="9" t="s">
        <v>23</v>
      </c>
      <c r="I120" s="11">
        <v>1.0880000000000001E-2</v>
      </c>
    </row>
    <row r="121" spans="1:13">
      <c r="A121" s="8" t="s">
        <v>77</v>
      </c>
      <c r="B121" s="9" t="s">
        <v>23</v>
      </c>
      <c r="C121" s="9" t="s">
        <v>60</v>
      </c>
      <c r="D121" s="9">
        <v>1.0999999999999999E-2</v>
      </c>
      <c r="E121" s="11">
        <f>SUM(D121:D122)</f>
        <v>1.1949999999999999E-2</v>
      </c>
      <c r="G121" s="8" t="s">
        <v>84</v>
      </c>
      <c r="H121" s="9" t="s">
        <v>23</v>
      </c>
      <c r="I121" s="11">
        <v>9.3399999999999993E-3</v>
      </c>
    </row>
    <row r="122" spans="1:13">
      <c r="A122" s="13" t="s">
        <v>77</v>
      </c>
      <c r="B122" s="14" t="s">
        <v>23</v>
      </c>
      <c r="C122" s="14" t="s">
        <v>61</v>
      </c>
      <c r="D122" s="14">
        <v>9.5E-4</v>
      </c>
      <c r="E122" s="16"/>
      <c r="G122" s="8" t="s">
        <v>85</v>
      </c>
      <c r="H122" s="9" t="s">
        <v>23</v>
      </c>
      <c r="I122" s="11">
        <v>1.065E-2</v>
      </c>
    </row>
    <row r="123" spans="1:13">
      <c r="A123" s="8" t="s">
        <v>78</v>
      </c>
      <c r="B123" s="9" t="s">
        <v>23</v>
      </c>
      <c r="C123" s="9" t="s">
        <v>60</v>
      </c>
      <c r="D123" s="9">
        <v>0.01</v>
      </c>
      <c r="E123" s="11">
        <f>SUM(D123:D124)</f>
        <v>1.8599999999999998E-2</v>
      </c>
      <c r="G123" s="8" t="s">
        <v>86</v>
      </c>
      <c r="H123" s="9" t="s">
        <v>23</v>
      </c>
      <c r="I123" s="11">
        <v>7.3799999999999994E-3</v>
      </c>
    </row>
    <row r="124" spans="1:13">
      <c r="A124" s="13" t="s">
        <v>78</v>
      </c>
      <c r="B124" s="14" t="s">
        <v>23</v>
      </c>
      <c r="C124" s="14" t="s">
        <v>61</v>
      </c>
      <c r="D124" s="14">
        <v>8.6E-3</v>
      </c>
      <c r="E124" s="16"/>
      <c r="G124" s="8" t="s">
        <v>87</v>
      </c>
      <c r="H124" s="9" t="s">
        <v>23</v>
      </c>
      <c r="I124" s="11">
        <v>8.4700000000000001E-3</v>
      </c>
    </row>
    <row r="125" spans="1:13">
      <c r="A125" s="8" t="s">
        <v>79</v>
      </c>
      <c r="B125" s="9" t="s">
        <v>23</v>
      </c>
      <c r="C125" s="9" t="s">
        <v>60</v>
      </c>
      <c r="D125" s="9">
        <v>9.7000000000000003E-3</v>
      </c>
      <c r="E125" s="11">
        <f>SUM(D125:D126)</f>
        <v>1.0530000000000001E-2</v>
      </c>
      <c r="G125" s="8" t="s">
        <v>106</v>
      </c>
      <c r="H125" s="9" t="s">
        <v>23</v>
      </c>
      <c r="I125" s="11">
        <v>0.20880000000000001</v>
      </c>
    </row>
    <row r="126" spans="1:13">
      <c r="A126" s="13" t="s">
        <v>79</v>
      </c>
      <c r="B126" s="14" t="s">
        <v>23</v>
      </c>
      <c r="C126" s="14" t="s">
        <v>61</v>
      </c>
      <c r="D126" s="14">
        <v>8.3000000000000001E-4</v>
      </c>
      <c r="E126" s="16"/>
      <c r="G126" s="1" t="s">
        <v>107</v>
      </c>
      <c r="H126" s="9" t="s">
        <v>23</v>
      </c>
      <c r="I126" s="11">
        <v>0.10133</v>
      </c>
    </row>
    <row r="127" spans="1:13">
      <c r="A127" s="8" t="s">
        <v>80</v>
      </c>
      <c r="B127" s="9" t="s">
        <v>23</v>
      </c>
      <c r="C127" s="9" t="s">
        <v>60</v>
      </c>
      <c r="D127" s="9">
        <v>0.01</v>
      </c>
      <c r="E127" s="11">
        <f>SUM(D127:D128)</f>
        <v>1.09E-2</v>
      </c>
      <c r="G127" s="8" t="s">
        <v>108</v>
      </c>
      <c r="H127" s="9" t="s">
        <v>23</v>
      </c>
      <c r="I127" s="11">
        <v>4.5649999999999996E-2</v>
      </c>
    </row>
    <row r="128" spans="1:13">
      <c r="A128" s="13" t="s">
        <v>80</v>
      </c>
      <c r="B128" s="14" t="s">
        <v>23</v>
      </c>
      <c r="C128" s="14" t="s">
        <v>61</v>
      </c>
      <c r="D128" s="14">
        <v>8.9999999999999998E-4</v>
      </c>
      <c r="E128" s="16"/>
      <c r="G128" s="1" t="s">
        <v>109</v>
      </c>
      <c r="H128" s="9" t="s">
        <v>23</v>
      </c>
      <c r="I128" s="11">
        <v>6.8699999999999997E-2</v>
      </c>
    </row>
    <row r="129" spans="1:9">
      <c r="A129" s="8" t="s">
        <v>81</v>
      </c>
      <c r="B129" s="9" t="s">
        <v>23</v>
      </c>
      <c r="C129" s="9" t="s">
        <v>60</v>
      </c>
      <c r="D129" s="9">
        <v>1.4E-2</v>
      </c>
      <c r="E129" s="11">
        <f>SUM(D129:D130)</f>
        <v>1.52E-2</v>
      </c>
      <c r="G129" s="8" t="s">
        <v>110</v>
      </c>
      <c r="H129" s="9" t="s">
        <v>23</v>
      </c>
      <c r="I129" s="11">
        <v>7.4979999999999995E-3</v>
      </c>
    </row>
    <row r="130" spans="1:9">
      <c r="A130" s="13" t="s">
        <v>81</v>
      </c>
      <c r="B130" s="14" t="s">
        <v>23</v>
      </c>
      <c r="C130" s="14" t="s">
        <v>61</v>
      </c>
      <c r="D130" s="14">
        <v>1.1999999999999999E-3</v>
      </c>
      <c r="E130" s="16"/>
      <c r="G130" s="1" t="s">
        <v>111</v>
      </c>
      <c r="H130" s="9" t="s">
        <v>23</v>
      </c>
      <c r="I130" s="11">
        <v>2.7000000000000001E-3</v>
      </c>
    </row>
    <row r="131" spans="1:9">
      <c r="A131" s="8" t="s">
        <v>82</v>
      </c>
      <c r="B131" s="9" t="s">
        <v>23</v>
      </c>
      <c r="C131" s="9" t="s">
        <v>60</v>
      </c>
      <c r="D131" s="9">
        <v>1.4999999999999999E-2</v>
      </c>
      <c r="E131" s="11">
        <f>SUM(D131:D132)</f>
        <v>1.6299999999999999E-2</v>
      </c>
      <c r="G131" s="8" t="s">
        <v>112</v>
      </c>
      <c r="H131" s="9" t="s">
        <v>23</v>
      </c>
      <c r="I131" s="11">
        <v>3.2539999999999999E-2</v>
      </c>
    </row>
    <row r="132" spans="1:9">
      <c r="A132" s="13" t="s">
        <v>82</v>
      </c>
      <c r="B132" s="14" t="s">
        <v>23</v>
      </c>
      <c r="C132" s="14" t="s">
        <v>61</v>
      </c>
      <c r="D132" s="14">
        <v>1.2999999999999999E-3</v>
      </c>
      <c r="E132" s="16"/>
      <c r="G132" s="13" t="s">
        <v>113</v>
      </c>
      <c r="H132" s="18" t="s">
        <v>23</v>
      </c>
      <c r="I132" s="19">
        <v>2.9030000000000002E-3</v>
      </c>
    </row>
    <row r="133" spans="1:9">
      <c r="A133" s="8" t="s">
        <v>83</v>
      </c>
      <c r="B133" s="9" t="s">
        <v>23</v>
      </c>
      <c r="C133" s="9" t="s">
        <v>60</v>
      </c>
      <c r="D133" s="9">
        <v>0.01</v>
      </c>
      <c r="E133" s="11">
        <f>SUM(D133:D134)</f>
        <v>1.0880000000000001E-2</v>
      </c>
      <c r="G133" s="13" t="s">
        <v>148</v>
      </c>
      <c r="H133" s="18" t="s">
        <v>23</v>
      </c>
      <c r="I133" s="37">
        <v>2.7000000000000001E-3</v>
      </c>
    </row>
    <row r="134" spans="1:9">
      <c r="A134" s="13" t="s">
        <v>83</v>
      </c>
      <c r="B134" s="14" t="s">
        <v>23</v>
      </c>
      <c r="C134" s="14" t="s">
        <v>61</v>
      </c>
      <c r="D134" s="14">
        <v>8.8000000000000003E-4</v>
      </c>
      <c r="E134" s="16"/>
    </row>
    <row r="135" spans="1:9">
      <c r="A135" s="8" t="s">
        <v>84</v>
      </c>
      <c r="B135" s="9" t="s">
        <v>23</v>
      </c>
      <c r="C135" s="9" t="s">
        <v>60</v>
      </c>
      <c r="D135" s="9">
        <v>8.6E-3</v>
      </c>
      <c r="E135" s="11">
        <f>SUM(D135:D136)</f>
        <v>9.3399999999999993E-3</v>
      </c>
    </row>
    <row r="136" spans="1:9">
      <c r="A136" s="13" t="s">
        <v>84</v>
      </c>
      <c r="B136" s="14" t="s">
        <v>23</v>
      </c>
      <c r="C136" s="14" t="s">
        <v>61</v>
      </c>
      <c r="D136" s="14">
        <v>7.3999999999999999E-4</v>
      </c>
      <c r="E136" s="16"/>
    </row>
    <row r="137" spans="1:9">
      <c r="A137" s="8" t="s">
        <v>85</v>
      </c>
      <c r="B137" s="9" t="s">
        <v>23</v>
      </c>
      <c r="C137" s="9" t="s">
        <v>60</v>
      </c>
      <c r="D137" s="9">
        <v>9.7999999999999997E-3</v>
      </c>
      <c r="E137" s="11">
        <f>SUM(D137:D138)</f>
        <v>1.065E-2</v>
      </c>
    </row>
    <row r="138" spans="1:9">
      <c r="A138" s="13" t="s">
        <v>85</v>
      </c>
      <c r="B138" s="14" t="s">
        <v>23</v>
      </c>
      <c r="C138" s="14" t="s">
        <v>61</v>
      </c>
      <c r="D138" s="14">
        <v>8.4999999999999995E-4</v>
      </c>
      <c r="E138" s="16"/>
    </row>
    <row r="139" spans="1:9">
      <c r="A139" s="8" t="s">
        <v>86</v>
      </c>
      <c r="B139" s="9" t="s">
        <v>23</v>
      </c>
      <c r="C139" s="9" t="s">
        <v>60</v>
      </c>
      <c r="D139" s="9">
        <v>6.7999999999999996E-3</v>
      </c>
      <c r="E139" s="11">
        <f>SUM(D139:D140)</f>
        <v>7.3799999999999994E-3</v>
      </c>
    </row>
    <row r="140" spans="1:9">
      <c r="A140" s="13" t="s">
        <v>86</v>
      </c>
      <c r="B140" s="14" t="s">
        <v>23</v>
      </c>
      <c r="C140" s="14" t="s">
        <v>61</v>
      </c>
      <c r="D140" s="14">
        <v>5.8E-4</v>
      </c>
      <c r="E140" s="16"/>
    </row>
    <row r="141" spans="1:9">
      <c r="A141" s="8" t="s">
        <v>87</v>
      </c>
      <c r="B141" s="9" t="s">
        <v>23</v>
      </c>
      <c r="C141" s="9" t="s">
        <v>60</v>
      </c>
      <c r="D141" s="9">
        <v>7.7999999999999996E-3</v>
      </c>
      <c r="E141" s="11">
        <f>SUM(D141:D142)</f>
        <v>8.4700000000000001E-3</v>
      </c>
    </row>
    <row r="142" spans="1:9">
      <c r="A142" s="13" t="s">
        <v>87</v>
      </c>
      <c r="B142" s="14" t="s">
        <v>23</v>
      </c>
      <c r="C142" s="14" t="s">
        <v>61</v>
      </c>
      <c r="D142" s="14">
        <v>6.7000000000000002E-4</v>
      </c>
      <c r="E142" s="16"/>
    </row>
    <row r="143" spans="1:9">
      <c r="A143" s="8" t="s">
        <v>88</v>
      </c>
      <c r="B143" s="9" t="s">
        <v>23</v>
      </c>
      <c r="C143" s="9" t="s">
        <v>60</v>
      </c>
      <c r="D143" s="9">
        <v>0.01</v>
      </c>
      <c r="E143" s="11"/>
    </row>
    <row r="144" spans="1:9">
      <c r="A144" s="13" t="s">
        <v>88</v>
      </c>
      <c r="B144" s="14" t="s">
        <v>23</v>
      </c>
      <c r="C144" s="14" t="s">
        <v>61</v>
      </c>
      <c r="D144" s="14">
        <v>8.7000000000000001E-4</v>
      </c>
      <c r="E144" s="16"/>
    </row>
    <row r="145" spans="1:5">
      <c r="A145" s="8" t="s">
        <v>89</v>
      </c>
      <c r="B145" s="9" t="s">
        <v>23</v>
      </c>
      <c r="C145" s="9" t="s">
        <v>60</v>
      </c>
      <c r="D145" s="9">
        <v>1.2E-2</v>
      </c>
      <c r="E145" s="11"/>
    </row>
    <row r="146" spans="1:5">
      <c r="A146" s="13" t="s">
        <v>89</v>
      </c>
      <c r="B146" s="14" t="s">
        <v>23</v>
      </c>
      <c r="C146" s="14" t="s">
        <v>61</v>
      </c>
      <c r="D146" s="14">
        <v>1E-3</v>
      </c>
      <c r="E146" s="16"/>
    </row>
    <row r="147" spans="1:5">
      <c r="A147" s="8" t="s">
        <v>90</v>
      </c>
      <c r="B147" s="9" t="s">
        <v>23</v>
      </c>
      <c r="C147" s="9" t="s">
        <v>60</v>
      </c>
      <c r="D147" s="9">
        <v>1.9E-2</v>
      </c>
      <c r="E147" s="11"/>
    </row>
    <row r="148" spans="1:5">
      <c r="A148" s="13" t="s">
        <v>90</v>
      </c>
      <c r="B148" s="14" t="s">
        <v>23</v>
      </c>
      <c r="C148" s="14" t="s">
        <v>61</v>
      </c>
      <c r="D148" s="14">
        <v>1.6000000000000001E-3</v>
      </c>
      <c r="E148" s="16"/>
    </row>
    <row r="149" spans="1:5">
      <c r="A149" s="8" t="s">
        <v>91</v>
      </c>
      <c r="B149" s="9" t="s">
        <v>23</v>
      </c>
      <c r="C149" s="9" t="s">
        <v>60</v>
      </c>
      <c r="D149" s="9">
        <v>1.4E-2</v>
      </c>
      <c r="E149" s="11"/>
    </row>
    <row r="150" spans="1:5">
      <c r="A150" s="13" t="s">
        <v>91</v>
      </c>
      <c r="B150" s="14" t="s">
        <v>23</v>
      </c>
      <c r="C150" s="14" t="s">
        <v>61</v>
      </c>
      <c r="D150" s="14">
        <v>1.2E-2</v>
      </c>
      <c r="E150" s="16"/>
    </row>
    <row r="151" spans="1:5">
      <c r="A151" s="8" t="s">
        <v>92</v>
      </c>
      <c r="B151" s="9" t="s">
        <v>23</v>
      </c>
      <c r="C151" s="9" t="s">
        <v>60</v>
      </c>
      <c r="D151" s="9">
        <v>1.7000000000000001E-2</v>
      </c>
      <c r="E151" s="11"/>
    </row>
    <row r="152" spans="1:5">
      <c r="A152" s="13" t="s">
        <v>92</v>
      </c>
      <c r="B152" s="14" t="s">
        <v>23</v>
      </c>
      <c r="C152" s="14" t="s">
        <v>61</v>
      </c>
      <c r="D152" s="14">
        <v>1.5E-3</v>
      </c>
      <c r="E152" s="16"/>
    </row>
    <row r="153" spans="1:5">
      <c r="A153" s="8" t="s">
        <v>93</v>
      </c>
      <c r="B153" s="9" t="s">
        <v>23</v>
      </c>
      <c r="C153" s="9" t="s">
        <v>60</v>
      </c>
      <c r="D153" s="9">
        <v>1.4E-2</v>
      </c>
      <c r="E153" s="11"/>
    </row>
    <row r="154" spans="1:5">
      <c r="A154" s="13" t="s">
        <v>93</v>
      </c>
      <c r="B154" s="14" t="s">
        <v>23</v>
      </c>
      <c r="C154" s="14" t="s">
        <v>61</v>
      </c>
      <c r="D154" s="14">
        <v>1.1999999999999999E-3</v>
      </c>
      <c r="E154" s="16"/>
    </row>
    <row r="155" spans="1:5">
      <c r="A155" s="8" t="s">
        <v>94</v>
      </c>
      <c r="B155" s="9" t="s">
        <v>23</v>
      </c>
      <c r="C155" s="9" t="s">
        <v>60</v>
      </c>
      <c r="D155" s="9">
        <v>1.2E-2</v>
      </c>
      <c r="E155" s="11"/>
    </row>
    <row r="156" spans="1:5">
      <c r="A156" s="13" t="s">
        <v>94</v>
      </c>
      <c r="B156" s="14" t="s">
        <v>23</v>
      </c>
      <c r="C156" s="14" t="s">
        <v>61</v>
      </c>
      <c r="D156" s="14">
        <v>1E-3</v>
      </c>
      <c r="E156" s="16"/>
    </row>
    <row r="157" spans="1:5">
      <c r="A157" s="8" t="s">
        <v>95</v>
      </c>
      <c r="B157" s="9" t="s">
        <v>23</v>
      </c>
      <c r="C157" s="9" t="s">
        <v>60</v>
      </c>
      <c r="D157" s="9">
        <v>1.6E-2</v>
      </c>
      <c r="E157" s="11"/>
    </row>
    <row r="158" spans="1:5">
      <c r="A158" s="13" t="s">
        <v>95</v>
      </c>
      <c r="B158" s="14" t="s">
        <v>23</v>
      </c>
      <c r="C158" s="14" t="s">
        <v>61</v>
      </c>
      <c r="D158" s="14">
        <v>1.4E-3</v>
      </c>
      <c r="E158" s="16"/>
    </row>
    <row r="159" spans="1:5">
      <c r="A159" s="8" t="s">
        <v>96</v>
      </c>
      <c r="B159" s="9" t="s">
        <v>23</v>
      </c>
      <c r="C159" s="9" t="s">
        <v>60</v>
      </c>
      <c r="D159" s="9">
        <v>1.4999999999999999E-2</v>
      </c>
      <c r="E159" s="11"/>
    </row>
    <row r="160" spans="1:5">
      <c r="A160" s="13" t="s">
        <v>96</v>
      </c>
      <c r="B160" s="14" t="s">
        <v>23</v>
      </c>
      <c r="C160" s="14" t="s">
        <v>61</v>
      </c>
      <c r="D160" s="14">
        <v>1.2999999999999999E-3</v>
      </c>
      <c r="E160" s="16"/>
    </row>
    <row r="161" spans="1:5">
      <c r="A161" s="8" t="s">
        <v>97</v>
      </c>
      <c r="B161" s="9" t="s">
        <v>23</v>
      </c>
      <c r="C161" s="9" t="s">
        <v>60</v>
      </c>
      <c r="D161" s="9">
        <v>1.4999999999999999E-2</v>
      </c>
      <c r="E161" s="11"/>
    </row>
    <row r="162" spans="1:5">
      <c r="A162" s="13" t="s">
        <v>97</v>
      </c>
      <c r="B162" s="14" t="s">
        <v>23</v>
      </c>
      <c r="C162" s="14" t="s">
        <v>61</v>
      </c>
      <c r="D162" s="14">
        <v>1.2999999999999999E-3</v>
      </c>
      <c r="E162" s="16"/>
    </row>
    <row r="163" spans="1:5">
      <c r="A163" s="8" t="s">
        <v>98</v>
      </c>
      <c r="B163" s="9" t="s">
        <v>23</v>
      </c>
      <c r="C163" s="9" t="s">
        <v>60</v>
      </c>
      <c r="D163" s="9">
        <v>1.7000000000000001E-2</v>
      </c>
      <c r="E163" s="11"/>
    </row>
    <row r="164" spans="1:5">
      <c r="A164" s="13" t="s">
        <v>98</v>
      </c>
      <c r="B164" s="14" t="s">
        <v>23</v>
      </c>
      <c r="C164" s="14" t="s">
        <v>61</v>
      </c>
      <c r="D164" s="14">
        <v>1.4E-3</v>
      </c>
      <c r="E164" s="16"/>
    </row>
    <row r="165" spans="1:5">
      <c r="A165" s="8" t="s">
        <v>99</v>
      </c>
      <c r="B165" s="9" t="s">
        <v>23</v>
      </c>
      <c r="C165" s="9" t="s">
        <v>60</v>
      </c>
      <c r="D165" s="9">
        <v>2.1999999999999999E-2</v>
      </c>
      <c r="E165" s="11"/>
    </row>
    <row r="166" spans="1:5">
      <c r="A166" s="13" t="s">
        <v>99</v>
      </c>
      <c r="B166" s="14" t="s">
        <v>23</v>
      </c>
      <c r="C166" s="14" t="s">
        <v>61</v>
      </c>
      <c r="D166" s="14">
        <v>1.9E-3</v>
      </c>
      <c r="E166" s="16"/>
    </row>
    <row r="167" spans="1:5">
      <c r="A167" s="8" t="s">
        <v>100</v>
      </c>
      <c r="B167" s="9" t="s">
        <v>23</v>
      </c>
      <c r="C167" s="9" t="s">
        <v>60</v>
      </c>
      <c r="D167" s="9">
        <v>2.5000000000000001E-2</v>
      </c>
      <c r="E167" s="11"/>
    </row>
    <row r="168" spans="1:5">
      <c r="A168" s="13" t="s">
        <v>100</v>
      </c>
      <c r="B168" s="14" t="s">
        <v>23</v>
      </c>
      <c r="C168" s="14" t="s">
        <v>61</v>
      </c>
      <c r="D168" s="14">
        <v>2.0999999999999999E-3</v>
      </c>
      <c r="E168" s="16"/>
    </row>
    <row r="169" spans="1:5">
      <c r="A169" s="8" t="s">
        <v>101</v>
      </c>
      <c r="B169" s="9" t="s">
        <v>23</v>
      </c>
      <c r="C169" s="9" t="s">
        <v>60</v>
      </c>
      <c r="D169" s="9">
        <v>1.6E-2</v>
      </c>
      <c r="E169" s="11"/>
    </row>
    <row r="170" spans="1:5">
      <c r="A170" s="13" t="s">
        <v>101</v>
      </c>
      <c r="B170" s="14" t="s">
        <v>23</v>
      </c>
      <c r="C170" s="14" t="s">
        <v>61</v>
      </c>
      <c r="D170" s="14">
        <v>1.4E-3</v>
      </c>
      <c r="E170" s="16"/>
    </row>
    <row r="171" spans="1:5">
      <c r="A171" s="8" t="s">
        <v>102</v>
      </c>
      <c r="B171" s="9" t="s">
        <v>23</v>
      </c>
      <c r="C171" s="9" t="s">
        <v>60</v>
      </c>
      <c r="D171" s="9">
        <v>1.4E-2</v>
      </c>
      <c r="E171" s="11"/>
    </row>
    <row r="172" spans="1:5">
      <c r="A172" s="13" t="s">
        <v>102</v>
      </c>
      <c r="B172" s="14" t="s">
        <v>23</v>
      </c>
      <c r="C172" s="14" t="s">
        <v>61</v>
      </c>
      <c r="D172" s="14">
        <v>1.1999999999999999E-3</v>
      </c>
      <c r="E172" s="16"/>
    </row>
    <row r="173" spans="1:5">
      <c r="A173" s="8" t="s">
        <v>103</v>
      </c>
      <c r="B173" s="9" t="s">
        <v>23</v>
      </c>
      <c r="C173" s="9" t="s">
        <v>60</v>
      </c>
      <c r="D173" s="9">
        <v>1.4999999999999999E-2</v>
      </c>
      <c r="E173" s="11"/>
    </row>
    <row r="174" spans="1:5">
      <c r="A174" s="1" t="s">
        <v>103</v>
      </c>
      <c r="B174" t="s">
        <v>23</v>
      </c>
      <c r="C174" t="s">
        <v>61</v>
      </c>
      <c r="D174">
        <v>1.2999999999999999E-3</v>
      </c>
      <c r="E174" s="12"/>
    </row>
    <row r="175" spans="1:5">
      <c r="A175" s="8" t="s">
        <v>104</v>
      </c>
      <c r="B175" s="9" t="s">
        <v>23</v>
      </c>
      <c r="C175" s="9" t="s">
        <v>60</v>
      </c>
      <c r="D175" s="9">
        <v>1.2999999999999999E-2</v>
      </c>
      <c r="E175" s="11"/>
    </row>
    <row r="176" spans="1:5">
      <c r="A176" s="13" t="s">
        <v>104</v>
      </c>
      <c r="B176" s="14" t="s">
        <v>23</v>
      </c>
      <c r="C176" s="14" t="s">
        <v>61</v>
      </c>
      <c r="D176" s="14">
        <v>1.1000000000000001E-3</v>
      </c>
      <c r="E176" s="16"/>
    </row>
    <row r="177" spans="1:5">
      <c r="A177" s="1" t="s">
        <v>105</v>
      </c>
      <c r="B177" t="s">
        <v>23</v>
      </c>
      <c r="C177" t="s">
        <v>60</v>
      </c>
      <c r="D177">
        <v>1.2999999999999999E-2</v>
      </c>
      <c r="E177" s="12"/>
    </row>
    <row r="178" spans="1:5">
      <c r="A178" s="1" t="s">
        <v>105</v>
      </c>
      <c r="B178" t="s">
        <v>23</v>
      </c>
      <c r="C178" t="s">
        <v>61</v>
      </c>
      <c r="D178">
        <v>1.1000000000000001E-3</v>
      </c>
      <c r="E178" s="12"/>
    </row>
    <row r="179" spans="1:5">
      <c r="A179" s="8" t="s">
        <v>106</v>
      </c>
      <c r="B179" s="9" t="s">
        <v>23</v>
      </c>
      <c r="C179" s="9" t="s">
        <v>60</v>
      </c>
      <c r="D179" s="9">
        <v>0.19</v>
      </c>
      <c r="E179" s="11">
        <f>SUM(D179:D180)</f>
        <v>0.20880000000000001</v>
      </c>
    </row>
    <row r="180" spans="1:5">
      <c r="A180" s="13" t="s">
        <v>106</v>
      </c>
      <c r="B180" s="14" t="s">
        <v>23</v>
      </c>
      <c r="C180" s="14" t="s">
        <v>61</v>
      </c>
      <c r="D180" s="14">
        <v>1.8800000000000001E-2</v>
      </c>
      <c r="E180" s="16"/>
    </row>
    <row r="181" spans="1:5">
      <c r="A181" s="1" t="s">
        <v>107</v>
      </c>
      <c r="B181" t="s">
        <v>23</v>
      </c>
      <c r="C181" t="s">
        <v>60</v>
      </c>
      <c r="D181">
        <v>9.2700000000000005E-2</v>
      </c>
      <c r="E181" s="11">
        <f>SUM(D181:D182)</f>
        <v>0.10133</v>
      </c>
    </row>
    <row r="182" spans="1:5">
      <c r="A182" s="1" t="s">
        <v>107</v>
      </c>
      <c r="B182" t="s">
        <v>23</v>
      </c>
      <c r="C182" t="s">
        <v>61</v>
      </c>
      <c r="D182">
        <v>8.6300000000000005E-3</v>
      </c>
      <c r="E182" s="12"/>
    </row>
    <row r="183" spans="1:5">
      <c r="A183" s="8" t="s">
        <v>108</v>
      </c>
      <c r="B183" s="9" t="s">
        <v>23</v>
      </c>
      <c r="C183" s="9" t="s">
        <v>60</v>
      </c>
      <c r="D183" s="9">
        <v>4.1799999999999997E-2</v>
      </c>
      <c r="E183" s="11">
        <f>SUM(D183:D184)</f>
        <v>4.5649999999999996E-2</v>
      </c>
    </row>
    <row r="184" spans="1:5">
      <c r="A184" s="13" t="s">
        <v>108</v>
      </c>
      <c r="B184" s="14" t="s">
        <v>23</v>
      </c>
      <c r="C184" s="14" t="s">
        <v>61</v>
      </c>
      <c r="D184" s="14">
        <v>3.8500000000000001E-3</v>
      </c>
      <c r="E184" s="16"/>
    </row>
    <row r="185" spans="1:5">
      <c r="A185" s="1" t="s">
        <v>109</v>
      </c>
      <c r="B185" t="s">
        <v>23</v>
      </c>
      <c r="C185" t="s">
        <v>60</v>
      </c>
      <c r="D185">
        <v>6.2799999999999995E-2</v>
      </c>
      <c r="E185" s="11">
        <f>SUM(D185:D186)</f>
        <v>6.8699999999999997E-2</v>
      </c>
    </row>
    <row r="186" spans="1:5">
      <c r="A186" s="1" t="s">
        <v>109</v>
      </c>
      <c r="B186" t="s">
        <v>23</v>
      </c>
      <c r="C186" t="s">
        <v>61</v>
      </c>
      <c r="D186">
        <v>5.8999999999999999E-3</v>
      </c>
      <c r="E186" s="12"/>
    </row>
    <row r="187" spans="1:5">
      <c r="A187" s="8" t="s">
        <v>110</v>
      </c>
      <c r="B187" s="9" t="s">
        <v>23</v>
      </c>
      <c r="C187" s="9" t="s">
        <v>60</v>
      </c>
      <c r="D187" s="9">
        <v>6.9899999999999997E-3</v>
      </c>
      <c r="E187" s="11">
        <f>SUM(D187:D188)</f>
        <v>7.4979999999999995E-3</v>
      </c>
    </row>
    <row r="188" spans="1:5">
      <c r="A188" s="13" t="s">
        <v>110</v>
      </c>
      <c r="B188" s="14" t="s">
        <v>23</v>
      </c>
      <c r="C188" s="14" t="s">
        <v>61</v>
      </c>
      <c r="D188" s="14">
        <v>5.0799999999999999E-4</v>
      </c>
      <c r="E188" s="16"/>
    </row>
    <row r="189" spans="1:5">
      <c r="A189" s="1" t="s">
        <v>111</v>
      </c>
      <c r="B189" t="s">
        <v>23</v>
      </c>
      <c r="C189" t="s">
        <v>60</v>
      </c>
      <c r="D189">
        <v>2E-3</v>
      </c>
      <c r="E189" s="11">
        <f>SUM(D189:D190)</f>
        <v>2.7000000000000001E-3</v>
      </c>
    </row>
    <row r="190" spans="1:5">
      <c r="A190" s="1" t="s">
        <v>111</v>
      </c>
      <c r="B190" t="s">
        <v>23</v>
      </c>
      <c r="C190" t="s">
        <v>61</v>
      </c>
      <c r="D190">
        <v>6.9999999999999999E-4</v>
      </c>
      <c r="E190" s="12"/>
    </row>
    <row r="191" spans="1:5">
      <c r="A191" s="8" t="s">
        <v>112</v>
      </c>
      <c r="B191" s="9" t="s">
        <v>23</v>
      </c>
      <c r="C191" s="9" t="s">
        <v>60</v>
      </c>
      <c r="D191" s="9">
        <v>0.03</v>
      </c>
      <c r="E191" s="11">
        <f>SUM(D191:D192)</f>
        <v>3.2539999999999999E-2</v>
      </c>
    </row>
    <row r="192" spans="1:5">
      <c r="A192" s="13" t="s">
        <v>112</v>
      </c>
      <c r="B192" s="14" t="s">
        <v>23</v>
      </c>
      <c r="C192" s="14" t="s">
        <v>61</v>
      </c>
      <c r="D192" s="14">
        <v>2.5400000000000002E-3</v>
      </c>
      <c r="E192" s="16"/>
    </row>
    <row r="193" spans="1:9">
      <c r="A193" s="1" t="s">
        <v>113</v>
      </c>
      <c r="B193" t="s">
        <v>23</v>
      </c>
      <c r="C193" t="s">
        <v>60</v>
      </c>
      <c r="D193">
        <v>2.7000000000000001E-3</v>
      </c>
      <c r="E193" s="11">
        <f>SUM(D193:D194)</f>
        <v>2.9030000000000002E-3</v>
      </c>
    </row>
    <row r="194" spans="1:9">
      <c r="A194" s="13" t="s">
        <v>113</v>
      </c>
      <c r="B194" s="14" t="s">
        <v>23</v>
      </c>
      <c r="C194" s="14" t="s">
        <v>61</v>
      </c>
      <c r="D194" s="14">
        <v>2.03E-4</v>
      </c>
      <c r="E194" s="16"/>
    </row>
    <row r="195" spans="1:9">
      <c r="A195" s="13" t="s">
        <v>148</v>
      </c>
      <c r="B195" s="18" t="s">
        <v>23</v>
      </c>
      <c r="C195" s="18"/>
      <c r="D195" s="18"/>
      <c r="E195" s="37">
        <v>2.7000000000000001E-3</v>
      </c>
      <c r="F195" s="36"/>
    </row>
    <row r="197" spans="1:9">
      <c r="A197" s="8" t="s">
        <v>114</v>
      </c>
      <c r="B197" s="9" t="s">
        <v>23</v>
      </c>
      <c r="C197" s="9" t="s">
        <v>60</v>
      </c>
      <c r="D197" s="9">
        <v>7.6999999999999999E-2</v>
      </c>
      <c r="E197" s="11">
        <f>SUM(D197:D198)</f>
        <v>8.0100000000000005E-2</v>
      </c>
    </row>
    <row r="198" spans="1:9">
      <c r="A198" s="13" t="s">
        <v>114</v>
      </c>
      <c r="B198" s="14" t="s">
        <v>23</v>
      </c>
      <c r="C198" s="14" t="s">
        <v>62</v>
      </c>
      <c r="D198" s="14">
        <v>3.0999999999999999E-3</v>
      </c>
      <c r="E198" s="16"/>
    </row>
    <row r="199" spans="1:9">
      <c r="A199" s="20" t="s">
        <v>115</v>
      </c>
      <c r="B199" s="18" t="s">
        <v>23</v>
      </c>
      <c r="C199" s="18" t="s">
        <v>60</v>
      </c>
      <c r="D199" s="18">
        <v>2.2599999999999999E-2</v>
      </c>
      <c r="E199" s="19">
        <f>$D$198+D199</f>
        <v>2.5699999999999997E-2</v>
      </c>
      <c r="G199" s="7" t="s">
        <v>141</v>
      </c>
      <c r="H199" s="7" t="s">
        <v>23</v>
      </c>
      <c r="I199" s="7">
        <v>9.5899999999999996E-3</v>
      </c>
    </row>
    <row r="200" spans="1:9">
      <c r="A200" s="20" t="s">
        <v>116</v>
      </c>
      <c r="B200" s="18" t="s">
        <v>23</v>
      </c>
      <c r="C200" s="18" t="s">
        <v>60</v>
      </c>
      <c r="D200" s="18">
        <v>3.2000000000000001E-2</v>
      </c>
      <c r="E200" s="19">
        <f>$D$198+D200</f>
        <v>3.5099999999999999E-2</v>
      </c>
      <c r="G200" s="7" t="s">
        <v>142</v>
      </c>
      <c r="H200" s="7" t="s">
        <v>23</v>
      </c>
      <c r="I200" s="7">
        <v>3.0980000000000001E-2</v>
      </c>
    </row>
    <row r="201" spans="1:9">
      <c r="A201" s="1" t="s">
        <v>117</v>
      </c>
      <c r="B201" t="s">
        <v>23</v>
      </c>
      <c r="C201" t="s">
        <v>60</v>
      </c>
      <c r="D201">
        <v>1.26E-2</v>
      </c>
      <c r="E201" s="19">
        <f t="shared" ref="E201:E215" si="0">$D$198+D201</f>
        <v>1.5699999999999999E-2</v>
      </c>
      <c r="G201" s="7" t="s">
        <v>143</v>
      </c>
      <c r="H201" s="7" t="s">
        <v>23</v>
      </c>
      <c r="I201" s="7">
        <v>4.2430000000000002E-3</v>
      </c>
    </row>
    <row r="202" spans="1:9">
      <c r="A202" s="1" t="s">
        <v>118</v>
      </c>
      <c r="B202" t="s">
        <v>23</v>
      </c>
      <c r="C202" t="s">
        <v>60</v>
      </c>
      <c r="D202">
        <v>1.8599999999999998E-2</v>
      </c>
      <c r="E202" s="19">
        <f t="shared" si="0"/>
        <v>2.1699999999999997E-2</v>
      </c>
      <c r="G202" s="7" t="s">
        <v>114</v>
      </c>
      <c r="H202" s="7" t="s">
        <v>23</v>
      </c>
      <c r="I202" s="7">
        <v>8.0100000000000005E-2</v>
      </c>
    </row>
    <row r="203" spans="1:9">
      <c r="A203" s="1" t="s">
        <v>119</v>
      </c>
      <c r="B203" t="s">
        <v>23</v>
      </c>
      <c r="C203" t="s">
        <v>60</v>
      </c>
      <c r="D203">
        <v>3.78E-2</v>
      </c>
      <c r="E203" s="19">
        <f t="shared" si="0"/>
        <v>4.0899999999999999E-2</v>
      </c>
      <c r="G203" s="7" t="s">
        <v>115</v>
      </c>
      <c r="H203" s="7" t="s">
        <v>23</v>
      </c>
      <c r="I203" s="7">
        <v>2.5699999999999997E-2</v>
      </c>
    </row>
    <row r="204" spans="1:9">
      <c r="A204" s="1" t="s">
        <v>120</v>
      </c>
      <c r="B204" t="s">
        <v>23</v>
      </c>
      <c r="C204" t="s">
        <v>60</v>
      </c>
      <c r="D204">
        <v>3.4500000000000003E-2</v>
      </c>
      <c r="E204" s="19">
        <f t="shared" si="0"/>
        <v>3.7600000000000001E-2</v>
      </c>
      <c r="G204" s="7" t="s">
        <v>116</v>
      </c>
      <c r="H204" s="7" t="s">
        <v>23</v>
      </c>
      <c r="I204" s="7">
        <v>3.5099999999999999E-2</v>
      </c>
    </row>
    <row r="205" spans="1:9">
      <c r="A205" s="1" t="s">
        <v>121</v>
      </c>
      <c r="B205" t="s">
        <v>23</v>
      </c>
      <c r="C205" t="s">
        <v>60</v>
      </c>
      <c r="D205">
        <v>2.01E-2</v>
      </c>
      <c r="E205" s="19">
        <f t="shared" si="0"/>
        <v>2.3199999999999998E-2</v>
      </c>
      <c r="G205" s="7" t="s">
        <v>117</v>
      </c>
      <c r="H205" s="7" t="s">
        <v>23</v>
      </c>
      <c r="I205" s="7">
        <v>1.5699999999999999E-2</v>
      </c>
    </row>
    <row r="206" spans="1:9">
      <c r="A206" s="1" t="s">
        <v>122</v>
      </c>
      <c r="B206" t="s">
        <v>23</v>
      </c>
      <c r="C206" t="s">
        <v>60</v>
      </c>
      <c r="D206">
        <v>4.4499999999999998E-2</v>
      </c>
      <c r="E206" s="19">
        <f t="shared" si="0"/>
        <v>4.7599999999999996E-2</v>
      </c>
      <c r="G206" s="7" t="s">
        <v>118</v>
      </c>
      <c r="H206" s="7" t="s">
        <v>23</v>
      </c>
      <c r="I206" s="7">
        <v>2.1699999999999997E-2</v>
      </c>
    </row>
    <row r="207" spans="1:9">
      <c r="A207" s="1" t="s">
        <v>123</v>
      </c>
      <c r="B207" t="s">
        <v>23</v>
      </c>
      <c r="C207" t="s">
        <v>60</v>
      </c>
      <c r="D207">
        <v>5.8200000000000002E-2</v>
      </c>
      <c r="E207" s="19">
        <f t="shared" si="0"/>
        <v>6.13E-2</v>
      </c>
      <c r="G207" s="7" t="s">
        <v>119</v>
      </c>
      <c r="H207" s="7" t="s">
        <v>23</v>
      </c>
      <c r="I207" s="7">
        <v>4.0899999999999999E-2</v>
      </c>
    </row>
    <row r="208" spans="1:9">
      <c r="A208" s="1" t="s">
        <v>124</v>
      </c>
      <c r="B208" t="s">
        <v>23</v>
      </c>
      <c r="C208" t="s">
        <v>60</v>
      </c>
      <c r="D208">
        <v>2.9100000000000001E-2</v>
      </c>
      <c r="E208" s="19">
        <f t="shared" si="0"/>
        <v>3.2199999999999999E-2</v>
      </c>
      <c r="G208" s="7" t="s">
        <v>120</v>
      </c>
      <c r="H208" s="7" t="s">
        <v>23</v>
      </c>
      <c r="I208" s="7">
        <v>3.7600000000000001E-2</v>
      </c>
    </row>
    <row r="209" spans="1:9">
      <c r="A209" s="1" t="s">
        <v>125</v>
      </c>
      <c r="B209" t="s">
        <v>23</v>
      </c>
      <c r="C209" t="s">
        <v>60</v>
      </c>
      <c r="D209">
        <v>2.53E-2</v>
      </c>
      <c r="E209" s="19">
        <f t="shared" si="0"/>
        <v>2.8399999999999998E-2</v>
      </c>
      <c r="G209" s="7" t="s">
        <v>121</v>
      </c>
      <c r="H209" s="7" t="s">
        <v>23</v>
      </c>
      <c r="I209" s="7">
        <v>2.3199999999999998E-2</v>
      </c>
    </row>
    <row r="210" spans="1:9">
      <c r="A210" s="1" t="s">
        <v>126</v>
      </c>
      <c r="B210" t="s">
        <v>23</v>
      </c>
      <c r="C210" t="s">
        <v>60</v>
      </c>
      <c r="D210">
        <v>8.2199999999999999E-3</v>
      </c>
      <c r="E210" s="19">
        <f t="shared" si="0"/>
        <v>1.132E-2</v>
      </c>
      <c r="G210" s="7" t="s">
        <v>122</v>
      </c>
      <c r="H210" s="7" t="s">
        <v>23</v>
      </c>
      <c r="I210" s="7">
        <v>4.7599999999999996E-2</v>
      </c>
    </row>
    <row r="211" spans="1:9">
      <c r="A211" s="1" t="s">
        <v>127</v>
      </c>
      <c r="B211" t="s">
        <v>23</v>
      </c>
      <c r="C211" t="s">
        <v>60</v>
      </c>
      <c r="D211">
        <v>3.04E-2</v>
      </c>
      <c r="E211" s="19">
        <f t="shared" si="0"/>
        <v>3.3500000000000002E-2</v>
      </c>
      <c r="G211" s="7" t="s">
        <v>123</v>
      </c>
      <c r="H211" s="7" t="s">
        <v>23</v>
      </c>
      <c r="I211" s="7">
        <v>6.13E-2</v>
      </c>
    </row>
    <row r="212" spans="1:9">
      <c r="A212" s="1" t="s">
        <v>128</v>
      </c>
      <c r="B212" t="s">
        <v>23</v>
      </c>
      <c r="C212" t="s">
        <v>60</v>
      </c>
      <c r="D212">
        <v>4.4400000000000002E-2</v>
      </c>
      <c r="E212" s="19">
        <f t="shared" si="0"/>
        <v>4.7500000000000001E-2</v>
      </c>
      <c r="G212" s="7" t="s">
        <v>124</v>
      </c>
      <c r="H212" s="7" t="s">
        <v>23</v>
      </c>
      <c r="I212" s="7">
        <v>3.2199999999999999E-2</v>
      </c>
    </row>
    <row r="213" spans="1:9">
      <c r="A213" s="1" t="s">
        <v>129</v>
      </c>
      <c r="B213" t="s">
        <v>23</v>
      </c>
      <c r="C213" t="s">
        <v>60</v>
      </c>
      <c r="D213">
        <v>4.1200000000000001E-2</v>
      </c>
      <c r="E213" s="19">
        <f t="shared" si="0"/>
        <v>4.4299999999999999E-2</v>
      </c>
      <c r="G213" s="7" t="s">
        <v>125</v>
      </c>
      <c r="H213" s="7" t="s">
        <v>23</v>
      </c>
      <c r="I213" s="7">
        <v>2.8399999999999998E-2</v>
      </c>
    </row>
    <row r="214" spans="1:9">
      <c r="A214" s="1" t="s">
        <v>130</v>
      </c>
      <c r="B214" t="s">
        <v>23</v>
      </c>
      <c r="C214" t="s">
        <v>60</v>
      </c>
      <c r="D214">
        <v>4.28E-3</v>
      </c>
      <c r="E214" s="19">
        <f t="shared" si="0"/>
        <v>7.3799999999999994E-3</v>
      </c>
      <c r="G214" s="7" t="s">
        <v>126</v>
      </c>
      <c r="H214" s="7" t="s">
        <v>23</v>
      </c>
      <c r="I214" s="7">
        <v>1.132E-2</v>
      </c>
    </row>
    <row r="215" spans="1:9">
      <c r="A215" s="13" t="s">
        <v>131</v>
      </c>
      <c r="B215" s="14" t="s">
        <v>23</v>
      </c>
      <c r="C215" s="14" t="s">
        <v>60</v>
      </c>
      <c r="D215" s="14">
        <v>3.64E-3</v>
      </c>
      <c r="E215" s="19">
        <f t="shared" si="0"/>
        <v>6.7399999999999995E-3</v>
      </c>
      <c r="G215" s="7" t="s">
        <v>127</v>
      </c>
      <c r="H215" s="7" t="s">
        <v>23</v>
      </c>
      <c r="I215" s="7">
        <v>3.3500000000000002E-2</v>
      </c>
    </row>
    <row r="216" spans="1:9">
      <c r="G216" s="7" t="s">
        <v>128</v>
      </c>
      <c r="H216" s="7" t="s">
        <v>23</v>
      </c>
      <c r="I216" s="7">
        <v>4.7500000000000001E-2</v>
      </c>
    </row>
    <row r="217" spans="1:9">
      <c r="A217" s="8" t="s">
        <v>132</v>
      </c>
      <c r="B217" s="9" t="s">
        <v>23</v>
      </c>
      <c r="C217" s="9" t="s">
        <v>60</v>
      </c>
      <c r="D217" s="21">
        <v>4.3699999999999998E-3</v>
      </c>
      <c r="E217" s="22"/>
      <c r="G217" s="7" t="s">
        <v>129</v>
      </c>
      <c r="H217" s="7" t="s">
        <v>23</v>
      </c>
      <c r="I217" s="7">
        <v>4.4299999999999999E-2</v>
      </c>
    </row>
    <row r="218" spans="1:9">
      <c r="A218" s="1" t="s">
        <v>132</v>
      </c>
      <c r="B218" t="s">
        <v>23</v>
      </c>
      <c r="C218" t="s">
        <v>61</v>
      </c>
      <c r="D218" s="6">
        <v>1.33E-3</v>
      </c>
      <c r="E218" s="23"/>
      <c r="G218" s="7" t="s">
        <v>130</v>
      </c>
      <c r="H218" s="7" t="s">
        <v>23</v>
      </c>
      <c r="I218" s="7">
        <v>7.3799999999999994E-3</v>
      </c>
    </row>
    <row r="219" spans="1:9">
      <c r="A219" s="13" t="s">
        <v>132</v>
      </c>
      <c r="B219" s="14" t="s">
        <v>23</v>
      </c>
      <c r="C219" s="14" t="s">
        <v>62</v>
      </c>
      <c r="D219" s="24">
        <v>2.5999999999999999E-3</v>
      </c>
      <c r="E219" s="25"/>
      <c r="G219" s="7" t="s">
        <v>131</v>
      </c>
      <c r="H219" s="7" t="s">
        <v>23</v>
      </c>
      <c r="I219" s="7">
        <v>6.7399999999999995E-3</v>
      </c>
    </row>
    <row r="220" spans="1:9">
      <c r="A220" s="8" t="s">
        <v>133</v>
      </c>
      <c r="B220" s="9" t="s">
        <v>23</v>
      </c>
      <c r="C220" s="9" t="s">
        <v>60</v>
      </c>
      <c r="D220" s="21">
        <v>6.5100000000000002E-3</v>
      </c>
      <c r="E220" s="22"/>
    </row>
    <row r="221" spans="1:9">
      <c r="A221" s="1" t="s">
        <v>133</v>
      </c>
      <c r="B221" t="s">
        <v>23</v>
      </c>
      <c r="C221" t="s">
        <v>61</v>
      </c>
      <c r="D221" s="6">
        <v>1.98E-3</v>
      </c>
      <c r="E221" s="23"/>
    </row>
    <row r="222" spans="1:9">
      <c r="A222" s="13" t="s">
        <v>133</v>
      </c>
      <c r="B222" s="14" t="s">
        <v>23</v>
      </c>
      <c r="C222" s="14" t="s">
        <v>62</v>
      </c>
      <c r="D222" s="24">
        <v>3.8999999999999998E-3</v>
      </c>
      <c r="E222" s="25"/>
    </row>
    <row r="223" spans="1:9">
      <c r="A223" s="8" t="s">
        <v>134</v>
      </c>
      <c r="B223" s="9" t="s">
        <v>23</v>
      </c>
      <c r="C223" s="9" t="s">
        <v>60</v>
      </c>
      <c r="D223" s="21">
        <v>5.0499999999999998E-3</v>
      </c>
      <c r="E223" s="11">
        <f>SUM(D223:D225)</f>
        <v>9.5899999999999996E-3</v>
      </c>
    </row>
    <row r="224" spans="1:9">
      <c r="A224" s="1" t="s">
        <v>134</v>
      </c>
      <c r="B224" t="s">
        <v>23</v>
      </c>
      <c r="C224" t="s">
        <v>61</v>
      </c>
      <c r="D224" s="6">
        <v>1.5399999999999999E-3</v>
      </c>
      <c r="E224" s="23"/>
    </row>
    <row r="225" spans="1:5">
      <c r="A225" s="13" t="s">
        <v>134</v>
      </c>
      <c r="B225" s="14" t="s">
        <v>23</v>
      </c>
      <c r="C225" s="14" t="s">
        <v>62</v>
      </c>
      <c r="D225" s="24">
        <v>3.0000000000000001E-3</v>
      </c>
      <c r="E225" s="25"/>
    </row>
    <row r="226" spans="1:5">
      <c r="A226" s="8" t="s">
        <v>135</v>
      </c>
      <c r="B226" s="9" t="s">
        <v>23</v>
      </c>
      <c r="C226" s="9" t="s">
        <v>60</v>
      </c>
      <c r="D226" s="21">
        <v>1.9199999999999998E-2</v>
      </c>
      <c r="E226" s="22"/>
    </row>
    <row r="227" spans="1:5">
      <c r="A227" s="1" t="s">
        <v>135</v>
      </c>
      <c r="B227" t="s">
        <v>23</v>
      </c>
      <c r="C227" t="s">
        <v>61</v>
      </c>
      <c r="D227" s="6">
        <v>5.0000000000000001E-3</v>
      </c>
      <c r="E227" s="23"/>
    </row>
    <row r="228" spans="1:5">
      <c r="A228" s="13" t="s">
        <v>135</v>
      </c>
      <c r="B228" s="14" t="s">
        <v>23</v>
      </c>
      <c r="C228" s="14" t="s">
        <v>62</v>
      </c>
      <c r="D228" s="24">
        <v>2.5999999999999999E-3</v>
      </c>
      <c r="E228" s="25"/>
    </row>
    <row r="229" spans="1:5">
      <c r="A229" s="8" t="s">
        <v>136</v>
      </c>
      <c r="B229" s="9" t="s">
        <v>23</v>
      </c>
      <c r="C229" s="9" t="s">
        <v>60</v>
      </c>
      <c r="D229" s="21">
        <v>2.86E-2</v>
      </c>
      <c r="E229" s="22"/>
    </row>
    <row r="230" spans="1:5">
      <c r="A230" s="1" t="s">
        <v>136</v>
      </c>
      <c r="B230" t="s">
        <v>23</v>
      </c>
      <c r="C230" t="s">
        <v>61</v>
      </c>
      <c r="D230" s="6">
        <v>7.45E-3</v>
      </c>
      <c r="E230" s="23"/>
    </row>
    <row r="231" spans="1:5">
      <c r="A231" s="13" t="s">
        <v>136</v>
      </c>
      <c r="B231" s="14" t="s">
        <v>23</v>
      </c>
      <c r="C231" s="14" t="s">
        <v>62</v>
      </c>
      <c r="D231" s="24">
        <v>3.8999999999999998E-3</v>
      </c>
      <c r="E231" s="25"/>
    </row>
    <row r="232" spans="1:5">
      <c r="A232" s="8" t="s">
        <v>137</v>
      </c>
      <c r="B232" s="9" t="s">
        <v>23</v>
      </c>
      <c r="C232" s="9" t="s">
        <v>60</v>
      </c>
      <c r="D232" s="21">
        <v>2.2200000000000001E-2</v>
      </c>
      <c r="E232" s="11">
        <f>SUM(D232:D234)</f>
        <v>3.0980000000000001E-2</v>
      </c>
    </row>
    <row r="233" spans="1:5">
      <c r="A233" s="1" t="s">
        <v>137</v>
      </c>
      <c r="B233" t="s">
        <v>23</v>
      </c>
      <c r="C233" t="s">
        <v>61</v>
      </c>
      <c r="D233" s="6">
        <v>5.7800000000000004E-3</v>
      </c>
      <c r="E233" s="23"/>
    </row>
    <row r="234" spans="1:5">
      <c r="A234" s="13" t="s">
        <v>137</v>
      </c>
      <c r="B234" s="14" t="s">
        <v>23</v>
      </c>
      <c r="C234" s="14" t="s">
        <v>62</v>
      </c>
      <c r="D234" s="24">
        <v>3.0000000000000001E-3</v>
      </c>
      <c r="E234" s="25"/>
    </row>
    <row r="235" spans="1:5">
      <c r="A235" s="8" t="s">
        <v>138</v>
      </c>
      <c r="B235" s="9" t="s">
        <v>23</v>
      </c>
      <c r="C235" s="9" t="s">
        <v>60</v>
      </c>
      <c r="D235" s="21">
        <v>6.5899999999999997E-4</v>
      </c>
      <c r="E235" s="22"/>
    </row>
    <row r="236" spans="1:5">
      <c r="A236" s="1" t="s">
        <v>138</v>
      </c>
      <c r="B236" t="s">
        <v>23</v>
      </c>
      <c r="C236" t="s">
        <v>61</v>
      </c>
      <c r="D236" s="6">
        <v>4.1399999999999998E-4</v>
      </c>
      <c r="E236" s="23"/>
    </row>
    <row r="237" spans="1:5">
      <c r="A237" s="13" t="s">
        <v>138</v>
      </c>
      <c r="B237" s="14" t="s">
        <v>23</v>
      </c>
      <c r="C237" s="14" t="s">
        <v>62</v>
      </c>
      <c r="D237" s="24">
        <v>2.5999999999999999E-3</v>
      </c>
      <c r="E237" s="25"/>
    </row>
    <row r="238" spans="1:5">
      <c r="A238" s="8" t="s">
        <v>139</v>
      </c>
      <c r="B238" s="9" t="s">
        <v>23</v>
      </c>
      <c r="C238" s="9" t="s">
        <v>60</v>
      </c>
      <c r="D238" s="21">
        <v>9.8400000000000007E-4</v>
      </c>
      <c r="E238" s="22"/>
    </row>
    <row r="239" spans="1:5">
      <c r="A239" s="1" t="s">
        <v>139</v>
      </c>
      <c r="B239" t="s">
        <v>23</v>
      </c>
      <c r="C239" t="s">
        <v>61</v>
      </c>
      <c r="D239" s="6">
        <v>6.1799999999999995E-4</v>
      </c>
      <c r="E239" s="23"/>
    </row>
    <row r="240" spans="1:5">
      <c r="A240" s="13" t="s">
        <v>139</v>
      </c>
      <c r="B240" s="14" t="s">
        <v>23</v>
      </c>
      <c r="C240" s="14" t="s">
        <v>62</v>
      </c>
      <c r="D240" s="24">
        <v>3.8999999999999998E-3</v>
      </c>
      <c r="E240" s="25"/>
    </row>
    <row r="241" spans="1:5">
      <c r="A241" s="8" t="s">
        <v>140</v>
      </c>
      <c r="B241" s="9" t="s">
        <v>23</v>
      </c>
      <c r="C241" s="9" t="s">
        <v>60</v>
      </c>
      <c r="D241" s="21">
        <v>7.6300000000000001E-4</v>
      </c>
      <c r="E241" s="11">
        <f>SUM(D241:D243)</f>
        <v>4.2430000000000002E-3</v>
      </c>
    </row>
    <row r="242" spans="1:5">
      <c r="A242" s="1" t="s">
        <v>140</v>
      </c>
      <c r="B242" t="s">
        <v>23</v>
      </c>
      <c r="C242" t="s">
        <v>61</v>
      </c>
      <c r="D242" s="6">
        <v>4.8000000000000001E-4</v>
      </c>
      <c r="E242" s="23"/>
    </row>
    <row r="243" spans="1:5">
      <c r="A243" s="13" t="s">
        <v>140</v>
      </c>
      <c r="B243" s="14" t="s">
        <v>23</v>
      </c>
      <c r="C243" s="14" t="s">
        <v>62</v>
      </c>
      <c r="D243" s="24">
        <v>3.0000000000000001E-3</v>
      </c>
      <c r="E243" s="26"/>
    </row>
    <row r="244" spans="1:5">
      <c r="A244" s="1"/>
      <c r="E244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BC simplifié</vt:lpstr>
      <vt:lpstr>Liste FE</vt:lpstr>
      <vt:lpstr>Fe Fret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GARDE Marianne</dc:creator>
  <cp:lastModifiedBy>BEUTIN Manon</cp:lastModifiedBy>
  <dcterms:created xsi:type="dcterms:W3CDTF">2024-09-05T13:54:51Z</dcterms:created>
  <dcterms:modified xsi:type="dcterms:W3CDTF">2024-11-26T07:56:53Z</dcterms:modified>
</cp:coreProperties>
</file>