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7EC0CE72-B4F3-4C1F-A3C6-FD0B00654A9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64" i="2"/>
  <c r="F63" i="2"/>
  <c r="F65" i="2" s="1"/>
  <c r="AA1" i="3" s="1"/>
  <c r="F60" i="2"/>
  <c r="F59" i="2"/>
  <c r="F58" i="2"/>
  <c r="F57" i="2"/>
  <c r="F51" i="2"/>
  <c r="F50" i="2"/>
  <c r="F52" i="2" s="1"/>
  <c r="J43" i="2"/>
  <c r="J40" i="2"/>
  <c r="J37" i="2"/>
  <c r="J34" i="2"/>
  <c r="J28" i="2"/>
  <c r="J25" i="2"/>
  <c r="J19" i="2"/>
  <c r="J13" i="2"/>
  <c r="J10" i="2"/>
  <c r="F56" i="2" s="1"/>
  <c r="G84" i="1"/>
  <c r="G82" i="1"/>
  <c r="G80" i="1"/>
  <c r="G78" i="1"/>
  <c r="E70" i="1"/>
  <c r="E63" i="1"/>
  <c r="E60" i="1"/>
  <c r="E20" i="1"/>
  <c r="E11" i="1"/>
  <c r="AA3" i="3" l="1"/>
  <c r="AA4" i="3" s="1"/>
  <c r="AA33" i="3"/>
  <c r="AA37" i="3"/>
  <c r="AA15" i="3" l="1"/>
  <c r="AA32" i="3"/>
  <c r="AA5" i="3"/>
  <c r="AA27" i="3"/>
  <c r="AA12" i="3"/>
  <c r="AA13" i="3" s="1"/>
  <c r="AA42" i="3"/>
  <c r="AA18" i="3" l="1"/>
  <c r="AA10" i="3" s="1"/>
  <c r="AA19" i="3"/>
  <c r="AA7" i="3"/>
  <c r="AA28" i="3"/>
  <c r="AA46" i="3"/>
  <c r="AA29" i="3"/>
  <c r="AA16" i="3"/>
  <c r="AA24" i="3"/>
  <c r="AA23" i="3"/>
  <c r="AA14" i="3"/>
  <c r="AA73" i="3" s="1"/>
  <c r="AA6" i="3"/>
  <c r="AA9" i="3"/>
  <c r="AA51" i="3" l="1"/>
  <c r="AA20" i="3"/>
  <c r="AA77" i="3" s="1"/>
  <c r="AA26" i="3"/>
  <c r="AA57" i="3"/>
  <c r="AA45" i="3"/>
  <c r="AA43" i="3"/>
  <c r="AA95" i="3"/>
  <c r="AA91" i="3" s="1"/>
  <c r="AA69" i="3"/>
  <c r="AA61" i="3" s="1"/>
  <c r="AA53" i="3" s="1"/>
  <c r="AA36" i="3" s="1"/>
  <c r="AA65" i="3"/>
  <c r="AA38" i="3"/>
  <c r="AA11" i="3"/>
  <c r="AA21" i="3"/>
  <c r="AA22" i="3"/>
  <c r="AA41" i="3"/>
  <c r="AA93" i="3"/>
  <c r="AA89" i="3" s="1"/>
  <c r="AA25" i="3" s="1"/>
  <c r="AA47" i="3"/>
  <c r="AA75" i="3"/>
  <c r="AA67" i="3" s="1"/>
  <c r="AA59" i="3" s="1"/>
  <c r="AA49" i="3" s="1"/>
  <c r="AA31" i="3" s="1"/>
  <c r="AA94" i="3"/>
  <c r="AA90" i="3" s="1"/>
  <c r="AA82" i="3"/>
  <c r="AA50" i="3"/>
  <c r="AA34" i="3"/>
  <c r="AA17" i="3"/>
  <c r="AA30" i="3" l="1"/>
  <c r="AA86" i="3"/>
  <c r="AA81" i="3" s="1"/>
  <c r="AA74" i="3" s="1"/>
  <c r="AA66" i="3" s="1"/>
  <c r="AA58" i="3" s="1"/>
  <c r="AA48" i="3" s="1"/>
  <c r="AA87" i="3"/>
  <c r="AA83" i="3" s="1"/>
  <c r="AA76" i="3" s="1"/>
  <c r="AA68" i="3" s="1"/>
  <c r="AA60" i="3" s="1"/>
  <c r="AA52" i="3" s="1"/>
  <c r="AA35" i="3"/>
  <c r="AA63" i="3"/>
  <c r="AA88" i="3"/>
  <c r="AA84" i="3" s="1"/>
  <c r="AA78" i="3" s="1"/>
  <c r="AA70" i="3" s="1"/>
  <c r="AA62" i="3" s="1"/>
  <c r="AA54" i="3" s="1"/>
  <c r="AA55" i="3"/>
  <c r="AA40" i="3" s="1"/>
  <c r="AA96" i="3"/>
  <c r="AA71" i="3"/>
  <c r="AA92" i="3"/>
  <c r="AA39" i="3" s="1"/>
  <c r="AA98" i="3" s="1"/>
  <c r="AA2" i="3" s="1"/>
  <c r="C68" i="2" s="1"/>
  <c r="AA79" i="3"/>
  <c r="AA85" i="3"/>
  <c r="AA80" i="3" s="1"/>
  <c r="AA72" i="3" s="1"/>
  <c r="AA64" i="3" s="1"/>
  <c r="AA56" i="3" s="1"/>
  <c r="AA4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34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37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40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43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<sst xmlns="http://schemas.openxmlformats.org/spreadsheetml/2006/main" count="214" uniqueCount="160">
  <si>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</si>
  <si>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</si>
  <si>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</si>
  <si>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</si>
  <si>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</si>
  <si>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</si>
  <si>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</si>
  <si>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</si>
  <si>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</si>
  <si>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</si>
  <si>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</si>
  <si>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</si>
  <si>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</si>
  <si>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</si>
  <si>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</si>
  <si>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</si>
  <si>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</si>
  <si>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</si>
  <si>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</si>
  <si>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</si>
  <si>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</si>
  <si>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</si>
  <si>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</si>
  <si>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</si>
  <si>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</si>
  <si>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</si>
  <si>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</si>
  <si>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</si>
  <si>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</si>
  <si>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</si>
  <si>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</si>
  <si>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</si>
  <si>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</si>
  <si>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</si>
  <si>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</si>
  <si>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</si>
  <si>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</si>
  <si>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n°7</t>
  </si>
  <si>
    <t>MENUISERIES EXTERIEURES</t>
  </si>
  <si>
    <t>3.&amp;</t>
  </si>
  <si>
    <t>7.2</t>
  </si>
  <si>
    <t>7.2.1</t>
  </si>
  <si>
    <t>Dépose des menuiseries extérieures et volets roulant</t>
  </si>
  <si>
    <t>4.T</t>
  </si>
  <si>
    <t>7.2.1.1</t>
  </si>
  <si>
    <t>Dépose des menuiseries extérieures</t>
  </si>
  <si>
    <t>Unité</t>
  </si>
  <si>
    <t>9.L</t>
  </si>
  <si>
    <t>Localisation : Porte simple vitrage en REZ DE CHAUSSÉE</t>
  </si>
  <si>
    <t>9.&amp;</t>
  </si>
  <si>
    <t>7.2.1.2</t>
  </si>
  <si>
    <t>Dépose des volets roulants</t>
  </si>
  <si>
    <t xml:space="preserve">Localisation : Ensemble des volets roulants
</t>
  </si>
  <si>
    <t>4.&amp;</t>
  </si>
  <si>
    <t>7.2.2</t>
  </si>
  <si>
    <t>Porte ALUMINIUM</t>
  </si>
  <si>
    <t>7.2.2.1</t>
  </si>
  <si>
    <t>(PE.T-01) Porte ALUMINIUM tiercé 1.40 x 2.20ht</t>
  </si>
  <si>
    <t xml:space="preserve">Localisation : entrée du R+1
</t>
  </si>
  <si>
    <t>7.2.3</t>
  </si>
  <si>
    <t>Volets roulants électrique ALUMINIUM</t>
  </si>
  <si>
    <t>7.2.3.1</t>
  </si>
  <si>
    <t>Volets roulants électrique ALUMINIUM Fenêtres</t>
  </si>
  <si>
    <t>Localisation : ensemble des menuiseries extérieures</t>
  </si>
  <si>
    <t>7.2.3.2</t>
  </si>
  <si>
    <t>Volets roulants électrique ALUMINIUM Portes Fenêtres</t>
  </si>
  <si>
    <t xml:space="preserve">Localisation : ensemble des menuiseries extérieures
</t>
  </si>
  <si>
    <t>7.2.4</t>
  </si>
  <si>
    <t>CYLINDRES ELECTRONIQUES</t>
  </si>
  <si>
    <t>7.2.4.1</t>
  </si>
  <si>
    <t>Fourniture et pose de cylindres</t>
  </si>
  <si>
    <t xml:space="preserve">Localisation : </t>
  </si>
  <si>
    <t>7.2.4.2</t>
  </si>
  <si>
    <t>Système complet compris PC avec logiciel, bornes, formations</t>
  </si>
  <si>
    <t>Localisation : pour l'ensemble du système de cylindre électronique</t>
  </si>
  <si>
    <t>7.2.4.3</t>
  </si>
  <si>
    <t>Clés passives</t>
  </si>
  <si>
    <t>7.2.4.4</t>
  </si>
  <si>
    <t>Clés actives</t>
  </si>
  <si>
    <t>Total H.T. :</t>
  </si>
  <si>
    <t>Total T.V.A. (20%) :</t>
  </si>
  <si>
    <t>Total T.T.C. :</t>
  </si>
  <si>
    <t>RECAPITULATIF
Lot n°7 MENUISERIES EXTERIEURES</t>
  </si>
  <si>
    <t>RECAPITULATIF DES CHAPITRES</t>
  </si>
  <si>
    <t>7.2 - MENUISERIES EXTERIEURES</t>
  </si>
  <si>
    <t>- 7.2.1 - Dépose des menuiseries extérieures et volets roulant</t>
  </si>
  <si>
    <t>- 7.2.2 - Porte ALUMINIUM</t>
  </si>
  <si>
    <t>- 7.2.3 - Volets roulants électrique ALUMINIUM</t>
  </si>
  <si>
    <t>- 7.2.4 - CYLINDRES ELECTRONIQUES</t>
  </si>
  <si>
    <t>Total du lot MENUISERIES EXTERIEURES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</si>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</sst>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16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1" fillId="0" borderId="0" xfId="0" applyNumberFormat="1" applyFont="1" applyAlignment="1">
      <alignment horizontal="right" vertical="top" wrapText="1"/>
    </xf>
    <xf numFmtId="165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5" fontId="11" fillId="0" borderId="7" xfId="0" applyNumberFormat="1" applyFont="1" applyBorder="1" applyAlignment="1">
      <alignment horizontal="right" vertical="top" wrapText="1"/>
    </xf>
    <xf numFmtId="165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5" fontId="1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1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7eedf7cf-9e94-4590-97a4-6532bbc7ffa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fbe96114-dca8-4c08-9082-96662c7c482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ddfe1606-b437-4cbd-94e2-765654443329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 xml:space="preserve">CFA MOULIN RABAUD 
BATIMENT B 
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47"/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n°7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>MENUISERIES EXTERIEURES</v>
      </c>
      <c r="F63" s="49"/>
      <c r="G63" s="49"/>
      <c r="H63" s="49"/>
      <c r="I63" s="8"/>
    </row>
    <row r="64" spans="2:9" ht="9" customHeight="1" x14ac:dyDescent="0.25">
      <c r="B64" s="61"/>
      <c r="C64" s="59" t="s">
        <v>6</v>
      </c>
      <c r="D64" s="7"/>
      <c r="E64" s="49"/>
      <c r="F64" s="49"/>
      <c r="G64" s="49"/>
      <c r="H64" s="49"/>
      <c r="I64" s="8"/>
    </row>
    <row r="65" spans="2:9" ht="9" customHeight="1" x14ac:dyDescent="0.25">
      <c r="B65" s="61"/>
      <c r="C65" s="60"/>
      <c r="D65" s="7"/>
      <c r="E65" s="49"/>
      <c r="F65" s="49"/>
      <c r="G65" s="49"/>
      <c r="H65" s="49"/>
      <c r="I65" s="8"/>
    </row>
    <row r="66" spans="2:9" ht="9" customHeight="1" x14ac:dyDescent="0.25">
      <c r="B66" s="61"/>
      <c r="C66" s="60"/>
      <c r="D66" s="7"/>
      <c r="E66" s="49"/>
      <c r="F66" s="49"/>
      <c r="G66" s="49"/>
      <c r="H66" s="49"/>
      <c r="I66" s="8"/>
    </row>
    <row r="67" spans="2:9" ht="9" customHeight="1" x14ac:dyDescent="0.25">
      <c r="B67" s="61"/>
      <c r="C67" s="60"/>
      <c r="D67" s="7"/>
      <c r="E67" s="49"/>
      <c r="F67" s="49"/>
      <c r="G67" s="49"/>
      <c r="H67" s="49"/>
      <c r="I67" s="8"/>
    </row>
    <row r="68" spans="2:9" ht="9" customHeight="1" x14ac:dyDescent="0.25">
      <c r="B68" s="61"/>
      <c r="C68" s="60"/>
      <c r="D68" s="7"/>
      <c r="E68" s="49"/>
      <c r="F68" s="49"/>
      <c r="G68" s="49"/>
      <c r="H68" s="49"/>
      <c r="I68" s="8"/>
    </row>
    <row r="69" spans="2:9" ht="9" customHeight="1" x14ac:dyDescent="0.25">
      <c r="B69" s="61"/>
      <c r="C69" s="60"/>
      <c r="D69" s="7"/>
      <c r="E69" s="49"/>
      <c r="F69" s="49"/>
      <c r="G69" s="49"/>
      <c r="H69" s="49"/>
      <c r="I69" s="8"/>
    </row>
    <row r="70" spans="2:9" ht="9" customHeight="1" x14ac:dyDescent="0.25">
      <c r="B70" s="61"/>
      <c r="C70" s="60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61"/>
      <c r="C71" s="59" t="s">
        <v>5</v>
      </c>
      <c r="D71" s="7"/>
      <c r="E71" s="53"/>
      <c r="F71" s="48"/>
      <c r="G71" s="48"/>
      <c r="H71" s="54"/>
      <c r="I71" s="8"/>
    </row>
    <row r="72" spans="2:9" ht="9" customHeight="1" x14ac:dyDescent="0.25">
      <c r="B72" s="61"/>
      <c r="C72" s="60"/>
      <c r="D72" s="7"/>
      <c r="E72" s="53"/>
      <c r="F72" s="48"/>
      <c r="G72" s="48"/>
      <c r="H72" s="54"/>
      <c r="I72" s="8"/>
    </row>
    <row r="73" spans="2:9" ht="9" customHeight="1" x14ac:dyDescent="0.25">
      <c r="B73" s="61"/>
      <c r="C73" s="60"/>
      <c r="D73" s="7"/>
      <c r="E73" s="53"/>
      <c r="F73" s="48"/>
      <c r="G73" s="48"/>
      <c r="H73" s="54"/>
      <c r="I73" s="8"/>
    </row>
    <row r="74" spans="2:9" ht="9" customHeight="1" x14ac:dyDescent="0.25">
      <c r="B74" s="61"/>
      <c r="C74" s="60"/>
      <c r="D74" s="7"/>
      <c r="E74" s="53"/>
      <c r="F74" s="48"/>
      <c r="G74" s="48"/>
      <c r="H74" s="54"/>
      <c r="I74" s="8"/>
    </row>
    <row r="75" spans="2:9" ht="9" customHeight="1" x14ac:dyDescent="0.25">
      <c r="B75" s="61"/>
      <c r="C75" s="60"/>
      <c r="D75" s="7"/>
      <c r="E75" s="53"/>
      <c r="F75" s="48"/>
      <c r="G75" s="48"/>
      <c r="H75" s="54"/>
      <c r="I75" s="8"/>
    </row>
    <row r="76" spans="2:9" ht="9" customHeight="1" x14ac:dyDescent="0.25">
      <c r="B76" s="61"/>
      <c r="C76" s="60"/>
      <c r="D76" s="7"/>
      <c r="E76" s="55"/>
      <c r="F76" s="56"/>
      <c r="G76" s="56"/>
      <c r="H76" s="57"/>
      <c r="I76" s="8"/>
    </row>
    <row r="77" spans="2:9" ht="9" customHeight="1" x14ac:dyDescent="0.25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25">
      <c r="B78" s="61"/>
      <c r="C78" s="59" t="s">
        <v>4</v>
      </c>
      <c r="D78" s="7"/>
      <c r="E78" s="7"/>
      <c r="F78" s="58" t="s">
        <v>0</v>
      </c>
      <c r="G78" s="58" t="str">
        <f>IF(Paramètres!C7&lt;&gt;"",Paramètres!C7,"")</f>
        <v/>
      </c>
      <c r="H78" s="7"/>
      <c r="I78" s="8"/>
    </row>
    <row r="79" spans="2:9" ht="9" customHeight="1" x14ac:dyDescent="0.25">
      <c r="B79" s="61"/>
      <c r="C79" s="60"/>
      <c r="D79" s="7"/>
      <c r="E79" s="7"/>
      <c r="F79" s="58"/>
      <c r="G79" s="58"/>
      <c r="H79" s="7"/>
      <c r="I79" s="8"/>
    </row>
    <row r="80" spans="2:9" ht="9" customHeight="1" x14ac:dyDescent="0.25">
      <c r="B80" s="61"/>
      <c r="C80" s="60"/>
      <c r="D80" s="7"/>
      <c r="E80" s="7"/>
      <c r="F80" s="58" t="s">
        <v>1</v>
      </c>
      <c r="G80" s="58" t="str">
        <f>IF(Paramètres!C13&lt;&gt;"",Paramètres!C13,"")</f>
        <v>14/11/2024</v>
      </c>
      <c r="H80" s="7"/>
      <c r="I80" s="8"/>
    </row>
    <row r="81" spans="2:9" ht="9" customHeight="1" x14ac:dyDescent="0.25">
      <c r="B81" s="61"/>
      <c r="C81" s="60"/>
      <c r="D81" s="7"/>
      <c r="E81" s="7"/>
      <c r="F81" s="58"/>
      <c r="G81" s="58"/>
      <c r="H81" s="7"/>
      <c r="I81" s="8"/>
    </row>
    <row r="82" spans="2:9" ht="9" customHeight="1" x14ac:dyDescent="0.25">
      <c r="B82" s="61"/>
      <c r="C82" s="60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8"/>
      <c r="G83" s="58"/>
      <c r="H83" s="7"/>
      <c r="I83" s="8"/>
    </row>
    <row r="84" spans="2:9" ht="9" customHeight="1" x14ac:dyDescent="0.25">
      <c r="B84" s="61"/>
      <c r="C84" s="60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3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2" t="s">
        <v>25</v>
      </c>
      <c r="D3" s="62"/>
      <c r="E3" s="6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3" t="s">
        <v>38</v>
      </c>
      <c r="D4" s="63"/>
      <c r="E4" s="63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4" t="s">
        <v>38</v>
      </c>
      <c r="D7" s="64"/>
      <c r="E7" s="64"/>
      <c r="F7" s="17"/>
      <c r="G7" s="17"/>
      <c r="H7" s="17"/>
      <c r="I7" s="17"/>
      <c r="J7" s="18"/>
      <c r="K7" s="7"/>
    </row>
    <row r="8" spans="1:17" ht="36" customHeight="1" x14ac:dyDescent="0.25">
      <c r="A8" s="7">
        <v>4</v>
      </c>
      <c r="B8" s="16" t="s">
        <v>41</v>
      </c>
      <c r="C8" s="65" t="s">
        <v>42</v>
      </c>
      <c r="D8" s="65"/>
      <c r="E8" s="65"/>
      <c r="F8" s="19"/>
      <c r="G8" s="19"/>
      <c r="H8" s="19"/>
      <c r="I8" s="19"/>
      <c r="J8" s="20"/>
      <c r="K8" s="7"/>
    </row>
    <row r="9" spans="1:17" hidden="1" x14ac:dyDescent="0.25">
      <c r="A9" s="7" t="s">
        <v>43</v>
      </c>
    </row>
    <row r="10" spans="1:17" x14ac:dyDescent="0.25">
      <c r="A10" s="7">
        <v>9</v>
      </c>
      <c r="B10" s="21" t="s">
        <v>44</v>
      </c>
      <c r="C10" s="66" t="s">
        <v>45</v>
      </c>
      <c r="D10" s="67"/>
      <c r="E10" s="67"/>
      <c r="F10" s="23" t="s">
        <v>46</v>
      </c>
      <c r="G10" s="24">
        <v>1</v>
      </c>
      <c r="H10" s="25"/>
      <c r="I10" s="26"/>
      <c r="J10" s="27">
        <f>IF(AND(G10= "",H10= ""), 0, ROUND(ROUND(I10, 2) * ROUND(IF(H10="",G10,H10),  3), 2))</f>
        <v>0</v>
      </c>
      <c r="K10" s="7"/>
      <c r="M10" s="28">
        <v>0.2</v>
      </c>
      <c r="Q10" s="7">
        <v>1415</v>
      </c>
    </row>
    <row r="11" spans="1:17" x14ac:dyDescent="0.25">
      <c r="A11" s="7" t="s">
        <v>47</v>
      </c>
      <c r="B11" s="29"/>
      <c r="C11" s="68" t="s">
        <v>48</v>
      </c>
      <c r="D11" s="68"/>
      <c r="E11" s="68"/>
      <c r="F11" s="68"/>
      <c r="G11" s="68"/>
      <c r="H11" s="68"/>
      <c r="I11" s="68"/>
      <c r="J11" s="29"/>
    </row>
    <row r="12" spans="1:17" hidden="1" x14ac:dyDescent="0.25">
      <c r="A12" s="7" t="s">
        <v>49</v>
      </c>
    </row>
    <row r="13" spans="1:17" x14ac:dyDescent="0.25">
      <c r="A13" s="7">
        <v>9</v>
      </c>
      <c r="B13" s="21" t="s">
        <v>50</v>
      </c>
      <c r="C13" s="66" t="s">
        <v>51</v>
      </c>
      <c r="D13" s="67"/>
      <c r="E13" s="67"/>
      <c r="F13" s="23" t="s">
        <v>46</v>
      </c>
      <c r="G13" s="24">
        <v>32</v>
      </c>
      <c r="H13" s="25"/>
      <c r="I13" s="26"/>
      <c r="J13" s="27">
        <f>IF(AND(G13= "",H13= ""), 0, ROUND(ROUND(I13, 2) * ROUND(IF(H13="",G13,H13),  3), 2))</f>
        <v>0</v>
      </c>
      <c r="K13" s="7"/>
      <c r="M13" s="28">
        <v>0.2</v>
      </c>
      <c r="Q13" s="7">
        <v>1415</v>
      </c>
    </row>
    <row r="14" spans="1:17" ht="20.85" customHeight="1" x14ac:dyDescent="0.25">
      <c r="A14" s="7" t="s">
        <v>47</v>
      </c>
      <c r="B14" s="29"/>
      <c r="C14" s="68" t="s">
        <v>52</v>
      </c>
      <c r="D14" s="68"/>
      <c r="E14" s="68"/>
      <c r="F14" s="68"/>
      <c r="G14" s="68"/>
      <c r="H14" s="68"/>
      <c r="I14" s="68"/>
      <c r="J14" s="29"/>
    </row>
    <row r="15" spans="1:17" hidden="1" x14ac:dyDescent="0.25">
      <c r="A15" s="7" t="s">
        <v>49</v>
      </c>
    </row>
    <row r="16" spans="1:17" hidden="1" x14ac:dyDescent="0.25">
      <c r="A16" s="7" t="s">
        <v>53</v>
      </c>
    </row>
    <row r="17" spans="1:17" x14ac:dyDescent="0.25">
      <c r="A17" s="7">
        <v>4</v>
      </c>
      <c r="B17" s="16" t="s">
        <v>54</v>
      </c>
      <c r="C17" s="65" t="s">
        <v>55</v>
      </c>
      <c r="D17" s="65"/>
      <c r="E17" s="65"/>
      <c r="F17" s="19"/>
      <c r="G17" s="19"/>
      <c r="H17" s="19"/>
      <c r="I17" s="19"/>
      <c r="J17" s="20"/>
      <c r="K17" s="7"/>
    </row>
    <row r="18" spans="1:17" hidden="1" x14ac:dyDescent="0.25">
      <c r="A18" s="7" t="s">
        <v>43</v>
      </c>
    </row>
    <row r="19" spans="1:17" x14ac:dyDescent="0.25">
      <c r="A19" s="7">
        <v>9</v>
      </c>
      <c r="B19" s="21" t="s">
        <v>56</v>
      </c>
      <c r="C19" s="66" t="s">
        <v>57</v>
      </c>
      <c r="D19" s="67"/>
      <c r="E19" s="67"/>
      <c r="F19" s="23" t="s">
        <v>46</v>
      </c>
      <c r="G19" s="24">
        <v>1</v>
      </c>
      <c r="H19" s="25"/>
      <c r="I19" s="26"/>
      <c r="J19" s="27">
        <f>IF(AND(G19= "",H19= ""), 0, ROUND(ROUND(I19, 2) * ROUND(IF(H19="",G19,H19),  3), 2))</f>
        <v>0</v>
      </c>
      <c r="K19" s="7"/>
      <c r="M19" s="28">
        <v>0.2</v>
      </c>
      <c r="Q19" s="7">
        <v>1415</v>
      </c>
    </row>
    <row r="20" spans="1:17" ht="20.85" customHeight="1" x14ac:dyDescent="0.25">
      <c r="A20" s="7" t="s">
        <v>47</v>
      </c>
      <c r="B20" s="29"/>
      <c r="C20" s="68" t="s">
        <v>58</v>
      </c>
      <c r="D20" s="68"/>
      <c r="E20" s="68"/>
      <c r="F20" s="68"/>
      <c r="G20" s="68"/>
      <c r="H20" s="68"/>
      <c r="I20" s="68"/>
      <c r="J20" s="29"/>
    </row>
    <row r="21" spans="1:17" hidden="1" x14ac:dyDescent="0.25">
      <c r="A21" s="7" t="s">
        <v>49</v>
      </c>
    </row>
    <row r="22" spans="1:17" hidden="1" x14ac:dyDescent="0.25">
      <c r="A22" s="7" t="s">
        <v>53</v>
      </c>
    </row>
    <row r="23" spans="1:17" ht="18" customHeight="1" x14ac:dyDescent="0.25">
      <c r="A23" s="7">
        <v>4</v>
      </c>
      <c r="B23" s="16" t="s">
        <v>59</v>
      </c>
      <c r="C23" s="65" t="s">
        <v>60</v>
      </c>
      <c r="D23" s="65"/>
      <c r="E23" s="65"/>
      <c r="F23" s="19"/>
      <c r="G23" s="19"/>
      <c r="H23" s="19"/>
      <c r="I23" s="19"/>
      <c r="J23" s="20"/>
      <c r="K23" s="7"/>
    </row>
    <row r="24" spans="1:17" hidden="1" x14ac:dyDescent="0.25">
      <c r="A24" s="7" t="s">
        <v>43</v>
      </c>
    </row>
    <row r="25" spans="1:17" x14ac:dyDescent="0.25">
      <c r="A25" s="7">
        <v>9</v>
      </c>
      <c r="B25" s="21" t="s">
        <v>61</v>
      </c>
      <c r="C25" s="66" t="s">
        <v>62</v>
      </c>
      <c r="D25" s="67"/>
      <c r="E25" s="67"/>
      <c r="F25" s="23" t="s">
        <v>46</v>
      </c>
      <c r="G25" s="24">
        <v>21</v>
      </c>
      <c r="H25" s="25"/>
      <c r="I25" s="26"/>
      <c r="J25" s="27">
        <f>IF(AND(G25= "",H25= ""), 0, ROUND(ROUND(I25, 2) * ROUND(IF(H25="",G25,H25),  3), 2))</f>
        <v>0</v>
      </c>
      <c r="K25" s="7"/>
      <c r="M25" s="28">
        <v>0.2</v>
      </c>
      <c r="Q25" s="7">
        <v>1415</v>
      </c>
    </row>
    <row r="26" spans="1:17" x14ac:dyDescent="0.25">
      <c r="A26" s="7" t="s">
        <v>47</v>
      </c>
      <c r="B26" s="29"/>
      <c r="C26" s="68" t="s">
        <v>63</v>
      </c>
      <c r="D26" s="68"/>
      <c r="E26" s="68"/>
      <c r="F26" s="68"/>
      <c r="G26" s="68"/>
      <c r="H26" s="68"/>
      <c r="I26" s="68"/>
      <c r="J26" s="29"/>
    </row>
    <row r="27" spans="1:17" hidden="1" x14ac:dyDescent="0.25">
      <c r="A27" s="7" t="s">
        <v>49</v>
      </c>
    </row>
    <row r="28" spans="1:17" x14ac:dyDescent="0.25">
      <c r="A28" s="7">
        <v>9</v>
      </c>
      <c r="B28" s="21" t="s">
        <v>64</v>
      </c>
      <c r="C28" s="66" t="s">
        <v>65</v>
      </c>
      <c r="D28" s="67"/>
      <c r="E28" s="67"/>
      <c r="F28" s="23" t="s">
        <v>46</v>
      </c>
      <c r="G28" s="24">
        <v>8</v>
      </c>
      <c r="H28" s="25"/>
      <c r="I28" s="26"/>
      <c r="J28" s="27">
        <f>IF(AND(G28= "",H28= ""), 0, ROUND(ROUND(I28, 2) * ROUND(IF(H28="",G28,H28),  3), 2))</f>
        <v>0</v>
      </c>
      <c r="K28" s="7"/>
      <c r="M28" s="28">
        <v>0.2</v>
      </c>
      <c r="Q28" s="7">
        <v>1415</v>
      </c>
    </row>
    <row r="29" spans="1:17" ht="20.85" customHeight="1" x14ac:dyDescent="0.25">
      <c r="A29" s="7" t="s">
        <v>47</v>
      </c>
      <c r="B29" s="29"/>
      <c r="C29" s="68" t="s">
        <v>66</v>
      </c>
      <c r="D29" s="68"/>
      <c r="E29" s="68"/>
      <c r="F29" s="68"/>
      <c r="G29" s="68"/>
      <c r="H29" s="68"/>
      <c r="I29" s="68"/>
      <c r="J29" s="29"/>
    </row>
    <row r="30" spans="1:17" hidden="1" x14ac:dyDescent="0.25">
      <c r="A30" s="7" t="s">
        <v>49</v>
      </c>
    </row>
    <row r="31" spans="1:17" hidden="1" x14ac:dyDescent="0.25">
      <c r="A31" s="7" t="s">
        <v>53</v>
      </c>
    </row>
    <row r="32" spans="1:17" ht="15.75" customHeight="1" x14ac:dyDescent="0.25">
      <c r="A32" s="7">
        <v>4</v>
      </c>
      <c r="B32" s="16" t="s">
        <v>67</v>
      </c>
      <c r="C32" s="65" t="s">
        <v>68</v>
      </c>
      <c r="D32" s="65"/>
      <c r="E32" s="65"/>
      <c r="F32" s="19"/>
      <c r="G32" s="19"/>
      <c r="H32" s="19"/>
      <c r="I32" s="19"/>
      <c r="J32" s="20"/>
      <c r="K32" s="7"/>
    </row>
    <row r="33" spans="1:17" hidden="1" x14ac:dyDescent="0.25">
      <c r="A33" s="7" t="s">
        <v>43</v>
      </c>
    </row>
    <row r="34" spans="1:17" x14ac:dyDescent="0.25">
      <c r="A34" s="7">
        <v>9</v>
      </c>
      <c r="B34" s="21" t="s">
        <v>69</v>
      </c>
      <c r="C34" s="66" t="s">
        <v>70</v>
      </c>
      <c r="D34" s="67"/>
      <c r="E34" s="67"/>
      <c r="F34" s="23" t="s">
        <v>46</v>
      </c>
      <c r="G34" s="24">
        <v>0</v>
      </c>
      <c r="H34" s="25"/>
      <c r="I34" s="26"/>
      <c r="J34" s="27">
        <f>IF(AND(G34= "",H34= ""), 0, ROUND(ROUND(I34, 2) * ROUND(IF(H34="",G34,H34),  3), 2))</f>
        <v>0</v>
      </c>
      <c r="K34" s="7"/>
      <c r="M34" s="28">
        <v>0.2</v>
      </c>
      <c r="Q34" s="7">
        <v>1415</v>
      </c>
    </row>
    <row r="35" spans="1:17" x14ac:dyDescent="0.25">
      <c r="A35" s="7" t="s">
        <v>47</v>
      </c>
      <c r="B35" s="29"/>
      <c r="C35" s="68" t="s">
        <v>71</v>
      </c>
      <c r="D35" s="68"/>
      <c r="E35" s="68"/>
      <c r="F35" s="68"/>
      <c r="G35" s="68"/>
      <c r="H35" s="68"/>
      <c r="I35" s="68"/>
      <c r="J35" s="29"/>
    </row>
    <row r="36" spans="1:17" hidden="1" x14ac:dyDescent="0.25">
      <c r="A36" s="7" t="s">
        <v>49</v>
      </c>
    </row>
    <row r="37" spans="1:17" ht="27.2" customHeight="1" x14ac:dyDescent="0.25">
      <c r="A37" s="7">
        <v>9</v>
      </c>
      <c r="B37" s="21" t="s">
        <v>72</v>
      </c>
      <c r="C37" s="66" t="s">
        <v>73</v>
      </c>
      <c r="D37" s="67"/>
      <c r="E37" s="67"/>
      <c r="F37" s="23" t="s">
        <v>46</v>
      </c>
      <c r="G37" s="24">
        <v>0</v>
      </c>
      <c r="H37" s="25"/>
      <c r="I37" s="26"/>
      <c r="J37" s="27">
        <f>IF(AND(G37= "",H37= ""), 0, ROUND(ROUND(I37, 2) * ROUND(IF(H37="",G37,H37),  3), 2))</f>
        <v>0</v>
      </c>
      <c r="K37" s="7"/>
      <c r="M37" s="28">
        <v>0.2</v>
      </c>
      <c r="Q37" s="7">
        <v>1415</v>
      </c>
    </row>
    <row r="38" spans="1:17" x14ac:dyDescent="0.25">
      <c r="A38" s="7" t="s">
        <v>47</v>
      </c>
      <c r="B38" s="29"/>
      <c r="C38" s="68" t="s">
        <v>74</v>
      </c>
      <c r="D38" s="68"/>
      <c r="E38" s="68"/>
      <c r="F38" s="68"/>
      <c r="G38" s="68"/>
      <c r="H38" s="68"/>
      <c r="I38" s="68"/>
      <c r="J38" s="29"/>
    </row>
    <row r="39" spans="1:17" hidden="1" x14ac:dyDescent="0.25">
      <c r="A39" s="7" t="s">
        <v>49</v>
      </c>
    </row>
    <row r="40" spans="1:17" x14ac:dyDescent="0.25">
      <c r="A40" s="7">
        <v>9</v>
      </c>
      <c r="B40" s="21" t="s">
        <v>75</v>
      </c>
      <c r="C40" s="66" t="s">
        <v>76</v>
      </c>
      <c r="D40" s="67"/>
      <c r="E40" s="67"/>
      <c r="F40" s="23" t="s">
        <v>46</v>
      </c>
      <c r="G40" s="24">
        <v>0</v>
      </c>
      <c r="H40" s="25"/>
      <c r="I40" s="26"/>
      <c r="J40" s="27">
        <f>IF(AND(G40= "",H40= ""), 0, ROUND(ROUND(I40, 2) * ROUND(IF(H40="",G40,H40),  3), 2))</f>
        <v>0</v>
      </c>
      <c r="K40" s="7"/>
      <c r="M40" s="28">
        <v>0.2</v>
      </c>
      <c r="Q40" s="7">
        <v>1415</v>
      </c>
    </row>
    <row r="41" spans="1:17" x14ac:dyDescent="0.25">
      <c r="A41" s="7" t="s">
        <v>47</v>
      </c>
      <c r="B41" s="29"/>
      <c r="C41" s="68" t="s">
        <v>74</v>
      </c>
      <c r="D41" s="68"/>
      <c r="E41" s="68"/>
      <c r="F41" s="68"/>
      <c r="G41" s="68"/>
      <c r="H41" s="68"/>
      <c r="I41" s="68"/>
      <c r="J41" s="29"/>
    </row>
    <row r="42" spans="1:17" hidden="1" x14ac:dyDescent="0.25">
      <c r="A42" s="7" t="s">
        <v>49</v>
      </c>
    </row>
    <row r="43" spans="1:17" x14ac:dyDescent="0.25">
      <c r="A43" s="7">
        <v>9</v>
      </c>
      <c r="B43" s="21" t="s">
        <v>77</v>
      </c>
      <c r="C43" s="66" t="s">
        <v>78</v>
      </c>
      <c r="D43" s="67"/>
      <c r="E43" s="67"/>
      <c r="F43" s="23" t="s">
        <v>46</v>
      </c>
      <c r="G43" s="24">
        <v>0</v>
      </c>
      <c r="H43" s="25"/>
      <c r="I43" s="26"/>
      <c r="J43" s="27">
        <f>IF(AND(G43= "",H43= ""), 0, ROUND(ROUND(I43, 2) * ROUND(IF(H43="",G43,H43),  3), 2))</f>
        <v>0</v>
      </c>
      <c r="K43" s="7"/>
      <c r="M43" s="28">
        <v>0.2</v>
      </c>
      <c r="Q43" s="7">
        <v>1415</v>
      </c>
    </row>
    <row r="44" spans="1:17" x14ac:dyDescent="0.25">
      <c r="A44" s="7" t="s">
        <v>47</v>
      </c>
      <c r="B44" s="29"/>
      <c r="C44" s="68" t="s">
        <v>74</v>
      </c>
      <c r="D44" s="68"/>
      <c r="E44" s="68"/>
      <c r="F44" s="68"/>
      <c r="G44" s="68"/>
      <c r="H44" s="68"/>
      <c r="I44" s="68"/>
      <c r="J44" s="29"/>
    </row>
    <row r="45" spans="1:17" hidden="1" x14ac:dyDescent="0.25">
      <c r="A45" s="7" t="s">
        <v>49</v>
      </c>
    </row>
    <row r="46" spans="1:17" hidden="1" x14ac:dyDescent="0.25">
      <c r="A46" s="7" t="s">
        <v>53</v>
      </c>
    </row>
    <row r="47" spans="1:17" x14ac:dyDescent="0.25">
      <c r="A47" s="7" t="s">
        <v>39</v>
      </c>
      <c r="B47" s="22"/>
      <c r="C47" s="69"/>
      <c r="D47" s="69"/>
      <c r="E47" s="69"/>
      <c r="J47" s="22"/>
    </row>
    <row r="48" spans="1:17" x14ac:dyDescent="0.25">
      <c r="B48" s="22"/>
      <c r="C48" s="72" t="s">
        <v>38</v>
      </c>
      <c r="D48" s="73"/>
      <c r="E48" s="73"/>
      <c r="F48" s="70"/>
      <c r="G48" s="70"/>
      <c r="H48" s="70"/>
      <c r="I48" s="70"/>
      <c r="J48" s="71"/>
    </row>
    <row r="49" spans="1:10" x14ac:dyDescent="0.25">
      <c r="B49" s="22"/>
      <c r="C49" s="75"/>
      <c r="D49" s="47"/>
      <c r="E49" s="47"/>
      <c r="F49" s="47"/>
      <c r="G49" s="47"/>
      <c r="H49" s="47"/>
      <c r="I49" s="47"/>
      <c r="J49" s="74"/>
    </row>
    <row r="50" spans="1:10" x14ac:dyDescent="0.25">
      <c r="B50" s="22"/>
      <c r="C50" s="78" t="s">
        <v>79</v>
      </c>
      <c r="D50" s="79"/>
      <c r="E50" s="79"/>
      <c r="F50" s="76">
        <f>SUMIF(K8:K47, IF(K7="","",K7), J8:J47)</f>
        <v>0</v>
      </c>
      <c r="G50" s="76"/>
      <c r="H50" s="76"/>
      <c r="I50" s="76"/>
      <c r="J50" s="77"/>
    </row>
    <row r="51" spans="1:10" ht="16.899999999999999" customHeight="1" x14ac:dyDescent="0.25">
      <c r="B51" s="22"/>
      <c r="C51" s="78" t="s">
        <v>80</v>
      </c>
      <c r="D51" s="79"/>
      <c r="E51" s="79"/>
      <c r="F51" s="76">
        <f>ROUND(SUMIF(K8:K47, IF(K7="","",K7), J8:J47) * 0.2, 2)</f>
        <v>0</v>
      </c>
      <c r="G51" s="76"/>
      <c r="H51" s="76"/>
      <c r="I51" s="76"/>
      <c r="J51" s="77"/>
    </row>
    <row r="52" spans="1:10" x14ac:dyDescent="0.25">
      <c r="B52" s="22"/>
      <c r="C52" s="82" t="s">
        <v>81</v>
      </c>
      <c r="D52" s="83"/>
      <c r="E52" s="83"/>
      <c r="F52" s="80">
        <f>SUM(F50:F51)</f>
        <v>0</v>
      </c>
      <c r="G52" s="80"/>
      <c r="H52" s="80"/>
      <c r="I52" s="80"/>
      <c r="J52" s="81"/>
    </row>
    <row r="53" spans="1:10" ht="37.15" customHeight="1" x14ac:dyDescent="0.25">
      <c r="B53" s="3"/>
      <c r="C53" s="84" t="s">
        <v>82</v>
      </c>
      <c r="D53" s="84"/>
      <c r="E53" s="84"/>
      <c r="F53" s="84"/>
      <c r="G53" s="84"/>
      <c r="H53" s="84"/>
      <c r="I53" s="84"/>
      <c r="J53" s="84"/>
    </row>
    <row r="55" spans="1:10" ht="15.75" x14ac:dyDescent="0.25">
      <c r="C55" s="85" t="s">
        <v>83</v>
      </c>
      <c r="D55" s="85"/>
      <c r="E55" s="85"/>
      <c r="F55" s="85"/>
      <c r="G55" s="85"/>
      <c r="H55" s="85"/>
      <c r="I55" s="85"/>
      <c r="J55" s="85"/>
    </row>
    <row r="56" spans="1:10" ht="16.899999999999999" customHeight="1" x14ac:dyDescent="0.25">
      <c r="C56" s="87" t="s">
        <v>84</v>
      </c>
      <c r="D56" s="88"/>
      <c r="E56" s="88"/>
      <c r="F56" s="86">
        <f>SUMIF(K10:K43, "", J10:J43)</f>
        <v>0</v>
      </c>
      <c r="G56" s="86"/>
      <c r="H56" s="86"/>
      <c r="I56" s="86"/>
      <c r="J56" s="86"/>
    </row>
    <row r="57" spans="1:10" ht="32.85" customHeight="1" x14ac:dyDescent="0.25">
      <c r="C57" s="91" t="s">
        <v>85</v>
      </c>
      <c r="D57" s="92"/>
      <c r="E57" s="92"/>
      <c r="F57" s="89">
        <f>SUMIF(K10:K13, "", J10:J13)</f>
        <v>0</v>
      </c>
      <c r="G57" s="90"/>
      <c r="H57" s="90"/>
      <c r="I57" s="90"/>
      <c r="J57" s="90"/>
    </row>
    <row r="58" spans="1:10" x14ac:dyDescent="0.25">
      <c r="C58" s="91" t="s">
        <v>86</v>
      </c>
      <c r="D58" s="92"/>
      <c r="E58" s="92"/>
      <c r="F58" s="89">
        <f>SUMIF(K19:K19, "", J19:J19)</f>
        <v>0</v>
      </c>
      <c r="G58" s="90"/>
      <c r="H58" s="90"/>
      <c r="I58" s="90"/>
      <c r="J58" s="90"/>
    </row>
    <row r="59" spans="1:10" ht="32.85" customHeight="1" x14ac:dyDescent="0.25">
      <c r="C59" s="91" t="s">
        <v>87</v>
      </c>
      <c r="D59" s="92"/>
      <c r="E59" s="92"/>
      <c r="F59" s="89">
        <f>SUMIF(K25:K28, "", J25:J28)</f>
        <v>0</v>
      </c>
      <c r="G59" s="90"/>
      <c r="H59" s="90"/>
      <c r="I59" s="90"/>
      <c r="J59" s="90"/>
    </row>
    <row r="60" spans="1:10" x14ac:dyDescent="0.25">
      <c r="C60" s="91" t="s">
        <v>88</v>
      </c>
      <c r="D60" s="92"/>
      <c r="E60" s="92"/>
      <c r="F60" s="89">
        <f>SUMIF(K34:K43, "", J34:J43)</f>
        <v>0</v>
      </c>
      <c r="G60" s="90"/>
      <c r="H60" s="90"/>
      <c r="I60" s="90"/>
      <c r="J60" s="90"/>
    </row>
    <row r="61" spans="1:10" x14ac:dyDescent="0.25">
      <c r="C61" s="93" t="s">
        <v>89</v>
      </c>
      <c r="D61" s="94"/>
      <c r="E61" s="94"/>
      <c r="F61" s="31"/>
      <c r="G61" s="31"/>
      <c r="H61" s="31"/>
      <c r="I61" s="31"/>
      <c r="J61" s="32"/>
    </row>
    <row r="62" spans="1:10" x14ac:dyDescent="0.25">
      <c r="C62" s="95"/>
      <c r="D62" s="96"/>
      <c r="E62" s="96"/>
      <c r="F62" s="96"/>
      <c r="G62" s="96"/>
      <c r="H62" s="96"/>
      <c r="I62" s="96"/>
      <c r="J62" s="97"/>
    </row>
    <row r="63" spans="1:10" x14ac:dyDescent="0.25">
      <c r="A63" s="33"/>
      <c r="C63" s="98" t="s">
        <v>79</v>
      </c>
      <c r="D63" s="47"/>
      <c r="E63" s="47"/>
      <c r="F63" s="99">
        <f>SUMIF(K5:K53, IF(K4="","",K4), J5:J53)</f>
        <v>0</v>
      </c>
      <c r="G63" s="100"/>
      <c r="H63" s="100"/>
      <c r="I63" s="100"/>
      <c r="J63" s="101"/>
    </row>
    <row r="64" spans="1:10" x14ac:dyDescent="0.25">
      <c r="A64" s="33"/>
      <c r="C64" s="98" t="s">
        <v>80</v>
      </c>
      <c r="D64" s="47"/>
      <c r="E64" s="47"/>
      <c r="F64" s="99">
        <f>ROUND(SUMIF(K5:K53, IF(K4="","",K4), J5:J53) * 0.2, 2)</f>
        <v>0</v>
      </c>
      <c r="G64" s="100"/>
      <c r="H64" s="100"/>
      <c r="I64" s="100"/>
      <c r="J64" s="101"/>
    </row>
    <row r="65" spans="3:10" x14ac:dyDescent="0.25">
      <c r="C65" s="102" t="s">
        <v>81</v>
      </c>
      <c r="D65" s="103"/>
      <c r="E65" s="103"/>
      <c r="F65" s="104">
        <f>SUM(F63:F64)</f>
        <v>0</v>
      </c>
      <c r="G65" s="105"/>
      <c r="H65" s="105"/>
      <c r="I65" s="105"/>
      <c r="J65" s="106"/>
    </row>
    <row r="66" spans="3:10" x14ac:dyDescent="0.25">
      <c r="C66" s="107"/>
      <c r="D66" s="69"/>
      <c r="E66" s="69"/>
      <c r="F66" s="69"/>
      <c r="G66" s="69"/>
      <c r="H66" s="69"/>
      <c r="I66" s="69"/>
      <c r="J66" s="69"/>
    </row>
    <row r="67" spans="3:10" x14ac:dyDescent="0.25">
      <c r="C67" s="108" t="s">
        <v>90</v>
      </c>
      <c r="D67" s="69"/>
      <c r="E67" s="69"/>
      <c r="F67" s="69"/>
      <c r="G67" s="69"/>
      <c r="H67" s="69"/>
      <c r="I67" s="69"/>
      <c r="J67" s="69"/>
    </row>
    <row r="68" spans="3:10" x14ac:dyDescent="0.25">
      <c r="C68" s="103" t="str">
        <f>IF(Paramètres!AA2&lt;&gt;"",Paramètres!AA2,"")</f>
        <v xml:space="preserve">Zéro euro </v>
      </c>
      <c r="D68" s="103"/>
      <c r="E68" s="103"/>
      <c r="F68" s="103"/>
      <c r="G68" s="103"/>
      <c r="H68" s="103"/>
      <c r="I68" s="103"/>
      <c r="J68" s="103"/>
    </row>
    <row r="69" spans="3:10" x14ac:dyDescent="0.25">
      <c r="C69" s="103"/>
      <c r="D69" s="103"/>
      <c r="E69" s="103"/>
      <c r="F69" s="103"/>
      <c r="G69" s="103"/>
      <c r="H69" s="103"/>
      <c r="I69" s="103"/>
      <c r="J69" s="103"/>
    </row>
    <row r="70" spans="3:10" ht="56.65" customHeight="1" x14ac:dyDescent="0.25">
      <c r="F70" s="109" t="s">
        <v>91</v>
      </c>
      <c r="G70" s="109"/>
      <c r="H70" s="109"/>
      <c r="I70" s="109"/>
      <c r="J70" s="109"/>
    </row>
    <row r="72" spans="3:10" ht="85.15" customHeight="1" x14ac:dyDescent="0.25">
      <c r="C72" s="110" t="s">
        <v>92</v>
      </c>
      <c r="D72" s="110"/>
      <c r="F72" s="110" t="s">
        <v>93</v>
      </c>
      <c r="G72" s="110"/>
      <c r="H72" s="110"/>
      <c r="I72" s="110"/>
      <c r="J72" s="110"/>
    </row>
    <row r="73" spans="3:10" x14ac:dyDescent="0.25">
      <c r="C73" s="111" t="s">
        <v>94</v>
      </c>
      <c r="D73" s="111"/>
      <c r="E73" s="111"/>
      <c r="F73" s="111"/>
      <c r="G73" s="111"/>
      <c r="H73" s="111"/>
      <c r="I73" s="111"/>
      <c r="J73" s="111"/>
    </row>
  </sheetData>
  <sheetProtection selectLockedCells="1"/>
  <mergeCells count="64">
    <mergeCell ref="C69:J69"/>
    <mergeCell ref="F70:J70"/>
    <mergeCell ref="C72:D72"/>
    <mergeCell ref="F72:J72"/>
    <mergeCell ref="C73:J73"/>
    <mergeCell ref="C65:E65"/>
    <mergeCell ref="F65:J65"/>
    <mergeCell ref="C66:J66"/>
    <mergeCell ref="C67:J67"/>
    <mergeCell ref="C68:J68"/>
    <mergeCell ref="C61:E61"/>
    <mergeCell ref="C62:J62"/>
    <mergeCell ref="C63:E63"/>
    <mergeCell ref="F63:J63"/>
    <mergeCell ref="C64:E64"/>
    <mergeCell ref="F64:J64"/>
    <mergeCell ref="F58:J58"/>
    <mergeCell ref="C58:E58"/>
    <mergeCell ref="F59:J59"/>
    <mergeCell ref="C59:E59"/>
    <mergeCell ref="F60:J60"/>
    <mergeCell ref="C60:E60"/>
    <mergeCell ref="C53:J53"/>
    <mergeCell ref="C55:J55"/>
    <mergeCell ref="F56:J56"/>
    <mergeCell ref="C56:E56"/>
    <mergeCell ref="F57:J57"/>
    <mergeCell ref="C57:E57"/>
    <mergeCell ref="F50:J50"/>
    <mergeCell ref="C50:E50"/>
    <mergeCell ref="F51:J51"/>
    <mergeCell ref="C51:E51"/>
    <mergeCell ref="F52:J52"/>
    <mergeCell ref="C52:E52"/>
    <mergeCell ref="C47:E47"/>
    <mergeCell ref="F48:J48"/>
    <mergeCell ref="C48:E48"/>
    <mergeCell ref="F49:J49"/>
    <mergeCell ref="C49:E49"/>
    <mergeCell ref="C38:I38"/>
    <mergeCell ref="C40:E40"/>
    <mergeCell ref="C41:I41"/>
    <mergeCell ref="C43:E43"/>
    <mergeCell ref="C44:I44"/>
    <mergeCell ref="C29:I29"/>
    <mergeCell ref="C32:E32"/>
    <mergeCell ref="C34:E34"/>
    <mergeCell ref="C35:I35"/>
    <mergeCell ref="C37:E37"/>
    <mergeCell ref="C20:I20"/>
    <mergeCell ref="C23:E23"/>
    <mergeCell ref="C25:E25"/>
    <mergeCell ref="C26:I26"/>
    <mergeCell ref="C28:E28"/>
    <mergeCell ref="C11:I11"/>
    <mergeCell ref="C13:E13"/>
    <mergeCell ref="C14:I14"/>
    <mergeCell ref="C17:E17"/>
    <mergeCell ref="C19:E19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n°7 MENUISERIES EXTERIEURES 
DCE - Edition du 14/11/2024</oddHeader>
    <oddFooter>&amp;CEdition du 14/11/2024&amp;RPage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95</v>
      </c>
      <c r="AA1" s="7">
        <f>IF(DPGF!F65&lt;&gt;"",DPGF!F65,"0")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96</v>
      </c>
      <c r="B3" s="34" t="s">
        <v>97</v>
      </c>
      <c r="C3" s="112" t="s">
        <v>122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98</v>
      </c>
      <c r="B5" s="34" t="s">
        <v>99</v>
      </c>
      <c r="C5" s="112" t="s">
        <v>123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108</v>
      </c>
      <c r="B7" s="34" t="s">
        <v>109</v>
      </c>
      <c r="C7" s="36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110</v>
      </c>
      <c r="B9" s="34" t="s">
        <v>111</v>
      </c>
      <c r="C9" s="36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100</v>
      </c>
      <c r="B11" s="34" t="s">
        <v>101</v>
      </c>
      <c r="C11" s="112" t="s">
        <v>38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112</v>
      </c>
      <c r="B13" s="34" t="s">
        <v>113</v>
      </c>
      <c r="C13" s="36" t="s">
        <v>124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114</v>
      </c>
      <c r="B15" s="34" t="s">
        <v>115</v>
      </c>
      <c r="C15" s="36" t="s">
        <v>125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116</v>
      </c>
      <c r="B17" s="34" t="s">
        <v>117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118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119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120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121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102</v>
      </c>
      <c r="B24" s="34" t="s">
        <v>103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104</v>
      </c>
      <c r="B26" s="34" t="s">
        <v>105</v>
      </c>
      <c r="C26" s="112"/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106</v>
      </c>
      <c r="B28" s="34" t="s">
        <v>107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126</v>
      </c>
      <c r="B1" s="7" t="s">
        <v>127</v>
      </c>
    </row>
    <row r="2" spans="1:3" x14ac:dyDescent="0.25">
      <c r="A2" s="7" t="s">
        <v>128</v>
      </c>
      <c r="B2" s="7" t="s">
        <v>122</v>
      </c>
    </row>
    <row r="3" spans="1:3" x14ac:dyDescent="0.25">
      <c r="A3" s="7" t="s">
        <v>129</v>
      </c>
      <c r="B3" s="7">
        <v>1</v>
      </c>
    </row>
    <row r="4" spans="1:3" x14ac:dyDescent="0.25">
      <c r="A4" s="7" t="s">
        <v>130</v>
      </c>
      <c r="B4" s="7">
        <v>0</v>
      </c>
    </row>
    <row r="5" spans="1:3" x14ac:dyDescent="0.25">
      <c r="A5" s="7" t="s">
        <v>131</v>
      </c>
      <c r="B5" s="7">
        <v>0</v>
      </c>
    </row>
    <row r="6" spans="1:3" x14ac:dyDescent="0.25">
      <c r="A6" s="7" t="s">
        <v>132</v>
      </c>
      <c r="B6" s="7">
        <v>1</v>
      </c>
    </row>
    <row r="7" spans="1:3" x14ac:dyDescent="0.25">
      <c r="A7" s="7" t="s">
        <v>133</v>
      </c>
      <c r="B7" s="7">
        <v>1</v>
      </c>
    </row>
    <row r="8" spans="1:3" x14ac:dyDescent="0.25">
      <c r="A8" s="7" t="s">
        <v>134</v>
      </c>
      <c r="B8" s="7">
        <v>0</v>
      </c>
    </row>
    <row r="9" spans="1:3" x14ac:dyDescent="0.25">
      <c r="A9" s="7" t="s">
        <v>135</v>
      </c>
      <c r="B9" s="7">
        <v>0</v>
      </c>
    </row>
    <row r="10" spans="1:3" x14ac:dyDescent="0.25">
      <c r="A10" s="7" t="s">
        <v>136</v>
      </c>
      <c r="C10" s="7" t="s">
        <v>137</v>
      </c>
    </row>
    <row r="11" spans="1:3" x14ac:dyDescent="0.25">
      <c r="A11" s="7" t="s">
        <v>138</v>
      </c>
      <c r="B11" s="7">
        <v>0</v>
      </c>
    </row>
    <row r="12" spans="1:3" x14ac:dyDescent="0.25">
      <c r="A12" s="7" t="s">
        <v>139</v>
      </c>
      <c r="B12" s="7" t="s">
        <v>140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3" t="s">
        <v>141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25">
      <c r="A4" s="35" t="s">
        <v>96</v>
      </c>
      <c r="B4" s="34" t="s">
        <v>142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25">
      <c r="A6" s="35" t="s">
        <v>98</v>
      </c>
      <c r="B6" s="34" t="s">
        <v>143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25">
      <c r="A8" s="35" t="s">
        <v>108</v>
      </c>
      <c r="B8" s="34" t="s">
        <v>144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25">
      <c r="A10" s="35" t="s">
        <v>110</v>
      </c>
      <c r="B10" s="34" t="s">
        <v>145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25">
      <c r="A12" s="35" t="s">
        <v>100</v>
      </c>
      <c r="B12" s="34" t="s">
        <v>146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25">
      <c r="A14" s="35" t="s">
        <v>112</v>
      </c>
      <c r="B14" s="34" t="s">
        <v>147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25">
      <c r="A16" s="35" t="s">
        <v>114</v>
      </c>
      <c r="B16" s="34" t="s">
        <v>148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25">
      <c r="A18" s="35" t="s">
        <v>116</v>
      </c>
      <c r="B18" s="34" t="s">
        <v>149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25">
      <c r="A20" s="35" t="s">
        <v>150</v>
      </c>
      <c r="B20" s="34" t="s">
        <v>151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25">
      <c r="A22" s="35" t="s">
        <v>102</v>
      </c>
      <c r="B22" s="34" t="s">
        <v>152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25">
      <c r="A24" s="35" t="s">
        <v>104</v>
      </c>
      <c r="B24" s="34" t="s">
        <v>153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25">
      <c r="A28" s="35" t="s">
        <v>106</v>
      </c>
      <c r="B28" s="34" t="s">
        <v>154</v>
      </c>
      <c r="C28" s="114"/>
      <c r="D28" s="114"/>
      <c r="E28" s="114"/>
      <c r="F28" s="114"/>
      <c r="G28" s="114"/>
      <c r="H28" s="114"/>
      <c r="I28" s="114"/>
      <c r="J28" s="11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7" t="s">
        <v>155</v>
      </c>
      <c r="C2" s="117"/>
      <c r="D2" s="117"/>
      <c r="E2" s="117"/>
      <c r="F2" s="117"/>
    </row>
    <row r="4" spans="2:6" ht="12.75" customHeight="1" x14ac:dyDescent="0.25">
      <c r="B4" s="41" t="s">
        <v>156</v>
      </c>
      <c r="C4" s="41" t="s">
        <v>46</v>
      </c>
      <c r="D4" s="41" t="s">
        <v>157</v>
      </c>
      <c r="E4" s="41" t="s">
        <v>158</v>
      </c>
      <c r="F4" s="41" t="s">
        <v>159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2024-11-14T14:29:58Z</dcterms:created>
  <dcterms:modified xsi:type="dcterms:W3CDTF">2024-11-14T14:32:41Z</dcterms:modified>
</cp:coreProperties>
</file>