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diall95\Nextcloud\Partage-DFA\2 - POLE ACHATS\MARCHES\FCS\2024\2024042DFAPGSE_Prestations Factotum\2-Passation\1-DCE\1-Documents de travail\V3_DCE\"/>
    </mc:Choice>
  </mc:AlternateContent>
  <bookViews>
    <workbookView xWindow="0" yWindow="0" windowWidth="28800" windowHeight="12450"/>
  </bookViews>
  <sheets>
    <sheet name="Page de garde" sheetId="3" r:id="rId1"/>
    <sheet name="DPGF" sheetId="1" r:id="rId2"/>
    <sheet name="DETAIL_DPGF_SEMAINES" sheetId="5" r:id="rId3"/>
    <sheet name="DETAIL_DPGF_SAMEDIS" sheetId="6" r:id="rId4"/>
    <sheet name="BPU" sheetId="2" r:id="rId5"/>
  </sheets>
  <definedNames>
    <definedName name="_xlnm.Print_Area" localSheetId="3">DETAIL_DPGF_SAMEDIS!$A$1:$I$73</definedName>
    <definedName name="_xlnm.Print_Area" localSheetId="2">DETAIL_DPGF_SEMAINES!$A$1:$N$82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2" i="6" l="1"/>
  <c r="F71" i="6"/>
  <c r="F82" i="5"/>
  <c r="J81" i="5"/>
  <c r="G81" i="5"/>
  <c r="H8" i="1" l="1"/>
  <c r="I8" i="1" s="1"/>
  <c r="H7" i="1"/>
  <c r="H11" i="1" l="1"/>
  <c r="I7" i="1"/>
  <c r="I11" i="1" s="1"/>
</calcChain>
</file>

<file path=xl/sharedStrings.xml><?xml version="1.0" encoding="utf-8"?>
<sst xmlns="http://schemas.openxmlformats.org/spreadsheetml/2006/main" count="216" uniqueCount="159">
  <si>
    <t>Batiment</t>
  </si>
  <si>
    <t>Halle Aux Farines</t>
  </si>
  <si>
    <t>Olympe de Gouges</t>
  </si>
  <si>
    <t>prix total annuel HT</t>
  </si>
  <si>
    <t>Prix total annuel TTC</t>
  </si>
  <si>
    <t>TOTAL GENERAL ANNUEL HT</t>
  </si>
  <si>
    <t>TOTAL GENERAL ANNUEL TTC</t>
  </si>
  <si>
    <t>du lundi ou vendredi</t>
  </si>
  <si>
    <t>samedi</t>
  </si>
  <si>
    <t>Dimanche</t>
  </si>
  <si>
    <t>Jours fériés</t>
  </si>
  <si>
    <r>
      <rPr>
        <b/>
        <u/>
        <sz val="10"/>
        <rFont val="Arial"/>
        <family val="2"/>
      </rPr>
      <t>Tarif prestation jour soit 12 heures € HT</t>
    </r>
    <r>
      <rPr>
        <b/>
        <sz val="10"/>
        <rFont val="Arial"/>
        <family val="2"/>
      </rPr>
      <t xml:space="preserve">
 (tarif valable entre 6 h et 21h)</t>
    </r>
  </si>
  <si>
    <t>Le présent document constitue l'annexe fianncière que le candidat doit remplir pour compléter son offre.</t>
  </si>
  <si>
    <t xml:space="preserve">Chaque onglet du présent document doit être intégralement complété pour tous ses postes de prix. </t>
  </si>
  <si>
    <t>Référence marché 2024042DFAPGSE</t>
  </si>
  <si>
    <t xml:space="preserve">Onglet 1: Page de garde 
</t>
  </si>
  <si>
    <t>Onglet 2: Décomposition du Prix Global et Forfaitaire (DPGF)</t>
  </si>
  <si>
    <t>Tarif prestation € HT : 
8h de service
(semaines)</t>
  </si>
  <si>
    <t>Tarif €HT</t>
  </si>
  <si>
    <r>
      <rPr>
        <b/>
        <u/>
        <sz val="10"/>
        <rFont val="Arial"/>
        <family val="2"/>
      </rPr>
      <t>Tarif prestation jour soit 10 heures € HT</t>
    </r>
    <r>
      <rPr>
        <b/>
        <sz val="10"/>
        <rFont val="Arial"/>
        <family val="2"/>
      </rPr>
      <t xml:space="preserve">
 (tarif valable entre 6 h et 21h)</t>
    </r>
  </si>
  <si>
    <r>
      <rPr>
        <b/>
        <u/>
        <sz val="10"/>
        <rFont val="Arial"/>
        <family val="2"/>
      </rPr>
      <t>Tarif prestation jour pour 8 heures € HT</t>
    </r>
    <r>
      <rPr>
        <b/>
        <sz val="10"/>
        <rFont val="Arial"/>
        <family val="2"/>
      </rPr>
      <t xml:space="preserve">
 (tarif valable entre 6 h et 21h)</t>
    </r>
  </si>
  <si>
    <t>Quantité annuelle
(Périodes de 8 h)</t>
  </si>
  <si>
    <t>Quantité annuelle
(Nombre d'h)</t>
  </si>
  <si>
    <t>Quantité annuelle
(Périodes de 10 h)</t>
  </si>
  <si>
    <r>
      <t xml:space="preserve">Prix en € HT pour des prestations d'assistance à l'enseignement et d'accueil comprenant le coût de la prestation, la fourniture de tenue de travail et d'équipement EPI ainsi que vestiaire et nécessaire pour repas et autres frais annexes indispensables au service </t>
    </r>
    <r>
      <rPr>
        <b/>
        <i/>
        <u/>
        <sz val="10"/>
        <rFont val="Arial"/>
        <family val="2"/>
      </rPr>
      <t>pour tous les sites parisiens de l'Université Paris Cité</t>
    </r>
  </si>
  <si>
    <t>[2024-2025]</t>
  </si>
  <si>
    <t>J (ODG)</t>
  </si>
  <si>
    <t xml:space="preserve">ODG </t>
  </si>
  <si>
    <t>J (HAF)</t>
  </si>
  <si>
    <t>HALLE AUX FARINES</t>
  </si>
  <si>
    <t>NOMBRE D'HEURES HAF</t>
  </si>
  <si>
    <t>08H00-16H00</t>
  </si>
  <si>
    <t>7H30 15H30</t>
  </si>
  <si>
    <t>9H30 17H30</t>
  </si>
  <si>
    <t>13H00 21H00</t>
  </si>
  <si>
    <t>AOUT</t>
  </si>
  <si>
    <t>30-aout</t>
  </si>
  <si>
    <t xml:space="preserve"> 31-aout</t>
  </si>
  <si>
    <t>SEPTEMBRE</t>
  </si>
  <si>
    <t xml:space="preserve">semaine du 02 au 06 septembre </t>
  </si>
  <si>
    <t xml:space="preserve">semaine du 09 au 13 septembre </t>
  </si>
  <si>
    <t xml:space="preserve">semaine du 16 au 20 septembre </t>
  </si>
  <si>
    <t xml:space="preserve">semaine du 23 au 27 septembre </t>
  </si>
  <si>
    <t>OCTOBRE</t>
  </si>
  <si>
    <t xml:space="preserve">du 01 au 04 octobre </t>
  </si>
  <si>
    <t xml:space="preserve">semaine du 07 au 11 octobre </t>
  </si>
  <si>
    <t xml:space="preserve">semaine du 14  au 18 octobre </t>
  </si>
  <si>
    <t xml:space="preserve">semaine du 21 au 25 octobre </t>
  </si>
  <si>
    <t xml:space="preserve">semaine du 28 au 31 octobre </t>
  </si>
  <si>
    <t>NOVEMBRE</t>
  </si>
  <si>
    <t>semaine du 04 au 08 novembre</t>
  </si>
  <si>
    <t>semaine du 12 au 15 novembre</t>
  </si>
  <si>
    <t>semaine du18 au 22 novembre</t>
  </si>
  <si>
    <t>semaine du 25 au 29 novembre</t>
  </si>
  <si>
    <t>DECEMBRE</t>
  </si>
  <si>
    <t>semaine du 02 au 06 décembre</t>
  </si>
  <si>
    <t>semaine du 09 au 13 décembre</t>
  </si>
  <si>
    <t>semaine du 16 au 20 décembre</t>
  </si>
  <si>
    <t>JANVIER</t>
  </si>
  <si>
    <t xml:space="preserve">semaine du 06 au 10 janvier </t>
  </si>
  <si>
    <t xml:space="preserve">semaine du 13 au 17 janvier </t>
  </si>
  <si>
    <t xml:space="preserve">semaine du 20 au 24 janvier </t>
  </si>
  <si>
    <t xml:space="preserve">semaine du 27 au 31 janvier </t>
  </si>
  <si>
    <t>FEVRIER</t>
  </si>
  <si>
    <t>semaine du 03 au 07 février</t>
  </si>
  <si>
    <t>semaine du 10 au 14 février</t>
  </si>
  <si>
    <t>semaine du 17 au 21 février</t>
  </si>
  <si>
    <t>semaine du 24 au 28 février</t>
  </si>
  <si>
    <t>MARS</t>
  </si>
  <si>
    <t xml:space="preserve">semaine du 03 au 07 mars </t>
  </si>
  <si>
    <t xml:space="preserve">semaine du 10 au 14 mars </t>
  </si>
  <si>
    <t xml:space="preserve">semaine du 17 au 21 mars </t>
  </si>
  <si>
    <t xml:space="preserve">semaine du 24 au 28 mars </t>
  </si>
  <si>
    <t>AVRIL</t>
  </si>
  <si>
    <t>semaine du 01 au 04 avril</t>
  </si>
  <si>
    <t>semaine du 07 au 11 avril</t>
  </si>
  <si>
    <t>semaine du 14 au 18 avril</t>
  </si>
  <si>
    <t>semaine du 22 au 25 avril</t>
  </si>
  <si>
    <t>semaine du 28 au 30 avril</t>
  </si>
  <si>
    <t>MAI</t>
  </si>
  <si>
    <t>semaine du 05 au 07 mai</t>
  </si>
  <si>
    <t>semaine du 12 au 16 mai</t>
  </si>
  <si>
    <t>semaine du 19 au 23 mai</t>
  </si>
  <si>
    <t>semaine du 26 au 28 mai</t>
  </si>
  <si>
    <t>JUIN</t>
  </si>
  <si>
    <t>semaine du 02 au 06 juin</t>
  </si>
  <si>
    <t>semaine du 10 au 13 juin</t>
  </si>
  <si>
    <t>semaine du 16  au 20 juin</t>
  </si>
  <si>
    <t>semaine du 23 au 27 juin</t>
  </si>
  <si>
    <t>JUILLET</t>
  </si>
  <si>
    <t>semaine du 01 au 04 juillet</t>
  </si>
  <si>
    <t>semaine du 07 au 11 juillet</t>
  </si>
  <si>
    <t>semaine du 15 au 18 juillet</t>
  </si>
  <si>
    <t>semaine du 21 au 25 juillet</t>
  </si>
  <si>
    <t>HAF</t>
  </si>
  <si>
    <t>08h00 - 20h00</t>
  </si>
  <si>
    <t>07 - 08 septembre</t>
  </si>
  <si>
    <t>14 - 15 septembre</t>
  </si>
  <si>
    <t>21 - 22 septembre</t>
  </si>
  <si>
    <t>28 - 09 septebmre</t>
  </si>
  <si>
    <t>05 - 06 septembre</t>
  </si>
  <si>
    <t>12 - 13 septembre</t>
  </si>
  <si>
    <t>19 - 20 septembre</t>
  </si>
  <si>
    <t>26 - 27 septembre</t>
  </si>
  <si>
    <t>09 - 10 novembre</t>
  </si>
  <si>
    <t>16 - 17 novembre</t>
  </si>
  <si>
    <t>23 - 24 novembre</t>
  </si>
  <si>
    <t>30 - 31 novembre</t>
  </si>
  <si>
    <t>07 - 08 décembre</t>
  </si>
  <si>
    <t>14 - 15 décembre</t>
  </si>
  <si>
    <t>21 - 22 décembre</t>
  </si>
  <si>
    <t>11 - 12 janvier</t>
  </si>
  <si>
    <t xml:space="preserve">18 - 19 janvier </t>
  </si>
  <si>
    <t>25 - 26 janvier</t>
  </si>
  <si>
    <t>01 - 02 février</t>
  </si>
  <si>
    <t>08 - 09 février</t>
  </si>
  <si>
    <t>15 - 16 février</t>
  </si>
  <si>
    <t>22 - 23 février</t>
  </si>
  <si>
    <t>01 - 02 mars</t>
  </si>
  <si>
    <t>08 - 09 mars</t>
  </si>
  <si>
    <t>15 - 16 mars</t>
  </si>
  <si>
    <t>22 - 23 mars</t>
  </si>
  <si>
    <t>29 - 30 mars</t>
  </si>
  <si>
    <t>05 - 06 avril</t>
  </si>
  <si>
    <t>12 - 13 avril</t>
  </si>
  <si>
    <t>19 - 20 avril</t>
  </si>
  <si>
    <t>26 - 27 avril</t>
  </si>
  <si>
    <t>03 - 04 mai</t>
  </si>
  <si>
    <t>10 - 11 mai</t>
  </si>
  <si>
    <t>17 - 18 mai</t>
  </si>
  <si>
    <t>24 - 25 mai</t>
  </si>
  <si>
    <t>07 - 08 juin</t>
  </si>
  <si>
    <t>14 - 15 juin</t>
  </si>
  <si>
    <t>21 - 22 juin</t>
  </si>
  <si>
    <t>28 - 29 juin</t>
  </si>
  <si>
    <t>06 - 07 juillet</t>
  </si>
  <si>
    <r>
      <rPr>
        <b/>
        <u/>
        <sz val="10"/>
        <rFont val="Arial"/>
        <family val="2"/>
      </rPr>
      <t>Tarif prestation jour pour 6 heures € HT</t>
    </r>
    <r>
      <rPr>
        <b/>
        <sz val="10"/>
        <rFont val="Arial"/>
        <family val="2"/>
      </rPr>
      <t xml:space="preserve">
 (tarif valable entre 6 h et 21h)</t>
    </r>
  </si>
  <si>
    <r>
      <rPr>
        <b/>
        <u/>
        <sz val="10"/>
        <rFont val="Arial"/>
        <family val="2"/>
      </rPr>
      <t>Tarif prestation nuit soit 8 heures € HT</t>
    </r>
    <r>
      <rPr>
        <b/>
        <sz val="10"/>
        <rFont val="Arial"/>
        <family val="2"/>
      </rPr>
      <t xml:space="preserve">
</t>
    </r>
  </si>
  <si>
    <r>
      <rPr>
        <b/>
        <u/>
        <sz val="10"/>
        <rFont val="Arial"/>
        <family val="2"/>
      </rPr>
      <t>Tarif prestation nuit soit 6 heures € HT</t>
    </r>
    <r>
      <rPr>
        <b/>
        <sz val="10"/>
        <rFont val="Arial"/>
        <family val="2"/>
      </rPr>
      <t xml:space="preserve">
</t>
    </r>
  </si>
  <si>
    <r>
      <rPr>
        <b/>
        <u/>
        <sz val="10"/>
        <rFont val="Arial"/>
        <family val="2"/>
      </rPr>
      <t>Tarif prestation nuit soit 10 heures € HT</t>
    </r>
    <r>
      <rPr>
        <b/>
        <sz val="10"/>
        <rFont val="Arial"/>
        <family val="2"/>
      </rPr>
      <t xml:space="preserve">
</t>
    </r>
  </si>
  <si>
    <r>
      <rPr>
        <b/>
        <u/>
        <sz val="10"/>
        <rFont val="Arial"/>
        <family val="2"/>
      </rPr>
      <t>Tarif prestation nuit soit 12 heures € HT</t>
    </r>
    <r>
      <rPr>
        <b/>
        <sz val="10"/>
        <rFont val="Arial"/>
        <family val="2"/>
      </rPr>
      <t xml:space="preserve">
</t>
    </r>
  </si>
  <si>
    <t>Tarif prestation € HT : 10h de service (samedis)</t>
  </si>
  <si>
    <t>Nombre de semaines à l'année</t>
  </si>
  <si>
    <t xml:space="preserve">NOMBRE ANNUEL D'HEURES ODG </t>
  </si>
  <si>
    <t>NOMBRE ANNUEL D'HEURES HAF</t>
  </si>
  <si>
    <t xml:space="preserve">Tarification horaire en € 
(pour 8h de travail effectif) </t>
  </si>
  <si>
    <t xml:space="preserve">Tarification annuelle en € </t>
  </si>
  <si>
    <t>Montant total DQE semaines</t>
  </si>
  <si>
    <t>Nombre de weekends</t>
  </si>
  <si>
    <t>Tarif horaire en €</t>
  </si>
  <si>
    <t>Montant total DQE samedis</t>
  </si>
  <si>
    <t>Prestations d'assistance  à l'enseignement-Factotum pour les bâtiments universitaires de l'Université Paris Cité sur le Campus des Grands Moulins</t>
  </si>
  <si>
    <t>Décomposition du Prix Global et Forfaitaire (DPGF)
Marché 2024042DFAPGSE: Prestations d'assistance  à l'enseignement-Factotum pour les bâtiments universitaires de l'Université Paris Cité sur le Campus des Grands Moulins</t>
  </si>
  <si>
    <t>DETAIL QUANTITATIF ESTIMATIF (SAMEDIS)
Marché 2024042DFAPGSE: Prestations d'assistance  à l'enseignement-Factotum pour les bâtiments universitaires de l'Université Paris Cité sur le Campus des Grands Moulins</t>
  </si>
  <si>
    <r>
      <rPr>
        <b/>
        <sz val="10"/>
        <rFont val="Arial"/>
        <family val="2"/>
      </rPr>
      <t>BORDEREAU DES PRIX UNITAIRES (BPU)</t>
    </r>
    <r>
      <rPr>
        <b/>
        <i/>
        <sz val="10"/>
        <rFont val="Arial"/>
        <family val="2"/>
      </rPr>
      <t xml:space="preserve">
Marché 2024042DFAPGSE: Prestations d'assistance  à l'enseignement-Factotum pour les bâtiments universitaires de l'Université Paris Cité sur le Campus des Grands Moulins</t>
    </r>
  </si>
  <si>
    <r>
      <rPr>
        <b/>
        <sz val="9"/>
        <rFont val="Arial"/>
        <family val="2"/>
      </rPr>
      <t>DETAIL QUANTITATIF ESTIMATIF (SEMAINE)</t>
    </r>
    <r>
      <rPr>
        <b/>
        <i/>
        <sz val="9"/>
        <rFont val="Arial"/>
        <family val="2"/>
      </rPr>
      <t xml:space="preserve">
Marché 2024042DFAPGSE: Prestations d'assistance  à l'enseignement-Factotum pour les bâtiments universitaires de l'Université Paris Cité sur le Campus des Grands Moulins</t>
    </r>
  </si>
  <si>
    <t xml:space="preserve">Onglet 3 : Détail DPGF (DPGF) relatif au besoin en semaine </t>
  </si>
  <si>
    <t>Onglet 4: Détail DPGF(DPGF) relatif au besoin en week-end</t>
  </si>
  <si>
    <t>Onglet 5: Borderau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</si>
</sst>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8" x14ac:knownFonts="1">
    <font>
      <sz val="11"/>
      <color theme="1"/>
      <name val="Calibri"/>
      <family val="2"/>
      <scheme val="minor"/>
    </font>
    <font>
      <b/>
      <sz val="11"/>
      <color theme="1"/>
      <name val="Calibri"/>
      <family val="2"/>
      <scheme val="minor"/>
    </font>
    <font>
      <b/>
      <i/>
      <u/>
      <sz val="12"/>
      <name val="Arial"/>
      <family val="2"/>
    </font>
    <font>
      <b/>
      <i/>
      <u/>
      <sz val="14"/>
      <name val="Arial"/>
      <family val="2"/>
    </font>
    <font>
      <sz val="14"/>
      <name val="Arial"/>
      <family val="2"/>
    </font>
    <font>
      <b/>
      <sz val="12"/>
      <name val="Arial"/>
      <family val="2"/>
    </font>
    <font>
      <b/>
      <sz val="10"/>
      <name val="Arial"/>
      <family val="2"/>
    </font>
    <font>
      <b/>
      <u/>
      <sz val="10"/>
      <name val="Arial"/>
      <family val="2"/>
    </font>
    <font>
      <sz val="11"/>
      <name val="Arial"/>
      <family val="2"/>
    </font>
    <font>
      <sz val="10"/>
      <color rgb="FF000000"/>
      <name val="Calibri"/>
      <family val="2"/>
      <scheme val="minor"/>
    </font>
    <font>
      <b/>
      <sz val="11"/>
      <color rgb="FFC00000"/>
      <name val="Calibri"/>
      <family val="2"/>
      <scheme val="minor"/>
    </font>
    <font>
      <b/>
      <i/>
      <sz val="11"/>
      <color theme="1"/>
      <name val="Calibri"/>
      <family val="2"/>
      <scheme val="minor"/>
    </font>
    <font>
      <b/>
      <sz val="11"/>
      <color rgb="FFFF0000"/>
      <name val="Calibri"/>
      <family val="2"/>
      <scheme val="minor"/>
    </font>
    <font>
      <b/>
      <sz val="14"/>
      <color theme="1"/>
      <name val="Calibri"/>
      <family val="2"/>
      <scheme val="minor"/>
    </font>
    <font>
      <b/>
      <i/>
      <u/>
      <sz val="10"/>
      <name val="Arial"/>
      <family val="2"/>
    </font>
    <font>
      <sz val="10"/>
      <color theme="1"/>
      <name val="Calibri"/>
      <family val="2"/>
      <scheme val="minor"/>
    </font>
    <font>
      <b/>
      <i/>
      <sz val="10"/>
      <name val="Arial"/>
      <family val="2"/>
    </font>
    <font>
      <sz val="11"/>
      <color rgb="FF000000"/>
      <name val="Lucida Sans"/>
      <family val="2"/>
    </font>
    <font>
      <sz val="6.5"/>
      <color rgb="FF000000"/>
      <name val="Arial"/>
      <family val="2"/>
    </font>
    <font>
      <b/>
      <sz val="11"/>
      <color rgb="FF000000"/>
      <name val="Lucida Sans"/>
      <family val="2"/>
    </font>
    <font>
      <sz val="11"/>
      <color theme="3"/>
      <name val="Lucida Sans"/>
      <family val="2"/>
    </font>
    <font>
      <sz val="11"/>
      <color rgb="FFFF0000"/>
      <name val="Lucida Sans"/>
      <family val="2"/>
    </font>
    <font>
      <sz val="11"/>
      <name val="Lucida Sans"/>
      <family val="2"/>
    </font>
    <font>
      <sz val="11"/>
      <color theme="8"/>
      <name val="Calibri"/>
      <family val="2"/>
      <scheme val="minor"/>
    </font>
    <font>
      <b/>
      <sz val="10"/>
      <color theme="1"/>
      <name val="Calibri"/>
      <family val="2"/>
      <scheme val="minor"/>
    </font>
    <font>
      <b/>
      <sz val="9"/>
      <color theme="1"/>
      <name val="Calibri"/>
      <family val="2"/>
      <scheme val="minor"/>
    </font>
    <font>
      <b/>
      <sz val="9"/>
      <name val="Arial"/>
      <family val="2"/>
    </font>
    <font>
      <b/>
      <i/>
      <sz val="9"/>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1">
    <xf numFmtId="0" fontId="0" fillId="0" borderId="0"/>
  </cellStyleXfs>
  <cellXfs count="136">
    <xf numFmtId="0" fontId="0" fillId="0" borderId="0" xfId="0"/>
    <xf numFmtId="0" fontId="1" fillId="2" borderId="1" xfId="0" applyFont="1" applyFill="1" applyBorder="1" applyAlignment="1">
      <alignment horizontal="center"/>
    </xf>
    <xf numFmtId="0" fontId="0" fillId="2" borderId="1" xfId="0" applyFill="1" applyBorder="1" applyAlignment="1"/>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64" fontId="0" fillId="0" borderId="1" xfId="0" applyNumberFormat="1" applyBorder="1" applyAlignment="1">
      <alignment horizontal="center" vertical="center"/>
    </xf>
    <xf numFmtId="0" fontId="3" fillId="0" borderId="0" xfId="0" applyFont="1" applyAlignment="1">
      <alignment wrapText="1"/>
    </xf>
    <xf numFmtId="0" fontId="4" fillId="0" borderId="0" xfId="0" applyFont="1" applyAlignment="1">
      <alignment wrapText="1"/>
    </xf>
    <xf numFmtId="0" fontId="0" fillId="0" borderId="0" xfId="0" applyAlignment="1">
      <alignment wrapText="1"/>
    </xf>
    <xf numFmtId="0" fontId="2" fillId="0" borderId="0" xfId="0" applyFont="1" applyAlignment="1">
      <alignment wrapText="1"/>
    </xf>
    <xf numFmtId="0" fontId="0" fillId="0" borderId="0" xfId="0" applyBorder="1"/>
    <xf numFmtId="0" fontId="8" fillId="0" borderId="0" xfId="0" applyFont="1" applyAlignment="1">
      <alignment horizontal="left" vertical="center"/>
    </xf>
    <xf numFmtId="0" fontId="0" fillId="0" borderId="0" xfId="0" applyBorder="1" applyAlignment="1"/>
    <xf numFmtId="0" fontId="9" fillId="0" borderId="0" xfId="0" applyFont="1" applyAlignment="1">
      <alignment vertical="top"/>
    </xf>
    <xf numFmtId="0" fontId="10" fillId="0" borderId="0" xfId="0" applyFont="1"/>
    <xf numFmtId="0" fontId="11" fillId="0" borderId="0" xfId="0" applyFont="1" applyAlignment="1">
      <alignment horizontal="left"/>
    </xf>
    <xf numFmtId="0" fontId="0" fillId="0" borderId="0" xfId="0" applyAlignment="1">
      <alignment horizontal="left"/>
    </xf>
    <xf numFmtId="0" fontId="11" fillId="0" borderId="0" xfId="0" applyFont="1"/>
    <xf numFmtId="0" fontId="1" fillId="0" borderId="0" xfId="0" applyFont="1"/>
    <xf numFmtId="0" fontId="12"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7" fillId="3" borderId="0" xfId="0" applyFont="1" applyFill="1" applyAlignment="1">
      <alignment horizontal="center" vertical="center"/>
    </xf>
    <xf numFmtId="0" fontId="1" fillId="4" borderId="1" xfId="0" applyFont="1" applyFill="1" applyBorder="1" applyAlignment="1">
      <alignment horizontal="center" vertical="center"/>
    </xf>
    <xf numFmtId="0" fontId="17" fillId="3" borderId="0" xfId="0" applyFont="1" applyFill="1" applyAlignment="1">
      <alignment horizontal="left" vertical="center"/>
    </xf>
    <xf numFmtId="0" fontId="17" fillId="3" borderId="0" xfId="0" applyNumberFormat="1" applyFont="1" applyFill="1" applyAlignment="1">
      <alignment horizontal="center" vertical="center"/>
    </xf>
    <xf numFmtId="0" fontId="18" fillId="3" borderId="0" xfId="0" applyFont="1" applyFill="1" applyBorder="1" applyAlignment="1">
      <alignment horizontal="right" vertical="center"/>
    </xf>
    <xf numFmtId="0" fontId="18" fillId="3" borderId="0" xfId="0" applyNumberFormat="1" applyFont="1" applyFill="1" applyBorder="1" applyAlignment="1">
      <alignment horizontal="right" vertical="center"/>
    </xf>
    <xf numFmtId="0" fontId="17" fillId="3" borderId="0" xfId="0" applyFont="1" applyFill="1" applyBorder="1" applyAlignment="1">
      <alignment horizontal="center" vertical="center"/>
    </xf>
    <xf numFmtId="0" fontId="17" fillId="5" borderId="3" xfId="0" applyFont="1" applyFill="1" applyBorder="1" applyAlignment="1">
      <alignment horizontal="center" vertical="center"/>
    </xf>
    <xf numFmtId="0" fontId="17" fillId="0" borderId="0" xfId="0" applyFont="1" applyAlignment="1">
      <alignment horizontal="center" vertical="center"/>
    </xf>
    <xf numFmtId="0" fontId="17" fillId="5" borderId="1" xfId="0" applyFont="1" applyFill="1" applyBorder="1" applyAlignment="1">
      <alignment horizontal="center" vertical="center"/>
    </xf>
    <xf numFmtId="0" fontId="17" fillId="0" borderId="1" xfId="0" applyFont="1" applyBorder="1" applyAlignment="1">
      <alignment horizontal="center" vertical="center"/>
    </xf>
    <xf numFmtId="0" fontId="20" fillId="0" borderId="1" xfId="0" applyNumberFormat="1" applyFont="1" applyBorder="1" applyAlignment="1">
      <alignment horizontal="center" vertical="center"/>
    </xf>
    <xf numFmtId="0" fontId="20" fillId="0" borderId="3" xfId="0" applyFont="1" applyBorder="1" applyAlignment="1">
      <alignment horizontal="center" vertical="center"/>
    </xf>
    <xf numFmtId="0" fontId="17" fillId="0" borderId="4" xfId="0" applyFont="1" applyBorder="1" applyAlignment="1">
      <alignment horizontal="center" vertical="center"/>
    </xf>
    <xf numFmtId="0" fontId="20" fillId="0" borderId="1"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Alignment="1">
      <alignment horizontal="left" vertical="center"/>
    </xf>
    <xf numFmtId="0" fontId="17" fillId="2" borderId="0" xfId="0" applyFont="1" applyFill="1" applyAlignment="1">
      <alignment horizontal="center" vertical="center"/>
    </xf>
    <xf numFmtId="0" fontId="17" fillId="2" borderId="0" xfId="0" applyNumberFormat="1" applyFont="1" applyFill="1" applyAlignment="1">
      <alignment horizontal="center" vertical="center"/>
    </xf>
    <xf numFmtId="0" fontId="17" fillId="2" borderId="0" xfId="0" applyFont="1" applyFill="1" applyBorder="1" applyAlignment="1">
      <alignment horizontal="center" vertical="center"/>
    </xf>
    <xf numFmtId="0" fontId="20" fillId="2" borderId="0" xfId="0" applyFont="1" applyFill="1" applyAlignment="1">
      <alignment horizontal="center" vertical="center"/>
    </xf>
    <xf numFmtId="0" fontId="17" fillId="0" borderId="10" xfId="0" applyFont="1" applyBorder="1" applyAlignment="1">
      <alignment horizontal="center" vertical="center"/>
    </xf>
    <xf numFmtId="16" fontId="17" fillId="0" borderId="1" xfId="0" applyNumberFormat="1" applyFont="1" applyBorder="1" applyAlignment="1">
      <alignment horizontal="center" vertical="center"/>
    </xf>
    <xf numFmtId="0" fontId="20" fillId="3" borderId="1" xfId="0" applyFont="1" applyFill="1" applyBorder="1" applyAlignment="1">
      <alignment horizontal="center" vertical="center"/>
    </xf>
    <xf numFmtId="0" fontId="17" fillId="3" borderId="1" xfId="0" applyFont="1" applyFill="1" applyBorder="1" applyAlignment="1">
      <alignment horizontal="center" vertical="center"/>
    </xf>
    <xf numFmtId="0" fontId="20" fillId="3" borderId="1" xfId="0" applyNumberFormat="1" applyFont="1" applyFill="1" applyBorder="1" applyAlignment="1">
      <alignment horizontal="center" vertical="center"/>
    </xf>
    <xf numFmtId="0" fontId="17" fillId="0" borderId="0" xfId="0" applyFont="1" applyBorder="1" applyAlignment="1">
      <alignment horizontal="left" vertical="center"/>
    </xf>
    <xf numFmtId="0" fontId="20" fillId="3" borderId="3" xfId="0" applyFont="1" applyFill="1" applyBorder="1" applyAlignment="1">
      <alignment horizontal="center" vertical="center"/>
    </xf>
    <xf numFmtId="0" fontId="20" fillId="2" borderId="0" xfId="0" applyNumberFormat="1"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left" vertical="center"/>
    </xf>
    <xf numFmtId="0" fontId="22" fillId="0" borderId="1" xfId="0" applyFont="1" applyBorder="1" applyAlignment="1">
      <alignment horizontal="center" vertical="center"/>
    </xf>
    <xf numFmtId="16" fontId="22" fillId="0" borderId="1" xfId="0" applyNumberFormat="1" applyFont="1" applyBorder="1" applyAlignment="1">
      <alignment horizontal="center" vertical="center"/>
    </xf>
    <xf numFmtId="0" fontId="22" fillId="0" borderId="6" xfId="0" applyFont="1" applyBorder="1" applyAlignment="1">
      <alignment horizontal="center" vertical="center"/>
    </xf>
    <xf numFmtId="0" fontId="17" fillId="3" borderId="0" xfId="0" applyNumberFormat="1" applyFont="1" applyFill="1" applyBorder="1" applyAlignment="1">
      <alignment horizontal="center" vertical="center"/>
    </xf>
    <xf numFmtId="14" fontId="17" fillId="0" borderId="1" xfId="0" applyNumberFormat="1" applyFont="1" applyBorder="1" applyAlignment="1">
      <alignment horizontal="center" vertical="center"/>
    </xf>
    <xf numFmtId="0" fontId="17" fillId="0" borderId="11" xfId="0" applyFont="1" applyBorder="1" applyAlignment="1">
      <alignment horizontal="center" vertical="center"/>
    </xf>
    <xf numFmtId="0" fontId="17" fillId="3" borderId="0" xfId="0" applyNumberFormat="1" applyFont="1" applyFill="1" applyAlignment="1">
      <alignment horizontal="left" vertical="center"/>
    </xf>
    <xf numFmtId="0" fontId="0" fillId="3" borderId="0" xfId="0" applyFill="1"/>
    <xf numFmtId="0" fontId="0" fillId="3" borderId="0" xfId="0" applyFill="1" applyBorder="1" applyAlignment="1"/>
    <xf numFmtId="164" fontId="23" fillId="0" borderId="1" xfId="0" applyNumberFormat="1" applyFont="1" applyBorder="1" applyAlignment="1">
      <alignment horizontal="center" vertical="center"/>
    </xf>
    <xf numFmtId="0" fontId="1" fillId="0" borderId="0" xfId="0" applyFont="1" applyAlignment="1">
      <alignment horizontal="left" wrapText="1"/>
    </xf>
    <xf numFmtId="0" fontId="17" fillId="6" borderId="13" xfId="0" applyFont="1" applyFill="1" applyBorder="1" applyAlignment="1">
      <alignment horizontal="center" vertical="center"/>
    </xf>
    <xf numFmtId="0" fontId="17" fillId="6" borderId="7" xfId="0" applyFont="1" applyFill="1" applyBorder="1" applyAlignment="1">
      <alignment horizontal="center" vertical="center"/>
    </xf>
    <xf numFmtId="0" fontId="19" fillId="6" borderId="7" xfId="0" applyFont="1" applyFill="1" applyBorder="1" applyAlignment="1">
      <alignment horizontal="center" vertical="center"/>
    </xf>
    <xf numFmtId="0" fontId="17" fillId="6" borderId="1" xfId="0" applyFont="1" applyFill="1" applyBorder="1" applyAlignment="1">
      <alignment horizontal="center" vertical="center"/>
    </xf>
    <xf numFmtId="0" fontId="17" fillId="6" borderId="15" xfId="0" applyFont="1" applyFill="1" applyBorder="1" applyAlignment="1">
      <alignment horizontal="center" vertical="center"/>
    </xf>
    <xf numFmtId="0" fontId="17" fillId="6"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17" fillId="0" borderId="1" xfId="0" applyFont="1" applyFill="1" applyBorder="1" applyAlignment="1">
      <alignment horizontal="center" vertical="center"/>
    </xf>
    <xf numFmtId="0" fontId="19" fillId="6" borderId="1" xfId="0" applyFont="1" applyFill="1" applyBorder="1" applyAlignment="1">
      <alignment horizontal="center" vertical="center"/>
    </xf>
    <xf numFmtId="0" fontId="19" fillId="0" borderId="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1"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xf>
    <xf numFmtId="0" fontId="20"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0" fillId="0" borderId="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Alignment="1">
      <alignment horizontal="center" vertical="center"/>
    </xf>
    <xf numFmtId="0" fontId="17" fillId="0" borderId="0" xfId="0" applyNumberFormat="1" applyFont="1" applyFill="1" applyAlignment="1">
      <alignment horizontal="center" vertical="center"/>
    </xf>
    <xf numFmtId="0" fontId="20" fillId="0" borderId="0" xfId="0" applyFont="1" applyFill="1" applyAlignment="1">
      <alignment horizontal="center" vertical="center"/>
    </xf>
    <xf numFmtId="0" fontId="17" fillId="0" borderId="10" xfId="0" applyFont="1" applyFill="1" applyBorder="1" applyAlignment="1">
      <alignment horizontal="center" vertical="center"/>
    </xf>
    <xf numFmtId="16" fontId="17" fillId="0" borderId="1" xfId="0" applyNumberFormat="1" applyFont="1" applyFill="1" applyBorder="1" applyAlignment="1">
      <alignment horizontal="center" vertical="center"/>
    </xf>
    <xf numFmtId="16" fontId="17" fillId="0" borderId="0" xfId="0" applyNumberFormat="1" applyFont="1" applyFill="1" applyAlignment="1">
      <alignment horizontal="center" vertical="center"/>
    </xf>
    <xf numFmtId="16" fontId="17" fillId="0" borderId="0" xfId="0" applyNumberFormat="1" applyFont="1" applyFill="1" applyBorder="1" applyAlignment="1">
      <alignment horizontal="center" vertical="center"/>
    </xf>
    <xf numFmtId="0" fontId="17" fillId="0" borderId="0" xfId="0" applyFont="1" applyFill="1" applyAlignment="1">
      <alignment horizontal="left" vertical="center"/>
    </xf>
    <xf numFmtId="14" fontId="17" fillId="0" borderId="1" xfId="0" applyNumberFormat="1" applyFont="1" applyFill="1" applyBorder="1" applyAlignment="1">
      <alignment horizontal="center" vertical="center"/>
    </xf>
    <xf numFmtId="0" fontId="13" fillId="0" borderId="0" xfId="0" applyFont="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23" fillId="3" borderId="1" xfId="0" applyFont="1" applyFill="1" applyBorder="1" applyAlignment="1"/>
    <xf numFmtId="0" fontId="11" fillId="0" borderId="0" xfId="0" applyFont="1" applyAlignment="1">
      <alignment horizontal="center"/>
    </xf>
    <xf numFmtId="0" fontId="0" fillId="0" borderId="0" xfId="0" applyAlignment="1">
      <alignment horizontal="center"/>
    </xf>
    <xf numFmtId="0" fontId="16" fillId="0" borderId="0"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17" fillId="5" borderId="4" xfId="0" applyFont="1" applyFill="1" applyBorder="1" applyAlignment="1">
      <alignment horizontal="center" vertical="center"/>
    </xf>
    <xf numFmtId="0" fontId="17" fillId="5" borderId="6" xfId="0" applyFont="1" applyFill="1" applyBorder="1" applyAlignment="1">
      <alignment horizontal="center" vertical="center"/>
    </xf>
    <xf numFmtId="3" fontId="19" fillId="5" borderId="2" xfId="0" applyNumberFormat="1" applyFont="1" applyFill="1" applyBorder="1" applyAlignment="1">
      <alignment horizontal="center" vertical="center"/>
    </xf>
    <xf numFmtId="3" fontId="19" fillId="5" borderId="5" xfId="0" applyNumberFormat="1" applyFont="1" applyFill="1" applyBorder="1" applyAlignment="1">
      <alignment horizontal="center" vertical="center"/>
    </xf>
    <xf numFmtId="0" fontId="19" fillId="5" borderId="2" xfId="0" applyNumberFormat="1" applyFont="1" applyFill="1" applyBorder="1" applyAlignment="1">
      <alignment horizontal="center" vertical="center"/>
    </xf>
    <xf numFmtId="0" fontId="19" fillId="5" borderId="5" xfId="0" applyNumberFormat="1" applyFont="1" applyFill="1" applyBorder="1" applyAlignment="1">
      <alignment horizontal="center" vertical="center"/>
    </xf>
    <xf numFmtId="0" fontId="17" fillId="5" borderId="1" xfId="0" applyFont="1" applyFill="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7" fillId="0" borderId="8" xfId="0" applyFont="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164" fontId="17" fillId="3" borderId="3" xfId="0" applyNumberFormat="1" applyFont="1" applyFill="1" applyBorder="1" applyAlignment="1">
      <alignment horizontal="center" vertical="center"/>
    </xf>
    <xf numFmtId="0" fontId="17" fillId="3" borderId="12" xfId="0" applyNumberFormat="1" applyFont="1" applyFill="1" applyBorder="1" applyAlignment="1">
      <alignment horizontal="center" vertical="center"/>
    </xf>
    <xf numFmtId="0" fontId="17" fillId="3" borderId="14" xfId="0" applyNumberFormat="1" applyFont="1" applyFill="1" applyBorder="1" applyAlignment="1">
      <alignment horizontal="center" vertical="center"/>
    </xf>
    <xf numFmtId="164" fontId="17" fillId="6" borderId="3" xfId="0" applyNumberFormat="1" applyFont="1" applyFill="1" applyBorder="1" applyAlignment="1">
      <alignment horizontal="center" vertical="center"/>
    </xf>
    <xf numFmtId="164" fontId="17" fillId="6" borderId="12" xfId="0" applyNumberFormat="1" applyFont="1" applyFill="1" applyBorder="1" applyAlignment="1">
      <alignment horizontal="center" vertical="center"/>
    </xf>
    <xf numFmtId="164" fontId="17" fillId="6" borderId="14" xfId="0" applyNumberFormat="1" applyFont="1" applyFill="1" applyBorder="1" applyAlignment="1">
      <alignment horizontal="center" vertical="center"/>
    </xf>
    <xf numFmtId="164" fontId="17" fillId="6" borderId="1" xfId="0" applyNumberFormat="1" applyFont="1" applyFill="1" applyBorder="1" applyAlignment="1">
      <alignment horizontal="center" vertical="center"/>
    </xf>
    <xf numFmtId="0" fontId="17" fillId="6" borderId="12" xfId="0" applyFont="1" applyFill="1" applyBorder="1" applyAlignment="1">
      <alignment horizontal="center" vertical="center"/>
    </xf>
    <xf numFmtId="0" fontId="17" fillId="6" borderId="14" xfId="0" applyFont="1" applyFill="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17" fillId="6" borderId="3"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88900</xdr:colOff>
      <xdr:row>1</xdr:row>
      <xdr:rowOff>12700</xdr:rowOff>
    </xdr:from>
    <xdr:to>
      <xdr:col>0</xdr:col>
      <xdr:colOff>1885950</xdr:colOff>
      <xdr:row>1</xdr:row>
      <xdr:rowOff>539750</xdr:rowOff>
    </xdr:to>
    <xdr:pic>
      <xdr:nvPicPr>
        <xdr:cNvPr id="6" name="Image 5" descr="Université Paris Cité"/>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900" y="196850"/>
          <a:ext cx="1797050" cy="527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584200</xdr:colOff>
      <xdr:row>2</xdr:row>
      <xdr:rowOff>158750</xdr:rowOff>
    </xdr:to>
    <xdr:pic>
      <xdr:nvPicPr>
        <xdr:cNvPr id="6" name="Image 5" descr="Université Paris Cité"/>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0"/>
          <a:ext cx="1797050" cy="5270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93435</xdr:colOff>
      <xdr:row>1</xdr:row>
      <xdr:rowOff>1</xdr:rowOff>
    </xdr:from>
    <xdr:to>
      <xdr:col>4</xdr:col>
      <xdr:colOff>303695</xdr:colOff>
      <xdr:row>3</xdr:row>
      <xdr:rowOff>27610</xdr:rowOff>
    </xdr:to>
    <xdr:pic>
      <xdr:nvPicPr>
        <xdr:cNvPr id="2" name="Image 32" descr="Université Paris Cité"/>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870" y="176697"/>
          <a:ext cx="1502347" cy="629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71784</xdr:colOff>
      <xdr:row>1</xdr:row>
      <xdr:rowOff>0</xdr:rowOff>
    </xdr:from>
    <xdr:to>
      <xdr:col>3</xdr:col>
      <xdr:colOff>231914</xdr:colOff>
      <xdr:row>2</xdr:row>
      <xdr:rowOff>276087</xdr:rowOff>
    </xdr:to>
    <xdr:pic>
      <xdr:nvPicPr>
        <xdr:cNvPr id="2" name="Image 32" descr="Université Paris Cité"/>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84" y="176696"/>
          <a:ext cx="1253434" cy="4527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3</xdr:col>
      <xdr:colOff>152400</xdr:colOff>
      <xdr:row>5</xdr:row>
      <xdr:rowOff>342900</xdr:rowOff>
    </xdr:to>
    <xdr:pic>
      <xdr:nvPicPr>
        <xdr:cNvPr id="3" name="Image 2" descr="Université Paris Cité"/>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6600"/>
          <a:ext cx="1797050" cy="5270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tabSelected="1" workbookViewId="0">
      <selection activeCell="C13" sqref="C13"/>
    </sheetView>
  </sheetViews>
  <sheetFormatPr baseColWidth="10" defaultRowHeight="14.5" x14ac:dyDescent="0.35"/>
  <cols>
    <col min="1" max="1" width="32.453125" customWidth="1"/>
  </cols>
  <sheetData>
    <row r="2" spans="1:14" ht="61" customHeight="1" x14ac:dyDescent="0.35">
      <c r="A2" s="14"/>
      <c r="B2" s="92" t="s">
        <v>151</v>
      </c>
      <c r="C2" s="92"/>
      <c r="D2" s="92"/>
      <c r="E2" s="92"/>
      <c r="F2" s="92"/>
      <c r="G2" s="92"/>
      <c r="H2" s="92"/>
      <c r="I2" s="92"/>
      <c r="J2" s="92"/>
      <c r="K2" s="92"/>
      <c r="L2" s="92"/>
      <c r="M2" s="92"/>
      <c r="N2" s="92"/>
    </row>
    <row r="4" spans="1:14" x14ac:dyDescent="0.35">
      <c r="A4" s="15" t="s">
        <v>14</v>
      </c>
    </row>
    <row r="6" spans="1:14" x14ac:dyDescent="0.35">
      <c r="A6" s="16" t="s">
        <v>12</v>
      </c>
      <c r="B6" s="17"/>
      <c r="C6" s="17"/>
      <c r="D6" s="17"/>
    </row>
    <row r="7" spans="1:14" ht="27.65" customHeight="1" x14ac:dyDescent="0.35">
      <c r="A7" s="18" t="s">
        <v>13</v>
      </c>
    </row>
    <row r="8" spans="1:14" ht="14.5" customHeight="1" x14ac:dyDescent="0.35">
      <c r="A8" s="64" t="s">
        <v>15</v>
      </c>
      <c r="B8" s="64"/>
      <c r="C8" s="64"/>
      <c r="D8" s="64"/>
      <c r="E8" s="64"/>
    </row>
    <row r="9" spans="1:14" ht="21" customHeight="1" x14ac:dyDescent="0.35">
      <c r="A9" s="93" t="s">
        <v>16</v>
      </c>
      <c r="B9" s="93"/>
      <c r="C9" s="93"/>
      <c r="D9" s="93"/>
      <c r="E9" s="93"/>
      <c r="F9" s="93"/>
      <c r="G9" s="93"/>
    </row>
    <row r="10" spans="1:14" x14ac:dyDescent="0.35">
      <c r="A10" s="19" t="s">
        <v>156</v>
      </c>
      <c r="B10" s="20"/>
      <c r="C10" s="19"/>
      <c r="D10" s="19"/>
    </row>
    <row r="11" spans="1:14" x14ac:dyDescent="0.35">
      <c r="A11" s="19" t="s">
        <v>157</v>
      </c>
      <c r="B11" s="19"/>
      <c r="C11" s="19"/>
      <c r="D11" s="19"/>
    </row>
    <row r="12" spans="1:14" x14ac:dyDescent="0.35">
      <c r="A12" s="19" t="s">
        <v>158</v>
      </c>
      <c r="B12" s="19"/>
      <c r="C12" s="19"/>
      <c r="D12" s="19"/>
    </row>
  </sheetData>
  <mergeCells count="2">
    <mergeCell ref="B2:N2"/>
    <mergeCell ref="A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11"/>
  <sheetViews>
    <sheetView workbookViewId="0">
      <selection activeCell="D7" sqref="D7:D8"/>
    </sheetView>
  </sheetViews>
  <sheetFormatPr baseColWidth="10" defaultRowHeight="14.5" x14ac:dyDescent="0.35"/>
  <cols>
    <col min="1" max="1" width="17.81640625" bestFit="1" customWidth="1"/>
    <col min="2" max="2" width="22.54296875" customWidth="1"/>
    <col min="3" max="4" width="17.81640625" customWidth="1"/>
    <col min="5" max="5" width="20.81640625" customWidth="1"/>
    <col min="6" max="6" width="17.26953125" bestFit="1" customWidth="1"/>
    <col min="7" max="7" width="17.26953125" customWidth="1"/>
    <col min="8" max="8" width="28.54296875" customWidth="1"/>
    <col min="9" max="9" width="27.453125" customWidth="1"/>
  </cols>
  <sheetData>
    <row r="4" spans="1:11" ht="55.5" customHeight="1" x14ac:dyDescent="0.35">
      <c r="A4" s="95" t="s">
        <v>152</v>
      </c>
      <c r="B4" s="96"/>
      <c r="C4" s="96"/>
      <c r="D4" s="96"/>
      <c r="E4" s="96"/>
      <c r="F4" s="96"/>
      <c r="G4" s="96"/>
      <c r="H4" s="96"/>
      <c r="I4" s="96"/>
      <c r="J4" s="96"/>
      <c r="K4" s="96"/>
    </row>
    <row r="5" spans="1:11" x14ac:dyDescent="0.35">
      <c r="A5" s="1"/>
      <c r="B5" s="94"/>
      <c r="C5" s="94"/>
      <c r="D5" s="94"/>
      <c r="E5" s="94"/>
      <c r="F5" s="94"/>
      <c r="G5" s="94"/>
      <c r="H5" s="94"/>
      <c r="I5" s="3"/>
      <c r="J5" s="2"/>
      <c r="K5" s="2"/>
    </row>
    <row r="6" spans="1:11" ht="56.25" customHeight="1" x14ac:dyDescent="0.35">
      <c r="A6" s="4" t="s">
        <v>0</v>
      </c>
      <c r="B6" s="5" t="s">
        <v>17</v>
      </c>
      <c r="C6" s="5" t="s">
        <v>21</v>
      </c>
      <c r="D6" s="22" t="s">
        <v>22</v>
      </c>
      <c r="E6" s="5" t="s">
        <v>141</v>
      </c>
      <c r="F6" s="22" t="s">
        <v>23</v>
      </c>
      <c r="G6" s="22" t="s">
        <v>22</v>
      </c>
      <c r="H6" s="5" t="s">
        <v>3</v>
      </c>
      <c r="I6" s="5" t="s">
        <v>4</v>
      </c>
    </row>
    <row r="7" spans="1:11" ht="29.25" customHeight="1" x14ac:dyDescent="0.35">
      <c r="A7" s="4" t="s">
        <v>1</v>
      </c>
      <c r="B7" s="63">
        <v>0</v>
      </c>
      <c r="C7" s="24">
        <v>972</v>
      </c>
      <c r="D7" s="24">
        <v>7776</v>
      </c>
      <c r="E7" s="63">
        <v>0</v>
      </c>
      <c r="F7" s="24">
        <v>38</v>
      </c>
      <c r="G7" s="24">
        <v>380</v>
      </c>
      <c r="H7" s="6">
        <f>B7*C7+E7*F7</f>
        <v>0</v>
      </c>
      <c r="I7" s="6">
        <f>H7*1.2</f>
        <v>0</v>
      </c>
    </row>
    <row r="8" spans="1:11" ht="29.25" customHeight="1" x14ac:dyDescent="0.35">
      <c r="A8" s="21" t="s">
        <v>2</v>
      </c>
      <c r="B8" s="63">
        <v>0</v>
      </c>
      <c r="C8" s="24">
        <v>171</v>
      </c>
      <c r="D8" s="24">
        <v>1368</v>
      </c>
      <c r="E8" s="63">
        <v>0</v>
      </c>
      <c r="F8" s="24">
        <v>0</v>
      </c>
      <c r="G8" s="24">
        <v>0</v>
      </c>
      <c r="H8" s="6">
        <f>B8*C8+E8*F8</f>
        <v>0</v>
      </c>
      <c r="I8" s="6">
        <f>H8*1.2</f>
        <v>0</v>
      </c>
    </row>
    <row r="9" spans="1:11" ht="36" customHeight="1" x14ac:dyDescent="0.35"/>
    <row r="10" spans="1:11" ht="28.5" customHeight="1" x14ac:dyDescent="0.35">
      <c r="H10" s="4" t="s">
        <v>5</v>
      </c>
      <c r="I10" s="4" t="s">
        <v>6</v>
      </c>
    </row>
    <row r="11" spans="1:11" ht="39" customHeight="1" x14ac:dyDescent="0.35">
      <c r="H11" s="6">
        <f>H7++H8</f>
        <v>0</v>
      </c>
      <c r="I11" s="6">
        <f>I7++I8</f>
        <v>0</v>
      </c>
    </row>
  </sheetData>
  <mergeCells count="2">
    <mergeCell ref="B5:H5"/>
    <mergeCell ref="A4:K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82"/>
  <sheetViews>
    <sheetView view="pageBreakPreview" topLeftCell="D62" zoomScale="70" zoomScaleNormal="100" zoomScaleSheetLayoutView="70" workbookViewId="0">
      <selection activeCell="P80" sqref="P80"/>
    </sheetView>
  </sheetViews>
  <sheetFormatPr baseColWidth="10" defaultColWidth="10.81640625" defaultRowHeight="14" x14ac:dyDescent="0.35"/>
  <cols>
    <col min="1" max="1" width="1.54296875" style="23" customWidth="1"/>
    <col min="2" max="2" width="12.453125" style="25" customWidth="1"/>
    <col min="3" max="3" width="1.54296875" style="25" customWidth="1"/>
    <col min="4" max="4" width="4.453125" style="23" customWidth="1"/>
    <col min="5" max="5" width="45.1796875" style="23" customWidth="1"/>
    <col min="6" max="6" width="8.453125" style="26" customWidth="1"/>
    <col min="7" max="7" width="28.81640625" style="23" customWidth="1"/>
    <col min="8" max="8" width="26.1796875" style="23" customWidth="1"/>
    <col min="9" max="9" width="8.453125" style="26" customWidth="1"/>
    <col min="10" max="10" width="15.453125" style="23" customWidth="1"/>
    <col min="11" max="11" width="16" style="23" customWidth="1"/>
    <col min="12" max="12" width="16.7265625" style="23" customWidth="1"/>
    <col min="13" max="13" width="26.1796875" style="23" customWidth="1"/>
    <col min="14" max="14" width="1.54296875" style="23" customWidth="1"/>
    <col min="15" max="16384" width="10.81640625" style="23"/>
  </cols>
  <sheetData>
    <row r="2" spans="1:18" x14ac:dyDescent="0.35">
      <c r="E2" s="27"/>
      <c r="F2" s="28"/>
      <c r="I2" s="28"/>
    </row>
    <row r="3" spans="1:18" ht="33.5" customHeight="1" x14ac:dyDescent="0.35">
      <c r="E3" s="104" t="s">
        <v>155</v>
      </c>
      <c r="F3" s="105"/>
      <c r="G3" s="105"/>
      <c r="H3" s="105"/>
      <c r="I3" s="105"/>
      <c r="J3" s="105"/>
      <c r="K3" s="105"/>
      <c r="L3" s="105"/>
      <c r="M3" s="105"/>
      <c r="N3" s="105"/>
      <c r="O3" s="105"/>
      <c r="P3" s="95"/>
      <c r="Q3" s="96"/>
      <c r="R3" s="96"/>
    </row>
    <row r="4" spans="1:18" ht="14" customHeight="1" x14ac:dyDescent="0.35">
      <c r="E4" s="27"/>
      <c r="F4" s="28"/>
      <c r="G4" s="29"/>
      <c r="I4" s="28"/>
    </row>
    <row r="5" spans="1:18" x14ac:dyDescent="0.35">
      <c r="E5" s="27"/>
      <c r="F5" s="28"/>
      <c r="G5" s="29"/>
      <c r="I5" s="28"/>
    </row>
    <row r="6" spans="1:18" x14ac:dyDescent="0.35">
      <c r="E6" s="27"/>
      <c r="F6" s="28"/>
      <c r="G6" s="29"/>
      <c r="I6" s="28"/>
    </row>
    <row r="7" spans="1:18" x14ac:dyDescent="0.35">
      <c r="E7" s="27"/>
      <c r="F7" s="28"/>
      <c r="I7" s="28"/>
    </row>
    <row r="8" spans="1:18" x14ac:dyDescent="0.35">
      <c r="E8" s="27"/>
      <c r="F8" s="28"/>
      <c r="I8" s="28"/>
    </row>
    <row r="9" spans="1:18" ht="14.5" thickBot="1" x14ac:dyDescent="0.4">
      <c r="H9" s="29"/>
      <c r="M9" s="29"/>
    </row>
    <row r="10" spans="1:18" ht="14.5" customHeight="1" x14ac:dyDescent="0.35">
      <c r="E10" s="108" t="s">
        <v>25</v>
      </c>
      <c r="F10" s="110" t="s">
        <v>26</v>
      </c>
      <c r="G10" s="30" t="s">
        <v>27</v>
      </c>
      <c r="H10" s="106" t="s">
        <v>143</v>
      </c>
      <c r="I10" s="110" t="s">
        <v>28</v>
      </c>
      <c r="J10" s="112" t="s">
        <v>29</v>
      </c>
      <c r="K10" s="112"/>
      <c r="L10" s="112"/>
      <c r="M10" s="106" t="s">
        <v>144</v>
      </c>
    </row>
    <row r="11" spans="1:18" ht="14.5" thickBot="1" x14ac:dyDescent="0.4">
      <c r="E11" s="109"/>
      <c r="F11" s="111"/>
      <c r="G11" s="30" t="s">
        <v>31</v>
      </c>
      <c r="H11" s="107"/>
      <c r="I11" s="111"/>
      <c r="J11" s="32" t="s">
        <v>32</v>
      </c>
      <c r="K11" s="32" t="s">
        <v>33</v>
      </c>
      <c r="L11" s="32" t="s">
        <v>34</v>
      </c>
      <c r="M11" s="107"/>
    </row>
    <row r="12" spans="1:18" ht="14.5" thickBot="1" x14ac:dyDescent="0.4">
      <c r="H12" s="29"/>
      <c r="M12" s="29"/>
    </row>
    <row r="13" spans="1:18" x14ac:dyDescent="0.35">
      <c r="A13" s="83"/>
      <c r="B13" s="116" t="s">
        <v>35</v>
      </c>
      <c r="C13" s="90"/>
      <c r="D13" s="73">
        <v>35</v>
      </c>
      <c r="E13" s="77" t="s">
        <v>36</v>
      </c>
      <c r="F13" s="78">
        <v>0</v>
      </c>
      <c r="G13" s="79">
        <v>0</v>
      </c>
      <c r="H13" s="80">
        <v>0</v>
      </c>
      <c r="I13" s="78">
        <v>1</v>
      </c>
      <c r="J13" s="81">
        <v>1</v>
      </c>
      <c r="K13" s="81">
        <v>0</v>
      </c>
      <c r="L13" s="81">
        <v>1</v>
      </c>
      <c r="M13" s="80">
        <v>16</v>
      </c>
    </row>
    <row r="14" spans="1:18" ht="14.5" thickBot="1" x14ac:dyDescent="0.4">
      <c r="A14" s="83"/>
      <c r="B14" s="117"/>
      <c r="C14" s="90"/>
      <c r="D14" s="73">
        <v>35</v>
      </c>
      <c r="E14" s="73" t="s">
        <v>37</v>
      </c>
      <c r="F14" s="78">
        <v>0</v>
      </c>
      <c r="G14" s="79">
        <v>0</v>
      </c>
      <c r="H14" s="82">
        <v>0</v>
      </c>
      <c r="I14" s="78">
        <v>1</v>
      </c>
      <c r="J14" s="81">
        <v>1</v>
      </c>
      <c r="K14" s="81">
        <v>0</v>
      </c>
      <c r="L14" s="81">
        <v>1</v>
      </c>
      <c r="M14" s="82">
        <v>16</v>
      </c>
    </row>
    <row r="15" spans="1:18" ht="14.5" thickBot="1" x14ac:dyDescent="0.4">
      <c r="A15" s="83"/>
      <c r="B15" s="90"/>
      <c r="C15" s="90"/>
      <c r="D15" s="83"/>
      <c r="E15" s="83"/>
      <c r="F15" s="84"/>
      <c r="G15" s="83"/>
      <c r="H15" s="76"/>
      <c r="I15" s="84"/>
      <c r="J15" s="85"/>
      <c r="K15" s="85"/>
      <c r="L15" s="85"/>
      <c r="M15" s="76"/>
    </row>
    <row r="16" spans="1:18" x14ac:dyDescent="0.35">
      <c r="A16" s="83"/>
      <c r="B16" s="116" t="s">
        <v>38</v>
      </c>
      <c r="C16" s="90"/>
      <c r="D16" s="73">
        <v>36</v>
      </c>
      <c r="E16" s="73" t="s">
        <v>39</v>
      </c>
      <c r="F16" s="78">
        <v>0</v>
      </c>
      <c r="G16" s="79">
        <v>0</v>
      </c>
      <c r="H16" s="80">
        <v>0</v>
      </c>
      <c r="I16" s="78">
        <v>5</v>
      </c>
      <c r="J16" s="81">
        <v>2</v>
      </c>
      <c r="K16" s="81">
        <v>1</v>
      </c>
      <c r="L16" s="81">
        <v>2</v>
      </c>
      <c r="M16" s="80">
        <v>200</v>
      </c>
    </row>
    <row r="17" spans="1:13" x14ac:dyDescent="0.35">
      <c r="A17" s="83"/>
      <c r="B17" s="118"/>
      <c r="C17" s="90"/>
      <c r="D17" s="73">
        <v>37</v>
      </c>
      <c r="E17" s="73" t="s">
        <v>40</v>
      </c>
      <c r="F17" s="78">
        <v>0</v>
      </c>
      <c r="G17" s="79">
        <v>0</v>
      </c>
      <c r="H17" s="86">
        <v>0</v>
      </c>
      <c r="I17" s="78">
        <v>5</v>
      </c>
      <c r="J17" s="81">
        <v>2</v>
      </c>
      <c r="K17" s="81">
        <v>1</v>
      </c>
      <c r="L17" s="81">
        <v>2</v>
      </c>
      <c r="M17" s="86">
        <v>200</v>
      </c>
    </row>
    <row r="18" spans="1:13" x14ac:dyDescent="0.35">
      <c r="A18" s="83"/>
      <c r="B18" s="118"/>
      <c r="C18" s="90"/>
      <c r="D18" s="73">
        <v>38</v>
      </c>
      <c r="E18" s="73" t="s">
        <v>41</v>
      </c>
      <c r="F18" s="78">
        <v>5</v>
      </c>
      <c r="G18" s="79">
        <v>1</v>
      </c>
      <c r="H18" s="86">
        <v>40</v>
      </c>
      <c r="I18" s="78">
        <v>5</v>
      </c>
      <c r="J18" s="81">
        <v>2</v>
      </c>
      <c r="K18" s="81">
        <v>1</v>
      </c>
      <c r="L18" s="81">
        <v>2</v>
      </c>
      <c r="M18" s="86">
        <v>200</v>
      </c>
    </row>
    <row r="19" spans="1:13" x14ac:dyDescent="0.35">
      <c r="A19" s="83"/>
      <c r="B19" s="118"/>
      <c r="C19" s="90"/>
      <c r="D19" s="73">
        <v>39</v>
      </c>
      <c r="E19" s="73" t="s">
        <v>42</v>
      </c>
      <c r="F19" s="78">
        <v>5</v>
      </c>
      <c r="G19" s="79">
        <v>1</v>
      </c>
      <c r="H19" s="86">
        <v>40</v>
      </c>
      <c r="I19" s="78">
        <v>5</v>
      </c>
      <c r="J19" s="81">
        <v>2</v>
      </c>
      <c r="K19" s="81">
        <v>1</v>
      </c>
      <c r="L19" s="81">
        <v>2</v>
      </c>
      <c r="M19" s="86">
        <v>200</v>
      </c>
    </row>
    <row r="20" spans="1:13" ht="14.5" thickBot="1" x14ac:dyDescent="0.4">
      <c r="A20" s="83"/>
      <c r="B20" s="117"/>
      <c r="C20" s="90"/>
      <c r="D20" s="73">
        <v>40</v>
      </c>
      <c r="E20" s="87">
        <v>45565</v>
      </c>
      <c r="F20" s="78">
        <v>1</v>
      </c>
      <c r="G20" s="79">
        <v>1</v>
      </c>
      <c r="H20" s="82">
        <v>8</v>
      </c>
      <c r="I20" s="78">
        <v>1</v>
      </c>
      <c r="J20" s="81">
        <v>2</v>
      </c>
      <c r="K20" s="81">
        <v>1</v>
      </c>
      <c r="L20" s="81">
        <v>2</v>
      </c>
      <c r="M20" s="82">
        <v>40</v>
      </c>
    </row>
    <row r="21" spans="1:13" ht="14.5" thickBot="1" x14ac:dyDescent="0.4">
      <c r="A21" s="83"/>
      <c r="B21" s="90"/>
      <c r="C21" s="90"/>
      <c r="D21" s="83"/>
      <c r="E21" s="83"/>
      <c r="F21" s="84"/>
      <c r="G21" s="83"/>
      <c r="H21" s="76"/>
      <c r="I21" s="84"/>
      <c r="J21" s="85"/>
      <c r="K21" s="85"/>
      <c r="L21" s="85"/>
      <c r="M21" s="76"/>
    </row>
    <row r="22" spans="1:13" x14ac:dyDescent="0.35">
      <c r="A22" s="83"/>
      <c r="B22" s="116" t="s">
        <v>43</v>
      </c>
      <c r="C22" s="90"/>
      <c r="D22" s="73">
        <v>40</v>
      </c>
      <c r="E22" s="73" t="s">
        <v>44</v>
      </c>
      <c r="F22" s="78">
        <v>4</v>
      </c>
      <c r="G22" s="79">
        <v>1</v>
      </c>
      <c r="H22" s="80">
        <v>32</v>
      </c>
      <c r="I22" s="78">
        <v>4</v>
      </c>
      <c r="J22" s="81">
        <v>2</v>
      </c>
      <c r="K22" s="81">
        <v>1</v>
      </c>
      <c r="L22" s="81">
        <v>2</v>
      </c>
      <c r="M22" s="80">
        <v>160</v>
      </c>
    </row>
    <row r="23" spans="1:13" x14ac:dyDescent="0.35">
      <c r="A23" s="83"/>
      <c r="B23" s="118"/>
      <c r="C23" s="90"/>
      <c r="D23" s="73">
        <v>41</v>
      </c>
      <c r="E23" s="73" t="s">
        <v>45</v>
      </c>
      <c r="F23" s="78">
        <v>5</v>
      </c>
      <c r="G23" s="79">
        <v>1</v>
      </c>
      <c r="H23" s="86">
        <v>40</v>
      </c>
      <c r="I23" s="78">
        <v>5</v>
      </c>
      <c r="J23" s="81">
        <v>2</v>
      </c>
      <c r="K23" s="81">
        <v>1</v>
      </c>
      <c r="L23" s="81">
        <v>2</v>
      </c>
      <c r="M23" s="86">
        <v>200</v>
      </c>
    </row>
    <row r="24" spans="1:13" x14ac:dyDescent="0.35">
      <c r="A24" s="83"/>
      <c r="B24" s="118"/>
      <c r="C24" s="90"/>
      <c r="D24" s="73">
        <v>42</v>
      </c>
      <c r="E24" s="73" t="s">
        <v>46</v>
      </c>
      <c r="F24" s="78">
        <v>5</v>
      </c>
      <c r="G24" s="79">
        <v>1</v>
      </c>
      <c r="H24" s="86">
        <v>40</v>
      </c>
      <c r="I24" s="78">
        <v>5</v>
      </c>
      <c r="J24" s="81">
        <v>2</v>
      </c>
      <c r="K24" s="81">
        <v>1</v>
      </c>
      <c r="L24" s="81">
        <v>2</v>
      </c>
      <c r="M24" s="86">
        <v>200</v>
      </c>
    </row>
    <row r="25" spans="1:13" x14ac:dyDescent="0.35">
      <c r="A25" s="83"/>
      <c r="B25" s="118"/>
      <c r="C25" s="90"/>
      <c r="D25" s="73">
        <v>43</v>
      </c>
      <c r="E25" s="73" t="s">
        <v>47</v>
      </c>
      <c r="F25" s="78">
        <v>0</v>
      </c>
      <c r="G25" s="79">
        <v>0</v>
      </c>
      <c r="H25" s="86">
        <v>0</v>
      </c>
      <c r="I25" s="78">
        <v>5</v>
      </c>
      <c r="J25" s="81">
        <v>2</v>
      </c>
      <c r="K25" s="81">
        <v>0</v>
      </c>
      <c r="L25" s="81">
        <v>2</v>
      </c>
      <c r="M25" s="86">
        <v>160</v>
      </c>
    </row>
    <row r="26" spans="1:13" ht="14.5" thickBot="1" x14ac:dyDescent="0.4">
      <c r="A26" s="83"/>
      <c r="B26" s="117"/>
      <c r="C26" s="90"/>
      <c r="D26" s="73">
        <v>44</v>
      </c>
      <c r="E26" s="73" t="s">
        <v>48</v>
      </c>
      <c r="F26" s="78">
        <v>0</v>
      </c>
      <c r="G26" s="79">
        <v>0</v>
      </c>
      <c r="H26" s="82">
        <v>0</v>
      </c>
      <c r="I26" s="78">
        <v>5</v>
      </c>
      <c r="J26" s="81">
        <v>2</v>
      </c>
      <c r="K26" s="81">
        <v>0</v>
      </c>
      <c r="L26" s="81">
        <v>2</v>
      </c>
      <c r="M26" s="82">
        <v>160</v>
      </c>
    </row>
    <row r="27" spans="1:13" ht="14.5" thickBot="1" x14ac:dyDescent="0.4">
      <c r="A27" s="83"/>
      <c r="B27" s="90"/>
      <c r="C27" s="90"/>
      <c r="D27" s="83"/>
      <c r="E27" s="83"/>
      <c r="F27" s="84"/>
      <c r="G27" s="83"/>
      <c r="H27" s="76"/>
      <c r="I27" s="84"/>
      <c r="J27" s="85"/>
      <c r="K27" s="85"/>
      <c r="L27" s="85"/>
      <c r="M27" s="76"/>
    </row>
    <row r="28" spans="1:13" x14ac:dyDescent="0.35">
      <c r="A28" s="83"/>
      <c r="B28" s="116" t="s">
        <v>49</v>
      </c>
      <c r="C28" s="90"/>
      <c r="D28" s="73">
        <v>44</v>
      </c>
      <c r="E28" s="87">
        <v>45597</v>
      </c>
      <c r="F28" s="78">
        <v>0</v>
      </c>
      <c r="G28" s="79">
        <v>0</v>
      </c>
      <c r="H28" s="80">
        <v>0</v>
      </c>
      <c r="I28" s="78">
        <v>0</v>
      </c>
      <c r="J28" s="81">
        <v>0</v>
      </c>
      <c r="K28" s="81">
        <v>0</v>
      </c>
      <c r="L28" s="81">
        <v>0</v>
      </c>
      <c r="M28" s="80">
        <v>0</v>
      </c>
    </row>
    <row r="29" spans="1:13" x14ac:dyDescent="0.35">
      <c r="A29" s="83"/>
      <c r="B29" s="118"/>
      <c r="C29" s="90"/>
      <c r="D29" s="73">
        <v>45</v>
      </c>
      <c r="E29" s="73" t="s">
        <v>50</v>
      </c>
      <c r="F29" s="78">
        <v>5</v>
      </c>
      <c r="G29" s="79">
        <v>1</v>
      </c>
      <c r="H29" s="86">
        <v>40</v>
      </c>
      <c r="I29" s="78">
        <v>5</v>
      </c>
      <c r="J29" s="81">
        <v>2</v>
      </c>
      <c r="K29" s="81">
        <v>1</v>
      </c>
      <c r="L29" s="81">
        <v>2</v>
      </c>
      <c r="M29" s="86">
        <v>200</v>
      </c>
    </row>
    <row r="30" spans="1:13" x14ac:dyDescent="0.35">
      <c r="A30" s="83"/>
      <c r="B30" s="118"/>
      <c r="C30" s="90"/>
      <c r="D30" s="73">
        <v>46</v>
      </c>
      <c r="E30" s="73" t="s">
        <v>51</v>
      </c>
      <c r="F30" s="78">
        <v>4</v>
      </c>
      <c r="G30" s="79">
        <v>1</v>
      </c>
      <c r="H30" s="86">
        <v>32</v>
      </c>
      <c r="I30" s="78">
        <v>4</v>
      </c>
      <c r="J30" s="81">
        <v>2</v>
      </c>
      <c r="K30" s="81">
        <v>1</v>
      </c>
      <c r="L30" s="81">
        <v>2</v>
      </c>
      <c r="M30" s="86">
        <v>160</v>
      </c>
    </row>
    <row r="31" spans="1:13" x14ac:dyDescent="0.35">
      <c r="A31" s="83"/>
      <c r="B31" s="118"/>
      <c r="C31" s="90"/>
      <c r="D31" s="73">
        <v>47</v>
      </c>
      <c r="E31" s="73" t="s">
        <v>52</v>
      </c>
      <c r="F31" s="78">
        <v>5</v>
      </c>
      <c r="G31" s="79">
        <v>1</v>
      </c>
      <c r="H31" s="86">
        <v>40</v>
      </c>
      <c r="I31" s="78">
        <v>5</v>
      </c>
      <c r="J31" s="81">
        <v>2</v>
      </c>
      <c r="K31" s="81">
        <v>1</v>
      </c>
      <c r="L31" s="81">
        <v>2</v>
      </c>
      <c r="M31" s="86">
        <v>200</v>
      </c>
    </row>
    <row r="32" spans="1:13" ht="14.5" thickBot="1" x14ac:dyDescent="0.4">
      <c r="A32" s="83"/>
      <c r="B32" s="117"/>
      <c r="C32" s="90"/>
      <c r="D32" s="73">
        <v>48</v>
      </c>
      <c r="E32" s="73" t="s">
        <v>53</v>
      </c>
      <c r="F32" s="78">
        <v>5</v>
      </c>
      <c r="G32" s="79">
        <v>1</v>
      </c>
      <c r="H32" s="82">
        <v>40</v>
      </c>
      <c r="I32" s="78">
        <v>5</v>
      </c>
      <c r="J32" s="81">
        <v>2</v>
      </c>
      <c r="K32" s="81">
        <v>1</v>
      </c>
      <c r="L32" s="81">
        <v>2</v>
      </c>
      <c r="M32" s="82">
        <v>200</v>
      </c>
    </row>
    <row r="33" spans="1:13" ht="14.5" thickBot="1" x14ac:dyDescent="0.4">
      <c r="A33" s="83"/>
      <c r="B33" s="90"/>
      <c r="C33" s="90"/>
      <c r="D33" s="83"/>
      <c r="E33" s="83"/>
      <c r="F33" s="84"/>
      <c r="G33" s="83"/>
      <c r="H33" s="76"/>
      <c r="I33" s="84"/>
      <c r="J33" s="85"/>
      <c r="K33" s="85"/>
      <c r="L33" s="85"/>
      <c r="M33" s="76"/>
    </row>
    <row r="34" spans="1:13" x14ac:dyDescent="0.35">
      <c r="A34" s="83"/>
      <c r="B34" s="116" t="s">
        <v>54</v>
      </c>
      <c r="C34" s="90"/>
      <c r="D34" s="73">
        <v>49</v>
      </c>
      <c r="E34" s="87" t="s">
        <v>55</v>
      </c>
      <c r="F34" s="78">
        <v>5</v>
      </c>
      <c r="G34" s="79">
        <v>1</v>
      </c>
      <c r="H34" s="80">
        <v>40</v>
      </c>
      <c r="I34" s="78">
        <v>5</v>
      </c>
      <c r="J34" s="81">
        <v>2</v>
      </c>
      <c r="K34" s="81">
        <v>1</v>
      </c>
      <c r="L34" s="81">
        <v>2</v>
      </c>
      <c r="M34" s="80">
        <v>200</v>
      </c>
    </row>
    <row r="35" spans="1:13" x14ac:dyDescent="0.35">
      <c r="A35" s="83"/>
      <c r="B35" s="118"/>
      <c r="C35" s="90"/>
      <c r="D35" s="73">
        <v>50</v>
      </c>
      <c r="E35" s="87" t="s">
        <v>56</v>
      </c>
      <c r="F35" s="78">
        <v>5</v>
      </c>
      <c r="G35" s="79">
        <v>1</v>
      </c>
      <c r="H35" s="86">
        <v>40</v>
      </c>
      <c r="I35" s="78">
        <v>5</v>
      </c>
      <c r="J35" s="81">
        <v>2</v>
      </c>
      <c r="K35" s="81">
        <v>1</v>
      </c>
      <c r="L35" s="81">
        <v>2</v>
      </c>
      <c r="M35" s="86">
        <v>200</v>
      </c>
    </row>
    <row r="36" spans="1:13" ht="14.5" thickBot="1" x14ac:dyDescent="0.4">
      <c r="A36" s="83"/>
      <c r="B36" s="117"/>
      <c r="C36" s="90"/>
      <c r="D36" s="73">
        <v>51</v>
      </c>
      <c r="E36" s="87" t="s">
        <v>57</v>
      </c>
      <c r="F36" s="78">
        <v>5</v>
      </c>
      <c r="G36" s="79">
        <v>1</v>
      </c>
      <c r="H36" s="82">
        <v>40</v>
      </c>
      <c r="I36" s="78">
        <v>5</v>
      </c>
      <c r="J36" s="81">
        <v>2</v>
      </c>
      <c r="K36" s="81">
        <v>1</v>
      </c>
      <c r="L36" s="81">
        <v>2</v>
      </c>
      <c r="M36" s="82">
        <v>200</v>
      </c>
    </row>
    <row r="37" spans="1:13" ht="14.5" thickBot="1" x14ac:dyDescent="0.4">
      <c r="A37" s="83"/>
      <c r="B37" s="90"/>
      <c r="C37" s="90"/>
      <c r="D37" s="83"/>
      <c r="E37" s="88"/>
      <c r="F37" s="84"/>
      <c r="G37" s="83"/>
      <c r="H37" s="89"/>
      <c r="I37" s="84"/>
      <c r="J37" s="85"/>
      <c r="K37" s="85"/>
      <c r="L37" s="85"/>
      <c r="M37" s="89"/>
    </row>
    <row r="38" spans="1:13" x14ac:dyDescent="0.35">
      <c r="A38" s="83"/>
      <c r="B38" s="116" t="s">
        <v>58</v>
      </c>
      <c r="C38" s="90"/>
      <c r="D38" s="73">
        <v>2</v>
      </c>
      <c r="E38" s="73" t="s">
        <v>59</v>
      </c>
      <c r="F38" s="78">
        <v>5</v>
      </c>
      <c r="G38" s="79">
        <v>1</v>
      </c>
      <c r="H38" s="80">
        <v>40</v>
      </c>
      <c r="I38" s="78">
        <v>5</v>
      </c>
      <c r="J38" s="81">
        <v>2</v>
      </c>
      <c r="K38" s="81">
        <v>1</v>
      </c>
      <c r="L38" s="81">
        <v>2</v>
      </c>
      <c r="M38" s="80">
        <v>200</v>
      </c>
    </row>
    <row r="39" spans="1:13" x14ac:dyDescent="0.35">
      <c r="A39" s="83"/>
      <c r="B39" s="118"/>
      <c r="C39" s="90"/>
      <c r="D39" s="73">
        <v>3</v>
      </c>
      <c r="E39" s="73" t="s">
        <v>60</v>
      </c>
      <c r="F39" s="78">
        <v>5</v>
      </c>
      <c r="G39" s="79">
        <v>1</v>
      </c>
      <c r="H39" s="86">
        <v>40</v>
      </c>
      <c r="I39" s="78">
        <v>5</v>
      </c>
      <c r="J39" s="81">
        <v>2</v>
      </c>
      <c r="K39" s="81">
        <v>1</v>
      </c>
      <c r="L39" s="81">
        <v>2</v>
      </c>
      <c r="M39" s="86">
        <v>200</v>
      </c>
    </row>
    <row r="40" spans="1:13" x14ac:dyDescent="0.35">
      <c r="A40" s="83"/>
      <c r="B40" s="118"/>
      <c r="C40" s="90"/>
      <c r="D40" s="73">
        <v>4</v>
      </c>
      <c r="E40" s="73" t="s">
        <v>61</v>
      </c>
      <c r="F40" s="78">
        <v>5</v>
      </c>
      <c r="G40" s="79">
        <v>1</v>
      </c>
      <c r="H40" s="86">
        <v>40</v>
      </c>
      <c r="I40" s="78">
        <v>5</v>
      </c>
      <c r="J40" s="81">
        <v>2</v>
      </c>
      <c r="K40" s="81">
        <v>1</v>
      </c>
      <c r="L40" s="81">
        <v>2</v>
      </c>
      <c r="M40" s="86">
        <v>200</v>
      </c>
    </row>
    <row r="41" spans="1:13" ht="14.5" thickBot="1" x14ac:dyDescent="0.4">
      <c r="A41" s="83"/>
      <c r="B41" s="117"/>
      <c r="C41" s="90"/>
      <c r="D41" s="73">
        <v>5</v>
      </c>
      <c r="E41" s="73" t="s">
        <v>62</v>
      </c>
      <c r="F41" s="78">
        <v>5</v>
      </c>
      <c r="G41" s="79">
        <v>1</v>
      </c>
      <c r="H41" s="82">
        <v>40</v>
      </c>
      <c r="I41" s="78">
        <v>5</v>
      </c>
      <c r="J41" s="81">
        <v>2</v>
      </c>
      <c r="K41" s="81">
        <v>1</v>
      </c>
      <c r="L41" s="81">
        <v>2</v>
      </c>
      <c r="M41" s="82">
        <v>200</v>
      </c>
    </row>
    <row r="42" spans="1:13" ht="14.5" thickBot="1" x14ac:dyDescent="0.4">
      <c r="A42" s="83"/>
      <c r="B42" s="90"/>
      <c r="C42" s="90"/>
      <c r="D42" s="83"/>
      <c r="E42" s="83"/>
      <c r="F42" s="84"/>
      <c r="G42" s="83"/>
      <c r="H42" s="76"/>
      <c r="I42" s="84"/>
      <c r="J42" s="85"/>
      <c r="K42" s="85"/>
      <c r="L42" s="85"/>
      <c r="M42" s="76"/>
    </row>
    <row r="43" spans="1:13" x14ac:dyDescent="0.35">
      <c r="A43" s="83"/>
      <c r="B43" s="116" t="s">
        <v>63</v>
      </c>
      <c r="C43" s="90"/>
      <c r="D43" s="73">
        <v>6</v>
      </c>
      <c r="E43" s="73" t="s">
        <v>64</v>
      </c>
      <c r="F43" s="78">
        <v>5</v>
      </c>
      <c r="G43" s="79">
        <v>1</v>
      </c>
      <c r="H43" s="80">
        <v>40</v>
      </c>
      <c r="I43" s="78">
        <v>5</v>
      </c>
      <c r="J43" s="81">
        <v>2</v>
      </c>
      <c r="K43" s="81">
        <v>1</v>
      </c>
      <c r="L43" s="81">
        <v>2</v>
      </c>
      <c r="M43" s="80">
        <v>200</v>
      </c>
    </row>
    <row r="44" spans="1:13" x14ac:dyDescent="0.35">
      <c r="A44" s="83"/>
      <c r="B44" s="118"/>
      <c r="C44" s="90"/>
      <c r="D44" s="73">
        <v>7</v>
      </c>
      <c r="E44" s="73" t="s">
        <v>65</v>
      </c>
      <c r="F44" s="78">
        <v>5</v>
      </c>
      <c r="G44" s="79">
        <v>1</v>
      </c>
      <c r="H44" s="86">
        <v>40</v>
      </c>
      <c r="I44" s="78">
        <v>5</v>
      </c>
      <c r="J44" s="81">
        <v>2</v>
      </c>
      <c r="K44" s="81">
        <v>1</v>
      </c>
      <c r="L44" s="81">
        <v>2</v>
      </c>
      <c r="M44" s="86">
        <v>200</v>
      </c>
    </row>
    <row r="45" spans="1:13" x14ac:dyDescent="0.35">
      <c r="A45" s="83"/>
      <c r="B45" s="118"/>
      <c r="C45" s="90"/>
      <c r="D45" s="73">
        <v>8</v>
      </c>
      <c r="E45" s="73" t="s">
        <v>66</v>
      </c>
      <c r="F45" s="78">
        <v>5</v>
      </c>
      <c r="G45" s="79">
        <v>1</v>
      </c>
      <c r="H45" s="86">
        <v>40</v>
      </c>
      <c r="I45" s="78">
        <v>5</v>
      </c>
      <c r="J45" s="81">
        <v>2</v>
      </c>
      <c r="K45" s="81">
        <v>1</v>
      </c>
      <c r="L45" s="81">
        <v>2</v>
      </c>
      <c r="M45" s="86">
        <v>200</v>
      </c>
    </row>
    <row r="46" spans="1:13" ht="14.5" thickBot="1" x14ac:dyDescent="0.4">
      <c r="A46" s="83"/>
      <c r="B46" s="117"/>
      <c r="C46" s="90"/>
      <c r="D46" s="73">
        <v>9</v>
      </c>
      <c r="E46" s="73" t="s">
        <v>67</v>
      </c>
      <c r="F46" s="78">
        <v>5</v>
      </c>
      <c r="G46" s="79">
        <v>1</v>
      </c>
      <c r="H46" s="82">
        <v>40</v>
      </c>
      <c r="I46" s="78">
        <v>5</v>
      </c>
      <c r="J46" s="81">
        <v>2</v>
      </c>
      <c r="K46" s="81">
        <v>0</v>
      </c>
      <c r="L46" s="81">
        <v>2</v>
      </c>
      <c r="M46" s="82">
        <v>160</v>
      </c>
    </row>
    <row r="47" spans="1:13" ht="14.5" thickBot="1" x14ac:dyDescent="0.4">
      <c r="B47" s="49"/>
      <c r="D47" s="31"/>
      <c r="E47" s="40"/>
      <c r="F47" s="41"/>
      <c r="G47" s="40"/>
      <c r="H47" s="42"/>
      <c r="I47" s="41"/>
      <c r="J47" s="43"/>
      <c r="K47" s="43"/>
      <c r="L47" s="43"/>
      <c r="M47" s="42"/>
    </row>
    <row r="48" spans="1:13" x14ac:dyDescent="0.35">
      <c r="B48" s="113" t="s">
        <v>68</v>
      </c>
      <c r="D48" s="33">
        <v>10</v>
      </c>
      <c r="E48" s="33" t="s">
        <v>69</v>
      </c>
      <c r="F48" s="34">
        <v>5</v>
      </c>
      <c r="G48" s="35">
        <v>1</v>
      </c>
      <c r="H48" s="36">
        <v>40</v>
      </c>
      <c r="I48" s="34">
        <v>5</v>
      </c>
      <c r="J48" s="37">
        <v>2</v>
      </c>
      <c r="K48" s="37">
        <v>1</v>
      </c>
      <c r="L48" s="37">
        <v>2</v>
      </c>
      <c r="M48" s="36">
        <v>200</v>
      </c>
    </row>
    <row r="49" spans="2:13" x14ac:dyDescent="0.35">
      <c r="B49" s="114"/>
      <c r="D49" s="33">
        <v>11</v>
      </c>
      <c r="E49" s="33" t="s">
        <v>70</v>
      </c>
      <c r="F49" s="34">
        <v>5</v>
      </c>
      <c r="G49" s="35">
        <v>1</v>
      </c>
      <c r="H49" s="44">
        <v>40</v>
      </c>
      <c r="I49" s="34">
        <v>5</v>
      </c>
      <c r="J49" s="37">
        <v>2</v>
      </c>
      <c r="K49" s="37">
        <v>1</v>
      </c>
      <c r="L49" s="37">
        <v>2</v>
      </c>
      <c r="M49" s="44">
        <v>200</v>
      </c>
    </row>
    <row r="50" spans="2:13" x14ac:dyDescent="0.35">
      <c r="B50" s="114"/>
      <c r="D50" s="33">
        <v>12</v>
      </c>
      <c r="E50" s="33" t="s">
        <v>71</v>
      </c>
      <c r="F50" s="34">
        <v>5</v>
      </c>
      <c r="G50" s="35">
        <v>1</v>
      </c>
      <c r="H50" s="44">
        <v>40</v>
      </c>
      <c r="I50" s="34">
        <v>5</v>
      </c>
      <c r="J50" s="37">
        <v>2</v>
      </c>
      <c r="K50" s="37">
        <v>1</v>
      </c>
      <c r="L50" s="37">
        <v>2</v>
      </c>
      <c r="M50" s="44">
        <v>200</v>
      </c>
    </row>
    <row r="51" spans="2:13" x14ac:dyDescent="0.35">
      <c r="B51" s="114"/>
      <c r="D51" s="33">
        <v>13</v>
      </c>
      <c r="E51" s="33" t="s">
        <v>72</v>
      </c>
      <c r="F51" s="34">
        <v>5</v>
      </c>
      <c r="G51" s="35">
        <v>1</v>
      </c>
      <c r="H51" s="44">
        <v>40</v>
      </c>
      <c r="I51" s="34">
        <v>5</v>
      </c>
      <c r="J51" s="37">
        <v>2</v>
      </c>
      <c r="K51" s="37">
        <v>1</v>
      </c>
      <c r="L51" s="37">
        <v>2</v>
      </c>
      <c r="M51" s="44">
        <v>200</v>
      </c>
    </row>
    <row r="52" spans="2:13" ht="14.5" thickBot="1" x14ac:dyDescent="0.4">
      <c r="B52" s="115"/>
      <c r="D52" s="33">
        <v>14</v>
      </c>
      <c r="E52" s="45">
        <v>45382</v>
      </c>
      <c r="F52" s="34">
        <v>1</v>
      </c>
      <c r="G52" s="35">
        <v>1</v>
      </c>
      <c r="H52" s="38">
        <v>8</v>
      </c>
      <c r="I52" s="34">
        <v>1</v>
      </c>
      <c r="J52" s="37">
        <v>2</v>
      </c>
      <c r="K52" s="37">
        <v>1</v>
      </c>
      <c r="L52" s="37">
        <v>2</v>
      </c>
      <c r="M52" s="38">
        <v>40</v>
      </c>
    </row>
    <row r="53" spans="2:13" ht="14.5" thickBot="1" x14ac:dyDescent="0.4">
      <c r="B53" s="39"/>
      <c r="D53" s="31"/>
      <c r="E53" s="40"/>
      <c r="F53" s="41"/>
      <c r="G53" s="40"/>
      <c r="H53" s="42"/>
      <c r="I53" s="41"/>
      <c r="J53" s="43"/>
      <c r="K53" s="43"/>
      <c r="L53" s="43"/>
      <c r="M53" s="42"/>
    </row>
    <row r="54" spans="2:13" x14ac:dyDescent="0.35">
      <c r="B54" s="113" t="s">
        <v>73</v>
      </c>
      <c r="D54" s="33">
        <v>14</v>
      </c>
      <c r="E54" s="33" t="s">
        <v>74</v>
      </c>
      <c r="F54" s="34">
        <v>4</v>
      </c>
      <c r="G54" s="35">
        <v>1</v>
      </c>
      <c r="H54" s="36">
        <v>32</v>
      </c>
      <c r="I54" s="34">
        <v>4</v>
      </c>
      <c r="J54" s="37">
        <v>2</v>
      </c>
      <c r="K54" s="37">
        <v>1</v>
      </c>
      <c r="L54" s="37">
        <v>2</v>
      </c>
      <c r="M54" s="36">
        <v>160</v>
      </c>
    </row>
    <row r="55" spans="2:13" x14ac:dyDescent="0.35">
      <c r="B55" s="114"/>
      <c r="D55" s="33">
        <v>15</v>
      </c>
      <c r="E55" s="33" t="s">
        <v>75</v>
      </c>
      <c r="F55" s="34">
        <v>5</v>
      </c>
      <c r="G55" s="35">
        <v>1</v>
      </c>
      <c r="H55" s="44">
        <v>40</v>
      </c>
      <c r="I55" s="34">
        <v>5</v>
      </c>
      <c r="J55" s="37">
        <v>2</v>
      </c>
      <c r="K55" s="37">
        <v>1</v>
      </c>
      <c r="L55" s="37">
        <v>2</v>
      </c>
      <c r="M55" s="44">
        <v>200</v>
      </c>
    </row>
    <row r="56" spans="2:13" x14ac:dyDescent="0.35">
      <c r="B56" s="114"/>
      <c r="D56" s="33">
        <v>16</v>
      </c>
      <c r="E56" s="47" t="s">
        <v>76</v>
      </c>
      <c r="F56" s="48">
        <v>0</v>
      </c>
      <c r="G56" s="50">
        <v>0</v>
      </c>
      <c r="H56" s="44">
        <v>0</v>
      </c>
      <c r="I56" s="48">
        <v>0</v>
      </c>
      <c r="J56" s="46">
        <v>0</v>
      </c>
      <c r="K56" s="46">
        <v>0</v>
      </c>
      <c r="L56" s="46">
        <v>0</v>
      </c>
      <c r="M56" s="44">
        <v>0</v>
      </c>
    </row>
    <row r="57" spans="2:13" x14ac:dyDescent="0.35">
      <c r="B57" s="114"/>
      <c r="D57" s="33">
        <v>17</v>
      </c>
      <c r="E57" s="47" t="s">
        <v>77</v>
      </c>
      <c r="F57" s="48">
        <v>0</v>
      </c>
      <c r="G57" s="50">
        <v>0</v>
      </c>
      <c r="H57" s="44">
        <v>0</v>
      </c>
      <c r="I57" s="48">
        <v>0</v>
      </c>
      <c r="J57" s="46">
        <v>0</v>
      </c>
      <c r="K57" s="46">
        <v>0</v>
      </c>
      <c r="L57" s="46">
        <v>0</v>
      </c>
      <c r="M57" s="44">
        <v>0</v>
      </c>
    </row>
    <row r="58" spans="2:13" ht="14.5" thickBot="1" x14ac:dyDescent="0.4">
      <c r="B58" s="115"/>
      <c r="D58" s="33">
        <v>18</v>
      </c>
      <c r="E58" s="33" t="s">
        <v>78</v>
      </c>
      <c r="F58" s="34">
        <v>3</v>
      </c>
      <c r="G58" s="35">
        <v>1</v>
      </c>
      <c r="H58" s="38">
        <v>24</v>
      </c>
      <c r="I58" s="34">
        <v>3</v>
      </c>
      <c r="J58" s="37">
        <v>2</v>
      </c>
      <c r="K58" s="37">
        <v>1</v>
      </c>
      <c r="L58" s="37">
        <v>2</v>
      </c>
      <c r="M58" s="38">
        <v>120</v>
      </c>
    </row>
    <row r="59" spans="2:13" ht="14.5" thickBot="1" x14ac:dyDescent="0.4">
      <c r="B59" s="39"/>
      <c r="D59" s="31"/>
      <c r="E59" s="40"/>
      <c r="F59" s="51"/>
      <c r="G59" s="43"/>
      <c r="H59" s="42"/>
      <c r="I59" s="51"/>
      <c r="J59" s="43"/>
      <c r="K59" s="43"/>
      <c r="L59" s="43"/>
      <c r="M59" s="42"/>
    </row>
    <row r="60" spans="2:13" x14ac:dyDescent="0.35">
      <c r="B60" s="113" t="s">
        <v>79</v>
      </c>
      <c r="D60" s="33">
        <v>18</v>
      </c>
      <c r="E60" s="45">
        <v>45414</v>
      </c>
      <c r="F60" s="34">
        <v>1</v>
      </c>
      <c r="G60" s="35">
        <v>1</v>
      </c>
      <c r="H60" s="36">
        <v>8</v>
      </c>
      <c r="I60" s="34">
        <v>1</v>
      </c>
      <c r="J60" s="46">
        <v>2</v>
      </c>
      <c r="K60" s="46">
        <v>1</v>
      </c>
      <c r="L60" s="46">
        <v>2</v>
      </c>
      <c r="M60" s="36">
        <v>40</v>
      </c>
    </row>
    <row r="61" spans="2:13" x14ac:dyDescent="0.35">
      <c r="B61" s="114"/>
      <c r="D61" s="33">
        <v>19</v>
      </c>
      <c r="E61" s="33" t="s">
        <v>80</v>
      </c>
      <c r="F61" s="34">
        <v>3</v>
      </c>
      <c r="G61" s="35">
        <v>1</v>
      </c>
      <c r="H61" s="44">
        <v>24</v>
      </c>
      <c r="I61" s="34">
        <v>3</v>
      </c>
      <c r="J61" s="37">
        <v>2</v>
      </c>
      <c r="K61" s="37">
        <v>1</v>
      </c>
      <c r="L61" s="37">
        <v>2</v>
      </c>
      <c r="M61" s="44">
        <v>120</v>
      </c>
    </row>
    <row r="62" spans="2:13" x14ac:dyDescent="0.35">
      <c r="B62" s="114"/>
      <c r="D62" s="33">
        <v>19</v>
      </c>
      <c r="E62" s="45">
        <v>45421</v>
      </c>
      <c r="F62" s="34">
        <v>1</v>
      </c>
      <c r="G62" s="35">
        <v>1</v>
      </c>
      <c r="H62" s="44">
        <v>8</v>
      </c>
      <c r="I62" s="34">
        <v>1</v>
      </c>
      <c r="J62" s="37">
        <v>2</v>
      </c>
      <c r="K62" s="37">
        <v>0</v>
      </c>
      <c r="L62" s="37">
        <v>2</v>
      </c>
      <c r="M62" s="44">
        <v>32</v>
      </c>
    </row>
    <row r="63" spans="2:13" x14ac:dyDescent="0.35">
      <c r="B63" s="114"/>
      <c r="D63" s="33">
        <v>20</v>
      </c>
      <c r="E63" s="33" t="s">
        <v>81</v>
      </c>
      <c r="F63" s="34">
        <v>5</v>
      </c>
      <c r="G63" s="35">
        <v>1</v>
      </c>
      <c r="H63" s="44">
        <v>40</v>
      </c>
      <c r="I63" s="34">
        <v>5</v>
      </c>
      <c r="J63" s="37">
        <v>2</v>
      </c>
      <c r="K63" s="37">
        <v>1</v>
      </c>
      <c r="L63" s="37">
        <v>2</v>
      </c>
      <c r="M63" s="44">
        <v>200</v>
      </c>
    </row>
    <row r="64" spans="2:13" x14ac:dyDescent="0.35">
      <c r="B64" s="114"/>
      <c r="D64" s="33">
        <v>21</v>
      </c>
      <c r="E64" s="33" t="s">
        <v>82</v>
      </c>
      <c r="F64" s="34">
        <v>5</v>
      </c>
      <c r="G64" s="35">
        <v>1</v>
      </c>
      <c r="H64" s="44">
        <v>40</v>
      </c>
      <c r="I64" s="34">
        <v>5</v>
      </c>
      <c r="J64" s="37">
        <v>2</v>
      </c>
      <c r="K64" s="37">
        <v>1</v>
      </c>
      <c r="L64" s="37">
        <v>2</v>
      </c>
      <c r="M64" s="44">
        <v>200</v>
      </c>
    </row>
    <row r="65" spans="2:13" x14ac:dyDescent="0.35">
      <c r="B65" s="114"/>
      <c r="D65" s="33">
        <v>22</v>
      </c>
      <c r="E65" s="33" t="s">
        <v>83</v>
      </c>
      <c r="F65" s="34">
        <v>3</v>
      </c>
      <c r="G65" s="35">
        <v>1</v>
      </c>
      <c r="H65" s="44">
        <v>24</v>
      </c>
      <c r="I65" s="34">
        <v>3</v>
      </c>
      <c r="J65" s="37">
        <v>2</v>
      </c>
      <c r="K65" s="37">
        <v>1</v>
      </c>
      <c r="L65" s="37">
        <v>2</v>
      </c>
      <c r="M65" s="44">
        <v>120</v>
      </c>
    </row>
    <row r="66" spans="2:13" s="52" customFormat="1" ht="14.5" thickBot="1" x14ac:dyDescent="0.4">
      <c r="B66" s="115"/>
      <c r="C66" s="53"/>
      <c r="D66" s="54">
        <v>22</v>
      </c>
      <c r="E66" s="55">
        <v>45442</v>
      </c>
      <c r="F66" s="34">
        <v>1</v>
      </c>
      <c r="G66" s="35">
        <v>1</v>
      </c>
      <c r="H66" s="56">
        <v>8</v>
      </c>
      <c r="I66" s="34">
        <v>1</v>
      </c>
      <c r="J66" s="37">
        <v>2</v>
      </c>
      <c r="K66" s="37">
        <v>1</v>
      </c>
      <c r="L66" s="37">
        <v>2</v>
      </c>
      <c r="M66" s="56">
        <v>40</v>
      </c>
    </row>
    <row r="67" spans="2:13" ht="14.5" thickBot="1" x14ac:dyDescent="0.4">
      <c r="B67" s="39"/>
      <c r="D67" s="31"/>
      <c r="E67" s="40"/>
      <c r="F67" s="51"/>
      <c r="G67" s="43"/>
      <c r="H67" s="42"/>
      <c r="I67" s="51"/>
      <c r="J67" s="43"/>
      <c r="K67" s="43"/>
      <c r="L67" s="43"/>
      <c r="M67" s="42"/>
    </row>
    <row r="68" spans="2:13" x14ac:dyDescent="0.35">
      <c r="B68" s="113" t="s">
        <v>84</v>
      </c>
      <c r="D68" s="33">
        <v>23</v>
      </c>
      <c r="E68" s="33" t="s">
        <v>85</v>
      </c>
      <c r="F68" s="34">
        <v>5</v>
      </c>
      <c r="G68" s="35">
        <v>1</v>
      </c>
      <c r="H68" s="36">
        <v>40</v>
      </c>
      <c r="I68" s="34">
        <v>5</v>
      </c>
      <c r="J68" s="37">
        <v>2</v>
      </c>
      <c r="K68" s="37">
        <v>0</v>
      </c>
      <c r="L68" s="37">
        <v>2</v>
      </c>
      <c r="M68" s="36">
        <v>160</v>
      </c>
    </row>
    <row r="69" spans="2:13" x14ac:dyDescent="0.35">
      <c r="B69" s="114"/>
      <c r="D69" s="33">
        <v>24</v>
      </c>
      <c r="E69" s="33" t="s">
        <v>86</v>
      </c>
      <c r="F69" s="34">
        <v>4</v>
      </c>
      <c r="G69" s="35">
        <v>1</v>
      </c>
      <c r="H69" s="44">
        <v>32</v>
      </c>
      <c r="I69" s="34">
        <v>4</v>
      </c>
      <c r="J69" s="37">
        <v>2</v>
      </c>
      <c r="K69" s="37">
        <v>0</v>
      </c>
      <c r="L69" s="37">
        <v>2</v>
      </c>
      <c r="M69" s="44">
        <v>128</v>
      </c>
    </row>
    <row r="70" spans="2:13" x14ac:dyDescent="0.35">
      <c r="B70" s="114"/>
      <c r="D70" s="33">
        <v>25</v>
      </c>
      <c r="E70" s="33" t="s">
        <v>87</v>
      </c>
      <c r="F70" s="34">
        <v>5</v>
      </c>
      <c r="G70" s="35">
        <v>1</v>
      </c>
      <c r="H70" s="44">
        <v>40</v>
      </c>
      <c r="I70" s="34">
        <v>5</v>
      </c>
      <c r="J70" s="37">
        <v>2</v>
      </c>
      <c r="K70" s="37">
        <v>1</v>
      </c>
      <c r="L70" s="37">
        <v>2</v>
      </c>
      <c r="M70" s="44">
        <v>200</v>
      </c>
    </row>
    <row r="71" spans="2:13" x14ac:dyDescent="0.35">
      <c r="B71" s="114"/>
      <c r="D71" s="33">
        <v>26</v>
      </c>
      <c r="E71" s="33" t="s">
        <v>88</v>
      </c>
      <c r="F71" s="34">
        <v>5</v>
      </c>
      <c r="G71" s="35">
        <v>1</v>
      </c>
      <c r="H71" s="44">
        <v>40</v>
      </c>
      <c r="I71" s="34">
        <v>5</v>
      </c>
      <c r="J71" s="37">
        <v>2</v>
      </c>
      <c r="K71" s="37">
        <v>1</v>
      </c>
      <c r="L71" s="37">
        <v>2</v>
      </c>
      <c r="M71" s="44">
        <v>200</v>
      </c>
    </row>
    <row r="72" spans="2:13" ht="14.5" thickBot="1" x14ac:dyDescent="0.4">
      <c r="B72" s="115"/>
      <c r="D72" s="33">
        <v>27</v>
      </c>
      <c r="E72" s="45">
        <v>45473</v>
      </c>
      <c r="F72" s="34">
        <v>1</v>
      </c>
      <c r="G72" s="35">
        <v>1</v>
      </c>
      <c r="H72" s="38">
        <v>8</v>
      </c>
      <c r="I72" s="34">
        <v>1</v>
      </c>
      <c r="J72" s="37">
        <v>2</v>
      </c>
      <c r="K72" s="37">
        <v>1</v>
      </c>
      <c r="L72" s="37">
        <v>2</v>
      </c>
      <c r="M72" s="38">
        <v>40</v>
      </c>
    </row>
    <row r="73" spans="2:13" ht="14.5" thickBot="1" x14ac:dyDescent="0.4">
      <c r="B73" s="39"/>
      <c r="D73" s="31"/>
      <c r="E73" s="40"/>
      <c r="F73" s="51"/>
      <c r="G73" s="43"/>
      <c r="H73" s="42"/>
      <c r="I73" s="51"/>
      <c r="J73" s="43"/>
      <c r="K73" s="43"/>
      <c r="L73" s="43"/>
      <c r="M73" s="42"/>
    </row>
    <row r="74" spans="2:13" x14ac:dyDescent="0.35">
      <c r="B74" s="113" t="s">
        <v>89</v>
      </c>
      <c r="D74" s="33">
        <v>27</v>
      </c>
      <c r="E74" s="33" t="s">
        <v>90</v>
      </c>
      <c r="F74" s="34">
        <v>0</v>
      </c>
      <c r="G74" s="35">
        <v>0</v>
      </c>
      <c r="H74" s="36">
        <v>0</v>
      </c>
      <c r="I74" s="34">
        <v>4</v>
      </c>
      <c r="J74" s="37">
        <v>1</v>
      </c>
      <c r="K74" s="37">
        <v>0</v>
      </c>
      <c r="L74" s="37">
        <v>1</v>
      </c>
      <c r="M74" s="36">
        <v>64</v>
      </c>
    </row>
    <row r="75" spans="2:13" x14ac:dyDescent="0.35">
      <c r="B75" s="114"/>
      <c r="D75" s="33">
        <v>28</v>
      </c>
      <c r="E75" s="33" t="s">
        <v>91</v>
      </c>
      <c r="F75" s="34">
        <v>0</v>
      </c>
      <c r="G75" s="35">
        <v>0</v>
      </c>
      <c r="H75" s="44">
        <v>0</v>
      </c>
      <c r="I75" s="34">
        <v>5</v>
      </c>
      <c r="J75" s="37">
        <v>1</v>
      </c>
      <c r="K75" s="37">
        <v>0</v>
      </c>
      <c r="L75" s="37">
        <v>1</v>
      </c>
      <c r="M75" s="44">
        <v>80</v>
      </c>
    </row>
    <row r="76" spans="2:13" x14ac:dyDescent="0.35">
      <c r="B76" s="114"/>
      <c r="D76" s="33">
        <v>29</v>
      </c>
      <c r="E76" s="33" t="s">
        <v>92</v>
      </c>
      <c r="F76" s="34">
        <v>0</v>
      </c>
      <c r="G76" s="35">
        <v>0</v>
      </c>
      <c r="H76" s="44">
        <v>0</v>
      </c>
      <c r="I76" s="34">
        <v>5</v>
      </c>
      <c r="J76" s="37">
        <v>1</v>
      </c>
      <c r="K76" s="37">
        <v>0</v>
      </c>
      <c r="L76" s="37">
        <v>1</v>
      </c>
      <c r="M76" s="44">
        <v>80</v>
      </c>
    </row>
    <row r="77" spans="2:13" ht="14.5" thickBot="1" x14ac:dyDescent="0.4">
      <c r="B77" s="115"/>
      <c r="D77" s="33">
        <v>30</v>
      </c>
      <c r="E77" s="33" t="s">
        <v>93</v>
      </c>
      <c r="F77" s="34">
        <v>0</v>
      </c>
      <c r="G77" s="35">
        <v>0</v>
      </c>
      <c r="H77" s="38">
        <v>0</v>
      </c>
      <c r="I77" s="34">
        <v>5</v>
      </c>
      <c r="J77" s="37">
        <v>1</v>
      </c>
      <c r="K77" s="37">
        <v>0</v>
      </c>
      <c r="L77" s="37">
        <v>1</v>
      </c>
      <c r="M77" s="38">
        <v>80</v>
      </c>
    </row>
    <row r="78" spans="2:13" ht="14.5" thickBot="1" x14ac:dyDescent="0.4">
      <c r="E78" s="40"/>
      <c r="F78" s="41"/>
      <c r="G78" s="40"/>
      <c r="H78" s="42"/>
      <c r="I78" s="41"/>
      <c r="J78" s="40"/>
      <c r="K78" s="40"/>
      <c r="L78" s="40"/>
      <c r="M78" s="42"/>
    </row>
    <row r="79" spans="2:13" ht="15" customHeight="1" x14ac:dyDescent="0.35">
      <c r="E79" s="69" t="s">
        <v>142</v>
      </c>
      <c r="F79" s="65">
        <v>171</v>
      </c>
      <c r="G79" s="66">
        <v>41</v>
      </c>
      <c r="H79" s="67">
        <v>1368</v>
      </c>
      <c r="I79" s="65">
        <v>212</v>
      </c>
      <c r="J79" s="66">
        <v>96</v>
      </c>
      <c r="K79" s="66">
        <v>39</v>
      </c>
      <c r="L79" s="66">
        <v>96</v>
      </c>
      <c r="M79" s="67">
        <v>7776</v>
      </c>
    </row>
    <row r="80" spans="2:13" ht="39.5" customHeight="1" x14ac:dyDescent="0.35">
      <c r="E80" s="71" t="s">
        <v>145</v>
      </c>
      <c r="F80" s="123">
        <v>0</v>
      </c>
      <c r="G80" s="123"/>
      <c r="H80" s="124"/>
      <c r="I80" s="122">
        <v>0</v>
      </c>
      <c r="J80" s="123"/>
      <c r="K80" s="123"/>
      <c r="L80" s="123"/>
      <c r="M80" s="124"/>
    </row>
    <row r="81" spans="5:13" ht="39.5" customHeight="1" x14ac:dyDescent="0.35">
      <c r="E81" s="70" t="s">
        <v>146</v>
      </c>
      <c r="F81" s="68">
        <v>171</v>
      </c>
      <c r="G81" s="125">
        <f>F80*H79</f>
        <v>0</v>
      </c>
      <c r="H81" s="125"/>
      <c r="I81" s="68">
        <v>7776</v>
      </c>
      <c r="J81" s="122">
        <f>I80*I81</f>
        <v>0</v>
      </c>
      <c r="K81" s="126"/>
      <c r="L81" s="126"/>
      <c r="M81" s="127"/>
    </row>
    <row r="82" spans="5:13" ht="33.5" customHeight="1" x14ac:dyDescent="0.35">
      <c r="E82" s="72" t="s">
        <v>147</v>
      </c>
      <c r="F82" s="119">
        <f>G81+J81</f>
        <v>0</v>
      </c>
      <c r="G82" s="120"/>
      <c r="H82" s="120"/>
      <c r="I82" s="120"/>
      <c r="J82" s="120"/>
      <c r="K82" s="120"/>
      <c r="L82" s="120"/>
      <c r="M82" s="121"/>
    </row>
  </sheetData>
  <mergeCells count="25">
    <mergeCell ref="F82:M82"/>
    <mergeCell ref="I80:M80"/>
    <mergeCell ref="G81:H81"/>
    <mergeCell ref="F80:H80"/>
    <mergeCell ref="J81:M81"/>
    <mergeCell ref="B74:B77"/>
    <mergeCell ref="B13:B14"/>
    <mergeCell ref="B16:B20"/>
    <mergeCell ref="B22:B26"/>
    <mergeCell ref="B28:B32"/>
    <mergeCell ref="B34:B36"/>
    <mergeCell ref="B38:B41"/>
    <mergeCell ref="B43:B46"/>
    <mergeCell ref="B48:B52"/>
    <mergeCell ref="B54:B58"/>
    <mergeCell ref="B60:B66"/>
    <mergeCell ref="B68:B72"/>
    <mergeCell ref="E3:O3"/>
    <mergeCell ref="P3:R3"/>
    <mergeCell ref="M10:M11"/>
    <mergeCell ref="E10:E11"/>
    <mergeCell ref="F10:F11"/>
    <mergeCell ref="H10:H11"/>
    <mergeCell ref="I10:I11"/>
    <mergeCell ref="J10:L10"/>
  </mergeCells>
  <pageMargins left="0.7" right="0.7" top="0.75" bottom="0.75" header="0.3" footer="0.3"/>
  <pageSetup paperSize="9"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4"/>
  <sheetViews>
    <sheetView view="pageBreakPreview" topLeftCell="A7" zoomScale="115" zoomScaleNormal="100" zoomScaleSheetLayoutView="115" workbookViewId="0">
      <selection activeCell="E22" sqref="E22"/>
    </sheetView>
  </sheetViews>
  <sheetFormatPr baseColWidth="10" defaultColWidth="10.81640625" defaultRowHeight="14" x14ac:dyDescent="0.35"/>
  <cols>
    <col min="1" max="1" width="1.54296875" style="23" customWidth="1"/>
    <col min="2" max="2" width="12.453125" style="25" customWidth="1"/>
    <col min="3" max="3" width="1.54296875" style="25" customWidth="1"/>
    <col min="4" max="4" width="4.453125" style="23" customWidth="1"/>
    <col min="5" max="5" width="45.1796875" style="23" customWidth="1"/>
    <col min="6" max="6" width="8.453125" style="26" customWidth="1"/>
    <col min="7" max="7" width="24.1796875" style="23" customWidth="1"/>
    <col min="8" max="8" width="26.1796875" style="23" customWidth="1"/>
    <col min="9" max="9" width="34.26953125" style="23" customWidth="1"/>
    <col min="10" max="16384" width="10.81640625" style="23"/>
  </cols>
  <sheetData>
    <row r="1" spans="2:9" ht="10.5" customHeight="1" x14ac:dyDescent="0.35"/>
    <row r="2" spans="2:9" ht="41.5" customHeight="1" x14ac:dyDescent="0.35">
      <c r="E2" s="130" t="s">
        <v>153</v>
      </c>
      <c r="F2" s="131"/>
      <c r="G2" s="131"/>
      <c r="H2" s="131"/>
      <c r="I2" s="131"/>
    </row>
    <row r="3" spans="2:9" ht="25.5" customHeight="1" x14ac:dyDescent="0.35">
      <c r="E3" s="128"/>
      <c r="F3" s="128"/>
      <c r="G3" s="129"/>
      <c r="H3" s="129"/>
    </row>
    <row r="4" spans="2:9" x14ac:dyDescent="0.35">
      <c r="E4" s="27"/>
      <c r="F4" s="28"/>
    </row>
    <row r="5" spans="2:9" x14ac:dyDescent="0.35">
      <c r="E5" s="27"/>
      <c r="F5" s="28"/>
    </row>
    <row r="6" spans="2:9" x14ac:dyDescent="0.35">
      <c r="E6" s="27"/>
      <c r="F6" s="28"/>
    </row>
    <row r="7" spans="2:9" x14ac:dyDescent="0.35">
      <c r="E7" s="27"/>
      <c r="F7" s="28"/>
    </row>
    <row r="8" spans="2:9" x14ac:dyDescent="0.35">
      <c r="E8" s="27"/>
      <c r="F8" s="28"/>
    </row>
    <row r="9" spans="2:9" ht="14.5" thickBot="1" x14ac:dyDescent="0.4">
      <c r="H9" s="29"/>
    </row>
    <row r="10" spans="2:9" x14ac:dyDescent="0.35">
      <c r="E10" s="108" t="s">
        <v>25</v>
      </c>
      <c r="F10" s="110" t="s">
        <v>28</v>
      </c>
      <c r="G10" s="32" t="s">
        <v>94</v>
      </c>
      <c r="H10" s="106" t="s">
        <v>30</v>
      </c>
    </row>
    <row r="11" spans="2:9" ht="14.5" thickBot="1" x14ac:dyDescent="0.4">
      <c r="E11" s="109"/>
      <c r="F11" s="111"/>
      <c r="G11" s="32" t="s">
        <v>95</v>
      </c>
      <c r="H11" s="107"/>
    </row>
    <row r="12" spans="2:9" ht="14.5" thickBot="1" x14ac:dyDescent="0.4">
      <c r="H12" s="29"/>
    </row>
    <row r="13" spans="2:9" x14ac:dyDescent="0.35">
      <c r="B13" s="116" t="s">
        <v>35</v>
      </c>
      <c r="C13" s="90"/>
      <c r="D13" s="73">
        <v>35</v>
      </c>
      <c r="E13" s="77" t="s">
        <v>36</v>
      </c>
      <c r="F13" s="78">
        <v>0</v>
      </c>
      <c r="G13" s="81">
        <v>0</v>
      </c>
      <c r="H13" s="80">
        <v>0</v>
      </c>
    </row>
    <row r="14" spans="2:9" ht="14.5" thickBot="1" x14ac:dyDescent="0.4">
      <c r="B14" s="117"/>
      <c r="C14" s="90"/>
      <c r="D14" s="73">
        <v>35</v>
      </c>
      <c r="E14" s="73" t="s">
        <v>37</v>
      </c>
      <c r="F14" s="78">
        <v>0</v>
      </c>
      <c r="G14" s="81">
        <v>0</v>
      </c>
      <c r="H14" s="82">
        <v>0</v>
      </c>
    </row>
    <row r="15" spans="2:9" ht="14.5" thickBot="1" x14ac:dyDescent="0.4">
      <c r="B15" s="90"/>
      <c r="C15" s="90"/>
      <c r="D15" s="83"/>
      <c r="E15" s="83"/>
      <c r="F15" s="84"/>
      <c r="G15" s="85"/>
      <c r="H15" s="76"/>
    </row>
    <row r="16" spans="2:9" x14ac:dyDescent="0.35">
      <c r="B16" s="116" t="s">
        <v>38</v>
      </c>
      <c r="C16" s="90"/>
      <c r="D16" s="73">
        <v>36</v>
      </c>
      <c r="E16" s="91" t="s">
        <v>96</v>
      </c>
      <c r="F16" s="78">
        <v>1</v>
      </c>
      <c r="G16" s="81">
        <v>1</v>
      </c>
      <c r="H16" s="80">
        <v>10</v>
      </c>
    </row>
    <row r="17" spans="2:8" x14ac:dyDescent="0.35">
      <c r="B17" s="118"/>
      <c r="C17" s="90"/>
      <c r="D17" s="73">
        <v>37</v>
      </c>
      <c r="E17" s="91" t="s">
        <v>97</v>
      </c>
      <c r="F17" s="78">
        <v>1</v>
      </c>
      <c r="G17" s="81">
        <v>1</v>
      </c>
      <c r="H17" s="86">
        <v>10</v>
      </c>
    </row>
    <row r="18" spans="2:8" x14ac:dyDescent="0.35">
      <c r="B18" s="118"/>
      <c r="C18" s="90"/>
      <c r="D18" s="73">
        <v>38</v>
      </c>
      <c r="E18" s="91" t="s">
        <v>98</v>
      </c>
      <c r="F18" s="78">
        <v>1</v>
      </c>
      <c r="G18" s="81">
        <v>1</v>
      </c>
      <c r="H18" s="86">
        <v>10</v>
      </c>
    </row>
    <row r="19" spans="2:8" ht="14.5" thickBot="1" x14ac:dyDescent="0.4">
      <c r="B19" s="117"/>
      <c r="C19" s="90"/>
      <c r="D19" s="73">
        <v>39</v>
      </c>
      <c r="E19" s="91" t="s">
        <v>99</v>
      </c>
      <c r="F19" s="78">
        <v>1</v>
      </c>
      <c r="G19" s="81">
        <v>1</v>
      </c>
      <c r="H19" s="86">
        <v>10</v>
      </c>
    </row>
    <row r="20" spans="2:8" ht="14.5" thickBot="1" x14ac:dyDescent="0.4">
      <c r="B20" s="90"/>
      <c r="C20" s="90"/>
      <c r="D20" s="83"/>
      <c r="E20" s="83"/>
      <c r="F20" s="84"/>
      <c r="G20" s="85"/>
      <c r="H20" s="76"/>
    </row>
    <row r="21" spans="2:8" x14ac:dyDescent="0.35">
      <c r="B21" s="116" t="s">
        <v>43</v>
      </c>
      <c r="C21" s="90"/>
      <c r="D21" s="73">
        <v>40</v>
      </c>
      <c r="E21" s="91" t="s">
        <v>100</v>
      </c>
      <c r="F21" s="78">
        <v>1</v>
      </c>
      <c r="G21" s="81">
        <v>1</v>
      </c>
      <c r="H21" s="80">
        <v>10</v>
      </c>
    </row>
    <row r="22" spans="2:8" x14ac:dyDescent="0.35">
      <c r="B22" s="118"/>
      <c r="C22" s="90"/>
      <c r="D22" s="73">
        <v>41</v>
      </c>
      <c r="E22" s="91" t="s">
        <v>101</v>
      </c>
      <c r="F22" s="78">
        <v>1</v>
      </c>
      <c r="G22" s="81">
        <v>1</v>
      </c>
      <c r="H22" s="86">
        <v>10</v>
      </c>
    </row>
    <row r="23" spans="2:8" x14ac:dyDescent="0.35">
      <c r="B23" s="118"/>
      <c r="C23" s="90"/>
      <c r="D23" s="73">
        <v>42</v>
      </c>
      <c r="E23" s="91" t="s">
        <v>102</v>
      </c>
      <c r="F23" s="78">
        <v>1</v>
      </c>
      <c r="G23" s="81">
        <v>1</v>
      </c>
      <c r="H23" s="86">
        <v>10</v>
      </c>
    </row>
    <row r="24" spans="2:8" ht="14.5" thickBot="1" x14ac:dyDescent="0.4">
      <c r="B24" s="117"/>
      <c r="C24" s="90"/>
      <c r="D24" s="73">
        <v>43</v>
      </c>
      <c r="E24" s="91" t="s">
        <v>103</v>
      </c>
      <c r="F24" s="78">
        <v>1</v>
      </c>
      <c r="G24" s="81">
        <v>1</v>
      </c>
      <c r="H24" s="82">
        <v>10</v>
      </c>
    </row>
    <row r="25" spans="2:8" ht="14.5" thickBot="1" x14ac:dyDescent="0.4">
      <c r="B25" s="90"/>
      <c r="C25" s="90"/>
      <c r="D25" s="83"/>
      <c r="E25" s="83"/>
      <c r="F25" s="84"/>
      <c r="G25" s="85"/>
      <c r="H25" s="76"/>
    </row>
    <row r="26" spans="2:8" x14ac:dyDescent="0.35">
      <c r="B26" s="116" t="s">
        <v>49</v>
      </c>
      <c r="C26" s="90"/>
      <c r="D26" s="73">
        <v>45</v>
      </c>
      <c r="E26" s="91" t="s">
        <v>104</v>
      </c>
      <c r="F26" s="78">
        <v>1</v>
      </c>
      <c r="G26" s="81">
        <v>1</v>
      </c>
      <c r="H26" s="80">
        <v>10</v>
      </c>
    </row>
    <row r="27" spans="2:8" x14ac:dyDescent="0.35">
      <c r="B27" s="118"/>
      <c r="C27" s="90"/>
      <c r="D27" s="73">
        <v>46</v>
      </c>
      <c r="E27" s="91" t="s">
        <v>105</v>
      </c>
      <c r="F27" s="78">
        <v>1</v>
      </c>
      <c r="G27" s="81">
        <v>1</v>
      </c>
      <c r="H27" s="86">
        <v>10</v>
      </c>
    </row>
    <row r="28" spans="2:8" x14ac:dyDescent="0.35">
      <c r="B28" s="118"/>
      <c r="C28" s="90"/>
      <c r="D28" s="73">
        <v>47</v>
      </c>
      <c r="E28" s="91" t="s">
        <v>106</v>
      </c>
      <c r="F28" s="78">
        <v>1</v>
      </c>
      <c r="G28" s="81">
        <v>1</v>
      </c>
      <c r="H28" s="86">
        <v>10</v>
      </c>
    </row>
    <row r="29" spans="2:8" ht="14.5" thickBot="1" x14ac:dyDescent="0.4">
      <c r="B29" s="117"/>
      <c r="C29" s="90"/>
      <c r="D29" s="73">
        <v>48</v>
      </c>
      <c r="E29" s="91" t="s">
        <v>107</v>
      </c>
      <c r="F29" s="78">
        <v>1</v>
      </c>
      <c r="G29" s="81">
        <v>1</v>
      </c>
      <c r="H29" s="82">
        <v>10</v>
      </c>
    </row>
    <row r="30" spans="2:8" ht="14.5" thickBot="1" x14ac:dyDescent="0.4">
      <c r="B30" s="90"/>
      <c r="C30" s="90"/>
      <c r="D30" s="83"/>
      <c r="E30" s="83"/>
      <c r="F30" s="84"/>
      <c r="G30" s="85"/>
      <c r="H30" s="76"/>
    </row>
    <row r="31" spans="2:8" x14ac:dyDescent="0.35">
      <c r="B31" s="116" t="s">
        <v>54</v>
      </c>
      <c r="C31" s="90"/>
      <c r="D31" s="73">
        <v>49</v>
      </c>
      <c r="E31" s="91" t="s">
        <v>108</v>
      </c>
      <c r="F31" s="78">
        <v>1</v>
      </c>
      <c r="G31" s="81">
        <v>1</v>
      </c>
      <c r="H31" s="80">
        <v>10</v>
      </c>
    </row>
    <row r="32" spans="2:8" x14ac:dyDescent="0.35">
      <c r="B32" s="118"/>
      <c r="C32" s="90"/>
      <c r="D32" s="73">
        <v>50</v>
      </c>
      <c r="E32" s="91" t="s">
        <v>109</v>
      </c>
      <c r="F32" s="78">
        <v>1</v>
      </c>
      <c r="G32" s="81">
        <v>1</v>
      </c>
      <c r="H32" s="86">
        <v>10</v>
      </c>
    </row>
    <row r="33" spans="2:8" ht="14.5" thickBot="1" x14ac:dyDescent="0.4">
      <c r="B33" s="117"/>
      <c r="C33" s="90"/>
      <c r="D33" s="73">
        <v>51</v>
      </c>
      <c r="E33" s="91" t="s">
        <v>110</v>
      </c>
      <c r="F33" s="78">
        <v>1</v>
      </c>
      <c r="G33" s="81">
        <v>1</v>
      </c>
      <c r="H33" s="82">
        <v>10</v>
      </c>
    </row>
    <row r="34" spans="2:8" ht="14.5" thickBot="1" x14ac:dyDescent="0.4">
      <c r="B34" s="90"/>
      <c r="C34" s="90"/>
      <c r="D34" s="83"/>
      <c r="E34" s="88"/>
      <c r="F34" s="84"/>
      <c r="G34" s="85"/>
      <c r="H34" s="89"/>
    </row>
    <row r="35" spans="2:8" x14ac:dyDescent="0.35">
      <c r="B35" s="116" t="s">
        <v>58</v>
      </c>
      <c r="C35" s="90"/>
      <c r="D35" s="73">
        <v>3</v>
      </c>
      <c r="E35" s="91" t="s">
        <v>111</v>
      </c>
      <c r="F35" s="78">
        <v>1</v>
      </c>
      <c r="G35" s="81">
        <v>1</v>
      </c>
      <c r="H35" s="86">
        <v>10</v>
      </c>
    </row>
    <row r="36" spans="2:8" x14ac:dyDescent="0.35">
      <c r="B36" s="118"/>
      <c r="C36" s="90"/>
      <c r="D36" s="73">
        <v>4</v>
      </c>
      <c r="E36" s="91" t="s">
        <v>112</v>
      </c>
      <c r="F36" s="78">
        <v>1</v>
      </c>
      <c r="G36" s="81">
        <v>1</v>
      </c>
      <c r="H36" s="86">
        <v>10</v>
      </c>
    </row>
    <row r="37" spans="2:8" ht="14.5" thickBot="1" x14ac:dyDescent="0.4">
      <c r="B37" s="117"/>
      <c r="C37" s="90"/>
      <c r="D37" s="73">
        <v>5</v>
      </c>
      <c r="E37" s="91" t="s">
        <v>113</v>
      </c>
      <c r="F37" s="78">
        <v>1</v>
      </c>
      <c r="G37" s="81">
        <v>1</v>
      </c>
      <c r="H37" s="82">
        <v>10</v>
      </c>
    </row>
    <row r="38" spans="2:8" ht="14.5" thickBot="1" x14ac:dyDescent="0.4">
      <c r="B38" s="90"/>
      <c r="C38" s="90"/>
      <c r="D38" s="83"/>
      <c r="E38" s="83"/>
      <c r="F38" s="84"/>
      <c r="G38" s="85"/>
      <c r="H38" s="76"/>
    </row>
    <row r="39" spans="2:8" x14ac:dyDescent="0.35">
      <c r="B39" s="116" t="s">
        <v>63</v>
      </c>
      <c r="C39" s="90"/>
      <c r="D39" s="73">
        <v>6</v>
      </c>
      <c r="E39" s="91" t="s">
        <v>114</v>
      </c>
      <c r="F39" s="78">
        <v>1</v>
      </c>
      <c r="G39" s="81">
        <v>1</v>
      </c>
      <c r="H39" s="80">
        <v>10</v>
      </c>
    </row>
    <row r="40" spans="2:8" x14ac:dyDescent="0.35">
      <c r="B40" s="118"/>
      <c r="C40" s="90"/>
      <c r="D40" s="73">
        <v>7</v>
      </c>
      <c r="E40" s="91" t="s">
        <v>115</v>
      </c>
      <c r="F40" s="78">
        <v>1</v>
      </c>
      <c r="G40" s="81">
        <v>1</v>
      </c>
      <c r="H40" s="86">
        <v>10</v>
      </c>
    </row>
    <row r="41" spans="2:8" x14ac:dyDescent="0.35">
      <c r="B41" s="118"/>
      <c r="C41" s="90"/>
      <c r="D41" s="73">
        <v>8</v>
      </c>
      <c r="E41" s="91" t="s">
        <v>116</v>
      </c>
      <c r="F41" s="78">
        <v>1</v>
      </c>
      <c r="G41" s="81">
        <v>1</v>
      </c>
      <c r="H41" s="86">
        <v>10</v>
      </c>
    </row>
    <row r="42" spans="2:8" ht="14.5" thickBot="1" x14ac:dyDescent="0.4">
      <c r="B42" s="117"/>
      <c r="C42" s="90"/>
      <c r="D42" s="73">
        <v>9</v>
      </c>
      <c r="E42" s="91" t="s">
        <v>117</v>
      </c>
      <c r="F42" s="78">
        <v>1</v>
      </c>
      <c r="G42" s="81">
        <v>1</v>
      </c>
      <c r="H42" s="82">
        <v>10</v>
      </c>
    </row>
    <row r="43" spans="2:8" ht="14.5" thickBot="1" x14ac:dyDescent="0.4">
      <c r="B43" s="49"/>
      <c r="D43" s="31"/>
      <c r="E43" s="40"/>
      <c r="F43" s="41"/>
      <c r="G43" s="43"/>
      <c r="H43" s="42"/>
    </row>
    <row r="44" spans="2:8" ht="15.75" customHeight="1" thickBot="1" x14ac:dyDescent="0.4">
      <c r="B44" s="113" t="s">
        <v>68</v>
      </c>
      <c r="D44" s="33">
        <v>9</v>
      </c>
      <c r="E44" s="58" t="s">
        <v>118</v>
      </c>
      <c r="F44" s="34">
        <v>1</v>
      </c>
      <c r="G44" s="37">
        <v>1</v>
      </c>
      <c r="H44" s="36">
        <v>10</v>
      </c>
    </row>
    <row r="45" spans="2:8" x14ac:dyDescent="0.35">
      <c r="B45" s="114"/>
      <c r="D45" s="33">
        <v>10</v>
      </c>
      <c r="E45" s="58" t="s">
        <v>119</v>
      </c>
      <c r="F45" s="34">
        <v>1</v>
      </c>
      <c r="G45" s="37">
        <v>1</v>
      </c>
      <c r="H45" s="36">
        <v>10</v>
      </c>
    </row>
    <row r="46" spans="2:8" x14ac:dyDescent="0.35">
      <c r="B46" s="114"/>
      <c r="D46" s="33">
        <v>11</v>
      </c>
      <c r="E46" s="58" t="s">
        <v>120</v>
      </c>
      <c r="F46" s="34">
        <v>1</v>
      </c>
      <c r="G46" s="37">
        <v>1</v>
      </c>
      <c r="H46" s="44">
        <v>10</v>
      </c>
    </row>
    <row r="47" spans="2:8" x14ac:dyDescent="0.35">
      <c r="B47" s="114"/>
      <c r="D47" s="33">
        <v>12</v>
      </c>
      <c r="E47" s="58" t="s">
        <v>121</v>
      </c>
      <c r="F47" s="34">
        <v>1</v>
      </c>
      <c r="G47" s="37">
        <v>1</v>
      </c>
      <c r="H47" s="44">
        <v>10</v>
      </c>
    </row>
    <row r="48" spans="2:8" ht="14.5" thickBot="1" x14ac:dyDescent="0.4">
      <c r="B48" s="115"/>
      <c r="D48" s="33">
        <v>13</v>
      </c>
      <c r="E48" s="58" t="s">
        <v>122</v>
      </c>
      <c r="F48" s="34">
        <v>1</v>
      </c>
      <c r="G48" s="37">
        <v>1</v>
      </c>
      <c r="H48" s="44">
        <v>10</v>
      </c>
    </row>
    <row r="49" spans="2:8" ht="14.5" thickBot="1" x14ac:dyDescent="0.4">
      <c r="B49" s="39"/>
      <c r="D49" s="31"/>
      <c r="E49" s="40"/>
      <c r="F49" s="41"/>
      <c r="G49" s="43"/>
      <c r="H49" s="42"/>
    </row>
    <row r="50" spans="2:8" x14ac:dyDescent="0.35">
      <c r="B50" s="113" t="s">
        <v>73</v>
      </c>
      <c r="D50" s="33">
        <v>14</v>
      </c>
      <c r="E50" s="58" t="s">
        <v>123</v>
      </c>
      <c r="F50" s="34">
        <v>1</v>
      </c>
      <c r="G50" s="37">
        <v>1</v>
      </c>
      <c r="H50" s="36">
        <v>10</v>
      </c>
    </row>
    <row r="51" spans="2:8" ht="15.75" customHeight="1" thickBot="1" x14ac:dyDescent="0.4">
      <c r="B51" s="114"/>
      <c r="D51" s="33">
        <v>15</v>
      </c>
      <c r="E51" s="58" t="s">
        <v>124</v>
      </c>
      <c r="F51" s="34">
        <v>1</v>
      </c>
      <c r="G51" s="37">
        <v>1</v>
      </c>
      <c r="H51" s="38">
        <v>10</v>
      </c>
    </row>
    <row r="52" spans="2:8" ht="15" customHeight="1" x14ac:dyDescent="0.35">
      <c r="B52" s="114"/>
      <c r="D52" s="33">
        <v>16</v>
      </c>
      <c r="E52" s="58" t="s">
        <v>125</v>
      </c>
      <c r="F52" s="34">
        <v>0</v>
      </c>
      <c r="G52" s="37">
        <v>0</v>
      </c>
      <c r="H52" s="36">
        <v>0</v>
      </c>
    </row>
    <row r="53" spans="2:8" ht="15.75" customHeight="1" thickBot="1" x14ac:dyDescent="0.4">
      <c r="B53" s="115"/>
      <c r="D53" s="33">
        <v>17</v>
      </c>
      <c r="E53" s="58" t="s">
        <v>126</v>
      </c>
      <c r="F53" s="34">
        <v>0</v>
      </c>
      <c r="G53" s="37">
        <v>0</v>
      </c>
      <c r="H53" s="38">
        <v>0</v>
      </c>
    </row>
    <row r="54" spans="2:8" ht="14.5" thickBot="1" x14ac:dyDescent="0.4">
      <c r="B54" s="39"/>
      <c r="D54" s="31"/>
      <c r="E54" s="40"/>
      <c r="F54" s="51"/>
      <c r="G54" s="43"/>
      <c r="H54" s="42"/>
    </row>
    <row r="55" spans="2:8" x14ac:dyDescent="0.35">
      <c r="B55" s="113" t="s">
        <v>79</v>
      </c>
      <c r="D55" s="33">
        <v>18</v>
      </c>
      <c r="E55" s="58" t="s">
        <v>127</v>
      </c>
      <c r="F55" s="34">
        <v>1</v>
      </c>
      <c r="G55" s="46">
        <v>1</v>
      </c>
      <c r="H55" s="36">
        <v>10</v>
      </c>
    </row>
    <row r="56" spans="2:8" x14ac:dyDescent="0.35">
      <c r="B56" s="114"/>
      <c r="D56" s="33">
        <v>19</v>
      </c>
      <c r="E56" s="58" t="s">
        <v>128</v>
      </c>
      <c r="F56" s="34">
        <v>1</v>
      </c>
      <c r="G56" s="37">
        <v>1</v>
      </c>
      <c r="H56" s="44">
        <v>10</v>
      </c>
    </row>
    <row r="57" spans="2:8" x14ac:dyDescent="0.35">
      <c r="B57" s="114"/>
      <c r="D57" s="33">
        <v>20</v>
      </c>
      <c r="E57" s="58" t="s">
        <v>129</v>
      </c>
      <c r="F57" s="34">
        <v>1</v>
      </c>
      <c r="G57" s="37">
        <v>1</v>
      </c>
      <c r="H57" s="44">
        <v>10</v>
      </c>
    </row>
    <row r="58" spans="2:8" x14ac:dyDescent="0.35">
      <c r="B58" s="114"/>
      <c r="D58" s="33">
        <v>21</v>
      </c>
      <c r="E58" s="58" t="s">
        <v>130</v>
      </c>
      <c r="F58" s="34">
        <v>1</v>
      </c>
      <c r="G58" s="37">
        <v>1</v>
      </c>
      <c r="H58" s="44">
        <v>10</v>
      </c>
    </row>
    <row r="59" spans="2:8" ht="14.5" thickBot="1" x14ac:dyDescent="0.4">
      <c r="B59" s="115"/>
      <c r="D59" s="33">
        <v>22</v>
      </c>
      <c r="E59" s="58">
        <v>45443</v>
      </c>
      <c r="F59" s="34">
        <v>1</v>
      </c>
      <c r="G59" s="37">
        <v>1</v>
      </c>
      <c r="H59" s="44">
        <v>10</v>
      </c>
    </row>
    <row r="60" spans="2:8" ht="14.5" thickBot="1" x14ac:dyDescent="0.4">
      <c r="B60" s="39"/>
      <c r="D60" s="31"/>
      <c r="E60" s="40"/>
      <c r="F60" s="51"/>
      <c r="G60" s="43"/>
      <c r="H60" s="42"/>
    </row>
    <row r="61" spans="2:8" ht="14.5" thickBot="1" x14ac:dyDescent="0.4">
      <c r="B61" s="113" t="s">
        <v>84</v>
      </c>
      <c r="D61" s="33">
        <v>23</v>
      </c>
      <c r="E61" s="58">
        <v>45444</v>
      </c>
      <c r="F61" s="34">
        <v>0</v>
      </c>
      <c r="G61" s="37">
        <v>1</v>
      </c>
      <c r="H61" s="36">
        <v>0</v>
      </c>
    </row>
    <row r="62" spans="2:8" ht="15" customHeight="1" x14ac:dyDescent="0.35">
      <c r="B62" s="114"/>
      <c r="D62" s="33">
        <v>23</v>
      </c>
      <c r="E62" s="58" t="s">
        <v>131</v>
      </c>
      <c r="F62" s="34">
        <v>1</v>
      </c>
      <c r="G62" s="37">
        <v>1</v>
      </c>
      <c r="H62" s="36">
        <v>10</v>
      </c>
    </row>
    <row r="63" spans="2:8" ht="15" customHeight="1" x14ac:dyDescent="0.35">
      <c r="B63" s="114"/>
      <c r="D63" s="33">
        <v>24</v>
      </c>
      <c r="E63" s="58" t="s">
        <v>132</v>
      </c>
      <c r="F63" s="34">
        <v>1</v>
      </c>
      <c r="G63" s="37">
        <v>1</v>
      </c>
      <c r="H63" s="44">
        <v>10</v>
      </c>
    </row>
    <row r="64" spans="2:8" ht="15" customHeight="1" x14ac:dyDescent="0.35">
      <c r="B64" s="114"/>
      <c r="D64" s="33">
        <v>25</v>
      </c>
      <c r="E64" s="58" t="s">
        <v>133</v>
      </c>
      <c r="F64" s="34">
        <v>1</v>
      </c>
      <c r="G64" s="37">
        <v>1</v>
      </c>
      <c r="H64" s="44">
        <v>10</v>
      </c>
    </row>
    <row r="65" spans="2:8" ht="15" customHeight="1" thickBot="1" x14ac:dyDescent="0.4">
      <c r="B65" s="115"/>
      <c r="D65" s="33">
        <v>26</v>
      </c>
      <c r="E65" s="58" t="s">
        <v>134</v>
      </c>
      <c r="F65" s="34">
        <v>1</v>
      </c>
      <c r="G65" s="37">
        <v>0</v>
      </c>
      <c r="H65" s="38">
        <v>0</v>
      </c>
    </row>
    <row r="66" spans="2:8" ht="14.5" thickBot="1" x14ac:dyDescent="0.4">
      <c r="B66" s="39"/>
      <c r="D66" s="31"/>
      <c r="E66" s="40"/>
      <c r="F66" s="51"/>
      <c r="G66" s="43"/>
      <c r="H66" s="42"/>
    </row>
    <row r="67" spans="2:8" ht="14.5" thickBot="1" x14ac:dyDescent="0.4">
      <c r="B67" s="59" t="s">
        <v>89</v>
      </c>
      <c r="D67" s="33">
        <v>27</v>
      </c>
      <c r="E67" s="58" t="s">
        <v>135</v>
      </c>
      <c r="F67" s="34">
        <v>1</v>
      </c>
      <c r="G67" s="37">
        <v>1</v>
      </c>
      <c r="H67" s="59">
        <v>10</v>
      </c>
    </row>
    <row r="68" spans="2:8" ht="14.5" thickBot="1" x14ac:dyDescent="0.4">
      <c r="E68" s="40"/>
      <c r="F68" s="41"/>
      <c r="G68" s="40"/>
      <c r="H68" s="42"/>
    </row>
    <row r="69" spans="2:8" ht="15" customHeight="1" x14ac:dyDescent="0.35">
      <c r="E69" s="69" t="s">
        <v>148</v>
      </c>
      <c r="F69" s="65">
        <v>39</v>
      </c>
      <c r="G69" s="66">
        <v>39</v>
      </c>
      <c r="H69" s="66">
        <v>380</v>
      </c>
    </row>
    <row r="70" spans="2:8" ht="24.5" customHeight="1" x14ac:dyDescent="0.35">
      <c r="E70" s="74" t="s">
        <v>149</v>
      </c>
      <c r="F70" s="132"/>
      <c r="G70" s="126"/>
      <c r="H70" s="127"/>
    </row>
    <row r="71" spans="2:8" ht="21" customHeight="1" x14ac:dyDescent="0.35">
      <c r="E71" s="68" t="s">
        <v>146</v>
      </c>
      <c r="F71" s="132">
        <f>F70*H69</f>
        <v>0</v>
      </c>
      <c r="G71" s="126"/>
      <c r="H71" s="127"/>
    </row>
    <row r="72" spans="2:8" ht="40" customHeight="1" x14ac:dyDescent="0.35">
      <c r="E72" s="75" t="s">
        <v>150</v>
      </c>
      <c r="F72" s="133">
        <f>F71</f>
        <v>0</v>
      </c>
      <c r="G72" s="134"/>
      <c r="H72" s="135"/>
    </row>
    <row r="73" spans="2:8" ht="22.5" customHeight="1" x14ac:dyDescent="0.35">
      <c r="F73" s="57"/>
      <c r="H73" s="29"/>
    </row>
    <row r="74" spans="2:8" x14ac:dyDescent="0.35">
      <c r="D74" s="29"/>
      <c r="E74" s="29"/>
      <c r="F74" s="60"/>
    </row>
  </sheetData>
  <mergeCells count="19">
    <mergeCell ref="F70:H70"/>
    <mergeCell ref="F71:H71"/>
    <mergeCell ref="F72:H72"/>
    <mergeCell ref="B55:B59"/>
    <mergeCell ref="B61:B65"/>
    <mergeCell ref="E3:H3"/>
    <mergeCell ref="E2:I2"/>
    <mergeCell ref="B50:B53"/>
    <mergeCell ref="B21:B24"/>
    <mergeCell ref="E10:E11"/>
    <mergeCell ref="F10:F11"/>
    <mergeCell ref="H10:H11"/>
    <mergeCell ref="B13:B14"/>
    <mergeCell ref="B16:B19"/>
    <mergeCell ref="B26:B29"/>
    <mergeCell ref="B31:B33"/>
    <mergeCell ref="B35:B37"/>
    <mergeCell ref="B39:B42"/>
    <mergeCell ref="B44:B48"/>
  </mergeCells>
  <pageMargins left="0.7" right="0.7" top="0.75" bottom="0.75" header="0.3" footer="0.3"/>
  <pageSetup paperSize="9" scale="6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23"/>
  <sheetViews>
    <sheetView topLeftCell="B4" zoomScale="70" zoomScaleNormal="70" workbookViewId="0">
      <selection activeCell="B6" sqref="B6:L6"/>
    </sheetView>
  </sheetViews>
  <sheetFormatPr baseColWidth="10" defaultRowHeight="14.5" x14ac:dyDescent="0.35"/>
  <cols>
    <col min="2" max="2" width="1.7265625" customWidth="1"/>
    <col min="4" max="4" width="31.7265625" customWidth="1"/>
    <col min="5" max="5" width="14.7265625" customWidth="1"/>
    <col min="6" max="6" width="30" customWidth="1"/>
    <col min="8" max="8" width="26.453125" customWidth="1"/>
    <col min="9" max="9" width="14.7265625" customWidth="1"/>
    <col min="10" max="10" width="26.453125" customWidth="1"/>
    <col min="12" max="12" width="26.7265625" customWidth="1"/>
    <col min="13" max="13" width="17.54296875" customWidth="1"/>
    <col min="14" max="14" width="21.7265625" customWidth="1"/>
  </cols>
  <sheetData>
    <row r="3" spans="1:22" x14ac:dyDescent="0.35">
      <c r="B3" s="101"/>
      <c r="C3" s="102"/>
      <c r="D3" s="102"/>
      <c r="E3" s="102"/>
      <c r="F3" s="102"/>
      <c r="G3" s="102"/>
      <c r="H3" s="102"/>
      <c r="I3" s="102"/>
      <c r="J3" s="102"/>
      <c r="K3" s="102"/>
      <c r="L3" s="102"/>
      <c r="M3" s="102"/>
      <c r="N3" s="102"/>
      <c r="O3" s="102"/>
    </row>
    <row r="6" spans="1:22" ht="36" customHeight="1" x14ac:dyDescent="0.35">
      <c r="B6" s="95" t="s">
        <v>154</v>
      </c>
      <c r="C6" s="96"/>
      <c r="D6" s="96"/>
      <c r="E6" s="96"/>
      <c r="F6" s="96"/>
      <c r="G6" s="96"/>
      <c r="H6" s="96"/>
      <c r="I6" s="96"/>
      <c r="J6" s="96"/>
      <c r="K6" s="96"/>
      <c r="L6" s="96"/>
      <c r="M6" s="95"/>
      <c r="N6" s="96"/>
      <c r="O6" s="96"/>
    </row>
    <row r="7" spans="1:22" ht="17.5" x14ac:dyDescent="0.35">
      <c r="B7" s="7"/>
      <c r="C7" s="7"/>
      <c r="D7" s="8"/>
      <c r="E7" s="8"/>
      <c r="F7" s="8"/>
      <c r="G7" s="9"/>
    </row>
    <row r="8" spans="1:22" ht="34" customHeight="1" x14ac:dyDescent="0.35">
      <c r="A8" s="103" t="s">
        <v>24</v>
      </c>
      <c r="B8" s="103"/>
      <c r="C8" s="103"/>
      <c r="D8" s="103"/>
      <c r="E8" s="103"/>
      <c r="F8" s="103"/>
      <c r="G8" s="103"/>
      <c r="H8" s="103"/>
      <c r="I8" s="103"/>
      <c r="J8" s="103"/>
      <c r="K8" s="103"/>
      <c r="L8" s="103"/>
      <c r="M8" s="103"/>
      <c r="N8" s="103"/>
      <c r="O8" s="103"/>
      <c r="P8" s="103"/>
      <c r="Q8" s="103"/>
      <c r="R8" s="103"/>
      <c r="S8" s="103"/>
      <c r="T8" s="103"/>
      <c r="U8" s="103"/>
      <c r="V8" s="103"/>
    </row>
    <row r="9" spans="1:22" ht="15.5" x14ac:dyDescent="0.35">
      <c r="B9" s="10"/>
      <c r="C9" s="98" t="s">
        <v>7</v>
      </c>
      <c r="D9" s="98"/>
      <c r="E9" s="98" t="s">
        <v>7</v>
      </c>
      <c r="F9" s="98"/>
      <c r="G9" s="98" t="s">
        <v>8</v>
      </c>
      <c r="H9" s="98"/>
      <c r="I9" s="98" t="s">
        <v>8</v>
      </c>
      <c r="J9" s="98"/>
      <c r="K9" s="98" t="s">
        <v>9</v>
      </c>
      <c r="L9" s="98"/>
      <c r="M9" s="98" t="s">
        <v>10</v>
      </c>
      <c r="N9" s="98"/>
      <c r="O9" s="11"/>
      <c r="P9" s="11"/>
      <c r="Q9" s="11"/>
      <c r="R9" s="11"/>
      <c r="S9" s="11"/>
      <c r="T9" s="11"/>
      <c r="U9" s="11"/>
      <c r="V9" s="11"/>
    </row>
    <row r="10" spans="1:22" ht="50.5" customHeight="1" x14ac:dyDescent="0.35">
      <c r="C10" s="99" t="s">
        <v>11</v>
      </c>
      <c r="D10" s="99"/>
      <c r="E10" s="99" t="s">
        <v>140</v>
      </c>
      <c r="F10" s="99"/>
      <c r="G10" s="99" t="s">
        <v>11</v>
      </c>
      <c r="H10" s="99"/>
      <c r="I10" s="99" t="s">
        <v>140</v>
      </c>
      <c r="J10" s="99"/>
      <c r="K10" s="99" t="s">
        <v>11</v>
      </c>
      <c r="L10" s="99"/>
      <c r="M10" s="99" t="s">
        <v>11</v>
      </c>
      <c r="N10" s="99"/>
    </row>
    <row r="11" spans="1:22" x14ac:dyDescent="0.35">
      <c r="A11" s="12" t="s">
        <v>18</v>
      </c>
      <c r="B11" s="12"/>
      <c r="C11" s="100">
        <v>0</v>
      </c>
      <c r="D11" s="100"/>
      <c r="E11" s="100">
        <v>0</v>
      </c>
      <c r="F11" s="100"/>
      <c r="G11" s="100">
        <v>0</v>
      </c>
      <c r="H11" s="100"/>
      <c r="I11" s="100">
        <v>0</v>
      </c>
      <c r="J11" s="100"/>
      <c r="K11" s="100">
        <v>0</v>
      </c>
      <c r="L11" s="100"/>
      <c r="M11" s="100">
        <v>0</v>
      </c>
      <c r="N11" s="100"/>
    </row>
    <row r="12" spans="1:22" x14ac:dyDescent="0.35">
      <c r="C12" s="61"/>
      <c r="D12" s="61"/>
      <c r="E12" s="61"/>
      <c r="F12" s="61"/>
      <c r="G12" s="61"/>
      <c r="H12" s="61"/>
      <c r="I12" s="61"/>
      <c r="J12" s="61"/>
      <c r="K12" s="61"/>
      <c r="L12" s="61"/>
      <c r="M12" s="61"/>
      <c r="N12" s="61"/>
    </row>
    <row r="13" spans="1:22" ht="15.5" x14ac:dyDescent="0.35">
      <c r="B13" s="10"/>
      <c r="C13" s="97" t="s">
        <v>7</v>
      </c>
      <c r="D13" s="97"/>
      <c r="E13" s="97" t="s">
        <v>7</v>
      </c>
      <c r="F13" s="97"/>
      <c r="G13" s="97" t="s">
        <v>8</v>
      </c>
      <c r="H13" s="97"/>
      <c r="I13" s="97" t="s">
        <v>8</v>
      </c>
      <c r="J13" s="97"/>
      <c r="K13" s="97" t="s">
        <v>9</v>
      </c>
      <c r="L13" s="97"/>
      <c r="M13" s="97" t="s">
        <v>10</v>
      </c>
      <c r="N13" s="97"/>
      <c r="O13" s="11"/>
      <c r="P13" s="11"/>
      <c r="Q13" s="11"/>
      <c r="R13" s="11"/>
      <c r="S13" s="11"/>
      <c r="T13" s="11"/>
      <c r="U13" s="11"/>
      <c r="V13" s="11"/>
    </row>
    <row r="14" spans="1:22" ht="50.5" customHeight="1" x14ac:dyDescent="0.35">
      <c r="C14" s="99" t="s">
        <v>19</v>
      </c>
      <c r="D14" s="99"/>
      <c r="E14" s="99" t="s">
        <v>139</v>
      </c>
      <c r="F14" s="99"/>
      <c r="G14" s="99" t="s">
        <v>19</v>
      </c>
      <c r="H14" s="99"/>
      <c r="I14" s="99" t="s">
        <v>139</v>
      </c>
      <c r="J14" s="99"/>
      <c r="K14" s="99" t="s">
        <v>19</v>
      </c>
      <c r="L14" s="99"/>
      <c r="M14" s="99" t="s">
        <v>19</v>
      </c>
      <c r="N14" s="99"/>
    </row>
    <row r="15" spans="1:22" x14ac:dyDescent="0.35">
      <c r="A15" s="12" t="s">
        <v>18</v>
      </c>
      <c r="B15" s="12"/>
      <c r="C15" s="100">
        <v>0</v>
      </c>
      <c r="D15" s="100"/>
      <c r="E15" s="100">
        <v>0</v>
      </c>
      <c r="F15" s="100"/>
      <c r="G15" s="100">
        <v>0</v>
      </c>
      <c r="H15" s="100"/>
      <c r="I15" s="100">
        <v>0</v>
      </c>
      <c r="J15" s="100"/>
      <c r="K15" s="100">
        <v>0</v>
      </c>
      <c r="L15" s="100"/>
      <c r="M15" s="100">
        <v>0</v>
      </c>
      <c r="N15" s="100"/>
    </row>
    <row r="16" spans="1:22" x14ac:dyDescent="0.35">
      <c r="C16" s="61"/>
      <c r="D16" s="61"/>
      <c r="E16" s="61"/>
      <c r="F16" s="61"/>
      <c r="G16" s="61"/>
      <c r="H16" s="61"/>
      <c r="I16" s="61"/>
      <c r="J16" s="61"/>
      <c r="K16" s="61"/>
      <c r="L16" s="61"/>
      <c r="M16" s="61"/>
      <c r="N16" s="61"/>
    </row>
    <row r="17" spans="1:22" ht="15.5" x14ac:dyDescent="0.35">
      <c r="B17" s="10"/>
      <c r="C17" s="97" t="s">
        <v>7</v>
      </c>
      <c r="D17" s="97"/>
      <c r="E17" s="97" t="s">
        <v>7</v>
      </c>
      <c r="F17" s="97"/>
      <c r="G17" s="97" t="s">
        <v>8</v>
      </c>
      <c r="H17" s="97"/>
      <c r="I17" s="97" t="s">
        <v>8</v>
      </c>
      <c r="J17" s="97"/>
      <c r="K17" s="97" t="s">
        <v>9</v>
      </c>
      <c r="L17" s="97"/>
      <c r="M17" s="97" t="s">
        <v>10</v>
      </c>
      <c r="N17" s="97"/>
    </row>
    <row r="18" spans="1:22" ht="48" customHeight="1" x14ac:dyDescent="0.35">
      <c r="C18" s="99" t="s">
        <v>20</v>
      </c>
      <c r="D18" s="99"/>
      <c r="E18" s="99" t="s">
        <v>137</v>
      </c>
      <c r="F18" s="99"/>
      <c r="G18" s="99" t="s">
        <v>20</v>
      </c>
      <c r="H18" s="99"/>
      <c r="I18" s="99" t="s">
        <v>137</v>
      </c>
      <c r="J18" s="99"/>
      <c r="K18" s="99" t="s">
        <v>20</v>
      </c>
      <c r="L18" s="99"/>
      <c r="M18" s="99" t="s">
        <v>20</v>
      </c>
      <c r="N18" s="99"/>
    </row>
    <row r="19" spans="1:22" x14ac:dyDescent="0.35">
      <c r="A19" s="12" t="s">
        <v>18</v>
      </c>
      <c r="B19" s="12"/>
      <c r="C19" s="100">
        <v>0</v>
      </c>
      <c r="D19" s="100"/>
      <c r="E19" s="100">
        <v>0</v>
      </c>
      <c r="F19" s="100"/>
      <c r="G19" s="100">
        <v>0</v>
      </c>
      <c r="H19" s="100"/>
      <c r="I19" s="100">
        <v>0</v>
      </c>
      <c r="J19" s="100"/>
      <c r="K19" s="100">
        <v>0</v>
      </c>
      <c r="L19" s="100"/>
      <c r="M19" s="100">
        <v>0</v>
      </c>
      <c r="N19" s="100"/>
    </row>
    <row r="20" spans="1:22" x14ac:dyDescent="0.35">
      <c r="A20" s="12"/>
      <c r="B20" s="12"/>
      <c r="C20" s="62"/>
      <c r="D20" s="62"/>
      <c r="E20" s="62"/>
      <c r="F20" s="62"/>
      <c r="G20" s="62"/>
      <c r="H20" s="62"/>
      <c r="I20" s="62"/>
      <c r="J20" s="62"/>
      <c r="K20" s="62"/>
      <c r="L20" s="62"/>
      <c r="M20" s="62"/>
      <c r="N20" s="62"/>
      <c r="O20" s="13"/>
      <c r="P20" s="13"/>
      <c r="Q20" s="13"/>
      <c r="R20" s="13"/>
      <c r="S20" s="13"/>
      <c r="T20" s="13"/>
      <c r="U20" s="13"/>
      <c r="V20" s="13"/>
    </row>
    <row r="21" spans="1:22" ht="15.5" x14ac:dyDescent="0.35">
      <c r="B21" s="10"/>
      <c r="C21" s="97" t="s">
        <v>7</v>
      </c>
      <c r="D21" s="97"/>
      <c r="E21" s="97" t="s">
        <v>7</v>
      </c>
      <c r="F21" s="97"/>
      <c r="G21" s="97" t="s">
        <v>8</v>
      </c>
      <c r="H21" s="97"/>
      <c r="I21" s="97" t="s">
        <v>8</v>
      </c>
      <c r="J21" s="97"/>
      <c r="K21" s="97" t="s">
        <v>9</v>
      </c>
      <c r="L21" s="97"/>
      <c r="M21" s="97" t="s">
        <v>10</v>
      </c>
      <c r="N21" s="97"/>
    </row>
    <row r="22" spans="1:22" ht="48" customHeight="1" x14ac:dyDescent="0.35">
      <c r="C22" s="99" t="s">
        <v>136</v>
      </c>
      <c r="D22" s="99"/>
      <c r="E22" s="99" t="s">
        <v>138</v>
      </c>
      <c r="F22" s="99"/>
      <c r="G22" s="99" t="s">
        <v>136</v>
      </c>
      <c r="H22" s="99"/>
      <c r="I22" s="99" t="s">
        <v>138</v>
      </c>
      <c r="J22" s="99"/>
      <c r="K22" s="99" t="s">
        <v>136</v>
      </c>
      <c r="L22" s="99"/>
      <c r="M22" s="99" t="s">
        <v>136</v>
      </c>
      <c r="N22" s="99"/>
    </row>
    <row r="23" spans="1:22" x14ac:dyDescent="0.35">
      <c r="A23" s="12" t="s">
        <v>18</v>
      </c>
      <c r="B23" s="12"/>
      <c r="C23" s="100">
        <v>0</v>
      </c>
      <c r="D23" s="100"/>
      <c r="E23" s="100">
        <v>0</v>
      </c>
      <c r="F23" s="100"/>
      <c r="G23" s="100">
        <v>0</v>
      </c>
      <c r="H23" s="100"/>
      <c r="I23" s="100">
        <v>0</v>
      </c>
      <c r="J23" s="100"/>
      <c r="K23" s="100">
        <v>0</v>
      </c>
      <c r="L23" s="100"/>
      <c r="M23" s="100">
        <v>0</v>
      </c>
      <c r="N23" s="100"/>
    </row>
  </sheetData>
  <mergeCells count="76">
    <mergeCell ref="I23:J23"/>
    <mergeCell ref="I17:J17"/>
    <mergeCell ref="I18:J18"/>
    <mergeCell ref="I19:J19"/>
    <mergeCell ref="I21:J21"/>
    <mergeCell ref="I22:J22"/>
    <mergeCell ref="C23:D23"/>
    <mergeCell ref="G23:H23"/>
    <mergeCell ref="K23:L23"/>
    <mergeCell ref="M23:N23"/>
    <mergeCell ref="E9:F9"/>
    <mergeCell ref="E10:F10"/>
    <mergeCell ref="E11:F11"/>
    <mergeCell ref="E13:F13"/>
    <mergeCell ref="E14:F14"/>
    <mergeCell ref="E15:F15"/>
    <mergeCell ref="E17:F17"/>
    <mergeCell ref="E18:F18"/>
    <mergeCell ref="E19:F19"/>
    <mergeCell ref="E21:F21"/>
    <mergeCell ref="E22:F22"/>
    <mergeCell ref="E23:F23"/>
    <mergeCell ref="C21:D21"/>
    <mergeCell ref="G21:H21"/>
    <mergeCell ref="K21:L21"/>
    <mergeCell ref="M21:N21"/>
    <mergeCell ref="C22:D22"/>
    <mergeCell ref="G22:H22"/>
    <mergeCell ref="K22:L22"/>
    <mergeCell ref="M22:N22"/>
    <mergeCell ref="B3:O3"/>
    <mergeCell ref="A8:V8"/>
    <mergeCell ref="C17:D17"/>
    <mergeCell ref="G17:H17"/>
    <mergeCell ref="K17:L17"/>
    <mergeCell ref="M17:N17"/>
    <mergeCell ref="C14:D14"/>
    <mergeCell ref="G14:H14"/>
    <mergeCell ref="I9:J9"/>
    <mergeCell ref="I10:J10"/>
    <mergeCell ref="I11:J11"/>
    <mergeCell ref="I13:J13"/>
    <mergeCell ref="I14:J14"/>
    <mergeCell ref="M11:N11"/>
    <mergeCell ref="K14:L14"/>
    <mergeCell ref="M14:N14"/>
    <mergeCell ref="C19:D19"/>
    <mergeCell ref="G19:H19"/>
    <mergeCell ref="K19:L19"/>
    <mergeCell ref="M19:N19"/>
    <mergeCell ref="C18:D18"/>
    <mergeCell ref="G18:H18"/>
    <mergeCell ref="K18:L18"/>
    <mergeCell ref="M18:N18"/>
    <mergeCell ref="K11:L11"/>
    <mergeCell ref="C15:D15"/>
    <mergeCell ref="G15:H15"/>
    <mergeCell ref="K15:L15"/>
    <mergeCell ref="M15:N15"/>
    <mergeCell ref="I15:J15"/>
    <mergeCell ref="B6:L6"/>
    <mergeCell ref="M6:O6"/>
    <mergeCell ref="C13:D13"/>
    <mergeCell ref="G13:H13"/>
    <mergeCell ref="K13:L13"/>
    <mergeCell ref="M13:N13"/>
    <mergeCell ref="C9:D9"/>
    <mergeCell ref="G9:H9"/>
    <mergeCell ref="K9:L9"/>
    <mergeCell ref="M9:N9"/>
    <mergeCell ref="C10:D10"/>
    <mergeCell ref="G10:H10"/>
    <mergeCell ref="K10:L10"/>
    <mergeCell ref="M10:N10"/>
    <mergeCell ref="C11:D11"/>
    <mergeCell ref="G11:H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Page de garde</vt:lpstr>
      <vt:lpstr>DPGF</vt:lpstr>
      <vt:lpstr>DETAIL_DPGF_SEMAINES</vt:lpstr>
      <vt:lpstr>DETAIL_DPGF_SAMEDIS</vt:lpstr>
      <vt:lpstr>BPU</vt:lpstr>
      <vt:lpstr>DETAIL_DPGF_SAMEDIS!Zone_d_impression</vt:lpstr>
      <vt:lpstr>DETAIL_DPGF_SEMAINES!Zone_d_impression</vt:lpstr>
    </vt:vector>
  </TitlesOfParts>
  <Company>Université Paris diderot - Paris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Gilles Adde</dc:creator>
  <cp:lastModifiedBy>Rokhaya Gueye Diallo</cp:lastModifiedBy>
  <dcterms:created xsi:type="dcterms:W3CDTF">2020-01-03T14:07:54Z</dcterms:created>
  <dcterms:modified xsi:type="dcterms:W3CDTF">2024-12-17T10:11:08Z</dcterms:modified>
</cp:coreProperties>
</file>