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320" tabRatio="862"/>
  </bookViews>
  <sheets>
    <sheet name="RECAPITULATIF PRIMES GHT" sheetId="13" r:id="rId1"/>
    <sheet name="CHU DE MONTPELLIER" sheetId="1" r:id="rId2"/>
    <sheet name="HBT" sheetId="3" r:id="rId3"/>
    <sheet name="CH DE ST AFFRIQUE" sheetId="4" r:id="rId4"/>
    <sheet name="CH DE MILLAU" sheetId="7" r:id="rId5"/>
    <sheet name="CH DE LUNEL" sheetId="8" r:id="rId6"/>
    <sheet name="CH DE LODEVE" sheetId="5" r:id="rId7"/>
    <sheet name="CH DE CLERMONT L'HERAULT" sheetId="6" r:id="rId8"/>
    <sheet name="CH DE LAMALOU" sheetId="9" r:id="rId9"/>
    <sheet name="CH DE SEVERAC" sheetId="11" r:id="rId10"/>
    <sheet name="EHPAD DE MILLAU" sheetId="12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3" l="1"/>
  <c r="B16" i="13"/>
  <c r="L14" i="13"/>
  <c r="L12" i="13"/>
  <c r="E12" i="13"/>
  <c r="L10" i="13"/>
  <c r="L15" i="13"/>
  <c r="F24" i="12" l="1"/>
  <c r="F39" i="11"/>
  <c r="F26" i="11"/>
  <c r="F36" i="9"/>
  <c r="F24" i="9"/>
  <c r="F36" i="6"/>
  <c r="F24" i="6"/>
  <c r="F39" i="5"/>
  <c r="F26" i="5"/>
  <c r="F25" i="8"/>
  <c r="F37" i="8"/>
  <c r="F24" i="7"/>
  <c r="F36" i="7"/>
  <c r="F36" i="4"/>
  <c r="F24" i="4"/>
  <c r="F40" i="3"/>
  <c r="F33" i="3"/>
  <c r="F28" i="3"/>
  <c r="E43" i="1"/>
  <c r="F41" i="1"/>
  <c r="F40" i="1"/>
  <c r="F43" i="1" s="1"/>
  <c r="F39" i="1"/>
  <c r="F48" i="1"/>
  <c r="F34" i="1"/>
  <c r="F15" i="1" l="1"/>
  <c r="J14" i="13" l="1"/>
  <c r="K10" i="13" l="1"/>
  <c r="J10" i="13"/>
  <c r="I10" i="13"/>
  <c r="H10" i="13"/>
  <c r="G10" i="13"/>
  <c r="F10" i="13"/>
  <c r="E10" i="13"/>
  <c r="D10" i="13"/>
  <c r="C10" i="13"/>
  <c r="B10" i="13"/>
  <c r="B9" i="13"/>
  <c r="K9" i="13"/>
  <c r="J9" i="13"/>
  <c r="I9" i="13"/>
  <c r="H9" i="13"/>
  <c r="G9" i="13"/>
  <c r="F9" i="13"/>
  <c r="E9" i="13"/>
  <c r="D9" i="13"/>
  <c r="C9" i="13"/>
  <c r="L9" i="13" l="1"/>
  <c r="H22" i="1" l="1"/>
  <c r="F15" i="4" l="1"/>
  <c r="G15" i="1"/>
  <c r="D41" i="1" l="1"/>
  <c r="J15" i="13"/>
  <c r="I15" i="13"/>
  <c r="H15" i="13"/>
  <c r="G15" i="13"/>
  <c r="F15" i="13"/>
  <c r="E15" i="13"/>
  <c r="D15" i="13"/>
  <c r="C15" i="13"/>
  <c r="B15" i="13"/>
  <c r="D14" i="13"/>
  <c r="E14" i="13"/>
  <c r="K14" i="13"/>
  <c r="I14" i="13"/>
  <c r="H14" i="13"/>
  <c r="G14" i="13"/>
  <c r="F14" i="13"/>
  <c r="K13" i="13"/>
  <c r="J13" i="13"/>
  <c r="I13" i="13"/>
  <c r="H13" i="13"/>
  <c r="G13" i="13"/>
  <c r="F13" i="13"/>
  <c r="E13" i="13"/>
  <c r="D13" i="13"/>
  <c r="C13" i="13"/>
  <c r="B13" i="13"/>
  <c r="K8" i="13"/>
  <c r="J8" i="13"/>
  <c r="I8" i="13"/>
  <c r="H8" i="13"/>
  <c r="G8" i="13"/>
  <c r="F8" i="13"/>
  <c r="E8" i="13"/>
  <c r="D8" i="13"/>
  <c r="C8" i="13"/>
  <c r="L13" i="13" l="1"/>
  <c r="D40" i="1"/>
  <c r="E40" i="1" l="1"/>
  <c r="D32" i="11" l="1"/>
  <c r="D31" i="11"/>
  <c r="D33" i="3"/>
  <c r="D29" i="4"/>
  <c r="D32" i="5"/>
  <c r="D31" i="5"/>
  <c r="G18" i="3"/>
  <c r="J18" i="3" s="1"/>
  <c r="F18" i="3"/>
  <c r="I18" i="3" s="1"/>
  <c r="G17" i="3"/>
  <c r="J17" i="3" s="1"/>
  <c r="F17" i="3"/>
  <c r="I17" i="3" s="1"/>
  <c r="G16" i="8" l="1"/>
  <c r="J16" i="8" s="1"/>
  <c r="F16" i="8"/>
  <c r="I16" i="8" s="1"/>
  <c r="F15" i="8"/>
  <c r="D29" i="12" l="1"/>
  <c r="F29" i="12" s="1"/>
  <c r="F31" i="12" s="1"/>
  <c r="H19" i="12"/>
  <c r="G16" i="12"/>
  <c r="J16" i="12" s="1"/>
  <c r="F16" i="12"/>
  <c r="I16" i="12" s="1"/>
  <c r="G15" i="12"/>
  <c r="J15" i="12" s="1"/>
  <c r="F15" i="12"/>
  <c r="I15" i="12" s="1"/>
  <c r="E29" i="12" l="1"/>
  <c r="E31" i="12" s="1"/>
  <c r="I18" i="12"/>
  <c r="J18" i="12"/>
  <c r="K12" i="13" s="1"/>
  <c r="K16" i="13" s="1"/>
  <c r="F32" i="11" l="1"/>
  <c r="E32" i="11"/>
  <c r="F31" i="11"/>
  <c r="F34" i="11" s="1"/>
  <c r="E31" i="11"/>
  <c r="E34" i="11" s="1"/>
  <c r="H21" i="11"/>
  <c r="G18" i="11"/>
  <c r="J18" i="11" s="1"/>
  <c r="F18" i="11"/>
  <c r="I18" i="11" s="1"/>
  <c r="J17" i="11"/>
  <c r="G17" i="11"/>
  <c r="F17" i="11"/>
  <c r="I17" i="11" s="1"/>
  <c r="G16" i="11"/>
  <c r="J16" i="11" s="1"/>
  <c r="F16" i="11"/>
  <c r="I16" i="11" s="1"/>
  <c r="G15" i="11"/>
  <c r="J15" i="11" s="1"/>
  <c r="F15" i="11"/>
  <c r="I15" i="11" s="1"/>
  <c r="I20" i="11" l="1"/>
  <c r="J20" i="11"/>
  <c r="J12" i="13" s="1"/>
  <c r="J16" i="13" s="1"/>
  <c r="E32" i="5"/>
  <c r="F32" i="5"/>
  <c r="E31" i="5"/>
  <c r="E34" i="5" s="1"/>
  <c r="F31" i="5"/>
  <c r="F34" i="5" s="1"/>
  <c r="D29" i="9" l="1"/>
  <c r="F29" i="9" s="1"/>
  <c r="F31" i="9" s="1"/>
  <c r="H19" i="9"/>
  <c r="G16" i="9"/>
  <c r="J16" i="9" s="1"/>
  <c r="F16" i="9"/>
  <c r="I16" i="9" s="1"/>
  <c r="G15" i="9"/>
  <c r="J15" i="9" s="1"/>
  <c r="F15" i="9"/>
  <c r="I15" i="9" s="1"/>
  <c r="I18" i="9" l="1"/>
  <c r="J18" i="9"/>
  <c r="I12" i="13" s="1"/>
  <c r="I16" i="13" s="1"/>
  <c r="E29" i="9"/>
  <c r="E31" i="9" s="1"/>
  <c r="D30" i="8"/>
  <c r="F30" i="8" s="1"/>
  <c r="F32" i="8" s="1"/>
  <c r="H20" i="8"/>
  <c r="G17" i="8"/>
  <c r="J17" i="8" s="1"/>
  <c r="F17" i="8"/>
  <c r="I17" i="8" s="1"/>
  <c r="G15" i="8"/>
  <c r="J15" i="8" s="1"/>
  <c r="I15" i="8"/>
  <c r="D29" i="7"/>
  <c r="F29" i="7" s="1"/>
  <c r="F31" i="7" s="1"/>
  <c r="H19" i="7"/>
  <c r="G16" i="7"/>
  <c r="J16" i="7" s="1"/>
  <c r="F16" i="7"/>
  <c r="I16" i="7" s="1"/>
  <c r="G15" i="7"/>
  <c r="J15" i="7" s="1"/>
  <c r="F15" i="7"/>
  <c r="I15" i="7" s="1"/>
  <c r="D39" i="1"/>
  <c r="J18" i="7" l="1"/>
  <c r="E16" i="13" s="1"/>
  <c r="I19" i="8"/>
  <c r="J19" i="8"/>
  <c r="F12" i="13" s="1"/>
  <c r="F16" i="13" s="1"/>
  <c r="E29" i="7"/>
  <c r="E31" i="7" s="1"/>
  <c r="E30" i="8"/>
  <c r="E32" i="8" s="1"/>
  <c r="I18" i="7"/>
  <c r="D29" i="6" l="1"/>
  <c r="F29" i="6" s="1"/>
  <c r="H19" i="6"/>
  <c r="G16" i="6"/>
  <c r="J16" i="6" s="1"/>
  <c r="F16" i="6"/>
  <c r="I16" i="6" s="1"/>
  <c r="G15" i="6"/>
  <c r="J15" i="6" s="1"/>
  <c r="F15" i="6"/>
  <c r="I15" i="6" s="1"/>
  <c r="H21" i="5"/>
  <c r="G18" i="5"/>
  <c r="J18" i="5" s="1"/>
  <c r="F18" i="5"/>
  <c r="I18" i="5" s="1"/>
  <c r="G17" i="5"/>
  <c r="J17" i="5" s="1"/>
  <c r="F17" i="5"/>
  <c r="I17" i="5" s="1"/>
  <c r="G16" i="5"/>
  <c r="J16" i="5" s="1"/>
  <c r="F16" i="5"/>
  <c r="I16" i="5" s="1"/>
  <c r="G15" i="5"/>
  <c r="J15" i="5" s="1"/>
  <c r="F15" i="5"/>
  <c r="I15" i="5" s="1"/>
  <c r="E29" i="4"/>
  <c r="H19" i="4"/>
  <c r="G16" i="4"/>
  <c r="J16" i="4" s="1"/>
  <c r="F16" i="4"/>
  <c r="I16" i="4" s="1"/>
  <c r="G15" i="4"/>
  <c r="J15" i="4" s="1"/>
  <c r="I15" i="4"/>
  <c r="I18" i="6" l="1"/>
  <c r="J18" i="6"/>
  <c r="H12" i="13" s="1"/>
  <c r="H16" i="13" s="1"/>
  <c r="I20" i="5"/>
  <c r="J20" i="5"/>
  <c r="G12" i="13" s="1"/>
  <c r="G16" i="13" s="1"/>
  <c r="F29" i="4"/>
  <c r="F31" i="4" s="1"/>
  <c r="I18" i="4"/>
  <c r="F31" i="6"/>
  <c r="E29" i="6"/>
  <c r="E31" i="6" s="1"/>
  <c r="J18" i="4"/>
  <c r="D12" i="13" s="1"/>
  <c r="D16" i="13" s="1"/>
  <c r="E31" i="4"/>
  <c r="H23" i="3"/>
  <c r="G20" i="3"/>
  <c r="J20" i="3" s="1"/>
  <c r="F20" i="3"/>
  <c r="I20" i="3" s="1"/>
  <c r="G19" i="3"/>
  <c r="J19" i="3" s="1"/>
  <c r="F19" i="3"/>
  <c r="I19" i="3" s="1"/>
  <c r="G16" i="3"/>
  <c r="J16" i="3" s="1"/>
  <c r="F16" i="3"/>
  <c r="I16" i="3" s="1"/>
  <c r="G15" i="3"/>
  <c r="J15" i="3" s="1"/>
  <c r="F15" i="3"/>
  <c r="I15" i="3" s="1"/>
  <c r="I22" i="3" l="1"/>
  <c r="F35" i="3"/>
  <c r="C14" i="13" s="1"/>
  <c r="J22" i="3"/>
  <c r="C12" i="13" s="1"/>
  <c r="E33" i="3"/>
  <c r="C16" i="13" l="1"/>
  <c r="E35" i="3"/>
  <c r="G22" i="1" l="1"/>
  <c r="J22" i="1" s="1"/>
  <c r="F22" i="1"/>
  <c r="I22" i="1" s="1"/>
  <c r="G21" i="1"/>
  <c r="J21" i="1" s="1"/>
  <c r="F21" i="1"/>
  <c r="I21" i="1" s="1"/>
  <c r="E41" i="1" l="1"/>
  <c r="E39" i="1" l="1"/>
  <c r="B14" i="13"/>
  <c r="H29" i="1" l="1"/>
  <c r="B8" i="13" s="1"/>
  <c r="L8" i="13" s="1"/>
  <c r="G16" i="1"/>
  <c r="F16" i="1"/>
  <c r="J15" i="1" l="1"/>
  <c r="J16" i="1"/>
  <c r="G17" i="1"/>
  <c r="J17" i="1" s="1"/>
  <c r="G18" i="1"/>
  <c r="J18" i="1" s="1"/>
  <c r="G19" i="1"/>
  <c r="J19" i="1" s="1"/>
  <c r="G20" i="1"/>
  <c r="J20" i="1" s="1"/>
  <c r="G23" i="1"/>
  <c r="J23" i="1" s="1"/>
  <c r="G24" i="1"/>
  <c r="J24" i="1" s="1"/>
  <c r="G25" i="1"/>
  <c r="J25" i="1" s="1"/>
  <c r="G26" i="1"/>
  <c r="J26" i="1" s="1"/>
  <c r="I15" i="1"/>
  <c r="I16" i="1"/>
  <c r="F17" i="1"/>
  <c r="I17" i="1" s="1"/>
  <c r="F18" i="1"/>
  <c r="I18" i="1" s="1"/>
  <c r="F19" i="1"/>
  <c r="I19" i="1" s="1"/>
  <c r="F20" i="1"/>
  <c r="I20" i="1" s="1"/>
  <c r="F23" i="1"/>
  <c r="I23" i="1" s="1"/>
  <c r="F24" i="1"/>
  <c r="I24" i="1" s="1"/>
  <c r="F25" i="1"/>
  <c r="I25" i="1" s="1"/>
  <c r="F26" i="1"/>
  <c r="I26" i="1" s="1"/>
  <c r="J28" i="1" l="1"/>
  <c r="B12" i="13" s="1"/>
  <c r="I28" i="1"/>
</calcChain>
</file>

<file path=xl/comments1.xml><?xml version="1.0" encoding="utf-8"?>
<comments xmlns="http://schemas.openxmlformats.org/spreadsheetml/2006/main">
  <authors>
    <author>Auteur</author>
  </authors>
  <commentList>
    <comment ref="D33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Rajouté poid lourd si nécéssaire</t>
        </r>
      </text>
    </comment>
  </commentList>
</comments>
</file>

<file path=xl/sharedStrings.xml><?xml version="1.0" encoding="utf-8"?>
<sst xmlns="http://schemas.openxmlformats.org/spreadsheetml/2006/main" count="527" uniqueCount="95">
  <si>
    <t>AFFAIRE N° 24A0052 - ASSURANCES DE LA FLOTTE AUTOMOBILE ET AUTO-MISSION
POUR LES ETABLISSEMENTS MEMBRES DU GHT EHSA</t>
  </si>
  <si>
    <t>Pour les véhicules de moins de 5 ans</t>
  </si>
  <si>
    <t>Pour les véhicules de plus de 5 ans</t>
  </si>
  <si>
    <t>TOUS RISQUE</t>
  </si>
  <si>
    <t xml:space="preserve"> Publié par le Comité des Constructeurs Français d’Automobiles (CCFA):</t>
  </si>
  <si>
    <t>COTISATION ANNUELLE POUR LE PARC ASSURE TTC</t>
  </si>
  <si>
    <t>COTISATION ANNUELLE POUR LE PARC ASSURE HT</t>
  </si>
  <si>
    <t>FORMULES</t>
  </si>
  <si>
    <t>CATEGORIES</t>
  </si>
  <si>
    <t>AGE DES VEHICULES</t>
  </si>
  <si>
    <t>NOMBRE DE VEHICULE DANS LE PARC</t>
  </si>
  <si>
    <r>
      <t xml:space="preserve">Catégorie A : 
Véhicules légers 
</t>
    </r>
    <r>
      <rPr>
        <sz val="9"/>
        <color theme="0"/>
        <rFont val="Calibri Light"/>
        <family val="2"/>
        <scheme val="major"/>
      </rPr>
      <t>(Véhicules de tourisme d’un PTAC max de 3,5 T, en ce compris les véhicules sanitaires mais hors SAMU / SMUR)</t>
    </r>
  </si>
  <si>
    <r>
      <t xml:space="preserve">Catégorie B : 
Poids lourds
</t>
    </r>
    <r>
      <rPr>
        <sz val="9"/>
        <color theme="0"/>
        <rFont val="Calibri Light"/>
        <family val="2"/>
        <scheme val="major"/>
      </rPr>
      <t>(Camions, tracteurs routiers, semi-remorques et autres véhicules, d’un PTAC &gt; à 3,5 T)</t>
    </r>
  </si>
  <si>
    <r>
      <t xml:space="preserve">Catégorie C : 
Cyclos et assimilés
</t>
    </r>
    <r>
      <rPr>
        <sz val="9"/>
        <color theme="0"/>
        <rFont val="Calibri Light"/>
        <family val="2"/>
        <scheme val="major"/>
      </rPr>
      <t>(Véhicules motorisés à 2 ou 3 roues)</t>
    </r>
  </si>
  <si>
    <r>
      <t xml:space="preserve">Catégorie D:
Engins et remorques
</t>
    </r>
    <r>
      <rPr>
        <sz val="9"/>
        <color theme="0"/>
        <rFont val="Calibri Light"/>
        <family val="2"/>
        <scheme val="major"/>
      </rPr>
      <t>Chariots de manutention, engins de chantier et / ou de levage (élévateur), tracteurs et machines à usage agricole ou forestier.
Remorques &gt; à 750 kg (y compris dédiés au SAMU / SMUR)</t>
    </r>
  </si>
  <si>
    <r>
      <t xml:space="preserve">Catégorie E:
Véhicules légers SAMU/SMUR
</t>
    </r>
    <r>
      <rPr>
        <sz val="9"/>
        <color theme="0"/>
        <rFont val="Calibri Light"/>
        <family val="2"/>
        <scheme val="major"/>
      </rPr>
      <t xml:space="preserve">Véhicules de </t>
    </r>
    <r>
      <rPr>
        <b/>
        <sz val="9"/>
        <color theme="0"/>
        <rFont val="Calibri Light"/>
        <family val="2"/>
        <scheme val="major"/>
      </rPr>
      <t>catégorie A</t>
    </r>
    <r>
      <rPr>
        <sz val="9"/>
        <color theme="0"/>
        <rFont val="Calibri Light"/>
        <family val="2"/>
        <scheme val="major"/>
      </rPr>
      <t xml:space="preserve"> dédiés au SAMU / SMUR</t>
    </r>
  </si>
  <si>
    <r>
      <t xml:space="preserve">Catégorie F:
Poids lourds SAMU/SMUR
</t>
    </r>
    <r>
      <rPr>
        <sz val="9"/>
        <color theme="0"/>
        <rFont val="Calibri Light"/>
        <family val="2"/>
        <scheme val="major"/>
      </rPr>
      <t xml:space="preserve">Véhicules de </t>
    </r>
    <r>
      <rPr>
        <b/>
        <sz val="9"/>
        <color theme="0"/>
        <rFont val="Calibri Light"/>
        <family val="2"/>
        <scheme val="major"/>
      </rPr>
      <t>catégorie B</t>
    </r>
    <r>
      <rPr>
        <sz val="9"/>
        <color theme="0"/>
        <rFont val="Calibri Light"/>
        <family val="2"/>
        <scheme val="major"/>
      </rPr>
      <t xml:space="preserve"> dédiés au SAMU / SMUR</t>
    </r>
  </si>
  <si>
    <t>TOTAL DE LA PRIME DE L'ETABLISSEMENT:</t>
  </si>
  <si>
    <t>NOMBRE TOTAL DE VEHICULES :</t>
  </si>
  <si>
    <t>PRIX UNITAIRE HT PAR VEHICULE</t>
  </si>
  <si>
    <t>PRIX UNITAIRE TTC PAR VEHICULE</t>
  </si>
  <si>
    <t>Catégorie A : 
Véhicules légers</t>
  </si>
  <si>
    <r>
      <t>Catégorie E:
Véhicules légers SAMU/SMUR</t>
    </r>
    <r>
      <rPr>
        <sz val="9"/>
        <color theme="0"/>
        <rFont val="Calibri Light"/>
        <family val="2"/>
        <scheme val="major"/>
      </rPr>
      <t/>
    </r>
  </si>
  <si>
    <t>TOTAL DE LA PRIME "ASSISTANCE" DE L'ETABLISSEMENT:</t>
  </si>
  <si>
    <t>FORFAIT PRIME AUTO-MISSION</t>
  </si>
  <si>
    <t>2 - GARANTIE AMENAGEMENTS (STRUCTURE), EQUIPEMENTS SPECIAUX, MATERIELS FIXES ET MOBILES EMBARQUES DANS LES VEHICULES, MARCHANDISES TRANSPORTEES</t>
  </si>
  <si>
    <t>COTISATION ANNUEL HT</t>
  </si>
  <si>
    <t>COTISATION ANNUEL TTC</t>
  </si>
  <si>
    <t>TAXES</t>
  </si>
  <si>
    <t>AU TIERS ETENDU</t>
  </si>
  <si>
    <t>Pour tous les autres engins et remorques</t>
  </si>
  <si>
    <t>FORMULE ADAPTE POUR LA CATEGORIE D - CHU DE MONTPELLIER</t>
  </si>
  <si>
    <t>Annexe 1.1 à l'Acte d'Engagement du lot 1 - Bordereau de prix - CHU DE MONTPELLIER</t>
  </si>
  <si>
    <t>Annexe 1.2 à l'Acte d'Engagement du lot 1 - Bordereau de prix - HOPITAUX DU BASSIN DE THAU</t>
  </si>
  <si>
    <t>Annexe 1.3 à l'Acte d'Engagement du lot 1 - BORDEREAUX DE PRIX - CENTRE HOSPITALIER DE ST AFFRIQUE</t>
  </si>
  <si>
    <t>AU TIERS</t>
  </si>
  <si>
    <t>Pour les véhicules de moins de 2 ans</t>
  </si>
  <si>
    <t>Pour les véhicules entre 2 et 5 ans</t>
  </si>
  <si>
    <t>Catégorie D:
Engins et remorques</t>
  </si>
  <si>
    <t>FORMULE ADAPTE POUR LA CATEGORIE D 
- CH DE SEVERAC D'AVEYRON -</t>
  </si>
  <si>
    <t>FORMULE ADAPTE POUR LA CATEGORIE D 
- CH DE LODEVE -</t>
  </si>
  <si>
    <t>Annexe 1.4 à l'Acte d'Engagement du lot 1 - BORDEREAUX DE PRIX - CENTRE HOSPITALIER DE MILLAU</t>
  </si>
  <si>
    <t>Annexe 1.5 à l'Acte d'Engagement du lot 1 - BORDEREAUX DE PRIX - CENTRE HOSPITALIER DE LUNEL</t>
  </si>
  <si>
    <t>Annexe 1.6 à l'Acte d'Engagement du lot 1 - BORDEREAUX DE PRIX - CENTRE HOSPITALIER DE LODEVE</t>
  </si>
  <si>
    <t>Annexe 1.7 à l'Acte d'Engagement du lot 1 - Bordereau de prix - CENTRE HOSPITALIER DE CLERMONT L'HERAULT</t>
  </si>
  <si>
    <t>Annexe 1.8 à l'Acte d'Engagement du lot 1 - BORDEREAUX DE PRIX - CENTRE HOSPITALIER DE LAMALOU LES BAINS</t>
  </si>
  <si>
    <t>Annexe 1.9 à l'Acte d'Engagement du lot 1 - BORDEREAUX DE PRIX - CENTRE HOSPITALIER DE SEVERAC D'AVEYRON</t>
  </si>
  <si>
    <t>Annexe 1.10 à l'Acte d'Engagement du lot 1 - Bordereau de prix - EHPAD DE MILLAU</t>
  </si>
  <si>
    <t xml:space="preserve">  3 - GARANTIE "ASSISTANCE"</t>
  </si>
  <si>
    <t xml:space="preserve">   4- GARANTIE AUTO- MISSION</t>
  </si>
  <si>
    <t xml:space="preserve">   3 - GARANTIE "ASSISTANCE"</t>
  </si>
  <si>
    <t xml:space="preserve">   4 - GARANTIE AUTO- MISSION</t>
  </si>
  <si>
    <t xml:space="preserve">   1 - GARANTIE RESPONSABILITE CIVILE - RESPONSABILITE CIVILE EN TANT QU'OUTIL - GARANTIE DEFENSE ET RECOURS - DOMMAGES AUX VEHICULES - INDIVIDUELLE ACCIDENTS CONDUCTEUR - PERTES FINANCIERES - LDD / LOA</t>
  </si>
  <si>
    <t xml:space="preserve"> 4 - GARANTIE AUTO- MISSION</t>
  </si>
  <si>
    <t xml:space="preserve">  4 - GARANTIE AUTO- MISSION</t>
  </si>
  <si>
    <r>
      <t xml:space="preserve">FORFAIT COTISATION MATERIELS ET MARCHANDISES TRANSPORTES
Pour le véhicule FC-860-NB, dans la limite de 20 000 €
</t>
    </r>
    <r>
      <rPr>
        <b/>
        <sz val="11"/>
        <color theme="0"/>
        <rFont val="Calibri Light"/>
        <family val="2"/>
        <scheme val="major"/>
      </rPr>
      <t>Pour les autres véhicules du parc, dans la limite de 5 000 €</t>
    </r>
  </si>
  <si>
    <t>FORFAIT COTISATION MATERIELS ET MARCHANDISES TRANSPORTES
Pour le véhicule GT-937-RM, dans la limite de 24 920 €
Pour les autres véhicules du parc, dans la limite de 5 000 €</t>
  </si>
  <si>
    <t>FORFAIT COTISATION MATERIELS ET MARCHANDISES TRANSPORTES
Pour l'ensemble des véhicules du parc, dans la limite de 5 000 €</t>
  </si>
  <si>
    <r>
      <t xml:space="preserve">FORFAIT COTISATION MATERIELS ET MARCHANDISES TRANSPORTES
Pour l'ensemble des véhicules SAMU et SMUR, dans la limite de 100 000 € 
Pour l'ensemble des véhicules suivants, dans la limite de 10 000 € :
- UMH PEDIATRIQUE : 
</t>
    </r>
    <r>
      <rPr>
        <b/>
        <sz val="11"/>
        <color theme="0"/>
        <rFont val="Symbol"/>
        <family val="1"/>
        <charset val="2"/>
      </rPr>
      <t xml:space="preserve">¨ </t>
    </r>
    <r>
      <rPr>
        <b/>
        <sz val="11"/>
        <color theme="0"/>
        <rFont val="Calibri Light"/>
        <family val="2"/>
        <scheme val="major"/>
      </rPr>
      <t xml:space="preserve">FX-042-QE
- UMH ADULTE :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  <scheme val="major"/>
      </rPr>
      <t xml:space="preserve"> ES-025-VE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EW-042-LA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FX-352-QE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FX-634-QE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FH-441-RH
- VLM :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FE-601-WE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DT-995-EB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 xml:space="preserve">FM-583-JF
</t>
    </r>
    <r>
      <rPr>
        <b/>
        <sz val="11"/>
        <color theme="0"/>
        <rFont val="Symbol"/>
        <family val="1"/>
        <charset val="2"/>
      </rPr>
      <t>¨</t>
    </r>
    <r>
      <rPr>
        <b/>
        <sz val="11"/>
        <color theme="0"/>
        <rFont val="Calibri Light"/>
        <family val="2"/>
      </rPr>
      <t xml:space="preserve"> </t>
    </r>
    <r>
      <rPr>
        <b/>
        <sz val="11"/>
        <color theme="0"/>
        <rFont val="Calibri Light"/>
        <family val="2"/>
        <scheme val="major"/>
      </rPr>
      <t>GV-177-EG
     FR-249-WE  / GL-593-HP / GL-594-HP</t>
    </r>
  </si>
  <si>
    <t>TARIF UNITAIRE NET ANNUEL (par véhicule) en €  HT
(à la DLRO du marché)</t>
  </si>
  <si>
    <t>TARIF UNITAIRE ANNUEL (par véhicule) en € TTC
(à la DLRO du marché)</t>
  </si>
  <si>
    <t>TARIF UNITAIRE NET ANNUEL (par véhicule) en €  HT
(REVISE)</t>
  </si>
  <si>
    <t>TARIF UNITAIRE ANNUEL (par véhicule) en € TTC
(REVISE)</t>
  </si>
  <si>
    <t xml:space="preserve">  - VALEUR DE L'INDICE SRA (Système de Réparation Automobile), à la date anniversaire du contrat:</t>
  </si>
  <si>
    <t>poid lourds / SMUR</t>
  </si>
  <si>
    <t>ETABLISSEMENT</t>
  </si>
  <si>
    <t>Centre Hospitalier Universitaire de Montpellier</t>
  </si>
  <si>
    <t>Hôpitaux du Bassin de Thau</t>
  </si>
  <si>
    <t>Centre Hospitalier de Clermont-l'Hérault</t>
  </si>
  <si>
    <t>Hôpital Maurice Fenaille de Séverac D’Aveyron</t>
  </si>
  <si>
    <t>Centre Hospitalier de Lodève</t>
  </si>
  <si>
    <t>Centre Hospitalier de Lunel</t>
  </si>
  <si>
    <t>Centre Hospitalier Emile Borel de St Affrique</t>
  </si>
  <si>
    <t>Centre Hospitalier de Millau</t>
  </si>
  <si>
    <t>COTISATION ANNUELLE HT</t>
  </si>
  <si>
    <t>COTISATION ANNUELLE TTC</t>
  </si>
  <si>
    <t>COTISATION ANNUELLE TTC - MATERIELS ET MARCHANDISES TRANSPORTES</t>
  </si>
  <si>
    <t>TOTAL DE LA PRIME ANNUELLE TTC "ASSISTANCE" DE L'ETABLISSEMENT:</t>
  </si>
  <si>
    <t>FORFAIT PRIME ANNUELLE TTC AUTO-MISSION</t>
  </si>
  <si>
    <t>LA PRIME DE L'ETABLISSEMENT TTC:
 - GARANTIE RESPONSABILITE CIVILE - RESPONSABILITE CIVILE EN TANT QU'OUTIL - GARANTIE DEFENSE ET RECOURS - DOMMAGES AUX VEHICULES - INDIVIDUELLE ACCIDENTS CONDUCTEUR - PERTES FINANCIERES - LDD / LOA</t>
  </si>
  <si>
    <t xml:space="preserve">EHPAD de Millau
Les Terrasses des Causses </t>
  </si>
  <si>
    <t>Centre Hospitalier Paul Coste-Floret de Lamalou les Bains</t>
  </si>
  <si>
    <t>TOTAUX</t>
  </si>
  <si>
    <t>TOTAL DE LA PRIME PAR ETABLISSEMENT:</t>
  </si>
  <si>
    <t>Annexe 1.1 à l'Acte d'Engagement du lot 1 - Bordereau de prix - RECAPITULATIF DES PRIMES DU GHT EHSA</t>
  </si>
  <si>
    <t>- NE PAS REMPLIR CETTE FEUILLE (FORMULES AUTOMATIQUES) -</t>
  </si>
  <si>
    <t>- CHAQUE CASE BLANCHE EST A COMPLETER OBLIGATOIREMENT PAR LE CANDIDAT  (sous peine de voir votre offre qualifiée d'irrégulière) -</t>
  </si>
  <si>
    <t>Pour la Balayeuse -
Immatriculé: 40243
Code interne CHU : EV11</t>
  </si>
  <si>
    <t>POURCENTAGE DE "BONIFICATION DE LA PRIME"</t>
  </si>
  <si>
    <t>POURCENTAGE RAPPORT SINISTRE/PRIME AFIN DE BÉNÉFICIER DU % DE BONIFICATION</t>
  </si>
  <si>
    <r>
      <rPr>
        <b/>
        <sz val="11"/>
        <color theme="1"/>
        <rFont val="Calibri Light"/>
        <family val="2"/>
        <scheme val="major"/>
      </rPr>
      <t xml:space="preserve">- </t>
    </r>
    <r>
      <rPr>
        <b/>
        <u/>
        <sz val="11"/>
        <color theme="1"/>
        <rFont val="Calibri Light"/>
        <family val="2"/>
        <scheme val="major"/>
      </rPr>
      <t xml:space="preserve">Pourcentage de "Bonification de la prime"
</t>
    </r>
    <r>
      <rPr>
        <sz val="11"/>
        <color theme="1"/>
        <rFont val="Calibri Light"/>
        <family val="2"/>
        <scheme val="major"/>
      </rPr>
      <t>(En absence de remplissage, il sera considéré comme non proposé, donc un pourcentage à 0 % pour le sous-critere 1)</t>
    </r>
  </si>
  <si>
    <t xml:space="preserve">  - VALEUR DE L'INDICE SRA (Système de Réparation Automobile), au mois de la date limite de remise des offres :</t>
  </si>
  <si>
    <t xml:space="preserve">Com. Statistique T3 2024 | SRA </t>
  </si>
  <si>
    <t>(Indice N-1 mit en exemple, ci-dessus, avant de la publication du nouvel indice)</t>
  </si>
  <si>
    <r>
      <rPr>
        <b/>
        <sz val="11"/>
        <color theme="1"/>
        <rFont val="Calibri Light"/>
        <family val="2"/>
        <scheme val="major"/>
      </rPr>
      <t xml:space="preserve">- </t>
    </r>
    <r>
      <rPr>
        <b/>
        <u/>
        <sz val="11"/>
        <color theme="1"/>
        <rFont val="Calibri Light"/>
        <family val="2"/>
        <scheme val="major"/>
      </rPr>
      <t xml:space="preserve">Pourcentage rapport sinistre/prime afin de bénéficier du % de bonification
</t>
    </r>
    <r>
      <rPr>
        <sz val="11"/>
        <color theme="1"/>
        <rFont val="Calibri Light"/>
        <family val="2"/>
        <scheme val="major"/>
      </rPr>
      <t>(En absence de remplissage, il sera considéré comme non proposé, donc un pourcentage à 0 % pour le sous-critere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</si>
</sst>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sz val="9"/>
      <color theme="0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b/>
      <u/>
      <sz val="11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1"/>
      <color theme="0"/>
      <name val="Symbol"/>
      <family val="1"/>
      <charset val="2"/>
    </font>
    <font>
      <b/>
      <sz val="11"/>
      <color theme="0"/>
      <name val="Calibri Light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250">
    <xf numFmtId="0" fontId="0" fillId="0" borderId="0" xfId="0"/>
    <xf numFmtId="0" fontId="2" fillId="0" borderId="0" xfId="0" applyFont="1"/>
    <xf numFmtId="0" fontId="1" fillId="9" borderId="16" xfId="0" applyFont="1" applyFill="1" applyBorder="1" applyAlignment="1">
      <alignment horizontal="center" vertical="center" wrapText="1"/>
    </xf>
    <xf numFmtId="0" fontId="1" fillId="9" borderId="44" xfId="0" applyFont="1" applyFill="1" applyBorder="1" applyAlignment="1">
      <alignment horizontal="center" vertical="center" wrapText="1"/>
    </xf>
    <xf numFmtId="0" fontId="1" fillId="9" borderId="45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 wrapText="1"/>
    </xf>
    <xf numFmtId="44" fontId="2" fillId="0" borderId="0" xfId="1" applyFont="1"/>
    <xf numFmtId="0" fontId="2" fillId="0" borderId="0" xfId="0" applyFont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6" xfId="0" applyFont="1" applyFill="1" applyBorder="1" applyAlignment="1">
      <alignment horizontal="center" vertical="center"/>
    </xf>
    <xf numFmtId="0" fontId="5" fillId="6" borderId="43" xfId="0" applyFont="1" applyFill="1" applyBorder="1" applyAlignment="1">
      <alignment horizontal="center" vertical="center"/>
    </xf>
    <xf numFmtId="44" fontId="5" fillId="6" borderId="38" xfId="1" applyFont="1" applyFill="1" applyBorder="1" applyAlignment="1">
      <alignment horizontal="center" vertical="center" wrapText="1"/>
    </xf>
    <xf numFmtId="44" fontId="5" fillId="6" borderId="39" xfId="1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44" fontId="5" fillId="6" borderId="40" xfId="1" applyFont="1" applyFill="1" applyBorder="1" applyAlignment="1">
      <alignment horizontal="center" vertical="center" wrapText="1"/>
    </xf>
    <xf numFmtId="44" fontId="5" fillId="6" borderId="41" xfId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4" fontId="1" fillId="3" borderId="1" xfId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44" fontId="1" fillId="5" borderId="40" xfId="1" applyFont="1" applyFill="1" applyBorder="1" applyAlignment="1">
      <alignment vertical="center"/>
    </xf>
    <xf numFmtId="44" fontId="1" fillId="5" borderId="41" xfId="1" applyFont="1" applyFill="1" applyBorder="1" applyAlignment="1">
      <alignment vertical="center"/>
    </xf>
    <xf numFmtId="44" fontId="1" fillId="3" borderId="43" xfId="1" applyFont="1" applyFill="1" applyBorder="1" applyAlignment="1">
      <alignment vertical="center"/>
    </xf>
    <xf numFmtId="0" fontId="1" fillId="5" borderId="3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34" xfId="0" applyFont="1" applyFill="1" applyBorder="1" applyAlignment="1">
      <alignment vertical="center"/>
    </xf>
    <xf numFmtId="44" fontId="2" fillId="3" borderId="34" xfId="1" applyFont="1" applyFill="1" applyBorder="1" applyAlignment="1">
      <alignment vertical="center"/>
    </xf>
    <xf numFmtId="44" fontId="2" fillId="3" borderId="4" xfId="1" applyFont="1" applyFill="1" applyBorder="1" applyAlignment="1">
      <alignment vertical="center"/>
    </xf>
    <xf numFmtId="2" fontId="1" fillId="3" borderId="6" xfId="1" applyNumberFormat="1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vertical="center"/>
    </xf>
    <xf numFmtId="44" fontId="2" fillId="3" borderId="35" xfId="1" applyFont="1" applyFill="1" applyBorder="1" applyAlignment="1">
      <alignment vertical="center"/>
    </xf>
    <xf numFmtId="44" fontId="2" fillId="3" borderId="8" xfId="1" applyFont="1" applyFill="1" applyBorder="1" applyAlignment="1">
      <alignment vertical="center"/>
    </xf>
    <xf numFmtId="0" fontId="5" fillId="6" borderId="3" xfId="0" applyFont="1" applyFill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44" fontId="2" fillId="3" borderId="10" xfId="1" applyFont="1" applyFill="1" applyBorder="1" applyAlignment="1">
      <alignment horizontal="center" vertical="center"/>
    </xf>
    <xf numFmtId="44" fontId="2" fillId="3" borderId="24" xfId="1" applyFont="1" applyFill="1" applyBorder="1" applyAlignment="1">
      <alignment horizontal="center" vertical="center"/>
    </xf>
    <xf numFmtId="44" fontId="1" fillId="5" borderId="9" xfId="1" applyFont="1" applyFill="1" applyBorder="1" applyAlignment="1">
      <alignment horizontal="center" vertical="center"/>
    </xf>
    <xf numFmtId="44" fontId="1" fillId="5" borderId="11" xfId="1" applyFont="1" applyFill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3" borderId="15" xfId="1" applyFont="1" applyFill="1" applyBorder="1" applyAlignment="1">
      <alignment horizontal="center" vertical="center"/>
    </xf>
    <xf numFmtId="44" fontId="2" fillId="3" borderId="25" xfId="1" applyFont="1" applyFill="1" applyBorder="1" applyAlignment="1">
      <alignment horizontal="center" vertical="center"/>
    </xf>
    <xf numFmtId="44" fontId="1" fillId="5" borderId="14" xfId="1" applyFont="1" applyFill="1" applyBorder="1" applyAlignment="1">
      <alignment horizontal="center" vertical="center"/>
    </xf>
    <xf numFmtId="44" fontId="1" fillId="5" borderId="16" xfId="1" applyFont="1" applyFill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44" fontId="2" fillId="3" borderId="13" xfId="1" applyFont="1" applyFill="1" applyBorder="1" applyAlignment="1">
      <alignment horizontal="center" vertical="center"/>
    </xf>
    <xf numFmtId="44" fontId="2" fillId="3" borderId="27" xfId="1" applyFont="1" applyFill="1" applyBorder="1" applyAlignment="1">
      <alignment horizontal="center" vertical="center"/>
    </xf>
    <xf numFmtId="44" fontId="1" fillId="5" borderId="17" xfId="1" applyFont="1" applyFill="1" applyBorder="1" applyAlignment="1">
      <alignment horizontal="center" vertical="center"/>
    </xf>
    <xf numFmtId="44" fontId="1" fillId="5" borderId="29" xfId="1" applyFont="1" applyFill="1" applyBorder="1" applyAlignment="1">
      <alignment horizontal="center" vertical="center"/>
    </xf>
    <xf numFmtId="44" fontId="2" fillId="0" borderId="12" xfId="1" applyFont="1" applyBorder="1" applyAlignment="1">
      <alignment horizontal="center" vertical="center"/>
    </xf>
    <xf numFmtId="44" fontId="2" fillId="3" borderId="12" xfId="1" applyFont="1" applyFill="1" applyBorder="1" applyAlignment="1">
      <alignment horizontal="center" vertical="center"/>
    </xf>
    <xf numFmtId="44" fontId="2" fillId="3" borderId="26" xfId="1" applyFont="1" applyFill="1" applyBorder="1" applyAlignment="1">
      <alignment horizontal="center" vertical="center"/>
    </xf>
    <xf numFmtId="44" fontId="1" fillId="5" borderId="18" xfId="1" applyFont="1" applyFill="1" applyBorder="1" applyAlignment="1">
      <alignment horizontal="center" vertical="center"/>
    </xf>
    <xf numFmtId="44" fontId="1" fillId="5" borderId="30" xfId="1" applyFont="1" applyFill="1" applyBorder="1" applyAlignment="1">
      <alignment horizontal="center" vertical="center"/>
    </xf>
    <xf numFmtId="0" fontId="5" fillId="6" borderId="31" xfId="0" applyFont="1" applyFill="1" applyBorder="1" applyAlignment="1">
      <alignment horizontal="center" vertical="center" wrapText="1"/>
    </xf>
    <xf numFmtId="44" fontId="5" fillId="6" borderId="19" xfId="1" applyFont="1" applyFill="1" applyBorder="1" applyAlignment="1">
      <alignment horizontal="center" vertical="center" wrapText="1"/>
    </xf>
    <xf numFmtId="44" fontId="5" fillId="6" borderId="28" xfId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/>
    </xf>
    <xf numFmtId="44" fontId="1" fillId="5" borderId="38" xfId="1" applyFont="1" applyFill="1" applyBorder="1" applyAlignment="1">
      <alignment horizontal="center" vertical="center"/>
    </xf>
    <xf numFmtId="44" fontId="1" fillId="5" borderId="41" xfId="1" applyFont="1" applyFill="1" applyBorder="1" applyAlignment="1">
      <alignment horizontal="center" vertical="center"/>
    </xf>
    <xf numFmtId="44" fontId="2" fillId="0" borderId="38" xfId="1" applyFont="1" applyBorder="1"/>
    <xf numFmtId="44" fontId="2" fillId="0" borderId="41" xfId="1" applyFont="1" applyBorder="1"/>
    <xf numFmtId="0" fontId="1" fillId="9" borderId="20" xfId="0" applyFont="1" applyFill="1" applyBorder="1" applyAlignment="1">
      <alignment horizontal="center" vertical="center" wrapText="1"/>
    </xf>
    <xf numFmtId="0" fontId="2" fillId="10" borderId="0" xfId="0" applyFont="1" applyFill="1" applyAlignment="1">
      <alignment wrapText="1"/>
    </xf>
    <xf numFmtId="0" fontId="2" fillId="10" borderId="0" xfId="0" applyFont="1" applyFill="1"/>
    <xf numFmtId="44" fontId="2" fillId="10" borderId="0" xfId="1" applyFont="1" applyFill="1"/>
    <xf numFmtId="0" fontId="2" fillId="10" borderId="0" xfId="0" applyFont="1" applyFill="1" applyAlignment="1">
      <alignment vertical="center"/>
    </xf>
    <xf numFmtId="0" fontId="8" fillId="10" borderId="0" xfId="2" applyFont="1" applyFill="1" applyBorder="1" applyAlignment="1">
      <alignment vertical="center"/>
    </xf>
    <xf numFmtId="0" fontId="2" fillId="10" borderId="0" xfId="0" applyFont="1" applyFill="1" applyBorder="1" applyAlignment="1">
      <alignment vertical="center"/>
    </xf>
    <xf numFmtId="44" fontId="2" fillId="10" borderId="0" xfId="1" applyFont="1" applyFill="1" applyBorder="1" applyAlignment="1">
      <alignment vertical="center"/>
    </xf>
    <xf numFmtId="44" fontId="2" fillId="10" borderId="0" xfId="1" applyFont="1" applyFill="1" applyAlignment="1">
      <alignment vertical="center"/>
    </xf>
    <xf numFmtId="0" fontId="1" fillId="10" borderId="3" xfId="0" applyFont="1" applyFill="1" applyBorder="1" applyAlignment="1">
      <alignment horizontal="center" vertical="center" wrapText="1"/>
    </xf>
    <xf numFmtId="0" fontId="2" fillId="10" borderId="4" xfId="0" applyFont="1" applyFill="1" applyBorder="1"/>
    <xf numFmtId="0" fontId="1" fillId="10" borderId="5" xfId="0" applyFont="1" applyFill="1" applyBorder="1" applyAlignment="1">
      <alignment horizontal="center" vertical="center" wrapText="1"/>
    </xf>
    <xf numFmtId="0" fontId="2" fillId="10" borderId="6" xfId="0" applyFont="1" applyFill="1" applyBorder="1"/>
    <xf numFmtId="0" fontId="1" fillId="10" borderId="7" xfId="0" applyFont="1" applyFill="1" applyBorder="1" applyAlignment="1">
      <alignment horizontal="center" vertical="center" wrapText="1"/>
    </xf>
    <xf numFmtId="0" fontId="2" fillId="10" borderId="8" xfId="0" applyFont="1" applyFill="1" applyBorder="1"/>
    <xf numFmtId="44" fontId="1" fillId="10" borderId="0" xfId="1" applyFont="1" applyFill="1" applyAlignment="1">
      <alignment horizontal="center" vertical="center" wrapText="1"/>
    </xf>
    <xf numFmtId="0" fontId="1" fillId="10" borderId="0" xfId="0" applyFont="1" applyFill="1" applyAlignment="1">
      <alignment horizontal="center" vertical="center" wrapText="1"/>
    </xf>
    <xf numFmtId="0" fontId="1" fillId="10" borderId="0" xfId="0" applyFont="1" applyFill="1" applyAlignment="1">
      <alignment vertical="center"/>
    </xf>
    <xf numFmtId="0" fontId="8" fillId="10" borderId="0" xfId="2" applyFont="1" applyFill="1"/>
    <xf numFmtId="44" fontId="1" fillId="10" borderId="0" xfId="1" applyFont="1" applyFill="1" applyAlignment="1">
      <alignment vertical="center"/>
    </xf>
    <xf numFmtId="44" fontId="1" fillId="10" borderId="0" xfId="1" applyFont="1" applyFill="1" applyBorder="1" applyAlignment="1">
      <alignment vertical="center"/>
    </xf>
    <xf numFmtId="0" fontId="1" fillId="10" borderId="0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 wrapText="1"/>
    </xf>
    <xf numFmtId="44" fontId="2" fillId="0" borderId="9" xfId="1" applyFont="1" applyBorder="1" applyAlignment="1">
      <alignment horizontal="center" vertical="center"/>
    </xf>
    <xf numFmtId="164" fontId="2" fillId="0" borderId="49" xfId="1" applyNumberFormat="1" applyFont="1" applyBorder="1"/>
    <xf numFmtId="0" fontId="5" fillId="8" borderId="22" xfId="0" applyFont="1" applyFill="1" applyBorder="1" applyAlignment="1">
      <alignment horizontal="center" vertical="center" wrapText="1"/>
    </xf>
    <xf numFmtId="164" fontId="2" fillId="0" borderId="24" xfId="1" applyNumberFormat="1" applyFont="1" applyBorder="1"/>
    <xf numFmtId="0" fontId="2" fillId="4" borderId="51" xfId="0" applyFont="1" applyFill="1" applyBorder="1" applyAlignment="1">
      <alignment horizontal="center" vertical="center"/>
    </xf>
    <xf numFmtId="0" fontId="1" fillId="12" borderId="19" xfId="0" applyFont="1" applyFill="1" applyBorder="1" applyAlignment="1">
      <alignment vertical="center" wrapText="1"/>
    </xf>
    <xf numFmtId="0" fontId="1" fillId="9" borderId="52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vertical="center" wrapText="1"/>
    </xf>
    <xf numFmtId="0" fontId="1" fillId="9" borderId="53" xfId="0" applyFont="1" applyFill="1" applyBorder="1" applyAlignment="1">
      <alignment horizontal="center" vertical="center" wrapText="1"/>
    </xf>
    <xf numFmtId="0" fontId="1" fillId="12" borderId="52" xfId="0" applyFont="1" applyFill="1" applyBorder="1" applyAlignment="1">
      <alignment horizontal="center" vertical="center" wrapText="1"/>
    </xf>
    <xf numFmtId="0" fontId="5" fillId="8" borderId="3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4" fontId="1" fillId="5" borderId="40" xfId="1" applyFont="1" applyFill="1" applyBorder="1" applyAlignment="1">
      <alignment horizontal="center" vertical="center"/>
    </xf>
    <xf numFmtId="0" fontId="1" fillId="11" borderId="14" xfId="0" applyFont="1" applyFill="1" applyBorder="1" applyAlignment="1">
      <alignment vertical="center" wrapText="1"/>
    </xf>
    <xf numFmtId="44" fontId="2" fillId="0" borderId="49" xfId="1" applyFont="1" applyBorder="1" applyAlignment="1">
      <alignment horizontal="center" vertical="center"/>
    </xf>
    <xf numFmtId="44" fontId="2" fillId="0" borderId="55" xfId="1" applyFont="1" applyBorder="1" applyAlignment="1">
      <alignment horizontal="center" vertical="center"/>
    </xf>
    <xf numFmtId="44" fontId="2" fillId="0" borderId="50" xfId="1" applyFont="1" applyBorder="1" applyAlignment="1">
      <alignment horizontal="center" vertical="center"/>
    </xf>
    <xf numFmtId="0" fontId="5" fillId="6" borderId="3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1" fillId="12" borderId="9" xfId="0" applyFont="1" applyFill="1" applyBorder="1" applyAlignment="1">
      <alignment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vertical="center" wrapText="1"/>
    </xf>
    <xf numFmtId="0" fontId="1" fillId="9" borderId="48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center" vertical="center" wrapText="1"/>
    </xf>
    <xf numFmtId="44" fontId="2" fillId="0" borderId="24" xfId="1" applyFont="1" applyBorder="1" applyAlignment="1">
      <alignment horizontal="center" vertical="center"/>
    </xf>
    <xf numFmtId="44" fontId="2" fillId="0" borderId="54" xfId="1" applyFont="1" applyBorder="1" applyAlignment="1">
      <alignment horizontal="center" vertical="center"/>
    </xf>
    <xf numFmtId="44" fontId="2" fillId="0" borderId="25" xfId="1" applyFont="1" applyBorder="1" applyAlignment="1">
      <alignment horizontal="center" vertical="center"/>
    </xf>
    <xf numFmtId="44" fontId="2" fillId="3" borderId="9" xfId="1" applyFont="1" applyFill="1" applyBorder="1" applyAlignment="1">
      <alignment horizontal="center" vertical="center"/>
    </xf>
    <xf numFmtId="44" fontId="2" fillId="3" borderId="11" xfId="1" applyFont="1" applyFill="1" applyBorder="1" applyAlignment="1">
      <alignment horizontal="center" vertical="center"/>
    </xf>
    <xf numFmtId="44" fontId="2" fillId="3" borderId="14" xfId="1" applyFont="1" applyFill="1" applyBorder="1" applyAlignment="1">
      <alignment horizontal="center" vertical="center"/>
    </xf>
    <xf numFmtId="44" fontId="2" fillId="3" borderId="16" xfId="1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44" fontId="1" fillId="5" borderId="10" xfId="1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44" fontId="1" fillId="5" borderId="15" xfId="1" applyFont="1" applyFill="1" applyBorder="1" applyAlignment="1">
      <alignment horizontal="center" vertical="center"/>
    </xf>
    <xf numFmtId="44" fontId="2" fillId="3" borderId="46" xfId="1" applyFont="1" applyFill="1" applyBorder="1" applyAlignment="1">
      <alignment horizontal="center" vertical="center"/>
    </xf>
    <xf numFmtId="44" fontId="2" fillId="3" borderId="48" xfId="1" applyFont="1" applyFill="1" applyBorder="1" applyAlignment="1">
      <alignment horizontal="center" vertical="center"/>
    </xf>
    <xf numFmtId="44" fontId="1" fillId="5" borderId="46" xfId="1" applyFont="1" applyFill="1" applyBorder="1" applyAlignment="1">
      <alignment horizontal="center" vertical="center"/>
    </xf>
    <xf numFmtId="44" fontId="1" fillId="5" borderId="48" xfId="1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/>
    </xf>
    <xf numFmtId="0" fontId="15" fillId="13" borderId="36" xfId="0" applyFont="1" applyFill="1" applyBorder="1" applyAlignment="1">
      <alignment horizontal="center" vertical="center" wrapText="1"/>
    </xf>
    <xf numFmtId="44" fontId="1" fillId="5" borderId="60" xfId="1" applyFont="1" applyFill="1" applyBorder="1" applyAlignment="1">
      <alignment horizontal="center" vertical="center"/>
    </xf>
    <xf numFmtId="44" fontId="1" fillId="5" borderId="61" xfId="1" applyFont="1" applyFill="1" applyBorder="1" applyAlignment="1">
      <alignment horizontal="center" vertical="center"/>
    </xf>
    <xf numFmtId="44" fontId="1" fillId="3" borderId="32" xfId="1" applyFont="1" applyFill="1" applyBorder="1" applyAlignment="1">
      <alignment horizontal="center" vertical="center" wrapText="1"/>
    </xf>
    <xf numFmtId="44" fontId="15" fillId="13" borderId="42" xfId="0" applyNumberFormat="1" applyFont="1" applyFill="1" applyBorder="1" applyAlignment="1">
      <alignment horizontal="center" vertical="center" wrapText="1"/>
    </xf>
    <xf numFmtId="44" fontId="15" fillId="1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1" fillId="3" borderId="59" xfId="1" applyFont="1" applyFill="1" applyBorder="1" applyAlignment="1">
      <alignment horizontal="center" vertical="center" wrapText="1"/>
    </xf>
    <xf numFmtId="44" fontId="1" fillId="3" borderId="33" xfId="1" applyFont="1" applyFill="1" applyBorder="1" applyAlignment="1">
      <alignment horizontal="center" vertical="center" wrapText="1"/>
    </xf>
    <xf numFmtId="44" fontId="2" fillId="0" borderId="41" xfId="1" applyFont="1" applyBorder="1" applyAlignment="1">
      <alignment vertical="center"/>
    </xf>
    <xf numFmtId="44" fontId="17" fillId="6" borderId="36" xfId="0" applyNumberFormat="1" applyFont="1" applyFill="1" applyBorder="1" applyAlignment="1">
      <alignment horizontal="center" vertical="center"/>
    </xf>
    <xf numFmtId="44" fontId="0" fillId="9" borderId="60" xfId="0" applyNumberFormat="1" applyFill="1" applyBorder="1" applyAlignment="1">
      <alignment horizontal="center" vertical="center"/>
    </xf>
    <xf numFmtId="44" fontId="0" fillId="9" borderId="13" xfId="0" applyNumberFormat="1" applyFill="1" applyBorder="1" applyAlignment="1">
      <alignment horizontal="center" vertical="center"/>
    </xf>
    <xf numFmtId="44" fontId="0" fillId="9" borderId="27" xfId="0" applyNumberFormat="1" applyFill="1" applyBorder="1" applyAlignment="1">
      <alignment horizontal="center" vertical="center"/>
    </xf>
    <xf numFmtId="44" fontId="0" fillId="9" borderId="58" xfId="0" applyNumberFormat="1" applyFill="1" applyBorder="1" applyAlignment="1">
      <alignment horizontal="center" vertical="center"/>
    </xf>
    <xf numFmtId="44" fontId="0" fillId="9" borderId="47" xfId="0" applyNumberFormat="1" applyFill="1" applyBorder="1" applyAlignment="1">
      <alignment horizontal="center" vertical="center"/>
    </xf>
    <xf numFmtId="44" fontId="0" fillId="9" borderId="62" xfId="0" applyNumberFormat="1" applyFill="1" applyBorder="1" applyAlignment="1">
      <alignment horizontal="center" vertical="center"/>
    </xf>
    <xf numFmtId="44" fontId="0" fillId="9" borderId="61" xfId="0" applyNumberFormat="1" applyFill="1" applyBorder="1" applyAlignment="1">
      <alignment horizontal="center" vertical="center"/>
    </xf>
    <xf numFmtId="44" fontId="0" fillId="9" borderId="12" xfId="0" applyNumberFormat="1" applyFill="1" applyBorder="1" applyAlignment="1">
      <alignment horizontal="center" vertical="center"/>
    </xf>
    <xf numFmtId="44" fontId="16" fillId="4" borderId="22" xfId="0" applyNumberFormat="1" applyFont="1" applyFill="1" applyBorder="1" applyAlignment="1">
      <alignment horizontal="center" vertical="center"/>
    </xf>
    <xf numFmtId="44" fontId="16" fillId="4" borderId="59" xfId="0" applyNumberFormat="1" applyFont="1" applyFill="1" applyBorder="1" applyAlignment="1">
      <alignment horizontal="center" vertical="center"/>
    </xf>
    <xf numFmtId="44" fontId="16" fillId="4" borderId="33" xfId="0" applyNumberFormat="1" applyFont="1" applyFill="1" applyBorder="1" applyAlignment="1">
      <alignment horizontal="center" vertical="center"/>
    </xf>
    <xf numFmtId="10" fontId="10" fillId="10" borderId="0" xfId="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0" fontId="10" fillId="0" borderId="0" xfId="3" applyNumberFormat="1" applyFont="1" applyFill="1" applyBorder="1" applyAlignment="1">
      <alignment horizontal="center" vertical="center"/>
    </xf>
    <xf numFmtId="0" fontId="2" fillId="10" borderId="0" xfId="0" quotePrefix="1" applyFont="1" applyFill="1" applyBorder="1" applyAlignment="1">
      <alignment horizontal="left" vertical="center" wrapText="1"/>
    </xf>
    <xf numFmtId="0" fontId="15" fillId="13" borderId="66" xfId="0" applyFont="1" applyFill="1" applyBorder="1" applyAlignment="1">
      <alignment horizontal="center" vertical="center" wrapText="1"/>
    </xf>
    <xf numFmtId="0" fontId="15" fillId="13" borderId="68" xfId="0" applyFont="1" applyFill="1" applyBorder="1" applyAlignment="1">
      <alignment horizontal="center" vertical="center" wrapText="1"/>
    </xf>
    <xf numFmtId="0" fontId="15" fillId="13" borderId="28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/>
    </xf>
    <xf numFmtId="0" fontId="16" fillId="9" borderId="68" xfId="0" applyFont="1" applyFill="1" applyBorder="1" applyAlignment="1">
      <alignment horizontal="center" vertical="center"/>
    </xf>
    <xf numFmtId="0" fontId="16" fillId="9" borderId="28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44" fontId="1" fillId="3" borderId="5" xfId="1" applyFont="1" applyFill="1" applyBorder="1" applyAlignment="1">
      <alignment horizontal="left" vertical="center" wrapText="1"/>
    </xf>
    <xf numFmtId="10" fontId="16" fillId="9" borderId="10" xfId="0" applyNumberFormat="1" applyFont="1" applyFill="1" applyBorder="1" applyAlignment="1">
      <alignment horizontal="center" vertical="center"/>
    </xf>
    <xf numFmtId="10" fontId="16" fillId="9" borderId="15" xfId="0" applyNumberFormat="1" applyFont="1" applyFill="1" applyBorder="1" applyAlignment="1">
      <alignment horizontal="center" vertical="center"/>
    </xf>
    <xf numFmtId="10" fontId="16" fillId="9" borderId="49" xfId="0" applyNumberFormat="1" applyFont="1" applyFill="1" applyBorder="1" applyAlignment="1">
      <alignment horizontal="center" vertical="center"/>
    </xf>
    <xf numFmtId="10" fontId="16" fillId="9" borderId="50" xfId="0" applyNumberFormat="1" applyFont="1" applyFill="1" applyBorder="1" applyAlignment="1">
      <alignment horizontal="center" vertical="center"/>
    </xf>
    <xf numFmtId="44" fontId="1" fillId="3" borderId="22" xfId="1" quotePrefix="1" applyFont="1" applyFill="1" applyBorder="1" applyAlignment="1">
      <alignment horizontal="left" vertical="center" wrapText="1"/>
    </xf>
    <xf numFmtId="44" fontId="1" fillId="3" borderId="23" xfId="1" quotePrefix="1" applyFont="1" applyFill="1" applyBorder="1" applyAlignment="1">
      <alignment horizontal="left" vertical="center" wrapText="1"/>
    </xf>
    <xf numFmtId="10" fontId="16" fillId="9" borderId="24" xfId="0" applyNumberFormat="1" applyFont="1" applyFill="1" applyBorder="1" applyAlignment="1">
      <alignment horizontal="center" vertical="center"/>
    </xf>
    <xf numFmtId="10" fontId="16" fillId="9" borderId="25" xfId="0" applyNumberFormat="1" applyFont="1" applyFill="1" applyBorder="1" applyAlignment="1">
      <alignment horizontal="center" vertical="center"/>
    </xf>
    <xf numFmtId="10" fontId="16" fillId="4" borderId="22" xfId="0" applyNumberFormat="1" applyFont="1" applyFill="1" applyBorder="1" applyAlignment="1">
      <alignment horizontal="center" vertical="center"/>
    </xf>
    <xf numFmtId="10" fontId="16" fillId="4" borderId="23" xfId="0" applyNumberFormat="1" applyFont="1" applyFill="1" applyBorder="1" applyAlignment="1">
      <alignment horizontal="center" vertical="center"/>
    </xf>
    <xf numFmtId="44" fontId="0" fillId="14" borderId="26" xfId="0" applyNumberForma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5" fillId="8" borderId="40" xfId="0" applyFont="1" applyFill="1" applyBorder="1" applyAlignment="1">
      <alignment horizontal="center" vertical="center" wrapText="1"/>
    </xf>
    <xf numFmtId="0" fontId="4" fillId="3" borderId="7" xfId="2" applyFill="1" applyBorder="1" applyAlignment="1">
      <alignment vertical="center"/>
    </xf>
    <xf numFmtId="44" fontId="1" fillId="5" borderId="36" xfId="1" applyFont="1" applyFill="1" applyBorder="1" applyAlignment="1">
      <alignment horizontal="center" vertical="center"/>
    </xf>
    <xf numFmtId="44" fontId="2" fillId="0" borderId="41" xfId="1" applyFont="1" applyBorder="1" applyAlignment="1">
      <alignment horizontal="center" vertical="center"/>
    </xf>
    <xf numFmtId="164" fontId="2" fillId="0" borderId="42" xfId="1" applyNumberFormat="1" applyFont="1" applyBorder="1" applyAlignment="1">
      <alignment vertical="center"/>
    </xf>
    <xf numFmtId="164" fontId="2" fillId="0" borderId="39" xfId="1" applyNumberFormat="1" applyFont="1" applyBorder="1" applyAlignment="1">
      <alignment vertical="center"/>
    </xf>
    <xf numFmtId="164" fontId="2" fillId="0" borderId="42" xfId="1" applyNumberFormat="1" applyFont="1" applyBorder="1" applyAlignment="1">
      <alignment horizontal="center" vertical="center"/>
    </xf>
    <xf numFmtId="164" fontId="2" fillId="0" borderId="39" xfId="1" applyNumberFormat="1" applyFont="1" applyBorder="1" applyAlignment="1">
      <alignment horizontal="center" vertical="center"/>
    </xf>
    <xf numFmtId="44" fontId="2" fillId="0" borderId="38" xfId="1" applyFont="1" applyBorder="1" applyAlignment="1">
      <alignment vertical="center"/>
    </xf>
    <xf numFmtId="0" fontId="2" fillId="10" borderId="4" xfId="0" applyFont="1" applyFill="1" applyBorder="1" applyAlignment="1">
      <alignment vertical="center"/>
    </xf>
    <xf numFmtId="0" fontId="2" fillId="10" borderId="6" xfId="0" applyFont="1" applyFill="1" applyBorder="1" applyAlignment="1">
      <alignment vertical="center"/>
    </xf>
    <xf numFmtId="0" fontId="2" fillId="10" borderId="8" xfId="0" applyFont="1" applyFill="1" applyBorder="1" applyAlignment="1">
      <alignment vertical="center"/>
    </xf>
    <xf numFmtId="0" fontId="2" fillId="10" borderId="0" xfId="0" applyFont="1" applyFill="1" applyAlignment="1">
      <alignment vertical="center" wrapText="1"/>
    </xf>
    <xf numFmtId="0" fontId="8" fillId="10" borderId="0" xfId="2" applyFont="1" applyFill="1" applyAlignment="1">
      <alignment vertical="center"/>
    </xf>
    <xf numFmtId="44" fontId="2" fillId="0" borderId="40" xfId="1" applyFont="1" applyBorder="1" applyAlignment="1">
      <alignment vertical="center"/>
    </xf>
    <xf numFmtId="164" fontId="2" fillId="0" borderId="38" xfId="1" applyNumberFormat="1" applyFont="1" applyBorder="1" applyAlignment="1">
      <alignment vertical="center"/>
    </xf>
    <xf numFmtId="44" fontId="2" fillId="0" borderId="0" xfId="1" applyFont="1" applyAlignment="1">
      <alignment vertical="center"/>
    </xf>
    <xf numFmtId="44" fontId="2" fillId="0" borderId="42" xfId="1" applyFont="1" applyBorder="1" applyAlignment="1">
      <alignment vertical="center"/>
    </xf>
    <xf numFmtId="44" fontId="2" fillId="0" borderId="42" xfId="1" applyFont="1" applyBorder="1" applyAlignment="1">
      <alignment horizontal="center" vertical="center"/>
    </xf>
    <xf numFmtId="164" fontId="2" fillId="0" borderId="10" xfId="1" applyNumberFormat="1" applyFont="1" applyBorder="1" applyAlignment="1">
      <alignment vertical="center"/>
    </xf>
    <xf numFmtId="164" fontId="2" fillId="0" borderId="15" xfId="1" applyNumberFormat="1" applyFont="1" applyBorder="1" applyAlignment="1">
      <alignment vertical="center"/>
    </xf>
    <xf numFmtId="164" fontId="2" fillId="0" borderId="49" xfId="1" applyNumberFormat="1" applyFont="1" applyBorder="1" applyAlignment="1">
      <alignment vertical="center"/>
    </xf>
    <xf numFmtId="164" fontId="2" fillId="0" borderId="24" xfId="1" applyNumberFormat="1" applyFont="1" applyBorder="1" applyAlignment="1">
      <alignment vertical="center"/>
    </xf>
    <xf numFmtId="44" fontId="1" fillId="4" borderId="7" xfId="1" applyFont="1" applyFill="1" applyBorder="1" applyAlignment="1">
      <alignment horizontal="center" vertical="center" wrapText="1"/>
    </xf>
    <xf numFmtId="44" fontId="1" fillId="4" borderId="35" xfId="1" applyFont="1" applyFill="1" applyBorder="1" applyAlignment="1">
      <alignment horizontal="center" vertical="center" wrapText="1"/>
    </xf>
    <xf numFmtId="44" fontId="1" fillId="4" borderId="8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 vertical="center" wrapText="1"/>
    </xf>
    <xf numFmtId="0" fontId="18" fillId="0" borderId="2" xfId="0" quotePrefix="1" applyFont="1" applyBorder="1" applyAlignment="1">
      <alignment horizontal="center" vertical="center" wrapText="1"/>
    </xf>
    <xf numFmtId="0" fontId="18" fillId="0" borderId="43" xfId="0" quotePrefix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43" xfId="0" applyFont="1" applyFill="1" applyBorder="1" applyAlignment="1">
      <alignment horizontal="left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left" vertical="center" wrapText="1"/>
    </xf>
    <xf numFmtId="0" fontId="2" fillId="3" borderId="66" xfId="0" quotePrefix="1" applyFont="1" applyFill="1" applyBorder="1" applyAlignment="1">
      <alignment horizontal="left" vertical="center" wrapText="1"/>
    </xf>
    <xf numFmtId="0" fontId="2" fillId="3" borderId="67" xfId="0" quotePrefix="1" applyFont="1" applyFill="1" applyBorder="1" applyAlignment="1">
      <alignment horizontal="left" vertical="center" wrapText="1"/>
    </xf>
    <xf numFmtId="0" fontId="2" fillId="3" borderId="60" xfId="0" quotePrefix="1" applyFont="1" applyFill="1" applyBorder="1" applyAlignment="1">
      <alignment horizontal="left" vertical="center" wrapText="1"/>
    </xf>
    <xf numFmtId="10" fontId="10" fillId="10" borderId="28" xfId="3" applyNumberFormat="1" applyFont="1" applyFill="1" applyBorder="1" applyAlignment="1">
      <alignment horizontal="center" vertical="center"/>
    </xf>
    <xf numFmtId="10" fontId="10" fillId="10" borderId="29" xfId="3" applyNumberFormat="1" applyFont="1" applyFill="1" applyBorder="1" applyAlignment="1">
      <alignment horizontal="center" vertical="center"/>
    </xf>
    <xf numFmtId="0" fontId="2" fillId="3" borderId="64" xfId="0" quotePrefix="1" applyFont="1" applyFill="1" applyBorder="1" applyAlignment="1">
      <alignment horizontal="left" vertical="center" wrapText="1"/>
    </xf>
    <xf numFmtId="0" fontId="2" fillId="3" borderId="61" xfId="0" quotePrefix="1" applyFont="1" applyFill="1" applyBorder="1" applyAlignment="1">
      <alignment horizontal="left" vertical="center" wrapText="1"/>
    </xf>
    <xf numFmtId="0" fontId="2" fillId="3" borderId="7" xfId="0" quotePrefix="1" applyFont="1" applyFill="1" applyBorder="1" applyAlignment="1">
      <alignment horizontal="left" vertical="center" wrapText="1"/>
    </xf>
    <xf numFmtId="0" fontId="2" fillId="3" borderId="65" xfId="0" quotePrefix="1" applyFont="1" applyFill="1" applyBorder="1" applyAlignment="1">
      <alignment horizontal="left" vertical="center" wrapText="1"/>
    </xf>
    <xf numFmtId="10" fontId="10" fillId="10" borderId="30" xfId="3" applyNumberFormat="1" applyFont="1" applyFill="1" applyBorder="1" applyAlignment="1">
      <alignment horizontal="center" vertical="center"/>
    </xf>
    <xf numFmtId="10" fontId="10" fillId="10" borderId="63" xfId="3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11" borderId="1" xfId="0" quotePrefix="1" applyFont="1" applyFill="1" applyBorder="1" applyAlignment="1">
      <alignment horizontal="center" vertical="center" wrapText="1"/>
    </xf>
    <xf numFmtId="0" fontId="1" fillId="11" borderId="2" xfId="0" quotePrefix="1" applyFont="1" applyFill="1" applyBorder="1" applyAlignment="1">
      <alignment horizontal="center" vertical="center" wrapText="1"/>
    </xf>
    <xf numFmtId="0" fontId="1" fillId="11" borderId="43" xfId="0" quotePrefix="1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 wrapText="1"/>
    </xf>
    <xf numFmtId="0" fontId="5" fillId="8" borderId="38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39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5" fillId="8" borderId="41" xfId="0" applyFont="1" applyFill="1" applyBorder="1" applyAlignment="1">
      <alignment horizontal="center" vertical="center" wrapText="1"/>
    </xf>
    <xf numFmtId="49" fontId="5" fillId="8" borderId="40" xfId="0" applyNumberFormat="1" applyFont="1" applyFill="1" applyBorder="1" applyAlignment="1">
      <alignment horizontal="center" vertical="center" wrapText="1"/>
    </xf>
    <xf numFmtId="49" fontId="5" fillId="8" borderId="38" xfId="0" applyNumberFormat="1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</cellXfs>
  <cellStyles count="4">
    <cellStyle name="Lien hypertexte" xfId="2" builtinId="8"/>
    <cellStyle name="Monétaire" xfId="1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183698</xdr:colOff>
      <xdr:row>0</xdr:row>
      <xdr:rowOff>229960</xdr:rowOff>
    </xdr:from>
    <xdr:to>
      <xdr:col>11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899823" y="229960"/>
          <a:ext cx="280715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539234" y="229960"/>
          <a:ext cx="2483302" cy="1220561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183698</xdr:colOff>
      <xdr:row>0</xdr:row>
      <xdr:rowOff>229960</xdr:rowOff>
    </xdr:from>
    <xdr:to>
      <xdr:col>9</xdr:col>
      <xdr:colOff>1238250</xdr:colOff>
      <xdr:row>2</xdr:row>
      <xdr:rowOff>375557</xdr:rowOff>
    </xdr:to>
    <xdr:sp macro="" textlink="">
      <xdr:nvSpPr>
        <xdr:cNvPr id="2" name="Rectangle à coins arrondis 1"/>
        <xdr:cNvSpPr/>
      </xdr:nvSpPr>
      <xdr:spPr>
        <a:xfrm>
          <a:off x="14718848" y="229960"/>
          <a:ext cx="2559502" cy="122192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 b="1"/>
            <a:t>Insérez le logo de votre société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sra.asso.fr/statistiques/Communication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sra.asso.fr/statistiques/Communicatio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ra.asso.fr/statistiques/Communication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ra.asso.fr/statistiques/Communication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sra.asso.fr/statistiques/Communication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ra.asso.fr/statistiques/Communication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sra.asso.fr/statistiques/Communication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sra.asso.fr/statistiques/Communication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sra.asso.fr/statistiques/Communication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sra.asso.fr/statistiques/Communic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6"/>
  <sheetViews>
    <sheetView tabSelected="1" zoomScale="70" zoomScaleNormal="70" workbookViewId="0">
      <selection activeCell="L17" sqref="L17"/>
    </sheetView>
  </sheetViews>
  <sheetFormatPr baseColWidth="10" defaultRowHeight="15" x14ac:dyDescent="0.25"/>
  <cols>
    <col min="1" max="1" width="87.28515625" style="139" customWidth="1"/>
    <col min="2" max="11" width="22" style="139" customWidth="1"/>
    <col min="12" max="12" width="24.7109375" style="139" customWidth="1"/>
    <col min="13" max="16384" width="11.42578125" style="139"/>
  </cols>
  <sheetData>
    <row r="1" spans="1:75" s="1" customFormat="1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7"/>
      <c r="I1" s="207"/>
      <c r="J1" s="208"/>
      <c r="K1" s="71"/>
      <c r="L1" s="72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</row>
    <row r="2" spans="1:75" s="1" customFormat="1" ht="15.75" thickBot="1" x14ac:dyDescent="0.3">
      <c r="A2" s="64"/>
      <c r="B2" s="64"/>
      <c r="C2" s="64"/>
      <c r="D2" s="77"/>
      <c r="E2" s="77"/>
      <c r="F2" s="77"/>
      <c r="G2" s="77"/>
      <c r="H2" s="78"/>
      <c r="K2" s="73"/>
      <c r="L2" s="7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</row>
    <row r="3" spans="1:75" s="1" customFormat="1" ht="45.75" customHeight="1" thickBot="1" x14ac:dyDescent="0.3">
      <c r="A3" s="206" t="s">
        <v>84</v>
      </c>
      <c r="B3" s="207"/>
      <c r="C3" s="207"/>
      <c r="D3" s="207"/>
      <c r="E3" s="207"/>
      <c r="F3" s="207"/>
      <c r="G3" s="207"/>
      <c r="H3" s="207"/>
      <c r="I3" s="207"/>
      <c r="J3" s="208"/>
      <c r="K3" s="75"/>
      <c r="L3" s="76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</row>
    <row r="4" spans="1:75" ht="15.75" thickBot="1" x14ac:dyDescent="0.3"/>
    <row r="5" spans="1:75" ht="22.5" customHeight="1" thickBot="1" x14ac:dyDescent="0.3">
      <c r="A5" s="209" t="s">
        <v>85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1"/>
    </row>
    <row r="6" spans="1:75" ht="15.75" thickBot="1" x14ac:dyDescent="0.3"/>
    <row r="7" spans="1:75" ht="78" customHeight="1" thickBot="1" x14ac:dyDescent="0.3">
      <c r="A7" s="133" t="s">
        <v>65</v>
      </c>
      <c r="B7" s="159" t="s">
        <v>66</v>
      </c>
      <c r="C7" s="160" t="s">
        <v>67</v>
      </c>
      <c r="D7" s="160" t="s">
        <v>72</v>
      </c>
      <c r="E7" s="160" t="s">
        <v>73</v>
      </c>
      <c r="F7" s="160" t="s">
        <v>71</v>
      </c>
      <c r="G7" s="160" t="s">
        <v>70</v>
      </c>
      <c r="H7" s="160" t="s">
        <v>68</v>
      </c>
      <c r="I7" s="160" t="s">
        <v>81</v>
      </c>
      <c r="J7" s="160" t="s">
        <v>69</v>
      </c>
      <c r="K7" s="161" t="s">
        <v>80</v>
      </c>
      <c r="L7" s="133" t="s">
        <v>82</v>
      </c>
    </row>
    <row r="8" spans="1:75" ht="52.5" customHeight="1" thickBot="1" x14ac:dyDescent="0.3">
      <c r="A8" s="166" t="s">
        <v>18</v>
      </c>
      <c r="B8" s="162">
        <f>'CHU DE MONTPELLIER'!H29</f>
        <v>287</v>
      </c>
      <c r="C8" s="163">
        <f>HBT!H23</f>
        <v>55</v>
      </c>
      <c r="D8" s="163">
        <f>'CH DE ST AFFRIQUE'!H19</f>
        <v>4</v>
      </c>
      <c r="E8" s="163">
        <f>'CH DE MILLAU'!H19</f>
        <v>28</v>
      </c>
      <c r="F8" s="163">
        <f>'CH DE LUNEL'!H20</f>
        <v>14</v>
      </c>
      <c r="G8" s="163">
        <f>'CH DE LODEVE'!H21</f>
        <v>10</v>
      </c>
      <c r="H8" s="163">
        <f>'CH DE CLERMONT L''HERAULT'!H19</f>
        <v>10</v>
      </c>
      <c r="I8" s="163">
        <f>'CH DE LAMALOU'!H19</f>
        <v>9</v>
      </c>
      <c r="J8" s="163">
        <f>'CH DE SEVERAC'!H21</f>
        <v>5</v>
      </c>
      <c r="K8" s="164">
        <f>'EHPAD DE MILLAU'!H19</f>
        <v>2</v>
      </c>
      <c r="L8" s="165">
        <f>SUM(B8:K8)</f>
        <v>424</v>
      </c>
    </row>
    <row r="9" spans="1:75" ht="52.5" customHeight="1" x14ac:dyDescent="0.25">
      <c r="A9" s="171" t="s">
        <v>88</v>
      </c>
      <c r="B9" s="169">
        <f>'CHU DE MONTPELLIER'!J5</f>
        <v>0</v>
      </c>
      <c r="C9" s="167">
        <f>HBT!$J$5</f>
        <v>0</v>
      </c>
      <c r="D9" s="167">
        <f>'CH DE ST AFFRIQUE'!$J$5</f>
        <v>0</v>
      </c>
      <c r="E9" s="167">
        <f>'CH DE MILLAU'!$J$5</f>
        <v>0</v>
      </c>
      <c r="F9" s="167">
        <f>'CH DE LUNEL'!$J$5</f>
        <v>0</v>
      </c>
      <c r="G9" s="167">
        <f>'CH DE LODEVE'!$J$5</f>
        <v>0</v>
      </c>
      <c r="H9" s="167">
        <f>'CH DE CLERMONT L''HERAULT'!$J$5</f>
        <v>0</v>
      </c>
      <c r="I9" s="167">
        <f>'CH DE LAMALOU'!$J$5</f>
        <v>0</v>
      </c>
      <c r="J9" s="167">
        <f>'CH DE SEVERAC'!$J$5</f>
        <v>0</v>
      </c>
      <c r="K9" s="173">
        <f>'EHPAD DE MILLAU'!$J$5</f>
        <v>0</v>
      </c>
      <c r="L9" s="175">
        <f>AVERAGE(B9:K9)</f>
        <v>0</v>
      </c>
    </row>
    <row r="10" spans="1:75" ht="52.5" customHeight="1" thickBot="1" x14ac:dyDescent="0.3">
      <c r="A10" s="172" t="s">
        <v>89</v>
      </c>
      <c r="B10" s="170">
        <f>'CHU DE MONTPELLIER'!J7</f>
        <v>0</v>
      </c>
      <c r="C10" s="168">
        <f>HBT!$J$7</f>
        <v>0</v>
      </c>
      <c r="D10" s="168">
        <f>'CH DE ST AFFRIQUE'!$J$7</f>
        <v>0</v>
      </c>
      <c r="E10" s="168">
        <f>'CH DE MILLAU'!$J$7</f>
        <v>0</v>
      </c>
      <c r="F10" s="168">
        <f>'CH DE LUNEL'!$J$7</f>
        <v>0</v>
      </c>
      <c r="G10" s="168">
        <f>'CH DE LODEVE'!$J$7</f>
        <v>0</v>
      </c>
      <c r="H10" s="168">
        <f>'CH DE CLERMONT L''HERAULT'!$J$7</f>
        <v>0</v>
      </c>
      <c r="I10" s="168">
        <f>'CH DE LAMALOU'!$J$7</f>
        <v>0</v>
      </c>
      <c r="J10" s="168">
        <f>'CH DE SEVERAC'!$J$7</f>
        <v>0</v>
      </c>
      <c r="K10" s="174">
        <f>'EHPAD DE MILLAU'!$J$7</f>
        <v>0</v>
      </c>
      <c r="L10" s="176">
        <f>AVERAGE(B10:K10)</f>
        <v>0</v>
      </c>
    </row>
    <row r="11" spans="1:75" ht="13.5" customHeight="1" thickBot="1" x14ac:dyDescent="0.3">
      <c r="A11" s="203"/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5"/>
    </row>
    <row r="12" spans="1:75" ht="96.75" customHeight="1" x14ac:dyDescent="0.25">
      <c r="A12" s="136" t="s">
        <v>79</v>
      </c>
      <c r="B12" s="144">
        <f>'CHU DE MONTPELLIER'!J28</f>
        <v>0</v>
      </c>
      <c r="C12" s="145">
        <f>HBT!J22</f>
        <v>0</v>
      </c>
      <c r="D12" s="145">
        <f>'CH DE ST AFFRIQUE'!J18</f>
        <v>0</v>
      </c>
      <c r="E12" s="145">
        <f>'CH DE MILLAU'!J18</f>
        <v>0</v>
      </c>
      <c r="F12" s="145">
        <f>'CH DE LUNEL'!J19</f>
        <v>0</v>
      </c>
      <c r="G12" s="145">
        <f>'CH DE LODEVE'!J20</f>
        <v>0</v>
      </c>
      <c r="H12" s="145">
        <f>'CH DE CLERMONT L''HERAULT'!J18</f>
        <v>0</v>
      </c>
      <c r="I12" s="145">
        <f>'CH DE LAMALOU'!J18</f>
        <v>0</v>
      </c>
      <c r="J12" s="145">
        <f>'CH DE SEVERAC'!J20</f>
        <v>0</v>
      </c>
      <c r="K12" s="146">
        <f>'EHPAD DE MILLAU'!J18</f>
        <v>0</v>
      </c>
      <c r="L12" s="152">
        <f>SUM(B12:K12)</f>
        <v>0</v>
      </c>
    </row>
    <row r="13" spans="1:75" ht="96.75" customHeight="1" x14ac:dyDescent="0.25">
      <c r="A13" s="140" t="s">
        <v>76</v>
      </c>
      <c r="B13" s="147">
        <f>'CHU DE MONTPELLIER'!F34</f>
        <v>0</v>
      </c>
      <c r="C13" s="148">
        <f>HBT!F28</f>
        <v>0</v>
      </c>
      <c r="D13" s="148">
        <f>'CH DE ST AFFRIQUE'!F24</f>
        <v>0</v>
      </c>
      <c r="E13" s="148">
        <f>'CH DE MILLAU'!F24</f>
        <v>0</v>
      </c>
      <c r="F13" s="148">
        <f>'CH DE LUNEL'!F25</f>
        <v>0</v>
      </c>
      <c r="G13" s="148">
        <f>'CH DE LODEVE'!F26</f>
        <v>0</v>
      </c>
      <c r="H13" s="148">
        <f>'CH DE CLERMONT L''HERAULT'!F24</f>
        <v>0</v>
      </c>
      <c r="I13" s="148">
        <f>'CH DE LAMALOU'!F24</f>
        <v>0</v>
      </c>
      <c r="J13" s="148">
        <f>'CH DE SEVERAC'!F26</f>
        <v>0</v>
      </c>
      <c r="K13" s="149">
        <f>'EHPAD DE MILLAU'!F24</f>
        <v>0</v>
      </c>
      <c r="L13" s="153">
        <f t="shared" ref="L12:L13" si="0">SUM(B13:K13)</f>
        <v>0</v>
      </c>
    </row>
    <row r="14" spans="1:75" ht="96.75" customHeight="1" x14ac:dyDescent="0.25">
      <c r="A14" s="140" t="s">
        <v>77</v>
      </c>
      <c r="B14" s="147">
        <f>'CHU DE MONTPELLIER'!F43</f>
        <v>0</v>
      </c>
      <c r="C14" s="148">
        <f>HBT!F35</f>
        <v>0</v>
      </c>
      <c r="D14" s="148">
        <f>'CH DE ST AFFRIQUE'!F31</f>
        <v>0</v>
      </c>
      <c r="E14" s="148">
        <f>'CH DE MILLAU'!F31</f>
        <v>0</v>
      </c>
      <c r="F14" s="148">
        <f>'CH DE LUNEL'!F32</f>
        <v>0</v>
      </c>
      <c r="G14" s="148">
        <f>'CH DE LODEVE'!F34</f>
        <v>0</v>
      </c>
      <c r="H14" s="148">
        <f>'CH DE CLERMONT L''HERAULT'!F31</f>
        <v>0</v>
      </c>
      <c r="I14" s="148">
        <f>'CH DE LAMALOU'!F31</f>
        <v>0</v>
      </c>
      <c r="J14" s="148">
        <f>'CH DE SEVERAC'!F34</f>
        <v>0</v>
      </c>
      <c r="K14" s="149">
        <f>'EHPAD DE MILLAU'!F31</f>
        <v>0</v>
      </c>
      <c r="L14" s="153">
        <f>SUM(B14:K14)</f>
        <v>0</v>
      </c>
    </row>
    <row r="15" spans="1:75" ht="96.75" customHeight="1" thickBot="1" x14ac:dyDescent="0.3">
      <c r="A15" s="141" t="s">
        <v>78</v>
      </c>
      <c r="B15" s="150">
        <f>'CHU DE MONTPELLIER'!F48</f>
        <v>0</v>
      </c>
      <c r="C15" s="151">
        <f>HBT!F40</f>
        <v>0</v>
      </c>
      <c r="D15" s="151">
        <f>'CH DE ST AFFRIQUE'!F36</f>
        <v>0</v>
      </c>
      <c r="E15" s="151">
        <f>'CH DE MILLAU'!F36</f>
        <v>0</v>
      </c>
      <c r="F15" s="151">
        <f>'CH DE LUNEL'!F37</f>
        <v>0</v>
      </c>
      <c r="G15" s="151">
        <f>'CH DE LODEVE'!F39</f>
        <v>0</v>
      </c>
      <c r="H15" s="151">
        <f>'CH DE CLERMONT L''HERAULT'!F36</f>
        <v>0</v>
      </c>
      <c r="I15" s="151">
        <f>'CH DE LAMALOU'!F36</f>
        <v>0</v>
      </c>
      <c r="J15" s="151">
        <f>'CH DE SEVERAC'!F39</f>
        <v>0</v>
      </c>
      <c r="K15" s="177"/>
      <c r="L15" s="154">
        <f>SUM(B15:K15)</f>
        <v>0</v>
      </c>
    </row>
    <row r="16" spans="1:75" ht="47.25" customHeight="1" thickBot="1" x14ac:dyDescent="0.3">
      <c r="A16" s="133" t="s">
        <v>83</v>
      </c>
      <c r="B16" s="137">
        <f>SUM(B12:B15)</f>
        <v>0</v>
      </c>
      <c r="C16" s="137">
        <f t="shared" ref="C16:J16" si="1">SUM(C12:C15)</f>
        <v>0</v>
      </c>
      <c r="D16" s="137">
        <f t="shared" si="1"/>
        <v>0</v>
      </c>
      <c r="E16" s="137">
        <f t="shared" si="1"/>
        <v>0</v>
      </c>
      <c r="F16" s="137">
        <f t="shared" si="1"/>
        <v>0</v>
      </c>
      <c r="G16" s="137">
        <f t="shared" si="1"/>
        <v>0</v>
      </c>
      <c r="H16" s="137">
        <f t="shared" si="1"/>
        <v>0</v>
      </c>
      <c r="I16" s="137">
        <f t="shared" si="1"/>
        <v>0</v>
      </c>
      <c r="J16" s="137">
        <f t="shared" si="1"/>
        <v>0</v>
      </c>
      <c r="K16" s="138">
        <f>SUM(K12:K15)</f>
        <v>0</v>
      </c>
      <c r="L16" s="143">
        <f>SUM(L12:L15)</f>
        <v>0</v>
      </c>
    </row>
  </sheetData>
  <mergeCells count="4">
    <mergeCell ref="A11:L11"/>
    <mergeCell ref="A1:J1"/>
    <mergeCell ref="A3:J3"/>
    <mergeCell ref="A5:L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7"/>
  <sheetViews>
    <sheetView topLeftCell="A13" zoomScale="85" zoomScaleNormal="85" workbookViewId="0">
      <selection activeCell="F39" sqref="F39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46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31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10" ht="64.5" customHeight="1" x14ac:dyDescent="0.25">
      <c r="A15" s="238" t="s">
        <v>11</v>
      </c>
      <c r="B15" s="215" t="s">
        <v>29</v>
      </c>
      <c r="C15" s="5" t="s">
        <v>1</v>
      </c>
      <c r="D15" s="33"/>
      <c r="E15" s="33"/>
      <c r="F15" s="34">
        <f t="shared" ref="F15:G18" si="0">D15*($F$7/$F$6)</f>
        <v>0</v>
      </c>
      <c r="G15" s="35">
        <f t="shared" si="0"/>
        <v>0</v>
      </c>
      <c r="H15" s="126">
        <v>0</v>
      </c>
      <c r="I15" s="36">
        <f t="shared" ref="I15:I18" si="1">F15*H15</f>
        <v>0</v>
      </c>
      <c r="J15" s="37">
        <f t="shared" ref="J15:J18" si="2">G15*H15</f>
        <v>0</v>
      </c>
    </row>
    <row r="16" spans="1:10" ht="64.5" customHeight="1" thickBot="1" x14ac:dyDescent="0.3">
      <c r="A16" s="239"/>
      <c r="B16" s="216"/>
      <c r="C16" s="93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4</v>
      </c>
      <c r="I16" s="41">
        <f t="shared" si="1"/>
        <v>0</v>
      </c>
      <c r="J16" s="42">
        <f t="shared" si="2"/>
        <v>0</v>
      </c>
    </row>
    <row r="17" spans="1:75" ht="73.5" customHeight="1" x14ac:dyDescent="0.25">
      <c r="A17" s="217" t="s">
        <v>14</v>
      </c>
      <c r="B17" s="215" t="s">
        <v>39</v>
      </c>
      <c r="C17" s="5" t="s">
        <v>1</v>
      </c>
      <c r="D17" s="85"/>
      <c r="E17" s="33"/>
      <c r="F17" s="34">
        <f t="shared" si="0"/>
        <v>0</v>
      </c>
      <c r="G17" s="35">
        <f t="shared" si="0"/>
        <v>0</v>
      </c>
      <c r="H17" s="126">
        <v>0</v>
      </c>
      <c r="I17" s="36">
        <f>F17*H17</f>
        <v>0</v>
      </c>
      <c r="J17" s="37">
        <f t="shared" si="2"/>
        <v>0</v>
      </c>
    </row>
    <row r="18" spans="1:75" ht="73.5" customHeight="1" thickBot="1" x14ac:dyDescent="0.3">
      <c r="A18" s="218"/>
      <c r="B18" s="216"/>
      <c r="C18" s="2" t="s">
        <v>2</v>
      </c>
      <c r="D18" s="43"/>
      <c r="E18" s="43"/>
      <c r="F18" s="39">
        <f t="shared" si="0"/>
        <v>0</v>
      </c>
      <c r="G18" s="40">
        <f t="shared" si="0"/>
        <v>0</v>
      </c>
      <c r="H18" s="127">
        <v>1</v>
      </c>
      <c r="I18" s="41">
        <f t="shared" si="1"/>
        <v>0</v>
      </c>
      <c r="J18" s="42">
        <f t="shared" si="2"/>
        <v>0</v>
      </c>
    </row>
    <row r="19" spans="1:75" ht="24.75" customHeight="1" thickBot="1" x14ac:dyDescent="0.3">
      <c r="A19" s="66"/>
      <c r="B19" s="66"/>
      <c r="C19" s="66"/>
      <c r="D19" s="70"/>
      <c r="E19" s="70"/>
      <c r="F19" s="70"/>
      <c r="G19" s="70"/>
      <c r="H19" s="66"/>
      <c r="I19" s="70"/>
      <c r="J19" s="70"/>
    </row>
    <row r="20" spans="1:75" s="17" customFormat="1" ht="36.75" customHeight="1" thickBot="1" x14ac:dyDescent="0.3">
      <c r="A20" s="79"/>
      <c r="B20" s="79"/>
      <c r="C20" s="79"/>
      <c r="D20" s="81"/>
      <c r="E20" s="81"/>
      <c r="F20" s="18" t="s">
        <v>17</v>
      </c>
      <c r="G20" s="19"/>
      <c r="H20" s="19"/>
      <c r="I20" s="20">
        <f>SUM(I15:I18)</f>
        <v>0</v>
      </c>
      <c r="J20" s="21">
        <f>SUM(J15:J18)</f>
        <v>0</v>
      </c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</row>
    <row r="21" spans="1:75" ht="34.5" customHeight="1" thickBot="1" x14ac:dyDescent="0.3">
      <c r="A21" s="66"/>
      <c r="B21" s="66"/>
      <c r="C21" s="66"/>
      <c r="D21" s="70"/>
      <c r="E21" s="70"/>
      <c r="F21" s="18" t="s">
        <v>18</v>
      </c>
      <c r="G21" s="22"/>
      <c r="H21" s="23">
        <f>SUM(H15:H18)</f>
        <v>5</v>
      </c>
      <c r="I21" s="70"/>
      <c r="J21" s="70"/>
    </row>
    <row r="22" spans="1:75" ht="34.5" customHeight="1" thickBot="1" x14ac:dyDescent="0.3">
      <c r="A22" s="66"/>
      <c r="B22" s="66"/>
      <c r="C22" s="66"/>
      <c r="D22" s="70"/>
      <c r="E22" s="70"/>
      <c r="F22" s="82"/>
      <c r="G22" s="82"/>
      <c r="H22" s="83"/>
      <c r="I22" s="70"/>
      <c r="J22" s="70"/>
    </row>
    <row r="23" spans="1:75" ht="30.75" customHeight="1" thickBot="1" x14ac:dyDescent="0.3">
      <c r="A23" s="212" t="s">
        <v>25</v>
      </c>
      <c r="B23" s="213"/>
      <c r="C23" s="213"/>
      <c r="D23" s="213"/>
      <c r="E23" s="213"/>
      <c r="F23" s="213"/>
      <c r="G23" s="213"/>
      <c r="H23" s="213"/>
      <c r="I23" s="213"/>
      <c r="J23" s="214"/>
    </row>
    <row r="24" spans="1:75" ht="34.5" customHeight="1" thickBot="1" x14ac:dyDescent="0.3">
      <c r="A24" s="66"/>
      <c r="B24" s="66"/>
      <c r="C24" s="66"/>
      <c r="D24" s="70"/>
      <c r="E24" s="70"/>
      <c r="F24" s="82"/>
      <c r="G24" s="82"/>
      <c r="H24" s="83"/>
      <c r="I24" s="70"/>
      <c r="J24" s="70"/>
    </row>
    <row r="25" spans="1:75" ht="34.5" customHeight="1" thickBot="1" x14ac:dyDescent="0.3">
      <c r="A25" s="66"/>
      <c r="B25" s="66"/>
      <c r="C25" s="66"/>
      <c r="D25" s="54" t="s">
        <v>74</v>
      </c>
      <c r="E25" s="54" t="s">
        <v>28</v>
      </c>
      <c r="F25" s="54" t="s">
        <v>75</v>
      </c>
      <c r="G25" s="82"/>
      <c r="H25" s="83"/>
      <c r="I25" s="70"/>
      <c r="J25" s="70"/>
    </row>
    <row r="26" spans="1:75" ht="69" customHeight="1" thickBot="1" x14ac:dyDescent="0.3">
      <c r="A26" s="236" t="s">
        <v>57</v>
      </c>
      <c r="B26" s="237"/>
      <c r="C26" s="237"/>
      <c r="D26" s="188"/>
      <c r="E26" s="142"/>
      <c r="F26" s="182">
        <f>D26+E26</f>
        <v>0</v>
      </c>
      <c r="G26" s="82"/>
      <c r="H26" s="83"/>
      <c r="I26" s="70"/>
      <c r="J26" s="70"/>
    </row>
    <row r="27" spans="1:75" s="66" customFormat="1" ht="32.25" customHeight="1" thickBot="1" x14ac:dyDescent="0.3">
      <c r="D27" s="70"/>
      <c r="E27" s="70"/>
      <c r="F27" s="70"/>
      <c r="G27" s="70"/>
      <c r="I27" s="70"/>
      <c r="J27" s="70"/>
    </row>
    <row r="28" spans="1:75" s="66" customFormat="1" ht="30.75" customHeight="1" thickBot="1" x14ac:dyDescent="0.3">
      <c r="A28" s="212" t="s">
        <v>50</v>
      </c>
      <c r="B28" s="213"/>
      <c r="C28" s="213"/>
      <c r="D28" s="213"/>
      <c r="E28" s="213"/>
      <c r="F28" s="213"/>
      <c r="G28" s="213"/>
      <c r="H28" s="213"/>
      <c r="I28" s="213"/>
      <c r="J28" s="214"/>
    </row>
    <row r="29" spans="1:75" s="66" customFormat="1" ht="23.25" customHeight="1" thickBot="1" x14ac:dyDescent="0.3">
      <c r="D29" s="70"/>
      <c r="E29" s="70"/>
      <c r="F29" s="70"/>
      <c r="G29" s="70"/>
      <c r="I29" s="70"/>
      <c r="J29" s="70"/>
    </row>
    <row r="30" spans="1:75" s="66" customFormat="1" ht="81.75" customHeight="1" thickBot="1" x14ac:dyDescent="0.3">
      <c r="A30" s="32" t="s">
        <v>8</v>
      </c>
      <c r="B30" s="53" t="s">
        <v>19</v>
      </c>
      <c r="C30" s="56" t="s">
        <v>20</v>
      </c>
      <c r="D30" s="53" t="s">
        <v>10</v>
      </c>
      <c r="E30" s="54" t="s">
        <v>6</v>
      </c>
      <c r="F30" s="55" t="s">
        <v>5</v>
      </c>
      <c r="G30" s="70"/>
      <c r="J30" s="70"/>
    </row>
    <row r="31" spans="1:75" s="66" customFormat="1" ht="81.75" customHeight="1" x14ac:dyDescent="0.25">
      <c r="A31" s="116" t="s">
        <v>21</v>
      </c>
      <c r="B31" s="199"/>
      <c r="C31" s="199"/>
      <c r="D31" s="117">
        <f>+H15+H16</f>
        <v>4</v>
      </c>
      <c r="E31" s="118">
        <f>B31*D31</f>
        <v>0</v>
      </c>
      <c r="F31" s="37">
        <f>C31*D31</f>
        <v>0</v>
      </c>
      <c r="G31" s="70"/>
      <c r="J31" s="70"/>
    </row>
    <row r="32" spans="1:75" s="66" customFormat="1" ht="81.75" customHeight="1" thickBot="1" x14ac:dyDescent="0.3">
      <c r="A32" s="119" t="s">
        <v>38</v>
      </c>
      <c r="B32" s="200"/>
      <c r="C32" s="200"/>
      <c r="D32" s="120">
        <f>+H17+H18</f>
        <v>1</v>
      </c>
      <c r="E32" s="121">
        <f>B32*D32</f>
        <v>0</v>
      </c>
      <c r="F32" s="42">
        <f>C32*D32</f>
        <v>0</v>
      </c>
      <c r="G32" s="70"/>
      <c r="J32" s="70"/>
    </row>
    <row r="33" spans="1:10" s="66" customFormat="1" ht="18" customHeight="1" thickBot="1" x14ac:dyDescent="0.3">
      <c r="D33" s="70"/>
      <c r="E33" s="70"/>
      <c r="F33" s="70"/>
      <c r="G33" s="70"/>
      <c r="I33" s="70"/>
      <c r="J33" s="70"/>
    </row>
    <row r="34" spans="1:10" s="66" customFormat="1" ht="36" customHeight="1" thickBot="1" x14ac:dyDescent="0.3">
      <c r="B34" s="18" t="s">
        <v>23</v>
      </c>
      <c r="C34" s="19"/>
      <c r="D34" s="19"/>
      <c r="E34" s="21">
        <f>SUM(E31:E32)</f>
        <v>0</v>
      </c>
      <c r="F34" s="21">
        <f>SUM(F31:F32)</f>
        <v>0</v>
      </c>
      <c r="G34" s="70"/>
      <c r="I34" s="70"/>
      <c r="J34" s="70"/>
    </row>
    <row r="35" spans="1:10" s="66" customFormat="1" ht="32.25" customHeight="1" thickBot="1" x14ac:dyDescent="0.3">
      <c r="D35" s="70"/>
      <c r="E35" s="70"/>
      <c r="F35" s="70"/>
      <c r="G35" s="70"/>
      <c r="I35" s="70"/>
      <c r="J35" s="70"/>
    </row>
    <row r="36" spans="1:10" s="66" customFormat="1" ht="23.25" customHeight="1" thickBot="1" x14ac:dyDescent="0.3">
      <c r="A36" s="212" t="s">
        <v>54</v>
      </c>
      <c r="B36" s="213"/>
      <c r="C36" s="213"/>
      <c r="D36" s="213"/>
      <c r="E36" s="213"/>
      <c r="F36" s="213"/>
      <c r="G36" s="213"/>
      <c r="H36" s="213"/>
      <c r="I36" s="213"/>
      <c r="J36" s="214"/>
    </row>
    <row r="37" spans="1:10" s="66" customFormat="1" ht="23.25" customHeight="1" thickBot="1" x14ac:dyDescent="0.3">
      <c r="D37" s="70"/>
      <c r="E37" s="70"/>
      <c r="F37" s="70"/>
      <c r="G37" s="70"/>
      <c r="I37" s="70"/>
      <c r="J37" s="70"/>
    </row>
    <row r="38" spans="1:10" s="66" customFormat="1" ht="51.75" customHeight="1" thickBot="1" x14ac:dyDescent="0.3">
      <c r="D38" s="54" t="s">
        <v>26</v>
      </c>
      <c r="E38" s="54" t="s">
        <v>28</v>
      </c>
      <c r="F38" s="54" t="s">
        <v>27</v>
      </c>
      <c r="G38" s="70"/>
      <c r="I38" s="70"/>
      <c r="J38" s="70"/>
    </row>
    <row r="39" spans="1:10" s="66" customFormat="1" ht="54.75" customHeight="1" thickBot="1" x14ac:dyDescent="0.3">
      <c r="A39" s="236" t="s">
        <v>24</v>
      </c>
      <c r="B39" s="237"/>
      <c r="C39" s="237"/>
      <c r="D39" s="188"/>
      <c r="E39" s="142"/>
      <c r="F39" s="182">
        <f>D39+E39</f>
        <v>0</v>
      </c>
      <c r="G39" s="70"/>
      <c r="I39" s="70"/>
      <c r="J39" s="70"/>
    </row>
    <row r="40" spans="1:10" s="66" customFormat="1" x14ac:dyDescent="0.25">
      <c r="D40" s="70"/>
      <c r="E40" s="70"/>
      <c r="F40" s="70"/>
      <c r="G40" s="70"/>
      <c r="I40" s="70"/>
      <c r="J40" s="70"/>
    </row>
    <row r="41" spans="1:10" s="66" customFormat="1" x14ac:dyDescent="0.25">
      <c r="D41" s="70"/>
      <c r="E41" s="70"/>
      <c r="F41" s="70"/>
      <c r="G41" s="70"/>
      <c r="I41" s="70"/>
      <c r="J41" s="70"/>
    </row>
    <row r="42" spans="1:10" s="66" customFormat="1" x14ac:dyDescent="0.25">
      <c r="D42" s="70"/>
      <c r="E42" s="70"/>
      <c r="F42" s="70"/>
      <c r="G42" s="70"/>
      <c r="I42" s="70"/>
      <c r="J42" s="70"/>
    </row>
    <row r="43" spans="1:10" s="66" customFormat="1" x14ac:dyDescent="0.25">
      <c r="D43" s="70"/>
      <c r="E43" s="70"/>
      <c r="F43" s="70"/>
      <c r="G43" s="70"/>
      <c r="I43" s="70"/>
      <c r="J43" s="70"/>
    </row>
    <row r="44" spans="1:10" s="66" customFormat="1" x14ac:dyDescent="0.25">
      <c r="D44" s="70"/>
      <c r="E44" s="70"/>
      <c r="F44" s="70"/>
      <c r="G44" s="70"/>
      <c r="I44" s="70"/>
      <c r="J44" s="70"/>
    </row>
    <row r="45" spans="1:10" s="66" customFormat="1" x14ac:dyDescent="0.25">
      <c r="D45" s="70"/>
      <c r="E45" s="70"/>
      <c r="F45" s="70"/>
      <c r="G45" s="70"/>
      <c r="I45" s="70"/>
      <c r="J45" s="70"/>
    </row>
    <row r="46" spans="1:10" s="66" customFormat="1" x14ac:dyDescent="0.25">
      <c r="D46" s="70"/>
      <c r="E46" s="70"/>
      <c r="F46" s="70"/>
      <c r="G46" s="70"/>
      <c r="I46" s="70"/>
      <c r="J46" s="70"/>
    </row>
    <row r="47" spans="1:10" s="66" customFormat="1" x14ac:dyDescent="0.25">
      <c r="D47" s="70"/>
      <c r="E47" s="70"/>
      <c r="F47" s="70"/>
      <c r="G47" s="70"/>
      <c r="I47" s="70"/>
      <c r="J47" s="70"/>
    </row>
  </sheetData>
  <mergeCells count="18">
    <mergeCell ref="A28:J28"/>
    <mergeCell ref="A36:J36"/>
    <mergeCell ref="A39:C39"/>
    <mergeCell ref="A12:J12"/>
    <mergeCell ref="A15:A16"/>
    <mergeCell ref="A17:A18"/>
    <mergeCell ref="B17:B18"/>
    <mergeCell ref="A23:J23"/>
    <mergeCell ref="A26:C26"/>
    <mergeCell ref="B15:B16"/>
    <mergeCell ref="H7:I8"/>
    <mergeCell ref="J7:J8"/>
    <mergeCell ref="B10:I10"/>
    <mergeCell ref="A1:H1"/>
    <mergeCell ref="A3:H3"/>
    <mergeCell ref="H5:I6"/>
    <mergeCell ref="J5:J6"/>
    <mergeCell ref="B6:E6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2"/>
  <sheetViews>
    <sheetView zoomScale="85" zoomScaleNormal="85" workbookViewId="0">
      <selection activeCell="J32" sqref="J32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47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31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10" ht="64.5" customHeight="1" x14ac:dyDescent="0.25">
      <c r="A15" s="217" t="s">
        <v>11</v>
      </c>
      <c r="B15" s="106" t="s">
        <v>29</v>
      </c>
      <c r="C15" s="91" t="s">
        <v>1</v>
      </c>
      <c r="D15" s="33"/>
      <c r="E15" s="33"/>
      <c r="F15" s="34">
        <f t="shared" ref="F15:G16" si="0">D15*($F$7/$F$6)</f>
        <v>0</v>
      </c>
      <c r="G15" s="35">
        <f t="shared" si="0"/>
        <v>0</v>
      </c>
      <c r="H15" s="126">
        <v>0</v>
      </c>
      <c r="I15" s="36">
        <f t="shared" ref="I15:I16" si="1">F15*H15</f>
        <v>0</v>
      </c>
      <c r="J15" s="37">
        <f t="shared" ref="J15:J16" si="2">G15*H15</f>
        <v>0</v>
      </c>
    </row>
    <row r="16" spans="1:10" ht="64.5" customHeight="1" thickBot="1" x14ac:dyDescent="0.3">
      <c r="A16" s="218"/>
      <c r="B16" s="98" t="s">
        <v>35</v>
      </c>
      <c r="C16" s="108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2</v>
      </c>
      <c r="I16" s="41">
        <f t="shared" si="1"/>
        <v>0</v>
      </c>
      <c r="J16" s="42">
        <f t="shared" si="2"/>
        <v>0</v>
      </c>
    </row>
    <row r="17" spans="1:75" ht="24.75" customHeight="1" thickBot="1" x14ac:dyDescent="0.3">
      <c r="A17" s="66"/>
      <c r="B17" s="66"/>
      <c r="C17" s="66"/>
      <c r="D17" s="70"/>
      <c r="E17" s="70"/>
      <c r="F17" s="70"/>
      <c r="G17" s="70"/>
      <c r="H17" s="66"/>
      <c r="I17" s="70"/>
      <c r="J17" s="70"/>
    </row>
    <row r="18" spans="1:75" s="17" customFormat="1" ht="36.75" customHeight="1" thickBot="1" x14ac:dyDescent="0.3">
      <c r="A18" s="79"/>
      <c r="B18" s="79"/>
      <c r="C18" s="79"/>
      <c r="D18" s="81"/>
      <c r="E18" s="81"/>
      <c r="F18" s="18" t="s">
        <v>17</v>
      </c>
      <c r="G18" s="19"/>
      <c r="H18" s="19"/>
      <c r="I18" s="20">
        <f>SUM(I15:I16)</f>
        <v>0</v>
      </c>
      <c r="J18" s="21">
        <f>SUM(J15:J16)</f>
        <v>0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</row>
    <row r="19" spans="1:75" ht="34.5" customHeight="1" thickBot="1" x14ac:dyDescent="0.3">
      <c r="A19" s="66"/>
      <c r="B19" s="66"/>
      <c r="C19" s="66"/>
      <c r="D19" s="70"/>
      <c r="E19" s="70"/>
      <c r="F19" s="18" t="s">
        <v>18</v>
      </c>
      <c r="G19" s="22"/>
      <c r="H19" s="23">
        <f>SUM(H15:H16)</f>
        <v>2</v>
      </c>
      <c r="I19" s="70"/>
      <c r="J19" s="70"/>
    </row>
    <row r="20" spans="1:75" ht="34.5" customHeight="1" thickBot="1" x14ac:dyDescent="0.3">
      <c r="A20" s="66"/>
      <c r="B20" s="66"/>
      <c r="C20" s="66"/>
      <c r="D20" s="70"/>
      <c r="E20" s="70"/>
      <c r="F20" s="82"/>
      <c r="G20" s="82"/>
      <c r="H20" s="83"/>
      <c r="I20" s="70"/>
      <c r="J20" s="70"/>
    </row>
    <row r="21" spans="1:75" ht="30.75" customHeight="1" thickBot="1" x14ac:dyDescent="0.3">
      <c r="A21" s="212" t="s">
        <v>25</v>
      </c>
      <c r="B21" s="213"/>
      <c r="C21" s="213"/>
      <c r="D21" s="213"/>
      <c r="E21" s="213"/>
      <c r="F21" s="213"/>
      <c r="G21" s="213"/>
      <c r="H21" s="213"/>
      <c r="I21" s="213"/>
      <c r="J21" s="214"/>
    </row>
    <row r="22" spans="1:75" ht="34.5" customHeight="1" thickBot="1" x14ac:dyDescent="0.3">
      <c r="A22" s="66"/>
      <c r="B22" s="66"/>
      <c r="C22" s="66"/>
      <c r="D22" s="70"/>
      <c r="E22" s="70"/>
      <c r="F22" s="82"/>
      <c r="G22" s="82"/>
      <c r="H22" s="83"/>
      <c r="I22" s="70"/>
      <c r="J22" s="70"/>
    </row>
    <row r="23" spans="1:75" ht="34.5" customHeight="1" thickBot="1" x14ac:dyDescent="0.3">
      <c r="A23" s="66"/>
      <c r="B23" s="66"/>
      <c r="C23" s="66"/>
      <c r="D23" s="54" t="s">
        <v>74</v>
      </c>
      <c r="E23" s="54" t="s">
        <v>28</v>
      </c>
      <c r="F23" s="54" t="s">
        <v>75</v>
      </c>
      <c r="G23" s="82"/>
      <c r="H23" s="83"/>
      <c r="I23" s="70"/>
      <c r="J23" s="70"/>
    </row>
    <row r="24" spans="1:75" ht="64.5" customHeight="1" thickBot="1" x14ac:dyDescent="0.3">
      <c r="A24" s="247" t="s">
        <v>57</v>
      </c>
      <c r="B24" s="248"/>
      <c r="C24" s="249"/>
      <c r="D24" s="188"/>
      <c r="E24" s="142"/>
      <c r="F24" s="182">
        <f>D24+E24</f>
        <v>0</v>
      </c>
      <c r="G24" s="82"/>
      <c r="H24" s="83"/>
      <c r="I24" s="70"/>
      <c r="J24" s="70"/>
    </row>
    <row r="25" spans="1:75" s="66" customFormat="1" ht="32.25" customHeight="1" thickBot="1" x14ac:dyDescent="0.3">
      <c r="D25" s="70"/>
      <c r="E25" s="70"/>
      <c r="F25" s="70"/>
      <c r="G25" s="70"/>
      <c r="I25" s="70"/>
      <c r="J25" s="70"/>
    </row>
    <row r="26" spans="1:75" s="66" customFormat="1" ht="30.75" customHeight="1" thickBot="1" x14ac:dyDescent="0.3">
      <c r="A26" s="212" t="s">
        <v>50</v>
      </c>
      <c r="B26" s="213"/>
      <c r="C26" s="213"/>
      <c r="D26" s="213"/>
      <c r="E26" s="213"/>
      <c r="F26" s="213"/>
      <c r="G26" s="213"/>
      <c r="H26" s="213"/>
      <c r="I26" s="213"/>
      <c r="J26" s="214"/>
    </row>
    <row r="27" spans="1:75" s="66" customFormat="1" ht="23.25" customHeight="1" thickBot="1" x14ac:dyDescent="0.3">
      <c r="D27" s="70"/>
      <c r="E27" s="70"/>
      <c r="F27" s="70"/>
      <c r="G27" s="70"/>
      <c r="I27" s="70"/>
      <c r="J27" s="70"/>
    </row>
    <row r="28" spans="1:75" s="66" customFormat="1" ht="81.75" customHeight="1" thickBot="1" x14ac:dyDescent="0.3">
      <c r="A28" s="32" t="s">
        <v>8</v>
      </c>
      <c r="B28" s="53" t="s">
        <v>19</v>
      </c>
      <c r="C28" s="56" t="s">
        <v>20</v>
      </c>
      <c r="D28" s="53" t="s">
        <v>10</v>
      </c>
      <c r="E28" s="54" t="s">
        <v>6</v>
      </c>
      <c r="F28" s="55" t="s">
        <v>5</v>
      </c>
      <c r="G28" s="70"/>
      <c r="J28" s="70"/>
    </row>
    <row r="29" spans="1:75" s="66" customFormat="1" ht="71.25" customHeight="1" thickBot="1" x14ac:dyDescent="0.3">
      <c r="A29" s="95" t="s">
        <v>21</v>
      </c>
      <c r="B29" s="184"/>
      <c r="C29" s="185"/>
      <c r="D29" s="96">
        <f>H15+H16</f>
        <v>2</v>
      </c>
      <c r="E29" s="97">
        <f>B29*D29</f>
        <v>0</v>
      </c>
      <c r="F29" s="59">
        <f>C29*D29</f>
        <v>0</v>
      </c>
      <c r="G29" s="70"/>
      <c r="I29" s="70"/>
      <c r="J29" s="70"/>
    </row>
    <row r="30" spans="1:75" s="66" customFormat="1" ht="18" customHeight="1" thickBot="1" x14ac:dyDescent="0.3">
      <c r="D30" s="70"/>
      <c r="E30" s="70"/>
      <c r="F30" s="70"/>
      <c r="G30" s="70"/>
      <c r="I30" s="70"/>
      <c r="J30" s="70"/>
    </row>
    <row r="31" spans="1:75" s="66" customFormat="1" ht="36" customHeight="1" thickBot="1" x14ac:dyDescent="0.3">
      <c r="B31" s="18" t="s">
        <v>23</v>
      </c>
      <c r="C31" s="19"/>
      <c r="D31" s="19"/>
      <c r="E31" s="21">
        <f>SUM(E29:E29)</f>
        <v>0</v>
      </c>
      <c r="F31" s="21">
        <f>SUM(F29:F29)</f>
        <v>0</v>
      </c>
      <c r="G31" s="70"/>
      <c r="I31" s="70"/>
      <c r="J31" s="70"/>
    </row>
    <row r="32" spans="1:75" s="66" customFormat="1" ht="32.25" customHeight="1" x14ac:dyDescent="0.25">
      <c r="D32" s="70"/>
      <c r="E32" s="70"/>
      <c r="F32" s="70"/>
      <c r="G32" s="70"/>
      <c r="I32" s="70"/>
      <c r="J32" s="70"/>
    </row>
  </sheetData>
  <mergeCells count="13">
    <mergeCell ref="A1:H1"/>
    <mergeCell ref="A3:H3"/>
    <mergeCell ref="H5:I6"/>
    <mergeCell ref="J5:J6"/>
    <mergeCell ref="B6:E6"/>
    <mergeCell ref="A21:J21"/>
    <mergeCell ref="A24:C24"/>
    <mergeCell ref="A26:J26"/>
    <mergeCell ref="H7:I8"/>
    <mergeCell ref="J7:J8"/>
    <mergeCell ref="B10:I10"/>
    <mergeCell ref="A12:J12"/>
    <mergeCell ref="A15:A16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6"/>
  <sheetViews>
    <sheetView zoomScale="85" zoomScaleNormal="85" workbookViewId="0">
      <selection activeCell="H7" sqref="H7:I8"/>
    </sheetView>
  </sheetViews>
  <sheetFormatPr baseColWidth="10" defaultColWidth="9.140625" defaultRowHeight="15" x14ac:dyDescent="0.25"/>
  <cols>
    <col min="1" max="1" width="29.42578125" style="8" customWidth="1"/>
    <col min="2" max="2" width="27.85546875" style="8" customWidth="1"/>
    <col min="3" max="3" width="52.7109375" style="8" customWidth="1"/>
    <col min="4" max="7" width="21.28515625" style="196" customWidth="1"/>
    <col min="8" max="8" width="16.85546875" style="8" customWidth="1"/>
    <col min="9" max="9" width="26.285156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71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71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71" ht="45.75" customHeight="1" thickBot="1" x14ac:dyDescent="0.3">
      <c r="A3" s="206" t="s">
        <v>32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71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71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71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71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71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71" s="156" customFormat="1" ht="19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</row>
    <row r="10" spans="1:71" s="156" customFormat="1" ht="32.25" customHeight="1" thickBot="1" x14ac:dyDescent="0.3"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</row>
    <row r="11" spans="1:71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71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71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71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71" ht="64.5" customHeight="1" x14ac:dyDescent="0.25">
      <c r="A15" s="217" t="s">
        <v>11</v>
      </c>
      <c r="B15" s="215" t="s">
        <v>29</v>
      </c>
      <c r="C15" s="3" t="s">
        <v>1</v>
      </c>
      <c r="D15" s="33"/>
      <c r="E15" s="33"/>
      <c r="F15" s="34">
        <f>D15*($F$7/$F$6)</f>
        <v>0</v>
      </c>
      <c r="G15" s="35">
        <f>E15*($F$7/$F$6)</f>
        <v>0</v>
      </c>
      <c r="H15" s="126">
        <v>64</v>
      </c>
      <c r="I15" s="36">
        <f t="shared" ref="I15:I26" si="0">F15*H15</f>
        <v>0</v>
      </c>
      <c r="J15" s="37">
        <f t="shared" ref="J15:J26" si="1">G15*H15</f>
        <v>0</v>
      </c>
    </row>
    <row r="16" spans="1:71" ht="64.5" customHeight="1" thickBot="1" x14ac:dyDescent="0.3">
      <c r="A16" s="218"/>
      <c r="B16" s="216"/>
      <c r="C16" s="4" t="s">
        <v>2</v>
      </c>
      <c r="D16" s="38"/>
      <c r="E16" s="38"/>
      <c r="F16" s="39">
        <f t="shared" ref="F16:F26" si="2">D16*($F$7/$F$6)</f>
        <v>0</v>
      </c>
      <c r="G16" s="40">
        <f t="shared" ref="G16:G26" si="3">E16*($F$7/$F$6)</f>
        <v>0</v>
      </c>
      <c r="H16" s="127">
        <v>168</v>
      </c>
      <c r="I16" s="41">
        <f t="shared" si="0"/>
        <v>0</v>
      </c>
      <c r="J16" s="42">
        <f t="shared" si="1"/>
        <v>0</v>
      </c>
    </row>
    <row r="17" spans="1:75" ht="64.5" customHeight="1" x14ac:dyDescent="0.25">
      <c r="A17" s="238" t="s">
        <v>12</v>
      </c>
      <c r="B17" s="215" t="s">
        <v>29</v>
      </c>
      <c r="C17" s="5" t="s">
        <v>1</v>
      </c>
      <c r="D17" s="43"/>
      <c r="E17" s="43"/>
      <c r="F17" s="44">
        <f t="shared" si="2"/>
        <v>0</v>
      </c>
      <c r="G17" s="45">
        <f t="shared" si="3"/>
        <v>0</v>
      </c>
      <c r="H17" s="128"/>
      <c r="I17" s="46">
        <f t="shared" si="0"/>
        <v>0</v>
      </c>
      <c r="J17" s="47">
        <f t="shared" si="1"/>
        <v>0</v>
      </c>
    </row>
    <row r="18" spans="1:75" ht="64.5" customHeight="1" thickBot="1" x14ac:dyDescent="0.3">
      <c r="A18" s="239"/>
      <c r="B18" s="216"/>
      <c r="C18" s="2" t="s">
        <v>2</v>
      </c>
      <c r="D18" s="48"/>
      <c r="E18" s="48"/>
      <c r="F18" s="49">
        <f t="shared" si="2"/>
        <v>0</v>
      </c>
      <c r="G18" s="50">
        <f t="shared" si="3"/>
        <v>0</v>
      </c>
      <c r="H18" s="129">
        <v>1</v>
      </c>
      <c r="I18" s="51">
        <f t="shared" si="0"/>
        <v>0</v>
      </c>
      <c r="J18" s="52">
        <f t="shared" si="1"/>
        <v>0</v>
      </c>
    </row>
    <row r="19" spans="1:75" ht="64.5" customHeight="1" x14ac:dyDescent="0.25">
      <c r="A19" s="238" t="s">
        <v>13</v>
      </c>
      <c r="B19" s="215" t="s">
        <v>29</v>
      </c>
      <c r="C19" s="5" t="s">
        <v>1</v>
      </c>
      <c r="D19" s="33"/>
      <c r="E19" s="33"/>
      <c r="F19" s="34">
        <f t="shared" si="2"/>
        <v>0</v>
      </c>
      <c r="G19" s="35">
        <f t="shared" si="3"/>
        <v>0</v>
      </c>
      <c r="H19" s="126">
        <v>0</v>
      </c>
      <c r="I19" s="36">
        <f t="shared" si="0"/>
        <v>0</v>
      </c>
      <c r="J19" s="37">
        <f t="shared" si="1"/>
        <v>0</v>
      </c>
    </row>
    <row r="20" spans="1:75" ht="64.5" customHeight="1" thickBot="1" x14ac:dyDescent="0.3">
      <c r="A20" s="239"/>
      <c r="B20" s="216"/>
      <c r="C20" s="2" t="s">
        <v>2</v>
      </c>
      <c r="D20" s="38"/>
      <c r="E20" s="38"/>
      <c r="F20" s="39">
        <f t="shared" si="2"/>
        <v>0</v>
      </c>
      <c r="G20" s="40">
        <f t="shared" si="3"/>
        <v>0</v>
      </c>
      <c r="H20" s="127">
        <v>6</v>
      </c>
      <c r="I20" s="41">
        <f t="shared" si="0"/>
        <v>0</v>
      </c>
      <c r="J20" s="42">
        <f t="shared" si="1"/>
        <v>0</v>
      </c>
    </row>
    <row r="21" spans="1:75" ht="73.5" customHeight="1" x14ac:dyDescent="0.25">
      <c r="A21" s="217" t="s">
        <v>14</v>
      </c>
      <c r="B21" s="84" t="s">
        <v>29</v>
      </c>
      <c r="C21" s="5" t="s">
        <v>87</v>
      </c>
      <c r="D21" s="85"/>
      <c r="E21" s="33"/>
      <c r="F21" s="34">
        <f t="shared" ref="F21:F22" si="4">D21*($F$7/$F$6)</f>
        <v>0</v>
      </c>
      <c r="G21" s="35">
        <f t="shared" si="3"/>
        <v>0</v>
      </c>
      <c r="H21" s="126">
        <v>1</v>
      </c>
      <c r="I21" s="36">
        <f t="shared" si="0"/>
        <v>0</v>
      </c>
      <c r="J21" s="37">
        <f t="shared" ref="J21:J22" si="5">G21*H21</f>
        <v>0</v>
      </c>
    </row>
    <row r="22" spans="1:75" ht="73.5" customHeight="1" thickBot="1" x14ac:dyDescent="0.3">
      <c r="A22" s="218"/>
      <c r="B22" s="62" t="s">
        <v>31</v>
      </c>
      <c r="C22" s="6" t="s">
        <v>30</v>
      </c>
      <c r="D22" s="43"/>
      <c r="E22" s="43"/>
      <c r="F22" s="39">
        <f t="shared" si="4"/>
        <v>0</v>
      </c>
      <c r="G22" s="40">
        <f t="shared" si="3"/>
        <v>0</v>
      </c>
      <c r="H22" s="127">
        <f>28+6-1</f>
        <v>33</v>
      </c>
      <c r="I22" s="41">
        <f t="shared" si="0"/>
        <v>0</v>
      </c>
      <c r="J22" s="42">
        <f t="shared" si="5"/>
        <v>0</v>
      </c>
    </row>
    <row r="23" spans="1:75" ht="64.5" customHeight="1" x14ac:dyDescent="0.25">
      <c r="A23" s="238" t="s">
        <v>15</v>
      </c>
      <c r="B23" s="241" t="s">
        <v>3</v>
      </c>
      <c r="C23" s="5" t="s">
        <v>1</v>
      </c>
      <c r="D23" s="33"/>
      <c r="E23" s="33"/>
      <c r="F23" s="34">
        <f t="shared" si="2"/>
        <v>0</v>
      </c>
      <c r="G23" s="35">
        <f t="shared" si="3"/>
        <v>0</v>
      </c>
      <c r="H23" s="126">
        <v>2</v>
      </c>
      <c r="I23" s="36">
        <f t="shared" si="0"/>
        <v>0</v>
      </c>
      <c r="J23" s="37">
        <f t="shared" si="1"/>
        <v>0</v>
      </c>
    </row>
    <row r="24" spans="1:75" ht="64.5" customHeight="1" thickBot="1" x14ac:dyDescent="0.3">
      <c r="A24" s="239"/>
      <c r="B24" s="242"/>
      <c r="C24" s="2" t="s">
        <v>2</v>
      </c>
      <c r="D24" s="38"/>
      <c r="E24" s="38"/>
      <c r="F24" s="39">
        <f t="shared" si="2"/>
        <v>0</v>
      </c>
      <c r="G24" s="40">
        <f t="shared" si="3"/>
        <v>0</v>
      </c>
      <c r="H24" s="127">
        <v>5</v>
      </c>
      <c r="I24" s="41">
        <f t="shared" si="0"/>
        <v>0</v>
      </c>
      <c r="J24" s="42">
        <f t="shared" si="1"/>
        <v>0</v>
      </c>
    </row>
    <row r="25" spans="1:75" ht="64.5" customHeight="1" x14ac:dyDescent="0.25">
      <c r="A25" s="238" t="s">
        <v>16</v>
      </c>
      <c r="B25" s="241" t="s">
        <v>3</v>
      </c>
      <c r="C25" s="5" t="s">
        <v>1</v>
      </c>
      <c r="D25" s="33"/>
      <c r="E25" s="33"/>
      <c r="F25" s="34">
        <f t="shared" si="2"/>
        <v>0</v>
      </c>
      <c r="G25" s="35">
        <f t="shared" si="3"/>
        <v>0</v>
      </c>
      <c r="H25" s="126">
        <v>4</v>
      </c>
      <c r="I25" s="36">
        <f t="shared" si="0"/>
        <v>0</v>
      </c>
      <c r="J25" s="37">
        <f t="shared" si="1"/>
        <v>0</v>
      </c>
    </row>
    <row r="26" spans="1:75" ht="64.5" customHeight="1" thickBot="1" x14ac:dyDescent="0.3">
      <c r="A26" s="239"/>
      <c r="B26" s="242"/>
      <c r="C26" s="2" t="s">
        <v>2</v>
      </c>
      <c r="D26" s="38"/>
      <c r="E26" s="38"/>
      <c r="F26" s="39">
        <f t="shared" si="2"/>
        <v>0</v>
      </c>
      <c r="G26" s="40">
        <f t="shared" si="3"/>
        <v>0</v>
      </c>
      <c r="H26" s="127">
        <v>3</v>
      </c>
      <c r="I26" s="41">
        <f t="shared" si="0"/>
        <v>0</v>
      </c>
      <c r="J26" s="42">
        <f t="shared" si="1"/>
        <v>0</v>
      </c>
    </row>
    <row r="27" spans="1:75" ht="24.75" customHeight="1" thickBot="1" x14ac:dyDescent="0.3">
      <c r="A27" s="66"/>
      <c r="B27" s="66"/>
      <c r="C27" s="66"/>
      <c r="D27" s="70"/>
      <c r="E27" s="70"/>
      <c r="F27" s="70"/>
      <c r="G27" s="70"/>
      <c r="H27" s="66"/>
      <c r="I27" s="70"/>
      <c r="J27" s="70"/>
    </row>
    <row r="28" spans="1:75" s="17" customFormat="1" ht="36.75" customHeight="1" thickBot="1" x14ac:dyDescent="0.3">
      <c r="A28" s="79"/>
      <c r="B28" s="79"/>
      <c r="C28" s="79"/>
      <c r="D28" s="81"/>
      <c r="E28" s="81"/>
      <c r="F28" s="18" t="s">
        <v>17</v>
      </c>
      <c r="G28" s="19"/>
      <c r="H28" s="19"/>
      <c r="I28" s="20">
        <f>SUM(I15:I26)</f>
        <v>0</v>
      </c>
      <c r="J28" s="21">
        <f>SUM(J15:J26)</f>
        <v>0</v>
      </c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</row>
    <row r="29" spans="1:75" ht="34.5" customHeight="1" thickBot="1" x14ac:dyDescent="0.3">
      <c r="A29" s="66"/>
      <c r="B29" s="66"/>
      <c r="C29" s="66"/>
      <c r="D29" s="70"/>
      <c r="E29" s="70"/>
      <c r="F29" s="18" t="s">
        <v>18</v>
      </c>
      <c r="G29" s="22"/>
      <c r="H29" s="23">
        <f>SUM(H15:H26)</f>
        <v>287</v>
      </c>
      <c r="I29" s="70"/>
      <c r="J29" s="70"/>
    </row>
    <row r="30" spans="1:75" ht="34.5" customHeight="1" thickBot="1" x14ac:dyDescent="0.3">
      <c r="A30" s="66"/>
      <c r="B30" s="66"/>
      <c r="C30" s="66"/>
      <c r="D30" s="70"/>
      <c r="E30" s="70"/>
      <c r="F30" s="82"/>
      <c r="G30" s="82"/>
      <c r="H30" s="83"/>
      <c r="I30" s="70"/>
      <c r="J30" s="70"/>
    </row>
    <row r="31" spans="1:75" ht="30.75" customHeight="1" thickBot="1" x14ac:dyDescent="0.3">
      <c r="A31" s="212" t="s">
        <v>25</v>
      </c>
      <c r="B31" s="213"/>
      <c r="C31" s="213"/>
      <c r="D31" s="213"/>
      <c r="E31" s="213"/>
      <c r="F31" s="213"/>
      <c r="G31" s="213"/>
      <c r="H31" s="213"/>
      <c r="I31" s="213"/>
      <c r="J31" s="214"/>
    </row>
    <row r="32" spans="1:75" ht="34.5" customHeight="1" thickBot="1" x14ac:dyDescent="0.3">
      <c r="A32" s="66"/>
      <c r="B32" s="66"/>
      <c r="C32" s="66"/>
      <c r="D32" s="70"/>
      <c r="E32" s="70"/>
      <c r="F32" s="82"/>
      <c r="G32" s="82"/>
      <c r="H32" s="83"/>
      <c r="I32" s="70"/>
      <c r="J32" s="70"/>
    </row>
    <row r="33" spans="1:10" ht="34.5" customHeight="1" thickBot="1" x14ac:dyDescent="0.3">
      <c r="A33" s="66"/>
      <c r="B33" s="66"/>
      <c r="C33" s="66"/>
      <c r="D33" s="54" t="s">
        <v>74</v>
      </c>
      <c r="E33" s="54" t="s">
        <v>28</v>
      </c>
      <c r="F33" s="54" t="s">
        <v>75</v>
      </c>
      <c r="G33" s="82"/>
      <c r="H33" s="83"/>
      <c r="I33" s="70"/>
      <c r="J33" s="70"/>
    </row>
    <row r="34" spans="1:10" ht="294.75" customHeight="1" thickBot="1" x14ac:dyDescent="0.3">
      <c r="A34" s="236" t="s">
        <v>58</v>
      </c>
      <c r="B34" s="237"/>
      <c r="C34" s="240"/>
      <c r="D34" s="194"/>
      <c r="E34" s="142"/>
      <c r="F34" s="182">
        <f>D34+E34</f>
        <v>0</v>
      </c>
      <c r="G34" s="82"/>
      <c r="H34" s="83"/>
      <c r="I34" s="70"/>
      <c r="J34" s="70"/>
    </row>
    <row r="35" spans="1:10" ht="32.25" customHeight="1" thickBot="1" x14ac:dyDescent="0.3">
      <c r="A35" s="66"/>
      <c r="B35" s="66"/>
      <c r="C35" s="66"/>
      <c r="D35" s="70"/>
      <c r="E35" s="70"/>
      <c r="F35" s="70"/>
      <c r="G35" s="70"/>
      <c r="H35" s="66"/>
      <c r="I35" s="70"/>
      <c r="J35" s="70"/>
    </row>
    <row r="36" spans="1:10" ht="30.75" customHeight="1" thickBot="1" x14ac:dyDescent="0.3">
      <c r="A36" s="212" t="s">
        <v>48</v>
      </c>
      <c r="B36" s="213"/>
      <c r="C36" s="213"/>
      <c r="D36" s="213"/>
      <c r="E36" s="213"/>
      <c r="F36" s="213"/>
      <c r="G36" s="213"/>
      <c r="H36" s="213"/>
      <c r="I36" s="213"/>
      <c r="J36" s="214"/>
    </row>
    <row r="37" spans="1:10" ht="23.25" customHeight="1" thickBot="1" x14ac:dyDescent="0.3">
      <c r="A37" s="66"/>
      <c r="B37" s="66"/>
      <c r="C37" s="66"/>
      <c r="D37" s="70"/>
      <c r="E37" s="70"/>
      <c r="F37" s="70"/>
      <c r="G37" s="70"/>
      <c r="H37" s="66"/>
      <c r="I37" s="70"/>
      <c r="J37" s="70"/>
    </row>
    <row r="38" spans="1:10" ht="81.75" customHeight="1" thickBot="1" x14ac:dyDescent="0.3">
      <c r="A38" s="32" t="s">
        <v>8</v>
      </c>
      <c r="B38" s="53" t="s">
        <v>19</v>
      </c>
      <c r="C38" s="56" t="s">
        <v>20</v>
      </c>
      <c r="D38" s="53" t="s">
        <v>10</v>
      </c>
      <c r="E38" s="54" t="s">
        <v>6</v>
      </c>
      <c r="F38" s="55" t="s">
        <v>5</v>
      </c>
      <c r="G38" s="70"/>
      <c r="H38" s="66"/>
      <c r="I38" s="66"/>
      <c r="J38" s="70"/>
    </row>
    <row r="39" spans="1:10" ht="73.5" customHeight="1" thickBot="1" x14ac:dyDescent="0.3">
      <c r="A39" s="180" t="s">
        <v>21</v>
      </c>
      <c r="B39" s="195"/>
      <c r="C39" s="195"/>
      <c r="D39" s="57">
        <f>H15+H16</f>
        <v>232</v>
      </c>
      <c r="E39" s="58">
        <f>B39*D39</f>
        <v>0</v>
      </c>
      <c r="F39" s="58">
        <f>C39*D39</f>
        <v>0</v>
      </c>
      <c r="G39" s="70"/>
      <c r="H39" s="66"/>
      <c r="I39" s="70"/>
      <c r="J39" s="70"/>
    </row>
    <row r="40" spans="1:10" ht="73.5" customHeight="1" thickBot="1" x14ac:dyDescent="0.3">
      <c r="A40" s="180" t="s">
        <v>22</v>
      </c>
      <c r="B40" s="195"/>
      <c r="C40" s="195"/>
      <c r="D40" s="57">
        <f>+H23+H24</f>
        <v>7</v>
      </c>
      <c r="E40" s="58">
        <f t="shared" ref="E40" si="6">B40*D40</f>
        <v>0</v>
      </c>
      <c r="F40" s="58">
        <f t="shared" ref="F40" si="7">C40*D40</f>
        <v>0</v>
      </c>
      <c r="G40" s="70"/>
      <c r="H40" s="66"/>
      <c r="I40" s="70"/>
      <c r="J40" s="70"/>
    </row>
    <row r="41" spans="1:10" ht="73.5" customHeight="1" thickBot="1" x14ac:dyDescent="0.3">
      <c r="A41" s="180" t="s">
        <v>64</v>
      </c>
      <c r="B41" s="195"/>
      <c r="C41" s="195"/>
      <c r="D41" s="57">
        <f>H25+H26</f>
        <v>7</v>
      </c>
      <c r="E41" s="58">
        <f t="shared" ref="E41" si="8">B41*D41</f>
        <v>0</v>
      </c>
      <c r="F41" s="58">
        <f>C41*D41</f>
        <v>0</v>
      </c>
      <c r="G41" s="70"/>
      <c r="H41" s="66"/>
      <c r="I41" s="70"/>
      <c r="J41" s="70"/>
    </row>
    <row r="42" spans="1:10" ht="18" customHeight="1" thickBot="1" x14ac:dyDescent="0.3">
      <c r="A42" s="66"/>
      <c r="B42" s="66"/>
      <c r="C42" s="66"/>
      <c r="D42" s="70"/>
      <c r="E42" s="70"/>
      <c r="F42" s="70"/>
      <c r="G42" s="70"/>
      <c r="H42" s="66"/>
      <c r="I42" s="70"/>
      <c r="J42" s="70"/>
    </row>
    <row r="43" spans="1:10" ht="36" customHeight="1" thickBot="1" x14ac:dyDescent="0.3">
      <c r="A43" s="66"/>
      <c r="B43" s="18" t="s">
        <v>23</v>
      </c>
      <c r="C43" s="19"/>
      <c r="D43" s="19"/>
      <c r="E43" s="21">
        <f>SUM(E39:E41)</f>
        <v>0</v>
      </c>
      <c r="F43" s="21">
        <f>SUM(F39:F41)</f>
        <v>0</v>
      </c>
      <c r="G43" s="70"/>
      <c r="H43" s="66"/>
      <c r="I43" s="70"/>
      <c r="J43" s="70"/>
    </row>
    <row r="44" spans="1:10" ht="32.25" customHeight="1" thickBot="1" x14ac:dyDescent="0.3">
      <c r="A44" s="66"/>
      <c r="B44" s="66"/>
      <c r="C44" s="66"/>
      <c r="D44" s="70"/>
      <c r="E44" s="70"/>
      <c r="F44" s="70"/>
      <c r="G44" s="70"/>
      <c r="H44" s="66"/>
      <c r="I44" s="70"/>
      <c r="J44" s="70"/>
    </row>
    <row r="45" spans="1:10" ht="23.25" customHeight="1" thickBot="1" x14ac:dyDescent="0.3">
      <c r="A45" s="212" t="s">
        <v>51</v>
      </c>
      <c r="B45" s="213"/>
      <c r="C45" s="213"/>
      <c r="D45" s="213"/>
      <c r="E45" s="213"/>
      <c r="F45" s="213"/>
      <c r="G45" s="213"/>
      <c r="H45" s="213"/>
      <c r="I45" s="213"/>
      <c r="J45" s="214"/>
    </row>
    <row r="46" spans="1:10" ht="23.25" customHeight="1" thickBot="1" x14ac:dyDescent="0.3">
      <c r="A46" s="66"/>
      <c r="B46" s="66"/>
      <c r="C46" s="66"/>
      <c r="D46" s="70"/>
      <c r="E46" s="70"/>
      <c r="F46" s="70"/>
      <c r="G46" s="70"/>
      <c r="H46" s="66"/>
      <c r="I46" s="70"/>
      <c r="J46" s="70"/>
    </row>
    <row r="47" spans="1:10" ht="51.75" customHeight="1" thickBot="1" x14ac:dyDescent="0.3">
      <c r="A47" s="66"/>
      <c r="B47" s="66"/>
      <c r="C47" s="66"/>
      <c r="D47" s="54" t="s">
        <v>74</v>
      </c>
      <c r="E47" s="54" t="s">
        <v>28</v>
      </c>
      <c r="F47" s="54" t="s">
        <v>75</v>
      </c>
      <c r="G47" s="70"/>
      <c r="H47" s="66"/>
      <c r="I47" s="70"/>
      <c r="J47" s="70"/>
    </row>
    <row r="48" spans="1:10" ht="54.75" customHeight="1" thickBot="1" x14ac:dyDescent="0.3">
      <c r="A48" s="236" t="s">
        <v>24</v>
      </c>
      <c r="B48" s="237"/>
      <c r="C48" s="237"/>
      <c r="D48" s="188"/>
      <c r="E48" s="142"/>
      <c r="F48" s="182">
        <f>D48+E48</f>
        <v>0</v>
      </c>
      <c r="G48" s="70"/>
      <c r="H48" s="66"/>
      <c r="I48" s="70"/>
      <c r="J48" s="70"/>
    </row>
    <row r="49" spans="1:10" x14ac:dyDescent="0.25">
      <c r="A49" s="66"/>
      <c r="B49" s="66"/>
      <c r="C49" s="66"/>
      <c r="D49" s="70"/>
      <c r="E49" s="70"/>
      <c r="F49" s="70"/>
      <c r="G49" s="70"/>
      <c r="H49" s="66"/>
      <c r="I49" s="70"/>
      <c r="J49" s="70"/>
    </row>
    <row r="50" spans="1:10" x14ac:dyDescent="0.25">
      <c r="A50" s="66"/>
      <c r="B50" s="66"/>
      <c r="C50" s="66"/>
      <c r="D50" s="70"/>
      <c r="E50" s="70"/>
      <c r="F50" s="70"/>
      <c r="G50" s="70"/>
      <c r="H50" s="66"/>
      <c r="I50" s="70"/>
      <c r="J50" s="70"/>
    </row>
    <row r="51" spans="1:10" x14ac:dyDescent="0.25">
      <c r="A51" s="66"/>
      <c r="B51" s="66"/>
      <c r="C51" s="66"/>
      <c r="D51" s="70"/>
      <c r="E51" s="70"/>
      <c r="F51" s="70"/>
      <c r="G51" s="70"/>
      <c r="H51" s="66"/>
      <c r="I51" s="70"/>
      <c r="J51" s="70"/>
    </row>
    <row r="52" spans="1:10" x14ac:dyDescent="0.25">
      <c r="A52" s="66"/>
      <c r="B52" s="66"/>
      <c r="C52" s="66"/>
      <c r="D52" s="70"/>
      <c r="E52" s="70"/>
      <c r="F52" s="70"/>
      <c r="G52" s="70"/>
      <c r="H52" s="66"/>
      <c r="I52" s="70"/>
      <c r="J52" s="70"/>
    </row>
    <row r="53" spans="1:10" x14ac:dyDescent="0.25">
      <c r="A53" s="66"/>
      <c r="B53" s="66"/>
      <c r="C53" s="66"/>
      <c r="D53" s="70"/>
      <c r="E53" s="70"/>
      <c r="F53" s="70"/>
      <c r="G53" s="70"/>
      <c r="H53" s="66"/>
      <c r="I53" s="70"/>
      <c r="J53" s="70"/>
    </row>
    <row r="54" spans="1:10" x14ac:dyDescent="0.25">
      <c r="A54" s="66"/>
      <c r="B54" s="66"/>
      <c r="C54" s="66"/>
      <c r="D54" s="70"/>
      <c r="E54" s="70"/>
      <c r="F54" s="70"/>
      <c r="G54" s="70"/>
      <c r="H54" s="66"/>
      <c r="I54" s="70"/>
      <c r="J54" s="70"/>
    </row>
    <row r="55" spans="1:10" x14ac:dyDescent="0.25">
      <c r="A55" s="66"/>
      <c r="B55" s="66"/>
      <c r="C55" s="66"/>
      <c r="D55" s="70"/>
      <c r="E55" s="70"/>
      <c r="F55" s="70"/>
      <c r="G55" s="70"/>
      <c r="H55" s="66"/>
      <c r="I55" s="70"/>
      <c r="J55" s="70"/>
    </row>
    <row r="56" spans="1:10" x14ac:dyDescent="0.25">
      <c r="A56" s="66"/>
      <c r="B56" s="66"/>
      <c r="C56" s="66"/>
      <c r="D56" s="70"/>
      <c r="E56" s="70"/>
      <c r="F56" s="70"/>
      <c r="G56" s="70"/>
      <c r="H56" s="66"/>
      <c r="I56" s="70"/>
      <c r="J56" s="70"/>
    </row>
  </sheetData>
  <mergeCells count="25">
    <mergeCell ref="A45:J45"/>
    <mergeCell ref="A48:C48"/>
    <mergeCell ref="B17:B18"/>
    <mergeCell ref="B19:B20"/>
    <mergeCell ref="A17:A18"/>
    <mergeCell ref="A19:A20"/>
    <mergeCell ref="A31:J31"/>
    <mergeCell ref="A34:C34"/>
    <mergeCell ref="A36:J36"/>
    <mergeCell ref="A21:A22"/>
    <mergeCell ref="A23:A24"/>
    <mergeCell ref="A25:A26"/>
    <mergeCell ref="B23:B24"/>
    <mergeCell ref="B25:B26"/>
    <mergeCell ref="A1:H1"/>
    <mergeCell ref="A3:H3"/>
    <mergeCell ref="A12:J12"/>
    <mergeCell ref="B15:B16"/>
    <mergeCell ref="A15:A16"/>
    <mergeCell ref="H5:I6"/>
    <mergeCell ref="J5:J6"/>
    <mergeCell ref="H7:I8"/>
    <mergeCell ref="J7:J8"/>
    <mergeCell ref="B6:E6"/>
    <mergeCell ref="B10:I10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48"/>
  <sheetViews>
    <sheetView zoomScale="85" zoomScaleNormal="85" workbookViewId="0">
      <selection activeCell="A40" activeCellId="1" sqref="A28:C28 A40:C40"/>
    </sheetView>
  </sheetViews>
  <sheetFormatPr baseColWidth="10" defaultColWidth="9.140625" defaultRowHeight="15" x14ac:dyDescent="0.25"/>
  <cols>
    <col min="1" max="1" width="31" style="1" customWidth="1"/>
    <col min="2" max="2" width="29" style="1" customWidth="1"/>
    <col min="3" max="3" width="50.7109375" style="1" customWidth="1"/>
    <col min="4" max="7" width="21.140625" style="7" customWidth="1"/>
    <col min="8" max="8" width="18.28515625" style="8" customWidth="1"/>
    <col min="9" max="9" width="22.5703125" style="7" customWidth="1"/>
    <col min="10" max="10" width="22.42578125" style="7" customWidth="1"/>
    <col min="11" max="11" width="15.85546875" style="64" customWidth="1"/>
    <col min="12" max="75" width="9.140625" style="64"/>
    <col min="76" max="16384" width="9.140625" style="1"/>
  </cols>
  <sheetData>
    <row r="1" spans="1:75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72"/>
    </row>
    <row r="2" spans="1:75" ht="15.75" thickBot="1" x14ac:dyDescent="0.3">
      <c r="A2" s="64"/>
      <c r="B2" s="64"/>
      <c r="C2" s="64"/>
      <c r="D2" s="77"/>
      <c r="E2" s="77"/>
      <c r="F2" s="77"/>
      <c r="G2" s="77"/>
      <c r="H2" s="78"/>
      <c r="I2" s="73"/>
      <c r="J2" s="74"/>
    </row>
    <row r="3" spans="1:75" ht="45.75" customHeight="1" thickBot="1" x14ac:dyDescent="0.3">
      <c r="A3" s="206" t="s">
        <v>33</v>
      </c>
      <c r="B3" s="207"/>
      <c r="C3" s="207"/>
      <c r="D3" s="207"/>
      <c r="E3" s="207"/>
      <c r="F3" s="207"/>
      <c r="G3" s="207"/>
      <c r="H3" s="208"/>
      <c r="I3" s="75"/>
      <c r="J3" s="76"/>
    </row>
    <row r="4" spans="1:75" ht="19.5" customHeight="1" thickBot="1" x14ac:dyDescent="0.3">
      <c r="A4" s="63"/>
      <c r="B4" s="64"/>
      <c r="C4" s="64"/>
      <c r="D4" s="65"/>
      <c r="E4" s="65"/>
      <c r="F4" s="65"/>
      <c r="G4" s="65"/>
      <c r="H4" s="66"/>
      <c r="I4" s="65"/>
      <c r="J4" s="65"/>
    </row>
    <row r="5" spans="1:75" s="8" customFormat="1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</row>
    <row r="6" spans="1:75" s="8" customFormat="1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</row>
    <row r="7" spans="1:75" s="8" customFormat="1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</row>
    <row r="8" spans="1:75" s="8" customFormat="1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</row>
    <row r="9" spans="1:75" s="156" customFormat="1" ht="21.7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75" s="156" customFormat="1" ht="32.25" customHeight="1" thickBot="1" x14ac:dyDescent="0.3"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75" s="8" customFormat="1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</row>
    <row r="12" spans="1:75" s="8" customFormat="1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</row>
    <row r="13" spans="1:75" ht="23.25" customHeight="1" thickBot="1" x14ac:dyDescent="0.3">
      <c r="A13" s="80"/>
      <c r="B13" s="64"/>
      <c r="C13" s="64"/>
      <c r="D13" s="65"/>
      <c r="E13" s="65"/>
      <c r="F13" s="65"/>
      <c r="G13" s="65"/>
      <c r="H13" s="66"/>
      <c r="I13" s="65"/>
      <c r="J13" s="65"/>
    </row>
    <row r="14" spans="1:75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75" s="8" customFormat="1" ht="64.5" customHeight="1" x14ac:dyDescent="0.25">
      <c r="A15" s="217" t="s">
        <v>11</v>
      </c>
      <c r="B15" s="215" t="s">
        <v>29</v>
      </c>
      <c r="C15" s="3" t="s">
        <v>1</v>
      </c>
      <c r="D15" s="33"/>
      <c r="E15" s="33"/>
      <c r="F15" s="34">
        <f t="shared" ref="F15:G20" si="0">D15*($F$7/$F$6)</f>
        <v>0</v>
      </c>
      <c r="G15" s="35">
        <f t="shared" si="0"/>
        <v>0</v>
      </c>
      <c r="H15" s="126">
        <v>27</v>
      </c>
      <c r="I15" s="36">
        <f t="shared" ref="I15:I20" si="1">F15*H15</f>
        <v>0</v>
      </c>
      <c r="J15" s="37">
        <f t="shared" ref="J15:J20" si="2">G15*H15</f>
        <v>0</v>
      </c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</row>
    <row r="16" spans="1:75" s="8" customFormat="1" ht="64.5" customHeight="1" thickBot="1" x14ac:dyDescent="0.3">
      <c r="A16" s="218"/>
      <c r="B16" s="216"/>
      <c r="C16" s="4" t="s">
        <v>2</v>
      </c>
      <c r="D16" s="38"/>
      <c r="E16" s="38"/>
      <c r="F16" s="39">
        <f t="shared" si="0"/>
        <v>0</v>
      </c>
      <c r="G16" s="40">
        <f t="shared" si="0"/>
        <v>0</v>
      </c>
      <c r="H16" s="129">
        <v>27</v>
      </c>
      <c r="I16" s="41">
        <f t="shared" si="1"/>
        <v>0</v>
      </c>
      <c r="J16" s="42">
        <f t="shared" si="2"/>
        <v>0</v>
      </c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</row>
    <row r="17" spans="1:75" s="8" customFormat="1" ht="64.5" customHeight="1" x14ac:dyDescent="0.25">
      <c r="A17" s="238" t="s">
        <v>12</v>
      </c>
      <c r="B17" s="215" t="s">
        <v>29</v>
      </c>
      <c r="C17" s="5" t="s">
        <v>1</v>
      </c>
      <c r="D17" s="43"/>
      <c r="E17" s="43"/>
      <c r="F17" s="44">
        <f t="shared" si="0"/>
        <v>0</v>
      </c>
      <c r="G17" s="45">
        <f t="shared" si="0"/>
        <v>0</v>
      </c>
      <c r="H17" s="126">
        <v>0</v>
      </c>
      <c r="I17" s="134">
        <f t="shared" si="1"/>
        <v>0</v>
      </c>
      <c r="J17" s="47">
        <f t="shared" si="2"/>
        <v>0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</row>
    <row r="18" spans="1:75" s="8" customFormat="1" ht="64.5" customHeight="1" thickBot="1" x14ac:dyDescent="0.3">
      <c r="A18" s="239"/>
      <c r="B18" s="216"/>
      <c r="C18" s="2" t="s">
        <v>2</v>
      </c>
      <c r="D18" s="48"/>
      <c r="E18" s="48"/>
      <c r="F18" s="49">
        <f t="shared" si="0"/>
        <v>0</v>
      </c>
      <c r="G18" s="50">
        <f t="shared" si="0"/>
        <v>0</v>
      </c>
      <c r="H18" s="127">
        <v>0</v>
      </c>
      <c r="I18" s="135">
        <f t="shared" si="1"/>
        <v>0</v>
      </c>
      <c r="J18" s="52">
        <f t="shared" si="2"/>
        <v>0</v>
      </c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</row>
    <row r="19" spans="1:75" s="8" customFormat="1" ht="64.5" customHeight="1" x14ac:dyDescent="0.25">
      <c r="A19" s="238" t="s">
        <v>13</v>
      </c>
      <c r="B19" s="215" t="s">
        <v>29</v>
      </c>
      <c r="C19" s="5" t="s">
        <v>1</v>
      </c>
      <c r="D19" s="33"/>
      <c r="E19" s="33"/>
      <c r="F19" s="34">
        <f t="shared" si="0"/>
        <v>0</v>
      </c>
      <c r="G19" s="35">
        <f t="shared" si="0"/>
        <v>0</v>
      </c>
      <c r="H19" s="128">
        <v>0</v>
      </c>
      <c r="I19" s="36">
        <f t="shared" si="1"/>
        <v>0</v>
      </c>
      <c r="J19" s="37">
        <f t="shared" si="2"/>
        <v>0</v>
      </c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</row>
    <row r="20" spans="1:75" s="8" customFormat="1" ht="64.5" customHeight="1" thickBot="1" x14ac:dyDescent="0.3">
      <c r="A20" s="239"/>
      <c r="B20" s="216"/>
      <c r="C20" s="2" t="s">
        <v>2</v>
      </c>
      <c r="D20" s="38"/>
      <c r="E20" s="38"/>
      <c r="F20" s="39">
        <f t="shared" si="0"/>
        <v>0</v>
      </c>
      <c r="G20" s="40">
        <f t="shared" si="0"/>
        <v>0</v>
      </c>
      <c r="H20" s="127">
        <v>1</v>
      </c>
      <c r="I20" s="41">
        <f t="shared" si="1"/>
        <v>0</v>
      </c>
      <c r="J20" s="42">
        <f t="shared" si="2"/>
        <v>0</v>
      </c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</row>
    <row r="21" spans="1:75" ht="24.75" customHeight="1" thickBot="1" x14ac:dyDescent="0.3">
      <c r="A21" s="64"/>
      <c r="B21" s="64"/>
      <c r="C21" s="64"/>
      <c r="D21" s="65"/>
      <c r="E21" s="65"/>
      <c r="F21" s="65"/>
      <c r="G21" s="65"/>
      <c r="H21" s="66"/>
      <c r="I21" s="65"/>
      <c r="J21" s="65"/>
    </row>
    <row r="22" spans="1:75" s="17" customFormat="1" ht="36.75" customHeight="1" thickBot="1" x14ac:dyDescent="0.3">
      <c r="A22" s="79"/>
      <c r="B22" s="79"/>
      <c r="C22" s="79"/>
      <c r="D22" s="81"/>
      <c r="E22" s="81"/>
      <c r="F22" s="18" t="s">
        <v>17</v>
      </c>
      <c r="G22" s="19"/>
      <c r="H22" s="19"/>
      <c r="I22" s="20">
        <f>SUM(I15:I20)</f>
        <v>0</v>
      </c>
      <c r="J22" s="21">
        <f>SUM(J15:J20)</f>
        <v>0</v>
      </c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</row>
    <row r="23" spans="1:75" ht="34.5" customHeight="1" thickBot="1" x14ac:dyDescent="0.3">
      <c r="A23" s="64"/>
      <c r="B23" s="64"/>
      <c r="C23" s="64"/>
      <c r="D23" s="65"/>
      <c r="E23" s="65"/>
      <c r="F23" s="18" t="s">
        <v>18</v>
      </c>
      <c r="G23" s="22"/>
      <c r="H23" s="23">
        <f>SUM(H15:H20)</f>
        <v>55</v>
      </c>
      <c r="I23" s="70"/>
      <c r="J23" s="70"/>
    </row>
    <row r="24" spans="1:75" ht="34.5" customHeight="1" thickBot="1" x14ac:dyDescent="0.3">
      <c r="A24" s="64"/>
      <c r="B24" s="64"/>
      <c r="C24" s="64"/>
      <c r="D24" s="65"/>
      <c r="E24" s="65"/>
      <c r="F24" s="82"/>
      <c r="G24" s="82"/>
      <c r="H24" s="83"/>
      <c r="I24" s="70"/>
      <c r="J24" s="70"/>
    </row>
    <row r="25" spans="1:75" ht="30.75" customHeight="1" thickBot="1" x14ac:dyDescent="0.3">
      <c r="A25" s="212" t="s">
        <v>25</v>
      </c>
      <c r="B25" s="213"/>
      <c r="C25" s="213"/>
      <c r="D25" s="213"/>
      <c r="E25" s="213"/>
      <c r="F25" s="213"/>
      <c r="G25" s="213"/>
      <c r="H25" s="213"/>
      <c r="I25" s="213"/>
      <c r="J25" s="214"/>
    </row>
    <row r="26" spans="1:75" ht="34.5" customHeight="1" thickBot="1" x14ac:dyDescent="0.3">
      <c r="A26" s="64"/>
      <c r="B26" s="64"/>
      <c r="C26" s="64"/>
      <c r="D26" s="65"/>
      <c r="E26" s="65"/>
      <c r="F26" s="82"/>
      <c r="G26" s="82"/>
      <c r="H26" s="83"/>
      <c r="I26" s="70"/>
      <c r="J26" s="70"/>
    </row>
    <row r="27" spans="1:75" ht="34.5" customHeight="1" thickBot="1" x14ac:dyDescent="0.3">
      <c r="A27" s="64"/>
      <c r="B27" s="64"/>
      <c r="C27" s="64"/>
      <c r="D27" s="54" t="s">
        <v>74</v>
      </c>
      <c r="E27" s="54" t="s">
        <v>28</v>
      </c>
      <c r="F27" s="54" t="s">
        <v>75</v>
      </c>
      <c r="G27" s="82"/>
      <c r="H27" s="83"/>
      <c r="I27" s="70"/>
      <c r="J27" s="70"/>
    </row>
    <row r="28" spans="1:75" ht="60.75" customHeight="1" thickBot="1" x14ac:dyDescent="0.3">
      <c r="A28" s="236" t="s">
        <v>57</v>
      </c>
      <c r="B28" s="237"/>
      <c r="C28" s="243"/>
      <c r="D28" s="197"/>
      <c r="E28" s="142"/>
      <c r="F28" s="182">
        <f>D28+E28</f>
        <v>0</v>
      </c>
      <c r="G28" s="82"/>
      <c r="H28" s="83"/>
      <c r="I28" s="70"/>
      <c r="J28" s="70"/>
    </row>
    <row r="29" spans="1:75" s="64" customFormat="1" ht="32.25" customHeight="1" thickBot="1" x14ac:dyDescent="0.3">
      <c r="D29" s="65"/>
      <c r="E29" s="65"/>
      <c r="F29" s="65"/>
      <c r="G29" s="65"/>
      <c r="H29" s="66"/>
      <c r="I29" s="65"/>
      <c r="J29" s="65"/>
    </row>
    <row r="30" spans="1:75" s="64" customFormat="1" ht="30.75" customHeight="1" thickBot="1" x14ac:dyDescent="0.3">
      <c r="A30" s="212" t="s">
        <v>50</v>
      </c>
      <c r="B30" s="213"/>
      <c r="C30" s="213"/>
      <c r="D30" s="213"/>
      <c r="E30" s="213"/>
      <c r="F30" s="213"/>
      <c r="G30" s="213"/>
      <c r="H30" s="213"/>
      <c r="I30" s="213"/>
      <c r="J30" s="214"/>
    </row>
    <row r="31" spans="1:75" s="64" customFormat="1" ht="23.25" customHeight="1" thickBot="1" x14ac:dyDescent="0.3">
      <c r="A31" s="66"/>
      <c r="D31" s="65"/>
      <c r="E31" s="65"/>
      <c r="F31" s="65"/>
      <c r="G31" s="65"/>
      <c r="H31" s="66"/>
      <c r="I31" s="65"/>
      <c r="J31" s="65"/>
    </row>
    <row r="32" spans="1:75" s="64" customFormat="1" ht="81.75" customHeight="1" thickBot="1" x14ac:dyDescent="0.3">
      <c r="A32" s="32" t="s">
        <v>8</v>
      </c>
      <c r="B32" s="53" t="s">
        <v>19</v>
      </c>
      <c r="C32" s="56" t="s">
        <v>20</v>
      </c>
      <c r="D32" s="53" t="s">
        <v>10</v>
      </c>
      <c r="E32" s="54" t="s">
        <v>6</v>
      </c>
      <c r="F32" s="55" t="s">
        <v>5</v>
      </c>
      <c r="G32" s="65"/>
      <c r="H32" s="66"/>
      <c r="J32" s="65"/>
    </row>
    <row r="33" spans="1:10" s="64" customFormat="1" ht="71.25" customHeight="1" thickBot="1" x14ac:dyDescent="0.3">
      <c r="A33" s="95" t="s">
        <v>21</v>
      </c>
      <c r="B33" s="186"/>
      <c r="C33" s="187"/>
      <c r="D33" s="96">
        <f>H15+H16</f>
        <v>54</v>
      </c>
      <c r="E33" s="97">
        <f>B33*D33</f>
        <v>0</v>
      </c>
      <c r="F33" s="59">
        <f>C33*D33</f>
        <v>0</v>
      </c>
      <c r="G33" s="65"/>
      <c r="H33" s="66"/>
      <c r="I33" s="65"/>
      <c r="J33" s="65"/>
    </row>
    <row r="34" spans="1:10" s="64" customFormat="1" ht="18" customHeight="1" thickBot="1" x14ac:dyDescent="0.3">
      <c r="D34" s="65"/>
      <c r="E34" s="65"/>
      <c r="F34" s="65"/>
      <c r="G34" s="65"/>
      <c r="H34" s="66"/>
      <c r="I34" s="65"/>
      <c r="J34" s="65"/>
    </row>
    <row r="35" spans="1:10" s="64" customFormat="1" ht="36" customHeight="1" thickBot="1" x14ac:dyDescent="0.3">
      <c r="B35" s="18" t="s">
        <v>23</v>
      </c>
      <c r="C35" s="19"/>
      <c r="D35" s="19"/>
      <c r="E35" s="21">
        <f>SUM(E33:E33)</f>
        <v>0</v>
      </c>
      <c r="F35" s="21">
        <f>SUM(F33:F33)</f>
        <v>0</v>
      </c>
      <c r="G35" s="65"/>
      <c r="H35" s="66"/>
      <c r="I35" s="65"/>
      <c r="J35" s="65"/>
    </row>
    <row r="36" spans="1:10" s="64" customFormat="1" ht="32.25" customHeight="1" thickBot="1" x14ac:dyDescent="0.3">
      <c r="D36" s="65"/>
      <c r="E36" s="65"/>
      <c r="F36" s="65"/>
      <c r="G36" s="65"/>
      <c r="H36" s="66"/>
      <c r="I36" s="65"/>
      <c r="J36" s="65"/>
    </row>
    <row r="37" spans="1:10" s="64" customFormat="1" ht="23.25" customHeight="1" thickBot="1" x14ac:dyDescent="0.3">
      <c r="A37" s="212" t="s">
        <v>54</v>
      </c>
      <c r="B37" s="213"/>
      <c r="C37" s="213"/>
      <c r="D37" s="213"/>
      <c r="E37" s="213"/>
      <c r="F37" s="213"/>
      <c r="G37" s="213"/>
      <c r="H37" s="213"/>
      <c r="I37" s="213"/>
      <c r="J37" s="214"/>
    </row>
    <row r="38" spans="1:10" s="64" customFormat="1" ht="23.25" customHeight="1" thickBot="1" x14ac:dyDescent="0.3">
      <c r="D38" s="65"/>
      <c r="E38" s="65"/>
      <c r="F38" s="65"/>
      <c r="G38" s="65"/>
      <c r="H38" s="66"/>
      <c r="I38" s="65"/>
      <c r="J38" s="65"/>
    </row>
    <row r="39" spans="1:10" s="64" customFormat="1" ht="51.75" customHeight="1" thickBot="1" x14ac:dyDescent="0.3">
      <c r="D39" s="54" t="s">
        <v>26</v>
      </c>
      <c r="E39" s="54" t="s">
        <v>28</v>
      </c>
      <c r="F39" s="54" t="s">
        <v>27</v>
      </c>
      <c r="G39" s="65"/>
      <c r="H39" s="66"/>
      <c r="I39" s="65"/>
      <c r="J39" s="65"/>
    </row>
    <row r="40" spans="1:10" s="64" customFormat="1" ht="41.25" customHeight="1" thickBot="1" x14ac:dyDescent="0.3">
      <c r="A40" s="236" t="s">
        <v>24</v>
      </c>
      <c r="B40" s="237"/>
      <c r="C40" s="243"/>
      <c r="D40" s="198"/>
      <c r="E40" s="183"/>
      <c r="F40" s="182">
        <f>D40+E40</f>
        <v>0</v>
      </c>
      <c r="G40" s="65"/>
      <c r="H40" s="66"/>
      <c r="I40" s="65"/>
      <c r="J40" s="65"/>
    </row>
    <row r="41" spans="1:10" s="64" customFormat="1" x14ac:dyDescent="0.25">
      <c r="D41" s="65"/>
      <c r="E41" s="65"/>
      <c r="F41" s="65"/>
      <c r="G41" s="65"/>
      <c r="H41" s="66"/>
      <c r="I41" s="65"/>
      <c r="J41" s="65"/>
    </row>
    <row r="42" spans="1:10" s="64" customFormat="1" x14ac:dyDescent="0.25">
      <c r="D42" s="65"/>
      <c r="E42" s="65"/>
      <c r="F42" s="65"/>
      <c r="G42" s="65"/>
      <c r="H42" s="66"/>
      <c r="I42" s="65"/>
      <c r="J42" s="65"/>
    </row>
    <row r="43" spans="1:10" s="64" customFormat="1" x14ac:dyDescent="0.25">
      <c r="D43" s="65"/>
      <c r="E43" s="65"/>
      <c r="F43" s="65"/>
      <c r="G43" s="65"/>
      <c r="H43" s="66"/>
      <c r="I43" s="65"/>
      <c r="J43" s="65"/>
    </row>
    <row r="44" spans="1:10" s="64" customFormat="1" x14ac:dyDescent="0.25">
      <c r="D44" s="65"/>
      <c r="E44" s="65"/>
      <c r="F44" s="65"/>
      <c r="G44" s="65"/>
      <c r="H44" s="66"/>
      <c r="I44" s="65"/>
      <c r="J44" s="65"/>
    </row>
    <row r="45" spans="1:10" s="64" customFormat="1" x14ac:dyDescent="0.25">
      <c r="D45" s="65"/>
      <c r="E45" s="65"/>
      <c r="F45" s="65"/>
      <c r="G45" s="65"/>
      <c r="H45" s="66"/>
      <c r="I45" s="65"/>
      <c r="J45" s="65"/>
    </row>
    <row r="46" spans="1:10" s="64" customFormat="1" x14ac:dyDescent="0.25">
      <c r="D46" s="65"/>
      <c r="E46" s="65"/>
      <c r="F46" s="65"/>
      <c r="G46" s="65"/>
      <c r="H46" s="66"/>
      <c r="I46" s="65"/>
      <c r="J46" s="65"/>
    </row>
    <row r="47" spans="1:10" s="64" customFormat="1" x14ac:dyDescent="0.25">
      <c r="D47" s="65"/>
      <c r="E47" s="65"/>
      <c r="F47" s="65"/>
      <c r="G47" s="65"/>
      <c r="H47" s="66"/>
      <c r="I47" s="65"/>
      <c r="J47" s="65"/>
    </row>
    <row r="48" spans="1:10" s="64" customFormat="1" x14ac:dyDescent="0.25">
      <c r="D48" s="65"/>
      <c r="E48" s="65"/>
      <c r="F48" s="65"/>
      <c r="G48" s="65"/>
      <c r="H48" s="66"/>
      <c r="I48" s="65"/>
      <c r="J48" s="65"/>
    </row>
  </sheetData>
  <mergeCells count="20">
    <mergeCell ref="B10:I10"/>
    <mergeCell ref="A1:H1"/>
    <mergeCell ref="A3:H3"/>
    <mergeCell ref="H5:I6"/>
    <mergeCell ref="J5:J6"/>
    <mergeCell ref="H7:I8"/>
    <mergeCell ref="J7:J8"/>
    <mergeCell ref="B6:E6"/>
    <mergeCell ref="A12:J12"/>
    <mergeCell ref="A15:A16"/>
    <mergeCell ref="B15:B16"/>
    <mergeCell ref="A19:A20"/>
    <mergeCell ref="B19:B20"/>
    <mergeCell ref="A17:A18"/>
    <mergeCell ref="B17:B18"/>
    <mergeCell ref="A28:C28"/>
    <mergeCell ref="A30:J30"/>
    <mergeCell ref="A37:J37"/>
    <mergeCell ref="A40:C40"/>
    <mergeCell ref="A25:J25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4"/>
  <sheetViews>
    <sheetView zoomScale="85" zoomScaleNormal="85" workbookViewId="0">
      <selection activeCell="F24" sqref="F24"/>
    </sheetView>
  </sheetViews>
  <sheetFormatPr baseColWidth="10" defaultColWidth="9.140625" defaultRowHeight="15" x14ac:dyDescent="0.25"/>
  <cols>
    <col min="1" max="1" width="31" style="1" customWidth="1"/>
    <col min="2" max="2" width="24.28515625" style="1" customWidth="1"/>
    <col min="3" max="3" width="50.7109375" style="1" customWidth="1"/>
    <col min="4" max="5" width="24.42578125" style="7" customWidth="1"/>
    <col min="6" max="6" width="23" style="7" customWidth="1"/>
    <col min="7" max="7" width="21.85546875" style="7" customWidth="1"/>
    <col min="8" max="8" width="18.28515625" style="8" customWidth="1"/>
    <col min="9" max="9" width="22.5703125" style="7" customWidth="1"/>
    <col min="10" max="10" width="22.42578125" style="7" customWidth="1"/>
    <col min="11" max="11" width="15.85546875" style="64" customWidth="1"/>
    <col min="12" max="75" width="9.140625" style="64"/>
    <col min="76" max="16384" width="9.140625" style="1"/>
  </cols>
  <sheetData>
    <row r="1" spans="1:75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72"/>
    </row>
    <row r="2" spans="1:75" ht="15.75" thickBot="1" x14ac:dyDescent="0.3">
      <c r="A2" s="64"/>
      <c r="B2" s="64"/>
      <c r="C2" s="64"/>
      <c r="D2" s="77"/>
      <c r="E2" s="77"/>
      <c r="F2" s="77"/>
      <c r="G2" s="77"/>
      <c r="H2" s="78"/>
      <c r="I2" s="73"/>
      <c r="J2" s="74"/>
    </row>
    <row r="3" spans="1:75" ht="45.75" customHeight="1" thickBot="1" x14ac:dyDescent="0.3">
      <c r="A3" s="206" t="s">
        <v>34</v>
      </c>
      <c r="B3" s="207"/>
      <c r="C3" s="207"/>
      <c r="D3" s="207"/>
      <c r="E3" s="207"/>
      <c r="F3" s="207"/>
      <c r="G3" s="207"/>
      <c r="H3" s="208"/>
      <c r="I3" s="75"/>
      <c r="J3" s="76"/>
    </row>
    <row r="4" spans="1:75" ht="19.5" customHeight="1" thickBot="1" x14ac:dyDescent="0.3">
      <c r="A4" s="63"/>
      <c r="B4" s="64"/>
      <c r="C4" s="64"/>
      <c r="D4" s="65"/>
      <c r="E4" s="65"/>
      <c r="F4" s="65"/>
      <c r="G4" s="65"/>
      <c r="H4" s="66"/>
      <c r="I4" s="65"/>
      <c r="J4" s="65"/>
    </row>
    <row r="5" spans="1:75" s="8" customFormat="1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</row>
    <row r="6" spans="1:75" s="8" customFormat="1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</row>
    <row r="7" spans="1:75" s="8" customFormat="1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</row>
    <row r="8" spans="1:75" s="8" customFormat="1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</row>
    <row r="9" spans="1:75" s="156" customFormat="1" ht="21.7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  <c r="K9" s="66"/>
      <c r="L9" s="66"/>
      <c r="M9" s="66"/>
      <c r="N9" s="66"/>
      <c r="O9" s="66"/>
    </row>
    <row r="10" spans="1:75" s="156" customFormat="1" ht="32.25" customHeight="1" thickBot="1" x14ac:dyDescent="0.3"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  <c r="K10" s="66"/>
      <c r="L10" s="66"/>
      <c r="M10" s="66"/>
      <c r="N10" s="66"/>
      <c r="O10" s="66"/>
    </row>
    <row r="11" spans="1:75" s="8" customFormat="1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</row>
    <row r="12" spans="1:75" s="8" customFormat="1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</row>
    <row r="13" spans="1:75" ht="23.25" customHeight="1" thickBot="1" x14ac:dyDescent="0.3">
      <c r="A13" s="80"/>
      <c r="B13" s="64"/>
      <c r="C13" s="64"/>
      <c r="D13" s="65"/>
      <c r="E13" s="65"/>
      <c r="F13" s="65"/>
      <c r="G13" s="65"/>
      <c r="H13" s="66"/>
      <c r="I13" s="65"/>
      <c r="J13" s="65"/>
    </row>
    <row r="14" spans="1:75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75" s="8" customFormat="1" ht="64.5" customHeight="1" x14ac:dyDescent="0.25">
      <c r="A15" s="238" t="s">
        <v>11</v>
      </c>
      <c r="B15" s="90" t="s">
        <v>3</v>
      </c>
      <c r="C15" s="94" t="s">
        <v>1</v>
      </c>
      <c r="D15" s="33"/>
      <c r="E15" s="33"/>
      <c r="F15" s="34">
        <f>D15*($F$7/$F$6)</f>
        <v>0</v>
      </c>
      <c r="G15" s="35">
        <f t="shared" ref="F15:G16" si="0">E15*($F$7/$F$6)</f>
        <v>0</v>
      </c>
      <c r="H15" s="126">
        <v>0</v>
      </c>
      <c r="I15" s="36">
        <f t="shared" ref="I15:I16" si="1">F15*H15</f>
        <v>0</v>
      </c>
      <c r="J15" s="37">
        <f t="shared" ref="J15:J16" si="2">G15*H15</f>
        <v>0</v>
      </c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</row>
    <row r="16" spans="1:75" s="8" customFormat="1" ht="64.5" customHeight="1" thickBot="1" x14ac:dyDescent="0.3">
      <c r="A16" s="239"/>
      <c r="B16" s="92" t="s">
        <v>29</v>
      </c>
      <c r="C16" s="93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4</v>
      </c>
      <c r="I16" s="41">
        <f t="shared" si="1"/>
        <v>0</v>
      </c>
      <c r="J16" s="42">
        <f t="shared" si="2"/>
        <v>0</v>
      </c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</row>
    <row r="17" spans="1:75" ht="24.75" customHeight="1" thickBot="1" x14ac:dyDescent="0.3">
      <c r="A17" s="64"/>
      <c r="B17" s="64"/>
      <c r="C17" s="64"/>
      <c r="D17" s="65"/>
      <c r="E17" s="65"/>
      <c r="F17" s="65"/>
      <c r="G17" s="65"/>
      <c r="H17" s="66"/>
      <c r="I17" s="65"/>
      <c r="J17" s="65"/>
    </row>
    <row r="18" spans="1:75" s="17" customFormat="1" ht="36.75" customHeight="1" thickBot="1" x14ac:dyDescent="0.3">
      <c r="A18" s="79"/>
      <c r="B18" s="79"/>
      <c r="C18" s="79"/>
      <c r="D18" s="81"/>
      <c r="E18" s="81"/>
      <c r="F18" s="18" t="s">
        <v>17</v>
      </c>
      <c r="G18" s="19"/>
      <c r="H18" s="19"/>
      <c r="I18" s="20">
        <f>SUM(I15:I16)</f>
        <v>0</v>
      </c>
      <c r="J18" s="21">
        <f>SUM(J15:J16)</f>
        <v>0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</row>
    <row r="19" spans="1:75" ht="34.5" customHeight="1" thickBot="1" x14ac:dyDescent="0.3">
      <c r="A19" s="64"/>
      <c r="B19" s="64"/>
      <c r="C19" s="64"/>
      <c r="D19" s="65"/>
      <c r="E19" s="65"/>
      <c r="F19" s="18" t="s">
        <v>18</v>
      </c>
      <c r="G19" s="22"/>
      <c r="H19" s="23">
        <f>SUM(H15:H16)</f>
        <v>4</v>
      </c>
      <c r="I19" s="70"/>
      <c r="J19" s="70"/>
    </row>
    <row r="20" spans="1:75" ht="34.5" customHeight="1" thickBot="1" x14ac:dyDescent="0.3">
      <c r="A20" s="64"/>
      <c r="B20" s="64"/>
      <c r="C20" s="64"/>
      <c r="D20" s="65"/>
      <c r="E20" s="65"/>
      <c r="F20" s="82"/>
      <c r="G20" s="82"/>
      <c r="H20" s="83"/>
      <c r="I20" s="70"/>
      <c r="J20" s="70"/>
    </row>
    <row r="21" spans="1:75" ht="30.75" customHeight="1" thickBot="1" x14ac:dyDescent="0.3">
      <c r="A21" s="212" t="s">
        <v>25</v>
      </c>
      <c r="B21" s="213"/>
      <c r="C21" s="213"/>
      <c r="D21" s="213"/>
      <c r="E21" s="213"/>
      <c r="F21" s="213"/>
      <c r="G21" s="213"/>
      <c r="H21" s="213"/>
      <c r="I21" s="213"/>
      <c r="J21" s="214"/>
    </row>
    <row r="22" spans="1:75" ht="34.5" customHeight="1" thickBot="1" x14ac:dyDescent="0.3">
      <c r="A22" s="64"/>
      <c r="B22" s="64"/>
      <c r="C22" s="64"/>
      <c r="D22" s="65"/>
      <c r="E22" s="65"/>
      <c r="F22" s="82"/>
      <c r="G22" s="82"/>
      <c r="H22" s="83"/>
      <c r="I22" s="70"/>
      <c r="J22" s="70"/>
    </row>
    <row r="23" spans="1:75" ht="34.5" customHeight="1" thickBot="1" x14ac:dyDescent="0.3">
      <c r="A23" s="66"/>
      <c r="B23" s="66"/>
      <c r="C23" s="66"/>
      <c r="D23" s="54" t="s">
        <v>74</v>
      </c>
      <c r="E23" s="54" t="s">
        <v>28</v>
      </c>
      <c r="F23" s="54" t="s">
        <v>75</v>
      </c>
      <c r="G23" s="82"/>
      <c r="H23" s="83"/>
      <c r="I23" s="70"/>
      <c r="J23" s="70"/>
    </row>
    <row r="24" spans="1:75" ht="57.75" customHeight="1" thickBot="1" x14ac:dyDescent="0.3">
      <c r="A24" s="236" t="s">
        <v>57</v>
      </c>
      <c r="B24" s="237"/>
      <c r="C24" s="237"/>
      <c r="D24" s="188"/>
      <c r="E24" s="142"/>
      <c r="F24" s="182">
        <f>D24+E24</f>
        <v>0</v>
      </c>
      <c r="G24" s="82"/>
      <c r="H24" s="83"/>
      <c r="I24" s="70"/>
      <c r="J24" s="70"/>
    </row>
    <row r="25" spans="1:75" s="64" customFormat="1" ht="32.25" customHeight="1" thickBot="1" x14ac:dyDescent="0.3">
      <c r="D25" s="65"/>
      <c r="E25" s="65"/>
      <c r="F25" s="65"/>
      <c r="G25" s="65"/>
      <c r="H25" s="66"/>
      <c r="I25" s="65"/>
      <c r="J25" s="65"/>
    </row>
    <row r="26" spans="1:75" s="64" customFormat="1" ht="30.75" customHeight="1" thickBot="1" x14ac:dyDescent="0.3">
      <c r="A26" s="212" t="s">
        <v>50</v>
      </c>
      <c r="B26" s="213"/>
      <c r="C26" s="213"/>
      <c r="D26" s="213"/>
      <c r="E26" s="213"/>
      <c r="F26" s="213"/>
      <c r="G26" s="213"/>
      <c r="H26" s="213"/>
      <c r="I26" s="213"/>
      <c r="J26" s="214"/>
    </row>
    <row r="27" spans="1:75" s="64" customFormat="1" ht="23.25" customHeight="1" thickBot="1" x14ac:dyDescent="0.3">
      <c r="A27" s="66"/>
      <c r="D27" s="65"/>
      <c r="E27" s="65"/>
      <c r="F27" s="65"/>
      <c r="G27" s="65"/>
      <c r="H27" s="66"/>
      <c r="I27" s="65"/>
      <c r="J27" s="65"/>
    </row>
    <row r="28" spans="1:75" s="64" customFormat="1" ht="81.75" customHeight="1" thickBot="1" x14ac:dyDescent="0.3">
      <c r="A28" s="32" t="s">
        <v>8</v>
      </c>
      <c r="B28" s="53" t="s">
        <v>19</v>
      </c>
      <c r="C28" s="56" t="s">
        <v>20</v>
      </c>
      <c r="D28" s="53" t="s">
        <v>10</v>
      </c>
      <c r="E28" s="54" t="s">
        <v>6</v>
      </c>
      <c r="F28" s="55" t="s">
        <v>5</v>
      </c>
      <c r="G28" s="65"/>
      <c r="H28" s="66"/>
      <c r="J28" s="65"/>
    </row>
    <row r="29" spans="1:75" s="64" customFormat="1" ht="71.25" customHeight="1" x14ac:dyDescent="0.25">
      <c r="A29" s="87" t="s">
        <v>21</v>
      </c>
      <c r="B29" s="86"/>
      <c r="C29" s="88"/>
      <c r="D29" s="89">
        <f>H15+H16</f>
        <v>4</v>
      </c>
      <c r="E29" s="36">
        <f>B29*D29</f>
        <v>0</v>
      </c>
      <c r="F29" s="37">
        <f>C29*D29</f>
        <v>0</v>
      </c>
      <c r="G29" s="65"/>
      <c r="H29" s="66"/>
      <c r="I29" s="65"/>
      <c r="J29" s="65"/>
    </row>
    <row r="30" spans="1:75" s="64" customFormat="1" ht="18" customHeight="1" thickBot="1" x14ac:dyDescent="0.3">
      <c r="D30" s="65"/>
      <c r="E30" s="65"/>
      <c r="F30" s="65"/>
      <c r="G30" s="65"/>
      <c r="H30" s="66"/>
      <c r="I30" s="65"/>
      <c r="J30" s="65"/>
    </row>
    <row r="31" spans="1:75" s="64" customFormat="1" ht="36" customHeight="1" thickBot="1" x14ac:dyDescent="0.3">
      <c r="B31" s="18" t="s">
        <v>23</v>
      </c>
      <c r="C31" s="19"/>
      <c r="D31" s="19"/>
      <c r="E31" s="21">
        <f>SUM(E29:E29)</f>
        <v>0</v>
      </c>
      <c r="F31" s="21">
        <f>SUM(F29:F29)</f>
        <v>0</v>
      </c>
      <c r="G31" s="65"/>
      <c r="H31" s="66"/>
      <c r="I31" s="65"/>
      <c r="J31" s="65"/>
    </row>
    <row r="32" spans="1:75" s="64" customFormat="1" ht="32.25" customHeight="1" thickBot="1" x14ac:dyDescent="0.3">
      <c r="D32" s="65"/>
      <c r="E32" s="65"/>
      <c r="F32" s="65"/>
      <c r="G32" s="65"/>
      <c r="H32" s="66"/>
      <c r="I32" s="65"/>
      <c r="J32" s="65"/>
    </row>
    <row r="33" spans="1:10" s="64" customFormat="1" ht="23.25" customHeight="1" thickBot="1" x14ac:dyDescent="0.3">
      <c r="A33" s="212" t="s">
        <v>49</v>
      </c>
      <c r="B33" s="213"/>
      <c r="C33" s="213"/>
      <c r="D33" s="213"/>
      <c r="E33" s="213"/>
      <c r="F33" s="213"/>
      <c r="G33" s="213"/>
      <c r="H33" s="213"/>
      <c r="I33" s="213"/>
      <c r="J33" s="214"/>
    </row>
    <row r="34" spans="1:10" s="64" customFormat="1" ht="23.25" customHeight="1" thickBot="1" x14ac:dyDescent="0.3">
      <c r="D34" s="65"/>
      <c r="E34" s="65"/>
      <c r="F34" s="65"/>
      <c r="G34" s="65"/>
      <c r="H34" s="66"/>
      <c r="I34" s="65"/>
      <c r="J34" s="65"/>
    </row>
    <row r="35" spans="1:10" s="64" customFormat="1" ht="51.75" customHeight="1" thickBot="1" x14ac:dyDescent="0.3">
      <c r="D35" s="54" t="s">
        <v>26</v>
      </c>
      <c r="E35" s="54" t="s">
        <v>28</v>
      </c>
      <c r="F35" s="54" t="s">
        <v>27</v>
      </c>
      <c r="G35" s="65"/>
      <c r="H35" s="66"/>
      <c r="I35" s="65"/>
      <c r="J35" s="65"/>
    </row>
    <row r="36" spans="1:10" s="64" customFormat="1" ht="54.75" customHeight="1" thickBot="1" x14ac:dyDescent="0.3">
      <c r="A36" s="236" t="s">
        <v>24</v>
      </c>
      <c r="B36" s="237"/>
      <c r="C36" s="237"/>
      <c r="D36" s="60"/>
      <c r="E36" s="61"/>
      <c r="F36" s="182">
        <f>D36+E36</f>
        <v>0</v>
      </c>
      <c r="G36" s="65"/>
      <c r="H36" s="66"/>
      <c r="I36" s="65"/>
      <c r="J36" s="65"/>
    </row>
    <row r="37" spans="1:10" s="64" customFormat="1" x14ac:dyDescent="0.25">
      <c r="D37" s="65"/>
      <c r="E37" s="65"/>
      <c r="F37" s="65"/>
      <c r="G37" s="65"/>
      <c r="H37" s="66"/>
      <c r="I37" s="65"/>
      <c r="J37" s="65"/>
    </row>
    <row r="38" spans="1:10" s="64" customFormat="1" x14ac:dyDescent="0.25">
      <c r="D38" s="65"/>
      <c r="E38" s="65"/>
      <c r="F38" s="65"/>
      <c r="G38" s="65"/>
      <c r="H38" s="66"/>
      <c r="I38" s="65"/>
      <c r="J38" s="65"/>
    </row>
    <row r="39" spans="1:10" s="64" customFormat="1" x14ac:dyDescent="0.25">
      <c r="D39" s="65"/>
      <c r="E39" s="65"/>
      <c r="F39" s="65"/>
      <c r="G39" s="65"/>
      <c r="H39" s="66"/>
      <c r="I39" s="65"/>
      <c r="J39" s="65"/>
    </row>
    <row r="40" spans="1:10" s="64" customFormat="1" x14ac:dyDescent="0.25">
      <c r="D40" s="65"/>
      <c r="E40" s="65"/>
      <c r="F40" s="65"/>
      <c r="G40" s="65"/>
      <c r="H40" s="66"/>
      <c r="I40" s="65"/>
      <c r="J40" s="65"/>
    </row>
    <row r="41" spans="1:10" s="64" customFormat="1" x14ac:dyDescent="0.25">
      <c r="D41" s="65"/>
      <c r="E41" s="65"/>
      <c r="F41" s="65"/>
      <c r="G41" s="65"/>
      <c r="H41" s="66"/>
      <c r="I41" s="65"/>
      <c r="J41" s="65"/>
    </row>
    <row r="42" spans="1:10" s="64" customFormat="1" x14ac:dyDescent="0.25">
      <c r="D42" s="65"/>
      <c r="E42" s="65"/>
      <c r="F42" s="65"/>
      <c r="G42" s="65"/>
      <c r="H42" s="66"/>
      <c r="I42" s="65"/>
      <c r="J42" s="65"/>
    </row>
    <row r="43" spans="1:10" s="64" customFormat="1" x14ac:dyDescent="0.25">
      <c r="D43" s="65"/>
      <c r="E43" s="65"/>
      <c r="F43" s="65"/>
      <c r="G43" s="65"/>
      <c r="H43" s="66"/>
      <c r="I43" s="65"/>
      <c r="J43" s="65"/>
    </row>
    <row r="44" spans="1:10" s="64" customFormat="1" x14ac:dyDescent="0.25">
      <c r="D44" s="65"/>
      <c r="E44" s="65"/>
      <c r="F44" s="65"/>
      <c r="G44" s="65"/>
      <c r="H44" s="66"/>
      <c r="I44" s="65"/>
      <c r="J44" s="65"/>
    </row>
  </sheetData>
  <mergeCells count="15">
    <mergeCell ref="A12:J12"/>
    <mergeCell ref="A15:A16"/>
    <mergeCell ref="A1:H1"/>
    <mergeCell ref="A3:H3"/>
    <mergeCell ref="H5:I6"/>
    <mergeCell ref="J5:J6"/>
    <mergeCell ref="B6:E6"/>
    <mergeCell ref="H7:I8"/>
    <mergeCell ref="J7:J8"/>
    <mergeCell ref="B10:I10"/>
    <mergeCell ref="A36:C36"/>
    <mergeCell ref="A21:J21"/>
    <mergeCell ref="A24:C24"/>
    <mergeCell ref="A26:J26"/>
    <mergeCell ref="A33:J33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4"/>
  <sheetViews>
    <sheetView zoomScale="85" zoomScaleNormal="85" workbookViewId="0">
      <selection activeCell="F36" sqref="F36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41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31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10" ht="64.5" customHeight="1" x14ac:dyDescent="0.25">
      <c r="A15" s="238" t="s">
        <v>11</v>
      </c>
      <c r="B15" s="90" t="s">
        <v>3</v>
      </c>
      <c r="C15" s="94" t="s">
        <v>1</v>
      </c>
      <c r="D15" s="33"/>
      <c r="E15" s="33"/>
      <c r="F15" s="34">
        <f t="shared" ref="F15:G16" si="0">D15*($F$7/$F$6)</f>
        <v>0</v>
      </c>
      <c r="G15" s="35">
        <f t="shared" si="0"/>
        <v>0</v>
      </c>
      <c r="H15" s="126">
        <v>3</v>
      </c>
      <c r="I15" s="36">
        <f t="shared" ref="I15:I16" si="1">F15*H15</f>
        <v>0</v>
      </c>
      <c r="J15" s="37">
        <f t="shared" ref="J15:J16" si="2">G15*H15</f>
        <v>0</v>
      </c>
    </row>
    <row r="16" spans="1:10" ht="64.5" customHeight="1" thickBot="1" x14ac:dyDescent="0.3">
      <c r="A16" s="239"/>
      <c r="B16" s="92" t="s">
        <v>29</v>
      </c>
      <c r="C16" s="93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25</v>
      </c>
      <c r="I16" s="41">
        <f t="shared" si="1"/>
        <v>0</v>
      </c>
      <c r="J16" s="42">
        <f t="shared" si="2"/>
        <v>0</v>
      </c>
    </row>
    <row r="17" spans="1:75" ht="24.75" customHeight="1" thickBot="1" x14ac:dyDescent="0.3">
      <c r="A17" s="66"/>
      <c r="B17" s="66"/>
      <c r="C17" s="66"/>
      <c r="D17" s="70"/>
      <c r="E17" s="70"/>
      <c r="F17" s="70"/>
      <c r="G17" s="70"/>
      <c r="H17" s="66"/>
      <c r="I17" s="70"/>
      <c r="J17" s="70"/>
    </row>
    <row r="18" spans="1:75" s="17" customFormat="1" ht="36.75" customHeight="1" thickBot="1" x14ac:dyDescent="0.3">
      <c r="A18" s="79"/>
      <c r="B18" s="79"/>
      <c r="C18" s="79"/>
      <c r="D18" s="81"/>
      <c r="E18" s="81"/>
      <c r="F18" s="18" t="s">
        <v>17</v>
      </c>
      <c r="G18" s="19"/>
      <c r="H18" s="19"/>
      <c r="I18" s="20">
        <f>SUM(I15:I16)</f>
        <v>0</v>
      </c>
      <c r="J18" s="21">
        <f>SUM(J15:J16)</f>
        <v>0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</row>
    <row r="19" spans="1:75" ht="34.5" customHeight="1" thickBot="1" x14ac:dyDescent="0.3">
      <c r="A19" s="66"/>
      <c r="B19" s="66"/>
      <c r="C19" s="66"/>
      <c r="D19" s="70"/>
      <c r="E19" s="70"/>
      <c r="F19" s="18" t="s">
        <v>18</v>
      </c>
      <c r="G19" s="22"/>
      <c r="H19" s="23">
        <f>SUM(H15:H16)</f>
        <v>28</v>
      </c>
      <c r="I19" s="70"/>
      <c r="J19" s="70"/>
    </row>
    <row r="20" spans="1:75" ht="34.5" customHeight="1" thickBot="1" x14ac:dyDescent="0.3">
      <c r="A20" s="66"/>
      <c r="B20" s="66"/>
      <c r="C20" s="66"/>
      <c r="D20" s="70"/>
      <c r="E20" s="70"/>
      <c r="F20" s="82"/>
      <c r="G20" s="82"/>
      <c r="H20" s="83"/>
      <c r="I20" s="70"/>
      <c r="J20" s="70"/>
    </row>
    <row r="21" spans="1:75" ht="30.75" customHeight="1" thickBot="1" x14ac:dyDescent="0.3">
      <c r="A21" s="212" t="s">
        <v>25</v>
      </c>
      <c r="B21" s="213"/>
      <c r="C21" s="213"/>
      <c r="D21" s="213"/>
      <c r="E21" s="213"/>
      <c r="F21" s="213"/>
      <c r="G21" s="213"/>
      <c r="H21" s="213"/>
      <c r="I21" s="213"/>
      <c r="J21" s="214"/>
    </row>
    <row r="22" spans="1:75" ht="34.5" customHeight="1" thickBot="1" x14ac:dyDescent="0.3">
      <c r="A22" s="66"/>
      <c r="B22" s="66"/>
      <c r="C22" s="66"/>
      <c r="D22" s="70"/>
      <c r="E22" s="70"/>
      <c r="F22" s="82"/>
      <c r="G22" s="82"/>
      <c r="H22" s="83"/>
      <c r="I22" s="70"/>
      <c r="J22" s="70"/>
    </row>
    <row r="23" spans="1:75" ht="34.5" customHeight="1" thickBot="1" x14ac:dyDescent="0.3">
      <c r="A23" s="66"/>
      <c r="B23" s="66"/>
      <c r="C23" s="66"/>
      <c r="D23" s="54" t="s">
        <v>74</v>
      </c>
      <c r="E23" s="54" t="s">
        <v>28</v>
      </c>
      <c r="F23" s="54" t="s">
        <v>75</v>
      </c>
      <c r="G23" s="82"/>
      <c r="H23" s="83"/>
      <c r="I23" s="70"/>
      <c r="J23" s="70"/>
    </row>
    <row r="24" spans="1:75" ht="82.5" customHeight="1" thickBot="1" x14ac:dyDescent="0.3">
      <c r="A24" s="244" t="s">
        <v>55</v>
      </c>
      <c r="B24" s="245"/>
      <c r="C24" s="245"/>
      <c r="D24" s="188"/>
      <c r="E24" s="142"/>
      <c r="F24" s="182">
        <f>D24+E24</f>
        <v>0</v>
      </c>
      <c r="G24" s="82"/>
      <c r="H24" s="83"/>
      <c r="I24" s="70"/>
      <c r="J24" s="70"/>
    </row>
    <row r="25" spans="1:75" s="66" customFormat="1" ht="32.25" customHeight="1" thickBot="1" x14ac:dyDescent="0.3">
      <c r="D25" s="70"/>
      <c r="E25" s="70"/>
      <c r="F25" s="70"/>
      <c r="G25" s="70"/>
      <c r="I25" s="70"/>
      <c r="J25" s="70"/>
    </row>
    <row r="26" spans="1:75" s="66" customFormat="1" ht="30.75" customHeight="1" thickBot="1" x14ac:dyDescent="0.3">
      <c r="A26" s="212" t="s">
        <v>50</v>
      </c>
      <c r="B26" s="213"/>
      <c r="C26" s="213"/>
      <c r="D26" s="213"/>
      <c r="E26" s="213"/>
      <c r="F26" s="213"/>
      <c r="G26" s="213"/>
      <c r="H26" s="213"/>
      <c r="I26" s="213"/>
      <c r="J26" s="214"/>
    </row>
    <row r="27" spans="1:75" s="66" customFormat="1" ht="23.25" customHeight="1" thickBot="1" x14ac:dyDescent="0.3">
      <c r="D27" s="70"/>
      <c r="E27" s="70"/>
      <c r="F27" s="70"/>
      <c r="G27" s="70"/>
      <c r="I27" s="70"/>
      <c r="J27" s="70"/>
    </row>
    <row r="28" spans="1:75" s="66" customFormat="1" ht="81.75" customHeight="1" thickBot="1" x14ac:dyDescent="0.3">
      <c r="A28" s="32" t="s">
        <v>8</v>
      </c>
      <c r="B28" s="53" t="s">
        <v>19</v>
      </c>
      <c r="C28" s="56" t="s">
        <v>20</v>
      </c>
      <c r="D28" s="53" t="s">
        <v>10</v>
      </c>
      <c r="E28" s="54" t="s">
        <v>6</v>
      </c>
      <c r="F28" s="55" t="s">
        <v>5</v>
      </c>
      <c r="G28" s="70"/>
      <c r="J28" s="70"/>
    </row>
    <row r="29" spans="1:75" s="66" customFormat="1" ht="71.25" customHeight="1" thickBot="1" x14ac:dyDescent="0.3">
      <c r="A29" s="95" t="s">
        <v>21</v>
      </c>
      <c r="B29" s="184"/>
      <c r="C29" s="185"/>
      <c r="D29" s="96">
        <f>H15+H16</f>
        <v>28</v>
      </c>
      <c r="E29" s="97">
        <f>B29*D29</f>
        <v>0</v>
      </c>
      <c r="F29" s="59">
        <f>C29*D29</f>
        <v>0</v>
      </c>
      <c r="G29" s="70"/>
      <c r="I29" s="70"/>
      <c r="J29" s="70"/>
    </row>
    <row r="30" spans="1:75" s="66" customFormat="1" ht="18" customHeight="1" thickBot="1" x14ac:dyDescent="0.3">
      <c r="D30" s="70"/>
      <c r="E30" s="70"/>
      <c r="F30" s="70"/>
      <c r="G30" s="70"/>
      <c r="I30" s="70"/>
      <c r="J30" s="70"/>
    </row>
    <row r="31" spans="1:75" s="66" customFormat="1" ht="36" customHeight="1" thickBot="1" x14ac:dyDescent="0.3">
      <c r="B31" s="18" t="s">
        <v>23</v>
      </c>
      <c r="C31" s="19"/>
      <c r="D31" s="19"/>
      <c r="E31" s="21">
        <f>SUM(E29:E29)</f>
        <v>0</v>
      </c>
      <c r="F31" s="21">
        <f>SUM(F29:F29)</f>
        <v>0</v>
      </c>
      <c r="G31" s="70"/>
      <c r="I31" s="70"/>
      <c r="J31" s="70"/>
    </row>
    <row r="32" spans="1:75" s="66" customFormat="1" ht="32.25" customHeight="1" thickBot="1" x14ac:dyDescent="0.3">
      <c r="D32" s="70"/>
      <c r="E32" s="70"/>
      <c r="F32" s="70"/>
      <c r="G32" s="70"/>
      <c r="I32" s="70"/>
      <c r="J32" s="70"/>
    </row>
    <row r="33" spans="1:10" s="66" customFormat="1" ht="23.25" customHeight="1" thickBot="1" x14ac:dyDescent="0.3">
      <c r="A33" s="212" t="s">
        <v>49</v>
      </c>
      <c r="B33" s="213"/>
      <c r="C33" s="213"/>
      <c r="D33" s="213"/>
      <c r="E33" s="213"/>
      <c r="F33" s="213"/>
      <c r="G33" s="213"/>
      <c r="H33" s="213"/>
      <c r="I33" s="213"/>
      <c r="J33" s="214"/>
    </row>
    <row r="34" spans="1:10" s="66" customFormat="1" ht="23.25" customHeight="1" thickBot="1" x14ac:dyDescent="0.3">
      <c r="D34" s="70"/>
      <c r="E34" s="70"/>
      <c r="F34" s="70"/>
      <c r="G34" s="70"/>
      <c r="I34" s="70"/>
      <c r="J34" s="70"/>
    </row>
    <row r="35" spans="1:10" s="66" customFormat="1" ht="51.75" customHeight="1" thickBot="1" x14ac:dyDescent="0.3">
      <c r="D35" s="54" t="s">
        <v>26</v>
      </c>
      <c r="E35" s="54" t="s">
        <v>28</v>
      </c>
      <c r="F35" s="54" t="s">
        <v>27</v>
      </c>
      <c r="G35" s="70"/>
      <c r="I35" s="70"/>
      <c r="J35" s="70"/>
    </row>
    <row r="36" spans="1:10" s="66" customFormat="1" ht="54.75" customHeight="1" thickBot="1" x14ac:dyDescent="0.3">
      <c r="A36" s="236" t="s">
        <v>24</v>
      </c>
      <c r="B36" s="237"/>
      <c r="C36" s="237"/>
      <c r="D36" s="188"/>
      <c r="E36" s="142"/>
      <c r="F36" s="182">
        <f>D36+E36</f>
        <v>0</v>
      </c>
      <c r="G36" s="70"/>
      <c r="I36" s="70"/>
      <c r="J36" s="70"/>
    </row>
    <row r="37" spans="1:10" s="66" customFormat="1" x14ac:dyDescent="0.25">
      <c r="D37" s="70"/>
      <c r="E37" s="70"/>
      <c r="F37" s="70"/>
      <c r="G37" s="70"/>
      <c r="I37" s="70"/>
      <c r="J37" s="70"/>
    </row>
    <row r="38" spans="1:10" s="66" customFormat="1" x14ac:dyDescent="0.25">
      <c r="D38" s="70"/>
      <c r="E38" s="70"/>
      <c r="F38" s="70"/>
      <c r="G38" s="70"/>
      <c r="I38" s="70"/>
      <c r="J38" s="70"/>
    </row>
    <row r="39" spans="1:10" s="66" customFormat="1" x14ac:dyDescent="0.25">
      <c r="D39" s="70"/>
      <c r="E39" s="70"/>
      <c r="F39" s="70"/>
      <c r="G39" s="70"/>
      <c r="I39" s="70"/>
      <c r="J39" s="70"/>
    </row>
    <row r="40" spans="1:10" s="66" customFormat="1" x14ac:dyDescent="0.25">
      <c r="D40" s="70"/>
      <c r="E40" s="70"/>
      <c r="F40" s="70"/>
      <c r="G40" s="70"/>
      <c r="I40" s="70"/>
      <c r="J40" s="70"/>
    </row>
    <row r="41" spans="1:10" s="66" customFormat="1" x14ac:dyDescent="0.25">
      <c r="D41" s="70"/>
      <c r="E41" s="70"/>
      <c r="F41" s="70"/>
      <c r="G41" s="70"/>
      <c r="I41" s="70"/>
      <c r="J41" s="70"/>
    </row>
    <row r="42" spans="1:10" s="66" customFormat="1" x14ac:dyDescent="0.25">
      <c r="D42" s="70"/>
      <c r="E42" s="70"/>
      <c r="F42" s="70"/>
      <c r="G42" s="70"/>
      <c r="I42" s="70"/>
      <c r="J42" s="70"/>
    </row>
    <row r="43" spans="1:10" s="66" customFormat="1" x14ac:dyDescent="0.25">
      <c r="D43" s="70"/>
      <c r="E43" s="70"/>
      <c r="F43" s="70"/>
      <c r="G43" s="70"/>
      <c r="I43" s="70"/>
      <c r="J43" s="70"/>
    </row>
    <row r="44" spans="1:10" s="66" customFormat="1" x14ac:dyDescent="0.25">
      <c r="D44" s="70"/>
      <c r="E44" s="70"/>
      <c r="F44" s="70"/>
      <c r="G44" s="70"/>
      <c r="I44" s="70"/>
      <c r="J44" s="70"/>
    </row>
  </sheetData>
  <mergeCells count="15">
    <mergeCell ref="A1:H1"/>
    <mergeCell ref="A3:H3"/>
    <mergeCell ref="H5:I6"/>
    <mergeCell ref="J5:J6"/>
    <mergeCell ref="B6:E6"/>
    <mergeCell ref="H7:I8"/>
    <mergeCell ref="J7:J8"/>
    <mergeCell ref="B10:I10"/>
    <mergeCell ref="A36:C36"/>
    <mergeCell ref="A12:J12"/>
    <mergeCell ref="A15:A16"/>
    <mergeCell ref="A21:J21"/>
    <mergeCell ref="A24:C24"/>
    <mergeCell ref="A26:J26"/>
    <mergeCell ref="A33:J33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5"/>
  <sheetViews>
    <sheetView topLeftCell="A4" zoomScale="85" zoomScaleNormal="85" workbookViewId="0">
      <selection activeCell="F37" sqref="F37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42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22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2" t="s">
        <v>7</v>
      </c>
      <c r="C14" s="103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54" t="s">
        <v>6</v>
      </c>
      <c r="J14" s="55" t="s">
        <v>5</v>
      </c>
    </row>
    <row r="15" spans="1:10" ht="64.5" customHeight="1" x14ac:dyDescent="0.25">
      <c r="A15" s="238" t="s">
        <v>11</v>
      </c>
      <c r="B15" s="104" t="s">
        <v>3</v>
      </c>
      <c r="C15" s="105" t="s">
        <v>36</v>
      </c>
      <c r="D15" s="99"/>
      <c r="E15" s="109"/>
      <c r="F15" s="112">
        <f>D15*($F$7/$F$6)</f>
        <v>0</v>
      </c>
      <c r="G15" s="113">
        <f t="shared" ref="F15:G17" si="0">E15*($F$7/$F$6)</f>
        <v>0</v>
      </c>
      <c r="H15" s="130">
        <v>0</v>
      </c>
      <c r="I15" s="36">
        <f t="shared" ref="I15:I17" si="1">F15*H15</f>
        <v>0</v>
      </c>
      <c r="J15" s="37">
        <f t="shared" ref="J15:J17" si="2">G15*H15</f>
        <v>0</v>
      </c>
    </row>
    <row r="16" spans="1:10" ht="64.5" customHeight="1" x14ac:dyDescent="0.25">
      <c r="A16" s="246"/>
      <c r="B16" s="106" t="s">
        <v>29</v>
      </c>
      <c r="C16" s="107" t="s">
        <v>37</v>
      </c>
      <c r="D16" s="100"/>
      <c r="E16" s="110"/>
      <c r="F16" s="122">
        <f>D16*($F$7/$F$6)</f>
        <v>0</v>
      </c>
      <c r="G16" s="123">
        <f t="shared" si="0"/>
        <v>0</v>
      </c>
      <c r="H16" s="131">
        <v>1</v>
      </c>
      <c r="I16" s="124">
        <f>F16*H16</f>
        <v>0</v>
      </c>
      <c r="J16" s="125">
        <f t="shared" ref="J16" si="3">G16*H16</f>
        <v>0</v>
      </c>
    </row>
    <row r="17" spans="1:75" ht="64.5" customHeight="1" thickBot="1" x14ac:dyDescent="0.3">
      <c r="A17" s="239"/>
      <c r="B17" s="98" t="s">
        <v>35</v>
      </c>
      <c r="C17" s="108" t="s">
        <v>2</v>
      </c>
      <c r="D17" s="101"/>
      <c r="E17" s="111"/>
      <c r="F17" s="114">
        <f t="shared" si="0"/>
        <v>0</v>
      </c>
      <c r="G17" s="115">
        <f t="shared" si="0"/>
        <v>0</v>
      </c>
      <c r="H17" s="132">
        <v>13</v>
      </c>
      <c r="I17" s="41">
        <f t="shared" si="1"/>
        <v>0</v>
      </c>
      <c r="J17" s="42">
        <f t="shared" si="2"/>
        <v>0</v>
      </c>
    </row>
    <row r="18" spans="1:75" ht="24.75" customHeight="1" thickBot="1" x14ac:dyDescent="0.3">
      <c r="A18" s="66"/>
      <c r="B18" s="66"/>
      <c r="C18" s="66"/>
      <c r="D18" s="70"/>
      <c r="E18" s="70"/>
      <c r="F18" s="70"/>
      <c r="G18" s="70"/>
      <c r="H18" s="66"/>
      <c r="I18" s="70"/>
      <c r="J18" s="70"/>
    </row>
    <row r="19" spans="1:75" s="17" customFormat="1" ht="36.75" customHeight="1" thickBot="1" x14ac:dyDescent="0.3">
      <c r="A19" s="79"/>
      <c r="B19" s="79"/>
      <c r="C19" s="79"/>
      <c r="D19" s="81"/>
      <c r="E19" s="81"/>
      <c r="F19" s="18" t="s">
        <v>17</v>
      </c>
      <c r="G19" s="19"/>
      <c r="H19" s="19"/>
      <c r="I19" s="20">
        <f>SUM(I15:I17)</f>
        <v>0</v>
      </c>
      <c r="J19" s="21">
        <f>SUM(J15:J17)</f>
        <v>0</v>
      </c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</row>
    <row r="20" spans="1:75" ht="34.5" customHeight="1" thickBot="1" x14ac:dyDescent="0.3">
      <c r="A20" s="66"/>
      <c r="B20" s="66"/>
      <c r="C20" s="66"/>
      <c r="D20" s="70"/>
      <c r="E20" s="70"/>
      <c r="F20" s="18" t="s">
        <v>18</v>
      </c>
      <c r="G20" s="22"/>
      <c r="H20" s="23">
        <f>SUM(H15:H17)</f>
        <v>14</v>
      </c>
      <c r="I20" s="70"/>
      <c r="J20" s="70"/>
    </row>
    <row r="21" spans="1:75" ht="34.5" customHeight="1" thickBot="1" x14ac:dyDescent="0.3">
      <c r="A21" s="66"/>
      <c r="B21" s="66"/>
      <c r="C21" s="66"/>
      <c r="D21" s="70"/>
      <c r="E21" s="70"/>
      <c r="F21" s="82"/>
      <c r="G21" s="82"/>
      <c r="H21" s="83"/>
      <c r="I21" s="70"/>
      <c r="J21" s="70"/>
    </row>
    <row r="22" spans="1:75" ht="30.75" customHeight="1" thickBot="1" x14ac:dyDescent="0.3">
      <c r="A22" s="212" t="s">
        <v>25</v>
      </c>
      <c r="B22" s="213"/>
      <c r="C22" s="213"/>
      <c r="D22" s="213"/>
      <c r="E22" s="213"/>
      <c r="F22" s="213"/>
      <c r="G22" s="213"/>
      <c r="H22" s="213"/>
      <c r="I22" s="213"/>
      <c r="J22" s="214"/>
    </row>
    <row r="23" spans="1:75" ht="34.5" customHeight="1" thickBot="1" x14ac:dyDescent="0.3">
      <c r="A23" s="66"/>
      <c r="B23" s="66"/>
      <c r="C23" s="66"/>
      <c r="D23" s="70"/>
      <c r="E23" s="70"/>
      <c r="F23" s="82"/>
      <c r="G23" s="82"/>
      <c r="H23" s="83"/>
      <c r="I23" s="70"/>
      <c r="J23" s="70"/>
    </row>
    <row r="24" spans="1:75" ht="34.5" customHeight="1" thickBot="1" x14ac:dyDescent="0.3">
      <c r="A24" s="66"/>
      <c r="B24" s="66"/>
      <c r="C24" s="66"/>
      <c r="D24" s="54" t="s">
        <v>74</v>
      </c>
      <c r="E24" s="54" t="s">
        <v>28</v>
      </c>
      <c r="F24" s="54" t="s">
        <v>75</v>
      </c>
      <c r="G24" s="82"/>
      <c r="H24" s="83"/>
      <c r="I24" s="70"/>
      <c r="J24" s="70"/>
    </row>
    <row r="25" spans="1:75" ht="57.75" customHeight="1" thickBot="1" x14ac:dyDescent="0.3">
      <c r="A25" s="236" t="s">
        <v>57</v>
      </c>
      <c r="B25" s="237"/>
      <c r="C25" s="237"/>
      <c r="D25" s="188"/>
      <c r="E25" s="142"/>
      <c r="F25" s="182">
        <f>D25+E25</f>
        <v>0</v>
      </c>
      <c r="G25" s="82"/>
      <c r="H25" s="83"/>
      <c r="I25" s="70"/>
      <c r="J25" s="70"/>
    </row>
    <row r="26" spans="1:75" s="66" customFormat="1" ht="32.25" customHeight="1" thickBot="1" x14ac:dyDescent="0.3">
      <c r="D26" s="70"/>
      <c r="E26" s="70"/>
      <c r="F26" s="70"/>
      <c r="G26" s="70"/>
      <c r="I26" s="70"/>
      <c r="J26" s="70"/>
    </row>
    <row r="27" spans="1:75" s="66" customFormat="1" ht="30.75" customHeight="1" thickBot="1" x14ac:dyDescent="0.3">
      <c r="A27" s="212" t="s">
        <v>50</v>
      </c>
      <c r="B27" s="213"/>
      <c r="C27" s="213"/>
      <c r="D27" s="213"/>
      <c r="E27" s="213"/>
      <c r="F27" s="213"/>
      <c r="G27" s="213"/>
      <c r="H27" s="213"/>
      <c r="I27" s="213"/>
      <c r="J27" s="214"/>
    </row>
    <row r="28" spans="1:75" s="66" customFormat="1" ht="23.25" customHeight="1" thickBot="1" x14ac:dyDescent="0.3">
      <c r="D28" s="70"/>
      <c r="E28" s="70"/>
      <c r="F28" s="70"/>
      <c r="G28" s="70"/>
      <c r="I28" s="70"/>
      <c r="J28" s="70"/>
    </row>
    <row r="29" spans="1:75" s="66" customFormat="1" ht="81.75" customHeight="1" thickBot="1" x14ac:dyDescent="0.3">
      <c r="A29" s="32" t="s">
        <v>8</v>
      </c>
      <c r="B29" s="53" t="s">
        <v>19</v>
      </c>
      <c r="C29" s="56" t="s">
        <v>20</v>
      </c>
      <c r="D29" s="53" t="s">
        <v>10</v>
      </c>
      <c r="E29" s="54" t="s">
        <v>6</v>
      </c>
      <c r="F29" s="55" t="s">
        <v>5</v>
      </c>
      <c r="G29" s="70"/>
      <c r="J29" s="70"/>
    </row>
    <row r="30" spans="1:75" s="66" customFormat="1" ht="71.25" customHeight="1" thickBot="1" x14ac:dyDescent="0.3">
      <c r="A30" s="95" t="s">
        <v>21</v>
      </c>
      <c r="B30" s="184"/>
      <c r="C30" s="185"/>
      <c r="D30" s="96">
        <f>H15+H17</f>
        <v>13</v>
      </c>
      <c r="E30" s="97">
        <f>B30*D30</f>
        <v>0</v>
      </c>
      <c r="F30" s="59">
        <f>C30*D30</f>
        <v>0</v>
      </c>
      <c r="G30" s="70"/>
      <c r="I30" s="70"/>
      <c r="J30" s="70"/>
    </row>
    <row r="31" spans="1:75" s="66" customFormat="1" ht="18" customHeight="1" thickBot="1" x14ac:dyDescent="0.3">
      <c r="D31" s="70"/>
      <c r="E31" s="70"/>
      <c r="F31" s="70"/>
      <c r="G31" s="70"/>
      <c r="I31" s="70"/>
      <c r="J31" s="70"/>
    </row>
    <row r="32" spans="1:75" s="66" customFormat="1" ht="36" customHeight="1" thickBot="1" x14ac:dyDescent="0.3">
      <c r="B32" s="18" t="s">
        <v>23</v>
      </c>
      <c r="C32" s="19"/>
      <c r="D32" s="19"/>
      <c r="E32" s="21">
        <f>SUM(E30:E30)</f>
        <v>0</v>
      </c>
      <c r="F32" s="21">
        <f>SUM(F30:F30)</f>
        <v>0</v>
      </c>
      <c r="G32" s="70"/>
      <c r="I32" s="70"/>
      <c r="J32" s="70"/>
    </row>
    <row r="33" spans="1:10" s="66" customFormat="1" ht="32.25" customHeight="1" thickBot="1" x14ac:dyDescent="0.3">
      <c r="D33" s="70"/>
      <c r="E33" s="70"/>
      <c r="F33" s="70"/>
      <c r="G33" s="70"/>
      <c r="I33" s="70"/>
      <c r="J33" s="70"/>
    </row>
    <row r="34" spans="1:10" s="66" customFormat="1" ht="23.25" customHeight="1" thickBot="1" x14ac:dyDescent="0.3">
      <c r="A34" s="212" t="s">
        <v>51</v>
      </c>
      <c r="B34" s="213"/>
      <c r="C34" s="213"/>
      <c r="D34" s="213"/>
      <c r="E34" s="213"/>
      <c r="F34" s="213"/>
      <c r="G34" s="213"/>
      <c r="H34" s="213"/>
      <c r="I34" s="213"/>
      <c r="J34" s="214"/>
    </row>
    <row r="35" spans="1:10" s="66" customFormat="1" ht="23.25" customHeight="1" thickBot="1" x14ac:dyDescent="0.3">
      <c r="D35" s="70"/>
      <c r="E35" s="70"/>
      <c r="F35" s="70"/>
      <c r="G35" s="70"/>
      <c r="I35" s="70"/>
      <c r="J35" s="70"/>
    </row>
    <row r="36" spans="1:10" s="66" customFormat="1" ht="51.75" customHeight="1" thickBot="1" x14ac:dyDescent="0.3">
      <c r="D36" s="54" t="s">
        <v>26</v>
      </c>
      <c r="E36" s="54" t="s">
        <v>28</v>
      </c>
      <c r="F36" s="54" t="s">
        <v>27</v>
      </c>
      <c r="G36" s="70"/>
      <c r="I36" s="70"/>
      <c r="J36" s="70"/>
    </row>
    <row r="37" spans="1:10" s="66" customFormat="1" ht="54.75" customHeight="1" thickBot="1" x14ac:dyDescent="0.3">
      <c r="A37" s="236" t="s">
        <v>24</v>
      </c>
      <c r="B37" s="237"/>
      <c r="C37" s="237"/>
      <c r="D37" s="188"/>
      <c r="E37" s="142"/>
      <c r="F37" s="182">
        <f>D37+E37</f>
        <v>0</v>
      </c>
      <c r="G37" s="70"/>
      <c r="I37" s="70"/>
      <c r="J37" s="70"/>
    </row>
    <row r="38" spans="1:10" s="66" customFormat="1" x14ac:dyDescent="0.25">
      <c r="D38" s="70"/>
      <c r="E38" s="70"/>
      <c r="F38" s="70"/>
      <c r="G38" s="70"/>
      <c r="I38" s="70"/>
      <c r="J38" s="70"/>
    </row>
    <row r="39" spans="1:10" s="66" customFormat="1" x14ac:dyDescent="0.25">
      <c r="D39" s="70"/>
      <c r="E39" s="70"/>
      <c r="F39" s="70"/>
      <c r="G39" s="70"/>
      <c r="I39" s="70"/>
      <c r="J39" s="70"/>
    </row>
    <row r="40" spans="1:10" s="66" customFormat="1" x14ac:dyDescent="0.25">
      <c r="D40" s="70"/>
      <c r="E40" s="70"/>
      <c r="F40" s="70"/>
      <c r="G40" s="70"/>
      <c r="I40" s="70"/>
      <c r="J40" s="70"/>
    </row>
    <row r="41" spans="1:10" s="66" customFormat="1" x14ac:dyDescent="0.25">
      <c r="D41" s="70"/>
      <c r="E41" s="70"/>
      <c r="F41" s="70"/>
      <c r="G41" s="70"/>
      <c r="I41" s="70"/>
      <c r="J41" s="70"/>
    </row>
    <row r="42" spans="1:10" s="66" customFormat="1" x14ac:dyDescent="0.25">
      <c r="D42" s="70"/>
      <c r="E42" s="70"/>
      <c r="F42" s="70"/>
      <c r="G42" s="70"/>
      <c r="I42" s="70"/>
      <c r="J42" s="70"/>
    </row>
    <row r="43" spans="1:10" s="66" customFormat="1" x14ac:dyDescent="0.25">
      <c r="D43" s="70"/>
      <c r="E43" s="70"/>
      <c r="F43" s="70"/>
      <c r="G43" s="70"/>
      <c r="I43" s="70"/>
      <c r="J43" s="70"/>
    </row>
    <row r="44" spans="1:10" s="66" customFormat="1" x14ac:dyDescent="0.25">
      <c r="D44" s="70"/>
      <c r="E44" s="70"/>
      <c r="F44" s="70"/>
      <c r="G44" s="70"/>
      <c r="I44" s="70"/>
      <c r="J44" s="70"/>
    </row>
    <row r="45" spans="1:10" s="66" customFormat="1" x14ac:dyDescent="0.25">
      <c r="D45" s="70"/>
      <c r="E45" s="70"/>
      <c r="F45" s="70"/>
      <c r="G45" s="70"/>
      <c r="I45" s="70"/>
      <c r="J45" s="70"/>
    </row>
  </sheetData>
  <mergeCells count="15">
    <mergeCell ref="A1:H1"/>
    <mergeCell ref="A3:H3"/>
    <mergeCell ref="H5:I6"/>
    <mergeCell ref="J5:J6"/>
    <mergeCell ref="B6:E6"/>
    <mergeCell ref="H7:I8"/>
    <mergeCell ref="J7:J8"/>
    <mergeCell ref="B10:I10"/>
    <mergeCell ref="A37:C37"/>
    <mergeCell ref="A12:J12"/>
    <mergeCell ref="A15:A17"/>
    <mergeCell ref="A22:J22"/>
    <mergeCell ref="A25:C25"/>
    <mergeCell ref="A27:J27"/>
    <mergeCell ref="A34:J34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7"/>
  <sheetViews>
    <sheetView topLeftCell="A10" zoomScale="85" zoomScaleNormal="85" workbookViewId="0">
      <selection activeCell="F26" sqref="F26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43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31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10" ht="64.5" customHeight="1" x14ac:dyDescent="0.25">
      <c r="A15" s="238" t="s">
        <v>11</v>
      </c>
      <c r="B15" s="90" t="s">
        <v>3</v>
      </c>
      <c r="C15" s="94" t="s">
        <v>1</v>
      </c>
      <c r="D15" s="33"/>
      <c r="E15" s="33"/>
      <c r="F15" s="34">
        <f t="shared" ref="F15:G18" si="0">D15*($F$7/$F$6)</f>
        <v>0</v>
      </c>
      <c r="G15" s="35">
        <f t="shared" si="0"/>
        <v>0</v>
      </c>
      <c r="H15" s="126">
        <v>5</v>
      </c>
      <c r="I15" s="36">
        <f t="shared" ref="I15:I18" si="1">F15*H15</f>
        <v>0</v>
      </c>
      <c r="J15" s="37">
        <f t="shared" ref="J15:J18" si="2">G15*H15</f>
        <v>0</v>
      </c>
    </row>
    <row r="16" spans="1:10" ht="64.5" customHeight="1" thickBot="1" x14ac:dyDescent="0.3">
      <c r="A16" s="239"/>
      <c r="B16" s="92" t="s">
        <v>29</v>
      </c>
      <c r="C16" s="93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4</v>
      </c>
      <c r="I16" s="41">
        <f t="shared" si="1"/>
        <v>0</v>
      </c>
      <c r="J16" s="42">
        <f t="shared" si="2"/>
        <v>0</v>
      </c>
    </row>
    <row r="17" spans="1:75" ht="73.5" customHeight="1" x14ac:dyDescent="0.25">
      <c r="A17" s="217" t="s">
        <v>14</v>
      </c>
      <c r="B17" s="215" t="s">
        <v>40</v>
      </c>
      <c r="C17" s="5" t="s">
        <v>1</v>
      </c>
      <c r="D17" s="85"/>
      <c r="E17" s="33"/>
      <c r="F17" s="34">
        <f t="shared" si="0"/>
        <v>0</v>
      </c>
      <c r="G17" s="35">
        <f t="shared" si="0"/>
        <v>0</v>
      </c>
      <c r="H17" s="126">
        <v>0</v>
      </c>
      <c r="I17" s="36">
        <f t="shared" si="1"/>
        <v>0</v>
      </c>
      <c r="J17" s="37">
        <f t="shared" si="2"/>
        <v>0</v>
      </c>
    </row>
    <row r="18" spans="1:75" ht="73.5" customHeight="1" thickBot="1" x14ac:dyDescent="0.3">
      <c r="A18" s="218"/>
      <c r="B18" s="216"/>
      <c r="C18" s="2" t="s">
        <v>2</v>
      </c>
      <c r="D18" s="43"/>
      <c r="E18" s="43"/>
      <c r="F18" s="39">
        <f t="shared" si="0"/>
        <v>0</v>
      </c>
      <c r="G18" s="40">
        <f t="shared" si="0"/>
        <v>0</v>
      </c>
      <c r="H18" s="127">
        <v>1</v>
      </c>
      <c r="I18" s="41">
        <f t="shared" si="1"/>
        <v>0</v>
      </c>
      <c r="J18" s="42">
        <f t="shared" si="2"/>
        <v>0</v>
      </c>
    </row>
    <row r="19" spans="1:75" ht="24.75" customHeight="1" thickBot="1" x14ac:dyDescent="0.3">
      <c r="A19" s="66"/>
      <c r="B19" s="66"/>
      <c r="C19" s="66"/>
      <c r="D19" s="70"/>
      <c r="E19" s="70"/>
      <c r="F19" s="70"/>
      <c r="G19" s="70"/>
      <c r="H19" s="66"/>
      <c r="I19" s="70"/>
      <c r="J19" s="70"/>
    </row>
    <row r="20" spans="1:75" s="17" customFormat="1" ht="36.75" customHeight="1" thickBot="1" x14ac:dyDescent="0.3">
      <c r="A20" s="79"/>
      <c r="B20" s="79"/>
      <c r="C20" s="79"/>
      <c r="D20" s="81"/>
      <c r="E20" s="81"/>
      <c r="F20" s="18" t="s">
        <v>17</v>
      </c>
      <c r="G20" s="19"/>
      <c r="H20" s="19"/>
      <c r="I20" s="20">
        <f>SUM(I15:I18)</f>
        <v>0</v>
      </c>
      <c r="J20" s="21">
        <f>SUM(J15:J18)</f>
        <v>0</v>
      </c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</row>
    <row r="21" spans="1:75" ht="34.5" customHeight="1" thickBot="1" x14ac:dyDescent="0.3">
      <c r="A21" s="66"/>
      <c r="B21" s="66"/>
      <c r="C21" s="66"/>
      <c r="D21" s="70"/>
      <c r="E21" s="70"/>
      <c r="F21" s="18" t="s">
        <v>18</v>
      </c>
      <c r="G21" s="22"/>
      <c r="H21" s="23">
        <f>SUM(H15:H18)</f>
        <v>10</v>
      </c>
      <c r="I21" s="70"/>
      <c r="J21" s="70"/>
    </row>
    <row r="22" spans="1:75" ht="34.5" customHeight="1" thickBot="1" x14ac:dyDescent="0.3">
      <c r="A22" s="66"/>
      <c r="B22" s="66"/>
      <c r="C22" s="66"/>
      <c r="D22" s="70"/>
      <c r="E22" s="70"/>
      <c r="F22" s="82"/>
      <c r="G22" s="82"/>
      <c r="H22" s="83"/>
      <c r="I22" s="70"/>
      <c r="J22" s="70"/>
    </row>
    <row r="23" spans="1:75" ht="30.75" customHeight="1" thickBot="1" x14ac:dyDescent="0.3">
      <c r="A23" s="212" t="s">
        <v>25</v>
      </c>
      <c r="B23" s="213"/>
      <c r="C23" s="213"/>
      <c r="D23" s="213"/>
      <c r="E23" s="213"/>
      <c r="F23" s="213"/>
      <c r="G23" s="213"/>
      <c r="H23" s="213"/>
      <c r="I23" s="213"/>
      <c r="J23" s="214"/>
    </row>
    <row r="24" spans="1:75" ht="34.5" customHeight="1" thickBot="1" x14ac:dyDescent="0.3">
      <c r="A24" s="66"/>
      <c r="B24" s="66"/>
      <c r="C24" s="66"/>
      <c r="D24" s="70"/>
      <c r="E24" s="70"/>
      <c r="F24" s="82"/>
      <c r="G24" s="82"/>
      <c r="H24" s="83"/>
      <c r="I24" s="70"/>
      <c r="J24" s="70"/>
    </row>
    <row r="25" spans="1:75" ht="34.5" customHeight="1" thickBot="1" x14ac:dyDescent="0.3">
      <c r="A25" s="66"/>
      <c r="B25" s="66"/>
      <c r="C25" s="66"/>
      <c r="D25" s="54" t="s">
        <v>74</v>
      </c>
      <c r="E25" s="54" t="s">
        <v>28</v>
      </c>
      <c r="F25" s="54" t="s">
        <v>75</v>
      </c>
      <c r="G25" s="82"/>
      <c r="H25" s="83"/>
      <c r="I25" s="70"/>
      <c r="J25" s="70"/>
    </row>
    <row r="26" spans="1:75" ht="81.75" customHeight="1" thickBot="1" x14ac:dyDescent="0.3">
      <c r="A26" s="236" t="s">
        <v>56</v>
      </c>
      <c r="B26" s="237"/>
      <c r="C26" s="237"/>
      <c r="D26" s="188"/>
      <c r="E26" s="142"/>
      <c r="F26" s="182">
        <f>D26+E26</f>
        <v>0</v>
      </c>
      <c r="G26" s="82"/>
      <c r="H26" s="83"/>
      <c r="I26" s="70"/>
      <c r="J26" s="70"/>
    </row>
    <row r="27" spans="1:75" s="66" customFormat="1" ht="32.25" customHeight="1" thickBot="1" x14ac:dyDescent="0.3">
      <c r="D27" s="70"/>
      <c r="E27" s="70"/>
      <c r="F27" s="70"/>
      <c r="G27" s="70"/>
      <c r="I27" s="70"/>
      <c r="J27" s="70"/>
    </row>
    <row r="28" spans="1:75" s="66" customFormat="1" ht="30.75" customHeight="1" thickBot="1" x14ac:dyDescent="0.3">
      <c r="A28" s="212" t="s">
        <v>50</v>
      </c>
      <c r="B28" s="213"/>
      <c r="C28" s="213"/>
      <c r="D28" s="213"/>
      <c r="E28" s="213"/>
      <c r="F28" s="213"/>
      <c r="G28" s="213"/>
      <c r="H28" s="213"/>
      <c r="I28" s="213"/>
      <c r="J28" s="214"/>
    </row>
    <row r="29" spans="1:75" s="66" customFormat="1" ht="23.25" customHeight="1" thickBot="1" x14ac:dyDescent="0.3">
      <c r="D29" s="70"/>
      <c r="E29" s="70"/>
      <c r="F29" s="70"/>
      <c r="G29" s="70"/>
      <c r="I29" s="70"/>
      <c r="J29" s="70"/>
    </row>
    <row r="30" spans="1:75" s="66" customFormat="1" ht="81.75" customHeight="1" thickBot="1" x14ac:dyDescent="0.3">
      <c r="A30" s="32" t="s">
        <v>8</v>
      </c>
      <c r="B30" s="53" t="s">
        <v>19</v>
      </c>
      <c r="C30" s="56" t="s">
        <v>20</v>
      </c>
      <c r="D30" s="53" t="s">
        <v>10</v>
      </c>
      <c r="E30" s="54" t="s">
        <v>6</v>
      </c>
      <c r="F30" s="55" t="s">
        <v>5</v>
      </c>
      <c r="G30" s="70"/>
      <c r="J30" s="70"/>
    </row>
    <row r="31" spans="1:75" s="66" customFormat="1" ht="81.75" customHeight="1" x14ac:dyDescent="0.25">
      <c r="A31" s="116" t="s">
        <v>21</v>
      </c>
      <c r="B31" s="199"/>
      <c r="C31" s="199"/>
      <c r="D31" s="117">
        <f>H15+H16</f>
        <v>9</v>
      </c>
      <c r="E31" s="118">
        <f>B31*D31</f>
        <v>0</v>
      </c>
      <c r="F31" s="37">
        <f>C31*D31</f>
        <v>0</v>
      </c>
      <c r="G31" s="70"/>
      <c r="J31" s="70"/>
    </row>
    <row r="32" spans="1:75" s="66" customFormat="1" ht="81.75" customHeight="1" thickBot="1" x14ac:dyDescent="0.3">
      <c r="A32" s="119" t="s">
        <v>38</v>
      </c>
      <c r="B32" s="200"/>
      <c r="C32" s="200"/>
      <c r="D32" s="120">
        <f>+H17+H18</f>
        <v>1</v>
      </c>
      <c r="E32" s="121">
        <f>B32*D32</f>
        <v>0</v>
      </c>
      <c r="F32" s="42">
        <f>C32*D32</f>
        <v>0</v>
      </c>
      <c r="G32" s="70"/>
      <c r="J32" s="70"/>
    </row>
    <row r="33" spans="1:10" s="66" customFormat="1" ht="18" customHeight="1" thickBot="1" x14ac:dyDescent="0.3">
      <c r="D33" s="70"/>
      <c r="E33" s="70"/>
      <c r="F33" s="70"/>
      <c r="G33" s="70"/>
      <c r="I33" s="70"/>
      <c r="J33" s="70"/>
    </row>
    <row r="34" spans="1:10" s="66" customFormat="1" ht="36" customHeight="1" thickBot="1" x14ac:dyDescent="0.3">
      <c r="B34" s="18" t="s">
        <v>23</v>
      </c>
      <c r="C34" s="19"/>
      <c r="D34" s="19"/>
      <c r="E34" s="21">
        <f>SUM(E31:E32)</f>
        <v>0</v>
      </c>
      <c r="F34" s="21">
        <f>SUM(F31:F32)</f>
        <v>0</v>
      </c>
      <c r="G34" s="70"/>
      <c r="I34" s="70"/>
      <c r="J34" s="70"/>
    </row>
    <row r="35" spans="1:10" s="66" customFormat="1" ht="32.25" customHeight="1" thickBot="1" x14ac:dyDescent="0.3">
      <c r="D35" s="70"/>
      <c r="E35" s="70"/>
      <c r="F35" s="70"/>
      <c r="G35" s="70"/>
      <c r="I35" s="70"/>
      <c r="J35" s="70"/>
    </row>
    <row r="36" spans="1:10" s="66" customFormat="1" ht="23.25" customHeight="1" thickBot="1" x14ac:dyDescent="0.3">
      <c r="A36" s="212" t="s">
        <v>53</v>
      </c>
      <c r="B36" s="213"/>
      <c r="C36" s="213"/>
      <c r="D36" s="213"/>
      <c r="E36" s="213"/>
      <c r="F36" s="213"/>
      <c r="G36" s="213"/>
      <c r="H36" s="213"/>
      <c r="I36" s="213"/>
      <c r="J36" s="214"/>
    </row>
    <row r="37" spans="1:10" s="66" customFormat="1" ht="23.25" customHeight="1" thickBot="1" x14ac:dyDescent="0.3">
      <c r="D37" s="70"/>
      <c r="E37" s="70"/>
      <c r="F37" s="70"/>
      <c r="G37" s="70"/>
      <c r="I37" s="70"/>
      <c r="J37" s="70"/>
    </row>
    <row r="38" spans="1:10" s="66" customFormat="1" ht="51.75" customHeight="1" thickBot="1" x14ac:dyDescent="0.3">
      <c r="D38" s="54" t="s">
        <v>26</v>
      </c>
      <c r="E38" s="54" t="s">
        <v>28</v>
      </c>
      <c r="F38" s="54" t="s">
        <v>27</v>
      </c>
      <c r="G38" s="70"/>
      <c r="I38" s="70"/>
      <c r="J38" s="70"/>
    </row>
    <row r="39" spans="1:10" s="66" customFormat="1" ht="54.75" customHeight="1" thickBot="1" x14ac:dyDescent="0.3">
      <c r="A39" s="236" t="s">
        <v>24</v>
      </c>
      <c r="B39" s="237"/>
      <c r="C39" s="237"/>
      <c r="D39" s="188"/>
      <c r="E39" s="142"/>
      <c r="F39" s="182">
        <f>D39+E39</f>
        <v>0</v>
      </c>
      <c r="G39" s="70"/>
      <c r="I39" s="70"/>
      <c r="J39" s="70"/>
    </row>
    <row r="40" spans="1:10" s="66" customFormat="1" x14ac:dyDescent="0.25">
      <c r="D40" s="70"/>
      <c r="E40" s="70"/>
      <c r="F40" s="70"/>
      <c r="G40" s="70"/>
      <c r="I40" s="70"/>
      <c r="J40" s="70"/>
    </row>
    <row r="41" spans="1:10" s="66" customFormat="1" x14ac:dyDescent="0.25">
      <c r="D41" s="70"/>
      <c r="E41" s="70"/>
      <c r="F41" s="70"/>
      <c r="G41" s="70"/>
      <c r="I41" s="70"/>
      <c r="J41" s="70"/>
    </row>
    <row r="42" spans="1:10" s="66" customFormat="1" x14ac:dyDescent="0.25">
      <c r="D42" s="70"/>
      <c r="E42" s="70"/>
      <c r="F42" s="70"/>
      <c r="G42" s="70"/>
      <c r="I42" s="70"/>
      <c r="J42" s="70"/>
    </row>
    <row r="43" spans="1:10" s="66" customFormat="1" x14ac:dyDescent="0.25">
      <c r="D43" s="70"/>
      <c r="E43" s="70"/>
      <c r="F43" s="70"/>
      <c r="G43" s="70"/>
      <c r="I43" s="70"/>
      <c r="J43" s="70"/>
    </row>
    <row r="44" spans="1:10" s="66" customFormat="1" x14ac:dyDescent="0.25">
      <c r="D44" s="70"/>
      <c r="E44" s="70"/>
      <c r="F44" s="70"/>
      <c r="G44" s="70"/>
      <c r="I44" s="70"/>
      <c r="J44" s="70"/>
    </row>
    <row r="45" spans="1:10" s="66" customFormat="1" x14ac:dyDescent="0.25">
      <c r="D45" s="70"/>
      <c r="E45" s="70"/>
      <c r="F45" s="70"/>
      <c r="G45" s="70"/>
      <c r="I45" s="70"/>
      <c r="J45" s="70"/>
    </row>
    <row r="46" spans="1:10" s="66" customFormat="1" x14ac:dyDescent="0.25">
      <c r="D46" s="70"/>
      <c r="E46" s="70"/>
      <c r="F46" s="70"/>
      <c r="G46" s="70"/>
      <c r="I46" s="70"/>
      <c r="J46" s="70"/>
    </row>
    <row r="47" spans="1:10" s="66" customFormat="1" x14ac:dyDescent="0.25">
      <c r="D47" s="70"/>
      <c r="E47" s="70"/>
      <c r="F47" s="70"/>
      <c r="G47" s="70"/>
      <c r="I47" s="70"/>
      <c r="J47" s="70"/>
    </row>
  </sheetData>
  <mergeCells count="17">
    <mergeCell ref="A12:J12"/>
    <mergeCell ref="A15:A16"/>
    <mergeCell ref="A1:H1"/>
    <mergeCell ref="A3:H3"/>
    <mergeCell ref="H5:I6"/>
    <mergeCell ref="J5:J6"/>
    <mergeCell ref="B6:E6"/>
    <mergeCell ref="H7:I8"/>
    <mergeCell ref="J7:J8"/>
    <mergeCell ref="B10:I10"/>
    <mergeCell ref="A39:C39"/>
    <mergeCell ref="A17:A18"/>
    <mergeCell ref="B17:B18"/>
    <mergeCell ref="A23:J23"/>
    <mergeCell ref="A26:C26"/>
    <mergeCell ref="A28:J28"/>
    <mergeCell ref="A36:J36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4"/>
  <sheetViews>
    <sheetView topLeftCell="A4" zoomScale="85" zoomScaleNormal="85" workbookViewId="0">
      <selection activeCell="I14" sqref="I14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44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31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10" ht="64.5" customHeight="1" x14ac:dyDescent="0.25">
      <c r="A15" s="217" t="s">
        <v>11</v>
      </c>
      <c r="B15" s="215" t="s">
        <v>29</v>
      </c>
      <c r="C15" s="91" t="s">
        <v>1</v>
      </c>
      <c r="D15" s="33"/>
      <c r="E15" s="33"/>
      <c r="F15" s="34">
        <f t="shared" ref="F15:G16" si="0">D15*($F$7/$F$6)</f>
        <v>0</v>
      </c>
      <c r="G15" s="35">
        <f t="shared" si="0"/>
        <v>0</v>
      </c>
      <c r="H15" s="126">
        <v>3</v>
      </c>
      <c r="I15" s="36">
        <f t="shared" ref="I15:I16" si="1">F15*H15</f>
        <v>0</v>
      </c>
      <c r="J15" s="37">
        <f t="shared" ref="J15:J16" si="2">G15*H15</f>
        <v>0</v>
      </c>
    </row>
    <row r="16" spans="1:10" ht="64.5" customHeight="1" thickBot="1" x14ac:dyDescent="0.3">
      <c r="A16" s="218"/>
      <c r="B16" s="216"/>
      <c r="C16" s="93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7</v>
      </c>
      <c r="I16" s="41">
        <f t="shared" si="1"/>
        <v>0</v>
      </c>
      <c r="J16" s="42">
        <f t="shared" si="2"/>
        <v>0</v>
      </c>
    </row>
    <row r="17" spans="1:75" ht="24.75" customHeight="1" thickBot="1" x14ac:dyDescent="0.3">
      <c r="A17" s="66"/>
      <c r="B17" s="66"/>
      <c r="C17" s="66"/>
      <c r="D17" s="70"/>
      <c r="E17" s="70"/>
      <c r="F17" s="70"/>
      <c r="G17" s="70"/>
      <c r="H17" s="66"/>
      <c r="I17" s="70"/>
      <c r="J17" s="70"/>
    </row>
    <row r="18" spans="1:75" s="17" customFormat="1" ht="36.75" customHeight="1" thickBot="1" x14ac:dyDescent="0.3">
      <c r="A18" s="79"/>
      <c r="B18" s="79"/>
      <c r="C18" s="79"/>
      <c r="D18" s="81"/>
      <c r="E18" s="81"/>
      <c r="F18" s="18" t="s">
        <v>17</v>
      </c>
      <c r="G18" s="19"/>
      <c r="H18" s="19"/>
      <c r="I18" s="20">
        <f>SUM(I15:I16)</f>
        <v>0</v>
      </c>
      <c r="J18" s="21">
        <f>SUM(J15:J16)</f>
        <v>0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</row>
    <row r="19" spans="1:75" ht="34.5" customHeight="1" thickBot="1" x14ac:dyDescent="0.3">
      <c r="A19" s="66"/>
      <c r="B19" s="66"/>
      <c r="C19" s="66"/>
      <c r="D19" s="70"/>
      <c r="E19" s="70"/>
      <c r="F19" s="18" t="s">
        <v>18</v>
      </c>
      <c r="G19" s="22"/>
      <c r="H19" s="23">
        <f>SUM(H15:H16)</f>
        <v>10</v>
      </c>
      <c r="I19" s="70"/>
      <c r="J19" s="70"/>
    </row>
    <row r="20" spans="1:75" ht="34.5" customHeight="1" thickBot="1" x14ac:dyDescent="0.3">
      <c r="A20" s="66"/>
      <c r="B20" s="66"/>
      <c r="C20" s="66"/>
      <c r="D20" s="70"/>
      <c r="E20" s="70"/>
      <c r="F20" s="82"/>
      <c r="G20" s="82"/>
      <c r="H20" s="83"/>
      <c r="I20" s="70"/>
      <c r="J20" s="70"/>
    </row>
    <row r="21" spans="1:75" ht="30.75" customHeight="1" thickBot="1" x14ac:dyDescent="0.3">
      <c r="A21" s="212" t="s">
        <v>25</v>
      </c>
      <c r="B21" s="213"/>
      <c r="C21" s="213"/>
      <c r="D21" s="213"/>
      <c r="E21" s="213"/>
      <c r="F21" s="213"/>
      <c r="G21" s="213"/>
      <c r="H21" s="213"/>
      <c r="I21" s="213"/>
      <c r="J21" s="214"/>
    </row>
    <row r="22" spans="1:75" ht="34.5" customHeight="1" thickBot="1" x14ac:dyDescent="0.3">
      <c r="A22" s="66"/>
      <c r="B22" s="66"/>
      <c r="C22" s="66"/>
      <c r="D22" s="70"/>
      <c r="E22" s="70"/>
      <c r="F22" s="82"/>
      <c r="G22" s="82"/>
      <c r="H22" s="83"/>
      <c r="I22" s="70"/>
      <c r="J22" s="70"/>
    </row>
    <row r="23" spans="1:75" ht="34.5" customHeight="1" thickBot="1" x14ac:dyDescent="0.3">
      <c r="A23" s="66"/>
      <c r="B23" s="66"/>
      <c r="C23" s="66"/>
      <c r="D23" s="54" t="s">
        <v>74</v>
      </c>
      <c r="E23" s="54" t="s">
        <v>28</v>
      </c>
      <c r="F23" s="54" t="s">
        <v>75</v>
      </c>
      <c r="G23" s="82"/>
      <c r="H23" s="83"/>
      <c r="I23" s="70"/>
      <c r="J23" s="70"/>
    </row>
    <row r="24" spans="1:75" ht="64.5" customHeight="1" thickBot="1" x14ac:dyDescent="0.3">
      <c r="A24" s="236" t="s">
        <v>57</v>
      </c>
      <c r="B24" s="237"/>
      <c r="C24" s="237"/>
      <c r="D24" s="188"/>
      <c r="E24" s="142"/>
      <c r="F24" s="182">
        <f>D24+E24</f>
        <v>0</v>
      </c>
      <c r="G24" s="82"/>
      <c r="H24" s="83"/>
      <c r="I24" s="70"/>
      <c r="J24" s="70"/>
    </row>
    <row r="25" spans="1:75" s="66" customFormat="1" ht="32.25" customHeight="1" thickBot="1" x14ac:dyDescent="0.3">
      <c r="D25" s="70"/>
      <c r="E25" s="70"/>
      <c r="F25" s="70"/>
      <c r="G25" s="70"/>
      <c r="I25" s="70"/>
      <c r="J25" s="70"/>
    </row>
    <row r="26" spans="1:75" s="66" customFormat="1" ht="30.75" customHeight="1" thickBot="1" x14ac:dyDescent="0.3">
      <c r="A26" s="212" t="s">
        <v>50</v>
      </c>
      <c r="B26" s="213"/>
      <c r="C26" s="213"/>
      <c r="D26" s="213"/>
      <c r="E26" s="213"/>
      <c r="F26" s="213"/>
      <c r="G26" s="213"/>
      <c r="H26" s="213"/>
      <c r="I26" s="213"/>
      <c r="J26" s="214"/>
    </row>
    <row r="27" spans="1:75" s="66" customFormat="1" ht="23.25" customHeight="1" thickBot="1" x14ac:dyDescent="0.3">
      <c r="D27" s="70"/>
      <c r="E27" s="70"/>
      <c r="F27" s="70"/>
      <c r="G27" s="70"/>
      <c r="I27" s="70"/>
      <c r="J27" s="70"/>
    </row>
    <row r="28" spans="1:75" s="66" customFormat="1" ht="81.75" customHeight="1" thickBot="1" x14ac:dyDescent="0.3">
      <c r="A28" s="32" t="s">
        <v>8</v>
      </c>
      <c r="B28" s="53" t="s">
        <v>19</v>
      </c>
      <c r="C28" s="56" t="s">
        <v>20</v>
      </c>
      <c r="D28" s="53" t="s">
        <v>10</v>
      </c>
      <c r="E28" s="54" t="s">
        <v>6</v>
      </c>
      <c r="F28" s="55" t="s">
        <v>5</v>
      </c>
      <c r="G28" s="70"/>
      <c r="J28" s="70"/>
    </row>
    <row r="29" spans="1:75" s="66" customFormat="1" ht="71.25" customHeight="1" thickBot="1" x14ac:dyDescent="0.3">
      <c r="A29" s="95" t="s">
        <v>21</v>
      </c>
      <c r="B29" s="184"/>
      <c r="C29" s="185"/>
      <c r="D29" s="96">
        <f>H15+H16</f>
        <v>10</v>
      </c>
      <c r="E29" s="97">
        <f>B29*D29</f>
        <v>0</v>
      </c>
      <c r="F29" s="59">
        <f>C29*D29</f>
        <v>0</v>
      </c>
      <c r="G29" s="70"/>
      <c r="I29" s="70"/>
      <c r="J29" s="70"/>
    </row>
    <row r="30" spans="1:75" s="66" customFormat="1" ht="18" customHeight="1" thickBot="1" x14ac:dyDescent="0.3">
      <c r="D30" s="70"/>
      <c r="E30" s="70"/>
      <c r="F30" s="70"/>
      <c r="G30" s="70"/>
      <c r="I30" s="70"/>
      <c r="J30" s="70"/>
    </row>
    <row r="31" spans="1:75" s="66" customFormat="1" ht="36" customHeight="1" thickBot="1" x14ac:dyDescent="0.3">
      <c r="B31" s="18" t="s">
        <v>23</v>
      </c>
      <c r="C31" s="19"/>
      <c r="D31" s="19"/>
      <c r="E31" s="21">
        <f>SUM(E29:E29)</f>
        <v>0</v>
      </c>
      <c r="F31" s="21">
        <f>SUM(F29:F29)</f>
        <v>0</v>
      </c>
      <c r="G31" s="70"/>
      <c r="I31" s="70"/>
      <c r="J31" s="70"/>
    </row>
    <row r="32" spans="1:75" s="66" customFormat="1" ht="32.25" customHeight="1" thickBot="1" x14ac:dyDescent="0.3">
      <c r="D32" s="70"/>
      <c r="E32" s="70"/>
      <c r="F32" s="70"/>
      <c r="G32" s="70"/>
      <c r="I32" s="70"/>
      <c r="J32" s="70"/>
    </row>
    <row r="33" spans="1:10" s="66" customFormat="1" ht="23.25" customHeight="1" thickBot="1" x14ac:dyDescent="0.3">
      <c r="A33" s="212" t="s">
        <v>51</v>
      </c>
      <c r="B33" s="213"/>
      <c r="C33" s="213"/>
      <c r="D33" s="213"/>
      <c r="E33" s="213"/>
      <c r="F33" s="213"/>
      <c r="G33" s="213"/>
      <c r="H33" s="213"/>
      <c r="I33" s="213"/>
      <c r="J33" s="214"/>
    </row>
    <row r="34" spans="1:10" s="66" customFormat="1" ht="23.25" customHeight="1" thickBot="1" x14ac:dyDescent="0.3">
      <c r="D34" s="70"/>
      <c r="E34" s="70"/>
      <c r="F34" s="70"/>
      <c r="G34" s="70"/>
      <c r="I34" s="70"/>
      <c r="J34" s="70"/>
    </row>
    <row r="35" spans="1:10" s="66" customFormat="1" ht="51.75" customHeight="1" thickBot="1" x14ac:dyDescent="0.3">
      <c r="D35" s="54" t="s">
        <v>26</v>
      </c>
      <c r="E35" s="54" t="s">
        <v>28</v>
      </c>
      <c r="F35" s="54" t="s">
        <v>27</v>
      </c>
      <c r="G35" s="70"/>
      <c r="I35" s="70"/>
      <c r="J35" s="70"/>
    </row>
    <row r="36" spans="1:10" s="66" customFormat="1" ht="54.75" customHeight="1" thickBot="1" x14ac:dyDescent="0.3">
      <c r="A36" s="236" t="s">
        <v>24</v>
      </c>
      <c r="B36" s="237"/>
      <c r="C36" s="237"/>
      <c r="D36" s="188"/>
      <c r="E36" s="142"/>
      <c r="F36" s="182">
        <f>D36+E36</f>
        <v>0</v>
      </c>
      <c r="G36" s="70"/>
      <c r="I36" s="70"/>
      <c r="J36" s="70"/>
    </row>
    <row r="37" spans="1:10" s="66" customFormat="1" x14ac:dyDescent="0.25">
      <c r="D37" s="70"/>
      <c r="E37" s="70"/>
      <c r="F37" s="70"/>
      <c r="G37" s="70"/>
      <c r="I37" s="70"/>
      <c r="J37" s="70"/>
    </row>
    <row r="38" spans="1:10" s="66" customFormat="1" x14ac:dyDescent="0.25">
      <c r="D38" s="70"/>
      <c r="E38" s="70"/>
      <c r="F38" s="70"/>
      <c r="G38" s="70"/>
      <c r="I38" s="70"/>
      <c r="J38" s="70"/>
    </row>
    <row r="39" spans="1:10" s="66" customFormat="1" x14ac:dyDescent="0.25">
      <c r="D39" s="70"/>
      <c r="E39" s="70"/>
      <c r="F39" s="70"/>
      <c r="G39" s="70"/>
      <c r="I39" s="70"/>
      <c r="J39" s="70"/>
    </row>
    <row r="40" spans="1:10" s="66" customFormat="1" x14ac:dyDescent="0.25">
      <c r="D40" s="70"/>
      <c r="E40" s="70"/>
      <c r="F40" s="70"/>
      <c r="G40" s="70"/>
      <c r="I40" s="70"/>
      <c r="J40" s="70"/>
    </row>
    <row r="41" spans="1:10" s="66" customFormat="1" x14ac:dyDescent="0.25">
      <c r="D41" s="70"/>
      <c r="E41" s="70"/>
      <c r="F41" s="70"/>
      <c r="G41" s="70"/>
      <c r="I41" s="70"/>
      <c r="J41" s="70"/>
    </row>
    <row r="42" spans="1:10" s="66" customFormat="1" x14ac:dyDescent="0.25">
      <c r="D42" s="70"/>
      <c r="E42" s="70"/>
      <c r="F42" s="70"/>
      <c r="G42" s="70"/>
      <c r="I42" s="70"/>
      <c r="J42" s="70"/>
    </row>
    <row r="43" spans="1:10" s="66" customFormat="1" x14ac:dyDescent="0.25">
      <c r="D43" s="70"/>
      <c r="E43" s="70"/>
      <c r="F43" s="70"/>
      <c r="G43" s="70"/>
      <c r="I43" s="70"/>
      <c r="J43" s="70"/>
    </row>
    <row r="44" spans="1:10" s="66" customFormat="1" x14ac:dyDescent="0.25">
      <c r="D44" s="70"/>
      <c r="E44" s="70"/>
      <c r="F44" s="70"/>
      <c r="G44" s="70"/>
      <c r="I44" s="70"/>
      <c r="J44" s="70"/>
    </row>
  </sheetData>
  <mergeCells count="16">
    <mergeCell ref="A12:J12"/>
    <mergeCell ref="A15:A16"/>
    <mergeCell ref="B15:B16"/>
    <mergeCell ref="A1:H1"/>
    <mergeCell ref="A3:H3"/>
    <mergeCell ref="H5:I6"/>
    <mergeCell ref="J5:J6"/>
    <mergeCell ref="B6:E6"/>
    <mergeCell ref="H7:I8"/>
    <mergeCell ref="J7:J8"/>
    <mergeCell ref="B10:I10"/>
    <mergeCell ref="A36:C36"/>
    <mergeCell ref="A21:J21"/>
    <mergeCell ref="A24:C24"/>
    <mergeCell ref="A26:J26"/>
    <mergeCell ref="A33:J33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4"/>
  <sheetViews>
    <sheetView zoomScale="85" zoomScaleNormal="85" workbookViewId="0">
      <selection activeCell="F36" sqref="F36"/>
    </sheetView>
  </sheetViews>
  <sheetFormatPr baseColWidth="10" defaultColWidth="9.140625" defaultRowHeight="15" x14ac:dyDescent="0.25"/>
  <cols>
    <col min="1" max="1" width="31" style="8" customWidth="1"/>
    <col min="2" max="2" width="24.28515625" style="8" customWidth="1"/>
    <col min="3" max="3" width="50.7109375" style="8" customWidth="1"/>
    <col min="4" max="5" width="24.42578125" style="196" customWidth="1"/>
    <col min="6" max="6" width="23" style="196" customWidth="1"/>
    <col min="7" max="7" width="21.85546875" style="196" customWidth="1"/>
    <col min="8" max="8" width="18.28515625" style="8" customWidth="1"/>
    <col min="9" max="9" width="22.5703125" style="196" customWidth="1"/>
    <col min="10" max="10" width="22.42578125" style="196" customWidth="1"/>
    <col min="11" max="11" width="15.85546875" style="66" customWidth="1"/>
    <col min="12" max="75" width="9.140625" style="66"/>
    <col min="76" max="16384" width="9.140625" style="8"/>
  </cols>
  <sheetData>
    <row r="1" spans="1:10" ht="69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8"/>
      <c r="I1" s="71"/>
      <c r="J1" s="189"/>
    </row>
    <row r="2" spans="1:10" ht="15.75" thickBot="1" x14ac:dyDescent="0.3">
      <c r="A2" s="66"/>
      <c r="B2" s="66"/>
      <c r="C2" s="66"/>
      <c r="D2" s="77"/>
      <c r="E2" s="77"/>
      <c r="F2" s="77"/>
      <c r="G2" s="77"/>
      <c r="H2" s="78"/>
      <c r="I2" s="73"/>
      <c r="J2" s="190"/>
    </row>
    <row r="3" spans="1:10" ht="45.75" customHeight="1" thickBot="1" x14ac:dyDescent="0.3">
      <c r="A3" s="206" t="s">
        <v>45</v>
      </c>
      <c r="B3" s="207"/>
      <c r="C3" s="207"/>
      <c r="D3" s="207"/>
      <c r="E3" s="207"/>
      <c r="F3" s="207"/>
      <c r="G3" s="207"/>
      <c r="H3" s="208"/>
      <c r="I3" s="75"/>
      <c r="J3" s="191"/>
    </row>
    <row r="4" spans="1:10" ht="19.5" customHeight="1" thickBot="1" x14ac:dyDescent="0.3">
      <c r="A4" s="192"/>
      <c r="B4" s="66"/>
      <c r="C4" s="66"/>
      <c r="D4" s="70"/>
      <c r="E4" s="70"/>
      <c r="F4" s="70"/>
      <c r="G4" s="70"/>
      <c r="H4" s="66"/>
      <c r="I4" s="70"/>
      <c r="J4" s="70"/>
    </row>
    <row r="5" spans="1:10" ht="29.25" customHeight="1" x14ac:dyDescent="0.25">
      <c r="A5" s="66"/>
      <c r="B5" s="24" t="s">
        <v>4</v>
      </c>
      <c r="C5" s="25"/>
      <c r="D5" s="25"/>
      <c r="E5" s="26"/>
      <c r="F5" s="27"/>
      <c r="G5" s="70"/>
      <c r="H5" s="219" t="s">
        <v>90</v>
      </c>
      <c r="I5" s="220"/>
      <c r="J5" s="223"/>
    </row>
    <row r="6" spans="1:10" ht="45.75" customHeight="1" x14ac:dyDescent="0.25">
      <c r="A6" s="66"/>
      <c r="B6" s="231" t="s">
        <v>91</v>
      </c>
      <c r="C6" s="232"/>
      <c r="D6" s="232"/>
      <c r="E6" s="232"/>
      <c r="F6" s="28">
        <v>144.24</v>
      </c>
      <c r="G6" s="70"/>
      <c r="H6" s="221"/>
      <c r="I6" s="222"/>
      <c r="J6" s="224"/>
    </row>
    <row r="7" spans="1:10" ht="31.5" customHeight="1" x14ac:dyDescent="0.25">
      <c r="A7" s="66"/>
      <c r="B7" s="178" t="s">
        <v>63</v>
      </c>
      <c r="C7" s="179"/>
      <c r="D7" s="179"/>
      <c r="E7" s="179"/>
      <c r="F7" s="28">
        <v>144.24</v>
      </c>
      <c r="G7" s="70"/>
      <c r="H7" s="225" t="s">
        <v>94</v>
      </c>
      <c r="I7" s="226"/>
      <c r="J7" s="229"/>
    </row>
    <row r="8" spans="1:10" ht="45.75" customHeight="1" thickBot="1" x14ac:dyDescent="0.3">
      <c r="A8" s="66"/>
      <c r="B8" s="181" t="s">
        <v>92</v>
      </c>
      <c r="C8" s="29" t="s">
        <v>93</v>
      </c>
      <c r="D8" s="29"/>
      <c r="E8" s="30"/>
      <c r="F8" s="31"/>
      <c r="G8" s="70"/>
      <c r="H8" s="227"/>
      <c r="I8" s="228"/>
      <c r="J8" s="230"/>
    </row>
    <row r="9" spans="1:10" ht="31.5" customHeight="1" thickBot="1" x14ac:dyDescent="0.3">
      <c r="A9" s="66"/>
      <c r="B9" s="67"/>
      <c r="C9" s="68"/>
      <c r="D9" s="68"/>
      <c r="E9" s="69"/>
      <c r="F9" s="69"/>
      <c r="G9" s="70"/>
      <c r="H9" s="158"/>
      <c r="I9" s="158"/>
      <c r="J9" s="155"/>
    </row>
    <row r="10" spans="1:10" ht="29.25" customHeight="1" thickBot="1" x14ac:dyDescent="0.3">
      <c r="A10" s="156"/>
      <c r="B10" s="233" t="s">
        <v>86</v>
      </c>
      <c r="C10" s="234"/>
      <c r="D10" s="234"/>
      <c r="E10" s="234"/>
      <c r="F10" s="234"/>
      <c r="G10" s="234"/>
      <c r="H10" s="234"/>
      <c r="I10" s="235"/>
      <c r="J10" s="157"/>
    </row>
    <row r="11" spans="1:10" ht="19.5" customHeight="1" thickBot="1" x14ac:dyDescent="0.3">
      <c r="A11" s="66"/>
      <c r="B11" s="67"/>
      <c r="C11" s="68"/>
      <c r="D11" s="68"/>
      <c r="E11" s="69"/>
      <c r="F11" s="69"/>
      <c r="G11" s="70"/>
      <c r="H11" s="66"/>
      <c r="I11" s="70"/>
      <c r="J11" s="70"/>
    </row>
    <row r="12" spans="1:10" ht="41.25" customHeight="1" thickBot="1" x14ac:dyDescent="0.3">
      <c r="A12" s="212" t="s">
        <v>52</v>
      </c>
      <c r="B12" s="213"/>
      <c r="C12" s="213"/>
      <c r="D12" s="213"/>
      <c r="E12" s="213"/>
      <c r="F12" s="213"/>
      <c r="G12" s="213"/>
      <c r="H12" s="213"/>
      <c r="I12" s="213"/>
      <c r="J12" s="214"/>
    </row>
    <row r="13" spans="1:10" ht="23.25" customHeight="1" thickBot="1" x14ac:dyDescent="0.3">
      <c r="A13" s="193"/>
      <c r="B13" s="66"/>
      <c r="C13" s="66"/>
      <c r="D13" s="70"/>
      <c r="E13" s="70"/>
      <c r="F13" s="70"/>
      <c r="G13" s="70"/>
      <c r="H13" s="66"/>
      <c r="I13" s="70"/>
      <c r="J13" s="70"/>
    </row>
    <row r="14" spans="1:10" ht="97.5" customHeight="1" thickBot="1" x14ac:dyDescent="0.3">
      <c r="A14" s="9" t="s">
        <v>8</v>
      </c>
      <c r="B14" s="10" t="s">
        <v>7</v>
      </c>
      <c r="C14" s="11" t="s">
        <v>9</v>
      </c>
      <c r="D14" s="12" t="s">
        <v>59</v>
      </c>
      <c r="E14" s="12" t="s">
        <v>60</v>
      </c>
      <c r="F14" s="12" t="s">
        <v>61</v>
      </c>
      <c r="G14" s="13" t="s">
        <v>62</v>
      </c>
      <c r="H14" s="14" t="s">
        <v>10</v>
      </c>
      <c r="I14" s="15" t="s">
        <v>6</v>
      </c>
      <c r="J14" s="16" t="s">
        <v>5</v>
      </c>
    </row>
    <row r="15" spans="1:10" ht="64.5" customHeight="1" x14ac:dyDescent="0.25">
      <c r="A15" s="238" t="s">
        <v>11</v>
      </c>
      <c r="B15" s="90" t="s">
        <v>3</v>
      </c>
      <c r="C15" s="94" t="s">
        <v>1</v>
      </c>
      <c r="D15" s="33"/>
      <c r="E15" s="33"/>
      <c r="F15" s="34">
        <f t="shared" ref="F15:G16" si="0">D15*($F$7/$F$6)</f>
        <v>0</v>
      </c>
      <c r="G15" s="35">
        <f t="shared" si="0"/>
        <v>0</v>
      </c>
      <c r="H15" s="126">
        <v>4</v>
      </c>
      <c r="I15" s="36">
        <f t="shared" ref="I15:I16" si="1">F15*H15</f>
        <v>0</v>
      </c>
      <c r="J15" s="37">
        <f t="shared" ref="J15:J16" si="2">G15*H15</f>
        <v>0</v>
      </c>
    </row>
    <row r="16" spans="1:10" ht="64.5" customHeight="1" thickBot="1" x14ac:dyDescent="0.3">
      <c r="A16" s="239"/>
      <c r="B16" s="92" t="s">
        <v>29</v>
      </c>
      <c r="C16" s="93" t="s">
        <v>2</v>
      </c>
      <c r="D16" s="38"/>
      <c r="E16" s="38"/>
      <c r="F16" s="39">
        <f t="shared" si="0"/>
        <v>0</v>
      </c>
      <c r="G16" s="40">
        <f t="shared" si="0"/>
        <v>0</v>
      </c>
      <c r="H16" s="127">
        <v>5</v>
      </c>
      <c r="I16" s="41">
        <f t="shared" si="1"/>
        <v>0</v>
      </c>
      <c r="J16" s="42">
        <f t="shared" si="2"/>
        <v>0</v>
      </c>
    </row>
    <row r="17" spans="1:75" ht="24.75" customHeight="1" thickBot="1" x14ac:dyDescent="0.3">
      <c r="A17" s="66"/>
      <c r="B17" s="66"/>
      <c r="C17" s="66"/>
      <c r="D17" s="70"/>
      <c r="E17" s="70"/>
      <c r="F17" s="70"/>
      <c r="G17" s="70"/>
      <c r="H17" s="66"/>
      <c r="I17" s="70"/>
      <c r="J17" s="70"/>
    </row>
    <row r="18" spans="1:75" s="17" customFormat="1" ht="36.75" customHeight="1" thickBot="1" x14ac:dyDescent="0.3">
      <c r="A18" s="79"/>
      <c r="B18" s="79"/>
      <c r="C18" s="79"/>
      <c r="D18" s="81"/>
      <c r="E18" s="81"/>
      <c r="F18" s="18" t="s">
        <v>17</v>
      </c>
      <c r="G18" s="19"/>
      <c r="H18" s="19"/>
      <c r="I18" s="20">
        <f>SUM(I15:I16)</f>
        <v>0</v>
      </c>
      <c r="J18" s="21">
        <f>SUM(J15:J16)</f>
        <v>0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</row>
    <row r="19" spans="1:75" ht="34.5" customHeight="1" thickBot="1" x14ac:dyDescent="0.3">
      <c r="A19" s="66"/>
      <c r="B19" s="66"/>
      <c r="C19" s="66"/>
      <c r="D19" s="70"/>
      <c r="E19" s="70"/>
      <c r="F19" s="18" t="s">
        <v>18</v>
      </c>
      <c r="G19" s="22"/>
      <c r="H19" s="23">
        <f>SUM(H15:H16)</f>
        <v>9</v>
      </c>
      <c r="I19" s="70"/>
      <c r="J19" s="70"/>
    </row>
    <row r="20" spans="1:75" ht="34.5" customHeight="1" thickBot="1" x14ac:dyDescent="0.3">
      <c r="A20" s="66"/>
      <c r="B20" s="66"/>
      <c r="C20" s="66"/>
      <c r="D20" s="70"/>
      <c r="E20" s="70"/>
      <c r="F20" s="82"/>
      <c r="G20" s="82"/>
      <c r="H20" s="83"/>
      <c r="I20" s="70"/>
      <c r="J20" s="70"/>
    </row>
    <row r="21" spans="1:75" ht="30.75" customHeight="1" thickBot="1" x14ac:dyDescent="0.3">
      <c r="A21" s="212" t="s">
        <v>25</v>
      </c>
      <c r="B21" s="213"/>
      <c r="C21" s="213"/>
      <c r="D21" s="213"/>
      <c r="E21" s="213"/>
      <c r="F21" s="213"/>
      <c r="G21" s="213"/>
      <c r="H21" s="213"/>
      <c r="I21" s="213"/>
      <c r="J21" s="214"/>
    </row>
    <row r="22" spans="1:75" ht="34.5" customHeight="1" thickBot="1" x14ac:dyDescent="0.3">
      <c r="A22" s="66"/>
      <c r="B22" s="66"/>
      <c r="C22" s="66"/>
      <c r="D22" s="70"/>
      <c r="E22" s="70"/>
      <c r="F22" s="82"/>
      <c r="G22" s="82"/>
      <c r="H22" s="83"/>
      <c r="I22" s="70"/>
      <c r="J22" s="70"/>
    </row>
    <row r="23" spans="1:75" ht="34.5" customHeight="1" thickBot="1" x14ac:dyDescent="0.3">
      <c r="A23" s="66"/>
      <c r="B23" s="66"/>
      <c r="C23" s="66"/>
      <c r="D23" s="54" t="s">
        <v>74</v>
      </c>
      <c r="E23" s="54" t="s">
        <v>28</v>
      </c>
      <c r="F23" s="54" t="s">
        <v>75</v>
      </c>
      <c r="G23" s="82"/>
      <c r="H23" s="83"/>
      <c r="I23" s="70"/>
      <c r="J23" s="70"/>
    </row>
    <row r="24" spans="1:75" ht="57.75" customHeight="1" thickBot="1" x14ac:dyDescent="0.3">
      <c r="A24" s="236" t="s">
        <v>57</v>
      </c>
      <c r="B24" s="237"/>
      <c r="C24" s="237"/>
      <c r="D24" s="188"/>
      <c r="E24" s="142"/>
      <c r="F24" s="182">
        <f>D24+E24</f>
        <v>0</v>
      </c>
      <c r="G24" s="82"/>
      <c r="H24" s="83"/>
      <c r="I24" s="70"/>
      <c r="J24" s="70"/>
    </row>
    <row r="25" spans="1:75" s="66" customFormat="1" ht="32.25" customHeight="1" thickBot="1" x14ac:dyDescent="0.3">
      <c r="D25" s="70"/>
      <c r="E25" s="70"/>
      <c r="F25" s="70"/>
      <c r="G25" s="70"/>
      <c r="I25" s="70"/>
      <c r="J25" s="70"/>
    </row>
    <row r="26" spans="1:75" s="66" customFormat="1" ht="30.75" customHeight="1" thickBot="1" x14ac:dyDescent="0.3">
      <c r="A26" s="212" t="s">
        <v>50</v>
      </c>
      <c r="B26" s="213"/>
      <c r="C26" s="213"/>
      <c r="D26" s="213"/>
      <c r="E26" s="213"/>
      <c r="F26" s="213"/>
      <c r="G26" s="213"/>
      <c r="H26" s="213"/>
      <c r="I26" s="213"/>
      <c r="J26" s="214"/>
    </row>
    <row r="27" spans="1:75" s="66" customFormat="1" ht="23.25" customHeight="1" thickBot="1" x14ac:dyDescent="0.3">
      <c r="D27" s="70"/>
      <c r="E27" s="70"/>
      <c r="F27" s="70"/>
      <c r="G27" s="70"/>
      <c r="I27" s="70"/>
      <c r="J27" s="70"/>
    </row>
    <row r="28" spans="1:75" s="66" customFormat="1" ht="81.75" customHeight="1" thickBot="1" x14ac:dyDescent="0.3">
      <c r="A28" s="32" t="s">
        <v>8</v>
      </c>
      <c r="B28" s="53" t="s">
        <v>19</v>
      </c>
      <c r="C28" s="56" t="s">
        <v>20</v>
      </c>
      <c r="D28" s="53" t="s">
        <v>10</v>
      </c>
      <c r="E28" s="54" t="s">
        <v>6</v>
      </c>
      <c r="F28" s="55" t="s">
        <v>5</v>
      </c>
      <c r="G28" s="70"/>
      <c r="J28" s="70"/>
    </row>
    <row r="29" spans="1:75" s="66" customFormat="1" ht="71.25" customHeight="1" x14ac:dyDescent="0.25">
      <c r="A29" s="87" t="s">
        <v>21</v>
      </c>
      <c r="B29" s="201"/>
      <c r="C29" s="202"/>
      <c r="D29" s="89">
        <f>H15+H16</f>
        <v>9</v>
      </c>
      <c r="E29" s="36">
        <f>B29*D29</f>
        <v>0</v>
      </c>
      <c r="F29" s="37">
        <f>C29*D29</f>
        <v>0</v>
      </c>
      <c r="G29" s="70"/>
      <c r="I29" s="70"/>
      <c r="J29" s="70"/>
    </row>
    <row r="30" spans="1:75" s="66" customFormat="1" ht="18" customHeight="1" thickBot="1" x14ac:dyDescent="0.3">
      <c r="D30" s="70"/>
      <c r="E30" s="70"/>
      <c r="F30" s="70"/>
      <c r="G30" s="70"/>
      <c r="I30" s="70"/>
      <c r="J30" s="70"/>
    </row>
    <row r="31" spans="1:75" s="66" customFormat="1" ht="36" customHeight="1" thickBot="1" x14ac:dyDescent="0.3">
      <c r="B31" s="18" t="s">
        <v>23</v>
      </c>
      <c r="C31" s="19"/>
      <c r="D31" s="19"/>
      <c r="E31" s="21">
        <f>SUM(E29:E29)</f>
        <v>0</v>
      </c>
      <c r="F31" s="21">
        <f>SUM(F29:F29)</f>
        <v>0</v>
      </c>
      <c r="G31" s="70"/>
      <c r="I31" s="70"/>
      <c r="J31" s="70"/>
    </row>
    <row r="32" spans="1:75" s="66" customFormat="1" ht="32.25" customHeight="1" thickBot="1" x14ac:dyDescent="0.3">
      <c r="D32" s="70"/>
      <c r="E32" s="70"/>
      <c r="F32" s="70"/>
      <c r="G32" s="70"/>
      <c r="I32" s="70"/>
      <c r="J32" s="70"/>
    </row>
    <row r="33" spans="1:10" s="66" customFormat="1" ht="23.25" customHeight="1" thickBot="1" x14ac:dyDescent="0.3">
      <c r="A33" s="212" t="s">
        <v>51</v>
      </c>
      <c r="B33" s="213"/>
      <c r="C33" s="213"/>
      <c r="D33" s="213"/>
      <c r="E33" s="213"/>
      <c r="F33" s="213"/>
      <c r="G33" s="213"/>
      <c r="H33" s="213"/>
      <c r="I33" s="213"/>
      <c r="J33" s="214"/>
    </row>
    <row r="34" spans="1:10" s="66" customFormat="1" ht="23.25" customHeight="1" thickBot="1" x14ac:dyDescent="0.3">
      <c r="D34" s="70"/>
      <c r="E34" s="70"/>
      <c r="F34" s="70"/>
      <c r="G34" s="70"/>
      <c r="I34" s="70"/>
      <c r="J34" s="70"/>
    </row>
    <row r="35" spans="1:10" s="66" customFormat="1" ht="51.75" customHeight="1" thickBot="1" x14ac:dyDescent="0.3">
      <c r="D35" s="54" t="s">
        <v>26</v>
      </c>
      <c r="E35" s="54" t="s">
        <v>28</v>
      </c>
      <c r="F35" s="54" t="s">
        <v>27</v>
      </c>
      <c r="G35" s="70"/>
      <c r="I35" s="70"/>
      <c r="J35" s="70"/>
    </row>
    <row r="36" spans="1:10" s="66" customFormat="1" ht="54.75" customHeight="1" thickBot="1" x14ac:dyDescent="0.3">
      <c r="A36" s="236" t="s">
        <v>24</v>
      </c>
      <c r="B36" s="237"/>
      <c r="C36" s="237"/>
      <c r="D36" s="188"/>
      <c r="E36" s="142"/>
      <c r="F36" s="182">
        <f>D36+E36</f>
        <v>0</v>
      </c>
      <c r="G36" s="70"/>
      <c r="I36" s="70"/>
      <c r="J36" s="70"/>
    </row>
    <row r="37" spans="1:10" s="66" customFormat="1" x14ac:dyDescent="0.25">
      <c r="D37" s="70"/>
      <c r="E37" s="70"/>
      <c r="F37" s="70"/>
      <c r="G37" s="70"/>
      <c r="I37" s="70"/>
      <c r="J37" s="70"/>
    </row>
    <row r="38" spans="1:10" s="66" customFormat="1" x14ac:dyDescent="0.25">
      <c r="D38" s="70"/>
      <c r="E38" s="70"/>
      <c r="F38" s="70"/>
      <c r="G38" s="70"/>
      <c r="I38" s="70"/>
      <c r="J38" s="70"/>
    </row>
    <row r="39" spans="1:10" s="66" customFormat="1" x14ac:dyDescent="0.25">
      <c r="D39" s="70"/>
      <c r="E39" s="70"/>
      <c r="F39" s="70"/>
      <c r="G39" s="70"/>
      <c r="I39" s="70"/>
      <c r="J39" s="70"/>
    </row>
    <row r="40" spans="1:10" s="66" customFormat="1" x14ac:dyDescent="0.25">
      <c r="D40" s="70"/>
      <c r="E40" s="70"/>
      <c r="F40" s="70"/>
      <c r="G40" s="70"/>
      <c r="I40" s="70"/>
      <c r="J40" s="70"/>
    </row>
    <row r="41" spans="1:10" s="66" customFormat="1" x14ac:dyDescent="0.25">
      <c r="D41" s="70"/>
      <c r="E41" s="70"/>
      <c r="F41" s="70"/>
      <c r="G41" s="70"/>
      <c r="I41" s="70"/>
      <c r="J41" s="70"/>
    </row>
    <row r="42" spans="1:10" s="66" customFormat="1" x14ac:dyDescent="0.25">
      <c r="D42" s="70"/>
      <c r="E42" s="70"/>
      <c r="F42" s="70"/>
      <c r="G42" s="70"/>
      <c r="I42" s="70"/>
      <c r="J42" s="70"/>
    </row>
    <row r="43" spans="1:10" s="66" customFormat="1" x14ac:dyDescent="0.25">
      <c r="D43" s="70"/>
      <c r="E43" s="70"/>
      <c r="F43" s="70"/>
      <c r="G43" s="70"/>
      <c r="I43" s="70"/>
      <c r="J43" s="70"/>
    </row>
    <row r="44" spans="1:10" s="66" customFormat="1" x14ac:dyDescent="0.25">
      <c r="D44" s="70"/>
      <c r="E44" s="70"/>
      <c r="F44" s="70"/>
      <c r="G44" s="70"/>
      <c r="I44" s="70"/>
      <c r="J44" s="70"/>
    </row>
  </sheetData>
  <mergeCells count="15">
    <mergeCell ref="A36:C36"/>
    <mergeCell ref="A12:J12"/>
    <mergeCell ref="A15:A16"/>
    <mergeCell ref="A21:J21"/>
    <mergeCell ref="A24:C24"/>
    <mergeCell ref="A26:J26"/>
    <mergeCell ref="A33:J33"/>
    <mergeCell ref="H7:I8"/>
    <mergeCell ref="J7:J8"/>
    <mergeCell ref="B10:I10"/>
    <mergeCell ref="A1:H1"/>
    <mergeCell ref="A3:H3"/>
    <mergeCell ref="H5:I6"/>
    <mergeCell ref="J5:J6"/>
    <mergeCell ref="B6:E6"/>
  </mergeCells>
  <hyperlinks>
    <hyperlink ref="B8" r:id="rId1" display="Com. Statistique T3 2024 | SRA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RECAPITULATIF PRIMES GHT</vt:lpstr>
      <vt:lpstr>CHU DE MONTPELLIER</vt:lpstr>
      <vt:lpstr>HBT</vt:lpstr>
      <vt:lpstr>CH DE ST AFFRIQUE</vt:lpstr>
      <vt:lpstr>CH DE MILLAU</vt:lpstr>
      <vt:lpstr>CH DE LUNEL</vt:lpstr>
      <vt:lpstr>CH DE LODEVE</vt:lpstr>
      <vt:lpstr>CH DE CLERMONT L'HERAULT</vt:lpstr>
      <vt:lpstr>CH DE LAMALOU</vt:lpstr>
      <vt:lpstr>CH DE SEVERAC</vt:lpstr>
      <vt:lpstr>EHPAD DE MILLAU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2024-12-02T09:05:29Z</dcterms:modified>
</cp:coreProperties>
</file>