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E00C380C-5592-4A80-BD5D-4A9EE5D1D978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Menuiseries intérieures bois" sheetId="8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" i="8" l="1"/>
  <c r="K42" i="8"/>
  <c r="I42" i="8"/>
  <c r="I38" i="8"/>
  <c r="K38" i="8" s="1"/>
  <c r="L38" i="8" s="1"/>
  <c r="L37" i="8"/>
  <c r="K37" i="8"/>
  <c r="I37" i="8"/>
  <c r="I36" i="8"/>
  <c r="K36" i="8" s="1"/>
  <c r="L36" i="8" s="1"/>
  <c r="I35" i="8"/>
  <c r="K35" i="8" s="1"/>
  <c r="L35" i="8" s="1"/>
  <c r="L34" i="8"/>
  <c r="I34" i="8"/>
  <c r="K34" i="8" s="1"/>
  <c r="K33" i="8"/>
  <c r="L33" i="8" s="1"/>
  <c r="I33" i="8"/>
  <c r="L32" i="8"/>
  <c r="K32" i="8"/>
  <c r="I32" i="8"/>
  <c r="K31" i="8"/>
  <c r="L31" i="8" s="1"/>
  <c r="I31" i="8"/>
  <c r="K30" i="8"/>
  <c r="L30" i="8" s="1"/>
  <c r="I30" i="8"/>
  <c r="L29" i="8"/>
  <c r="K29" i="8"/>
  <c r="I29" i="8"/>
  <c r="I28" i="8"/>
  <c r="K28" i="8" s="1"/>
  <c r="L28" i="8" s="1"/>
  <c r="K27" i="8"/>
  <c r="L27" i="8" s="1"/>
  <c r="I27" i="8"/>
  <c r="L26" i="8"/>
  <c r="I26" i="8"/>
  <c r="K26" i="8" s="1"/>
  <c r="I25" i="8"/>
  <c r="K25" i="8" s="1"/>
  <c r="L25" i="8" s="1"/>
  <c r="L24" i="8"/>
  <c r="I24" i="8"/>
  <c r="K24" i="8" s="1"/>
  <c r="K23" i="8"/>
  <c r="L23" i="8" s="1"/>
  <c r="I23" i="8"/>
  <c r="I22" i="8"/>
  <c r="K22" i="8" s="1"/>
  <c r="L22" i="8" s="1"/>
  <c r="L21" i="8"/>
  <c r="K21" i="8"/>
  <c r="I21" i="8"/>
  <c r="I20" i="8"/>
  <c r="K20" i="8" s="1"/>
  <c r="L20" i="8" s="1"/>
  <c r="I19" i="8"/>
  <c r="K19" i="8" s="1"/>
  <c r="L19" i="8" s="1"/>
  <c r="L18" i="8"/>
  <c r="I18" i="8"/>
  <c r="K18" i="8" s="1"/>
  <c r="K17" i="8"/>
  <c r="L17" i="8" s="1"/>
  <c r="I17" i="8"/>
  <c r="L16" i="8"/>
  <c r="K16" i="8"/>
  <c r="I16" i="8"/>
  <c r="K15" i="8"/>
  <c r="L15" i="8" s="1"/>
  <c r="I15" i="8"/>
  <c r="K14" i="8"/>
  <c r="L14" i="8" s="1"/>
  <c r="I14" i="8"/>
  <c r="L13" i="8"/>
  <c r="K13" i="8"/>
  <c r="I13" i="8"/>
  <c r="L12" i="8"/>
  <c r="I12" i="8"/>
  <c r="K12" i="8" s="1"/>
  <c r="K11" i="8"/>
  <c r="L11" i="8" s="1"/>
  <c r="I11" i="8"/>
  <c r="L10" i="8"/>
  <c r="I10" i="8"/>
  <c r="K10" i="8" s="1"/>
  <c r="I9" i="8"/>
  <c r="K5" i="8"/>
  <c r="L5" i="8" s="1"/>
  <c r="I5" i="8"/>
  <c r="I4" i="8"/>
  <c r="K4" i="8" s="1"/>
  <c r="L4" i="8" s="1"/>
  <c r="L3" i="8"/>
  <c r="L6" i="8" s="1"/>
  <c r="K3" i="8"/>
  <c r="K6" i="8" s="1"/>
  <c r="I3" i="8"/>
  <c r="I44" i="8" l="1"/>
  <c r="K43" i="8"/>
  <c r="L43" i="8" s="1"/>
  <c r="I6" i="8"/>
  <c r="I39" i="8"/>
  <c r="K9" i="8"/>
  <c r="L42" i="8"/>
  <c r="L44" i="8" l="1"/>
  <c r="I45" i="8"/>
  <c r="K44" i="8"/>
  <c r="L9" i="8"/>
  <c r="L39" i="8" s="1"/>
  <c r="L45" i="8" s="1"/>
  <c r="K39" i="8"/>
  <c r="K45" i="8" s="1"/>
</calcChain>
</file>

<file path=xl/sharedStrings.xml><?xml version="1.0" encoding="utf-8"?>
<sst xmlns="http://schemas.openxmlformats.org/spreadsheetml/2006/main" count="237" uniqueCount="112">
  <si>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</si>
  <si>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</si>
  <si>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</si>
  <si>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</si>
  <si>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</si>
  <si>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</si>
  <si>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</si>
  <si>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</si>
  <si>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</si>
  <si>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</si>
  <si>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</si>
  <si>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</si>
  <si>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</si>
  <si>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</si>
  <si>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</si>
  <si>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</si>
  <si>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Documents CEE</t>
  </si>
  <si>
    <t>LOT 6
 Menuiseries intérieures bois</t>
  </si>
  <si>
    <t>6.0.1</t>
  </si>
  <si>
    <t>Organigramme</t>
  </si>
  <si>
    <t>6.0.2</t>
  </si>
  <si>
    <t>6.0.3</t>
  </si>
  <si>
    <t>6.1 - ZONE FROIDE - RDCH</t>
  </si>
  <si>
    <t>6.1.1</t>
  </si>
  <si>
    <t xml:space="preserve">Blocs porte -35dB pf1/2H 93/204
Localisation : Local Vestiaire WC Douche, WC, Détente, Bureaux </t>
  </si>
  <si>
    <t xml:space="preserve">Local Vestiaire WC Douche, WC, Détente, Bureaux </t>
  </si>
  <si>
    <t>6.1.2</t>
  </si>
  <si>
    <t>Blocs porte -38dB pf1/2H 93/204
Localisation :  Détente,Box PMR</t>
  </si>
  <si>
    <t xml:space="preserve"> Détente,Box PMR</t>
  </si>
  <si>
    <t>6.1.3</t>
  </si>
  <si>
    <t>Blocs porte CF1/2H 103/204
Localisation : Local AGBT</t>
  </si>
  <si>
    <t>Local AGBT</t>
  </si>
  <si>
    <t>6.1.4</t>
  </si>
  <si>
    <t>Blocs porte CF1/2H 93/204
Localisation : Local Ménage</t>
  </si>
  <si>
    <t>Local Ménage</t>
  </si>
  <si>
    <t>6.1.5</t>
  </si>
  <si>
    <t>Bloc porte CF1/2H 83/204
Localisation : Local Archives</t>
  </si>
  <si>
    <t>Local Archives</t>
  </si>
  <si>
    <t>6.1.6</t>
  </si>
  <si>
    <t>Blocs porte CF1/2H 63/204
Localisation : Local CE</t>
  </si>
  <si>
    <t>Local CE</t>
  </si>
  <si>
    <t>6.1.7</t>
  </si>
  <si>
    <t>Bloc porte vitré CF1/2H 73/204
Localisation : Local SSI</t>
  </si>
  <si>
    <t>Local SSI</t>
  </si>
  <si>
    <t>6.1.8</t>
  </si>
  <si>
    <t>Châssis vitré pf 1/2H
Localisation : Tous locaux zone froide sauf banque accueil</t>
  </si>
  <si>
    <t>Tous locaux zone froide sauf banque accueil</t>
  </si>
  <si>
    <t>6.1.9</t>
  </si>
  <si>
    <t>Stores intérieurs vénitiens
Localisation : Sur l'ensemble des châssis vitrés intérieurs ci-dessus</t>
  </si>
  <si>
    <t>Sur l'ensemble des châssis vitrés intérieurs ci-dessus</t>
  </si>
  <si>
    <t>6.1.10</t>
  </si>
  <si>
    <t>Plinthes bois à peindre (A retirer si PSE plinthe sen relevés sols souple retenue)
Localisation : Tous locux zone Froide</t>
  </si>
  <si>
    <t>Tous locux zone Froide</t>
  </si>
  <si>
    <t>6.1.11</t>
  </si>
  <si>
    <t>Champlats et potelets
Localisation : Tous locaux zone froide</t>
  </si>
  <si>
    <t>Tous locaux zone froide</t>
  </si>
  <si>
    <t>6.1.12</t>
  </si>
  <si>
    <t>Poignée de tirage PMR
Localisation : WC PMR et Vestiaire</t>
  </si>
  <si>
    <t>WC PMR et Vestiaire</t>
  </si>
  <si>
    <t>6.1.13</t>
  </si>
  <si>
    <t>Miroirs
Localisation : En WC PMR et WC Douche</t>
  </si>
  <si>
    <t>En WC PMR et WC Douche</t>
  </si>
  <si>
    <t>6.1.14</t>
  </si>
  <si>
    <t>Encadrements de fenêtres et portes extérieures 3 et 4 côtés
Localisation : En périphérie de toutes les fenêtres (4 côtés) et portes (3 côtés)</t>
  </si>
  <si>
    <t>En périphérie de toutes les fenêtres (4 côtés) et portes (3 côtés)</t>
  </si>
  <si>
    <t>6.1.15</t>
  </si>
  <si>
    <t>Plan de travail en stratifié hydrofuge
Localisation : En WC PMR et WC Douche</t>
  </si>
  <si>
    <t>6.1.16</t>
  </si>
  <si>
    <t>Meuble Kitchenette en stratifié
Localisation : en détente</t>
  </si>
  <si>
    <t>en détente</t>
  </si>
  <si>
    <t>6.1.17</t>
  </si>
  <si>
    <t>Banque d'accueil Box PMR
Localisation : Box PMR</t>
  </si>
  <si>
    <t>Box PMR</t>
  </si>
  <si>
    <t>6.1.18</t>
  </si>
  <si>
    <t>Cornières de protection en vinyle
Localisation : Pour l'ensemble des angles sortants</t>
  </si>
  <si>
    <t>Pour l'ensemble des angles sortants</t>
  </si>
  <si>
    <t>6.1.19</t>
  </si>
  <si>
    <t>Plaques de protection murales en vinyle
Localisation : En périphérie du hall &amp; attente zone froide</t>
  </si>
  <si>
    <t>En périphérie du hall &amp; attente zone froide</t>
  </si>
  <si>
    <t>6.1.20</t>
  </si>
  <si>
    <t>Façades de placard battantes 1.33mX2.50mHt
Localisation : Bureaux suivant plans</t>
  </si>
  <si>
    <t>Bureaux suivant plans</t>
  </si>
  <si>
    <t>6.1.21</t>
  </si>
  <si>
    <t>Equipement de placards 1.33mX2.50mHt
Localisation : Bureaux suivant plans</t>
  </si>
  <si>
    <t>6.1.22</t>
  </si>
  <si>
    <t>Façades de placard battantes 0.93mX2.50mHt
Localisation : Bureaux suivant plans</t>
  </si>
  <si>
    <t>6.1.23</t>
  </si>
  <si>
    <t>Equipement de placards 0.93mX2.50mHt
Localisation : Bureaux suivant plans</t>
  </si>
  <si>
    <t>6.1.24</t>
  </si>
  <si>
    <t>Casiers vestiaires doubles
Localisation : en vestiaire</t>
  </si>
  <si>
    <t>en vestiaire</t>
  </si>
  <si>
    <t>6.1.25</t>
  </si>
  <si>
    <t>Trappes de visite
Localisation : sur demande architecte</t>
  </si>
  <si>
    <t>sur demande architecte</t>
  </si>
  <si>
    <t>6.1.26</t>
  </si>
  <si>
    <t>Divers
Localisation : sur demande architecte</t>
  </si>
  <si>
    <t>6.1.27</t>
  </si>
  <si>
    <t>Signalétique Porte étiquettes pour portes intérieures
Localisation : Suivant indications architecte</t>
  </si>
  <si>
    <t>Suivant indications architecte</t>
  </si>
  <si>
    <t>6.1.28</t>
  </si>
  <si>
    <t>Signalétique Générale
Localisation : Suivant indications architecte</t>
  </si>
  <si>
    <t>6.1.29</t>
  </si>
  <si>
    <t>Plans d'évacuation
Localisation : Suivant indications architecte</t>
  </si>
  <si>
    <t>6.1.30</t>
  </si>
  <si>
    <t>Plans d'intervention
Localisation : Suivant indications architecte</t>
  </si>
  <si>
    <t>6.2 - GALERIE DE LIAISON</t>
  </si>
  <si>
    <t>6.2.1</t>
  </si>
  <si>
    <t>Habillage des relevés bétons compris descente verticale
Localisation : Habillage des talonnettes béton</t>
  </si>
  <si>
    <t>Habillage des talonnettes béton</t>
  </si>
  <si>
    <t>6.2.2</t>
  </si>
  <si>
    <t>Plinthes bois à peindre (A supprimer si PSE plinthes en relevés retenue)
Localisation : Sur galerie de liaison</t>
  </si>
  <si>
    <t>Sur galerie de liaison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</si>
</sst>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45"/>
  <sheetViews>
    <sheetView tabSelected="1" workbookViewId="0">
      <selection sqref="A1:B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17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18</v>
      </c>
      <c r="B3" s="3" t="s">
        <v>19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20</v>
      </c>
      <c r="B4" s="3" t="s">
        <v>12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2" t="s">
        <v>21</v>
      </c>
      <c r="B5" s="3" t="s">
        <v>16</v>
      </c>
      <c r="C5" s="2" t="s">
        <v>0</v>
      </c>
      <c r="D5" s="2" t="s">
        <v>9</v>
      </c>
      <c r="E5" s="4">
        <v>1</v>
      </c>
      <c r="F5" s="2" t="s">
        <v>0</v>
      </c>
      <c r="G5" s="4">
        <v>20</v>
      </c>
      <c r="H5" s="4">
        <v>0</v>
      </c>
      <c r="I5" s="2">
        <f>IF(ISBLANK(E5),0,E5) * IF(ISBLANK(H5),0,H5)</f>
        <v>0</v>
      </c>
      <c r="K5">
        <f>IF(ISBLANK(G5),0,G5) * IF(ISBLANK(I5),0,I5) %</f>
        <v>0</v>
      </c>
      <c r="L5">
        <f>IF(ISBLANK(K5),0,K5) + IF(ISBLANK(I5),0,I5)</f>
        <v>0</v>
      </c>
    </row>
    <row r="6" spans="1:12" x14ac:dyDescent="0.45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5" t="s">
        <v>0</v>
      </c>
      <c r="H6" s="6" t="s">
        <v>10</v>
      </c>
      <c r="I6" s="7">
        <f>SUM( I3+I4+I5)</f>
        <v>0</v>
      </c>
      <c r="K6">
        <f>SUM(K3+K4+K5)</f>
        <v>0</v>
      </c>
      <c r="L6">
        <f>SUM(L3+L4+L5)</f>
        <v>0</v>
      </c>
    </row>
    <row r="7" spans="1:12" s="10" customFormat="1" ht="9" customHeight="1" x14ac:dyDescent="0.45">
      <c r="A7" s="10" t="s">
        <v>22</v>
      </c>
    </row>
    <row r="8" spans="1:12" x14ac:dyDescent="0.4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</row>
    <row r="9" spans="1:12" ht="46.5" x14ac:dyDescent="0.45">
      <c r="A9" s="2" t="s">
        <v>23</v>
      </c>
      <c r="B9" s="3" t="s">
        <v>24</v>
      </c>
      <c r="C9" s="2" t="s">
        <v>25</v>
      </c>
      <c r="D9" s="2" t="s">
        <v>15</v>
      </c>
      <c r="E9" s="4">
        <v>6</v>
      </c>
      <c r="F9" s="2" t="s">
        <v>0</v>
      </c>
      <c r="G9" s="4">
        <v>20</v>
      </c>
      <c r="H9" s="4">
        <v>0</v>
      </c>
      <c r="I9" s="2">
        <f t="shared" ref="I9:I38" si="0">IF(ISBLANK(E9),0,E9) * IF(ISBLANK(H9),0,H9)</f>
        <v>0</v>
      </c>
      <c r="K9">
        <f t="shared" ref="K9:K38" si="1">IF(ISBLANK(G9),0,G9) * IF(ISBLANK(I9),0,I9) %</f>
        <v>0</v>
      </c>
      <c r="L9">
        <f t="shared" ref="L9:L38" si="2">IF(ISBLANK(K9),0,K9) + IF(ISBLANK(I9),0,I9)</f>
        <v>0</v>
      </c>
    </row>
    <row r="10" spans="1:12" ht="34.9" x14ac:dyDescent="0.45">
      <c r="A10" s="2" t="s">
        <v>26</v>
      </c>
      <c r="B10" s="3" t="s">
        <v>27</v>
      </c>
      <c r="C10" s="2" t="s">
        <v>28</v>
      </c>
      <c r="D10" s="2" t="s">
        <v>15</v>
      </c>
      <c r="E10" s="4">
        <v>2</v>
      </c>
      <c r="F10" s="2" t="s">
        <v>0</v>
      </c>
      <c r="G10" s="4">
        <v>20</v>
      </c>
      <c r="H10" s="4">
        <v>0</v>
      </c>
      <c r="I10" s="2">
        <f t="shared" si="0"/>
        <v>0</v>
      </c>
      <c r="K10">
        <f t="shared" si="1"/>
        <v>0</v>
      </c>
      <c r="L10">
        <f t="shared" si="2"/>
        <v>0</v>
      </c>
    </row>
    <row r="11" spans="1:12" ht="34.9" x14ac:dyDescent="0.45">
      <c r="A11" s="2" t="s">
        <v>29</v>
      </c>
      <c r="B11" s="3" t="s">
        <v>30</v>
      </c>
      <c r="C11" s="2" t="s">
        <v>31</v>
      </c>
      <c r="D11" s="2" t="s">
        <v>15</v>
      </c>
      <c r="E11" s="4">
        <v>1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34.9" x14ac:dyDescent="0.45">
      <c r="A12" s="2" t="s">
        <v>32</v>
      </c>
      <c r="B12" s="3" t="s">
        <v>33</v>
      </c>
      <c r="C12" s="2" t="s">
        <v>34</v>
      </c>
      <c r="D12" s="2" t="s">
        <v>15</v>
      </c>
      <c r="E12" s="4">
        <v>1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34.9" x14ac:dyDescent="0.45">
      <c r="A13" s="2" t="s">
        <v>35</v>
      </c>
      <c r="B13" s="3" t="s">
        <v>36</v>
      </c>
      <c r="C13" s="2" t="s">
        <v>37</v>
      </c>
      <c r="D13" s="2" t="s">
        <v>15</v>
      </c>
      <c r="E13" s="4">
        <v>1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34.9" x14ac:dyDescent="0.45">
      <c r="A14" s="2" t="s">
        <v>38</v>
      </c>
      <c r="B14" s="3" t="s">
        <v>39</v>
      </c>
      <c r="C14" s="2" t="s">
        <v>40</v>
      </c>
      <c r="D14" s="2" t="s">
        <v>15</v>
      </c>
      <c r="E14" s="4">
        <v>1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34.9" x14ac:dyDescent="0.45">
      <c r="A15" s="2" t="s">
        <v>41</v>
      </c>
      <c r="B15" s="3" t="s">
        <v>42</v>
      </c>
      <c r="C15" s="2" t="s">
        <v>43</v>
      </c>
      <c r="D15" s="2" t="s">
        <v>15</v>
      </c>
      <c r="E15" s="4">
        <v>1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ht="34.9" x14ac:dyDescent="0.45">
      <c r="A16" s="2" t="s">
        <v>44</v>
      </c>
      <c r="B16" s="3" t="s">
        <v>45</v>
      </c>
      <c r="C16" s="2" t="s">
        <v>46</v>
      </c>
      <c r="D16" s="2" t="s">
        <v>14</v>
      </c>
      <c r="E16" s="4">
        <v>5.53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46.5" x14ac:dyDescent="0.45">
      <c r="A17" s="2" t="s">
        <v>47</v>
      </c>
      <c r="B17" s="3" t="s">
        <v>48</v>
      </c>
      <c r="C17" s="2" t="s">
        <v>49</v>
      </c>
      <c r="D17" s="2" t="s">
        <v>14</v>
      </c>
      <c r="E17" s="4">
        <v>5.53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46.5" x14ac:dyDescent="0.45">
      <c r="A18" s="2" t="s">
        <v>50</v>
      </c>
      <c r="B18" s="3" t="s">
        <v>51</v>
      </c>
      <c r="C18" s="2" t="s">
        <v>52</v>
      </c>
      <c r="D18" s="2" t="s">
        <v>13</v>
      </c>
      <c r="E18" s="4">
        <v>126</v>
      </c>
      <c r="F18" s="2" t="s">
        <v>0</v>
      </c>
      <c r="G18" s="4">
        <v>20</v>
      </c>
      <c r="H18" s="4">
        <v>0</v>
      </c>
      <c r="I18" s="2">
        <f t="shared" si="0"/>
        <v>0</v>
      </c>
      <c r="K18">
        <f t="shared" si="1"/>
        <v>0</v>
      </c>
      <c r="L18">
        <f t="shared" si="2"/>
        <v>0</v>
      </c>
    </row>
    <row r="19" spans="1:12" ht="34.9" x14ac:dyDescent="0.45">
      <c r="A19" s="2" t="s">
        <v>53</v>
      </c>
      <c r="B19" s="3" t="s">
        <v>54</v>
      </c>
      <c r="C19" s="2" t="s">
        <v>55</v>
      </c>
      <c r="D19" s="2" t="s">
        <v>13</v>
      </c>
      <c r="E19" s="4">
        <v>15</v>
      </c>
      <c r="F19" s="2" t="s">
        <v>0</v>
      </c>
      <c r="G19" s="4">
        <v>20</v>
      </c>
      <c r="H19" s="4">
        <v>0</v>
      </c>
      <c r="I19" s="2">
        <f t="shared" si="0"/>
        <v>0</v>
      </c>
      <c r="K19">
        <f t="shared" si="1"/>
        <v>0</v>
      </c>
      <c r="L19">
        <f t="shared" si="2"/>
        <v>0</v>
      </c>
    </row>
    <row r="20" spans="1:12" ht="34.9" x14ac:dyDescent="0.45">
      <c r="A20" s="2" t="s">
        <v>56</v>
      </c>
      <c r="B20" s="3" t="s">
        <v>57</v>
      </c>
      <c r="C20" s="2" t="s">
        <v>58</v>
      </c>
      <c r="D20" s="2" t="s">
        <v>15</v>
      </c>
      <c r="E20" s="4">
        <v>2</v>
      </c>
      <c r="F20" s="2" t="s">
        <v>0</v>
      </c>
      <c r="G20" s="4">
        <v>20</v>
      </c>
      <c r="H20" s="4">
        <v>0</v>
      </c>
      <c r="I20" s="2">
        <f t="shared" si="0"/>
        <v>0</v>
      </c>
      <c r="K20">
        <f t="shared" si="1"/>
        <v>0</v>
      </c>
      <c r="L20">
        <f t="shared" si="2"/>
        <v>0</v>
      </c>
    </row>
    <row r="21" spans="1:12" ht="34.9" x14ac:dyDescent="0.45">
      <c r="A21" s="2" t="s">
        <v>59</v>
      </c>
      <c r="B21" s="3" t="s">
        <v>60</v>
      </c>
      <c r="C21" s="2" t="s">
        <v>61</v>
      </c>
      <c r="D21" s="2" t="s">
        <v>15</v>
      </c>
      <c r="E21" s="4">
        <v>2</v>
      </c>
      <c r="F21" s="2" t="s">
        <v>0</v>
      </c>
      <c r="G21" s="4">
        <v>20</v>
      </c>
      <c r="H21" s="4">
        <v>0</v>
      </c>
      <c r="I21" s="2">
        <f t="shared" si="0"/>
        <v>0</v>
      </c>
      <c r="K21">
        <f t="shared" si="1"/>
        <v>0</v>
      </c>
      <c r="L21">
        <f t="shared" si="2"/>
        <v>0</v>
      </c>
    </row>
    <row r="22" spans="1:12" ht="46.5" x14ac:dyDescent="0.45">
      <c r="A22" s="2" t="s">
        <v>62</v>
      </c>
      <c r="B22" s="3" t="s">
        <v>63</v>
      </c>
      <c r="C22" s="2" t="s">
        <v>64</v>
      </c>
      <c r="D22" s="2" t="s">
        <v>13</v>
      </c>
      <c r="E22" s="4">
        <v>45</v>
      </c>
      <c r="F22" s="2" t="s">
        <v>0</v>
      </c>
      <c r="G22" s="4">
        <v>20</v>
      </c>
      <c r="H22" s="4">
        <v>0</v>
      </c>
      <c r="I22" s="2">
        <f t="shared" si="0"/>
        <v>0</v>
      </c>
      <c r="K22">
        <f t="shared" si="1"/>
        <v>0</v>
      </c>
      <c r="L22">
        <f t="shared" si="2"/>
        <v>0</v>
      </c>
    </row>
    <row r="23" spans="1:12" ht="34.9" x14ac:dyDescent="0.45">
      <c r="A23" s="2" t="s">
        <v>65</v>
      </c>
      <c r="B23" s="3" t="s">
        <v>66</v>
      </c>
      <c r="C23" s="2" t="s">
        <v>61</v>
      </c>
      <c r="D23" s="2" t="s">
        <v>13</v>
      </c>
      <c r="E23" s="4">
        <v>2.1</v>
      </c>
      <c r="F23" s="2" t="s">
        <v>0</v>
      </c>
      <c r="G23" s="4">
        <v>20</v>
      </c>
      <c r="H23" s="4">
        <v>0</v>
      </c>
      <c r="I23" s="2">
        <f t="shared" si="0"/>
        <v>0</v>
      </c>
      <c r="K23">
        <f t="shared" si="1"/>
        <v>0</v>
      </c>
      <c r="L23">
        <f t="shared" si="2"/>
        <v>0</v>
      </c>
    </row>
    <row r="24" spans="1:12" ht="34.9" x14ac:dyDescent="0.45">
      <c r="A24" s="2" t="s">
        <v>67</v>
      </c>
      <c r="B24" s="3" t="s">
        <v>68</v>
      </c>
      <c r="C24" s="2" t="s">
        <v>69</v>
      </c>
      <c r="D24" s="2" t="s">
        <v>15</v>
      </c>
      <c r="E24" s="4">
        <v>1</v>
      </c>
      <c r="F24" s="2" t="s">
        <v>0</v>
      </c>
      <c r="G24" s="4">
        <v>20</v>
      </c>
      <c r="H24" s="4">
        <v>0</v>
      </c>
      <c r="I24" s="2">
        <f t="shared" si="0"/>
        <v>0</v>
      </c>
      <c r="K24">
        <f t="shared" si="1"/>
        <v>0</v>
      </c>
      <c r="L24">
        <f t="shared" si="2"/>
        <v>0</v>
      </c>
    </row>
    <row r="25" spans="1:12" ht="34.9" x14ac:dyDescent="0.45">
      <c r="A25" s="2" t="s">
        <v>70</v>
      </c>
      <c r="B25" s="3" t="s">
        <v>71</v>
      </c>
      <c r="C25" s="2" t="s">
        <v>72</v>
      </c>
      <c r="D25" s="2" t="s">
        <v>15</v>
      </c>
      <c r="E25" s="4">
        <v>1</v>
      </c>
      <c r="F25" s="2" t="s">
        <v>0</v>
      </c>
      <c r="G25" s="4">
        <v>20</v>
      </c>
      <c r="H25" s="4">
        <v>0</v>
      </c>
      <c r="I25" s="2">
        <f t="shared" si="0"/>
        <v>0</v>
      </c>
      <c r="K25">
        <f t="shared" si="1"/>
        <v>0</v>
      </c>
      <c r="L25">
        <f t="shared" si="2"/>
        <v>0</v>
      </c>
    </row>
    <row r="26" spans="1:12" ht="34.9" x14ac:dyDescent="0.45">
      <c r="A26" s="2" t="s">
        <v>73</v>
      </c>
      <c r="B26" s="3" t="s">
        <v>74</v>
      </c>
      <c r="C26" s="2" t="s">
        <v>75</v>
      </c>
      <c r="D26" s="2" t="s">
        <v>13</v>
      </c>
      <c r="E26" s="4">
        <v>42</v>
      </c>
      <c r="F26" s="2" t="s">
        <v>0</v>
      </c>
      <c r="G26" s="4">
        <v>20</v>
      </c>
      <c r="H26" s="4">
        <v>0</v>
      </c>
      <c r="I26" s="2">
        <f t="shared" si="0"/>
        <v>0</v>
      </c>
      <c r="K26">
        <f t="shared" si="1"/>
        <v>0</v>
      </c>
      <c r="L26">
        <f t="shared" si="2"/>
        <v>0</v>
      </c>
    </row>
    <row r="27" spans="1:12" ht="34.9" x14ac:dyDescent="0.45">
      <c r="A27" s="2" t="s">
        <v>76</v>
      </c>
      <c r="B27" s="3" t="s">
        <v>77</v>
      </c>
      <c r="C27" s="2" t="s">
        <v>78</v>
      </c>
      <c r="D27" s="2" t="s">
        <v>13</v>
      </c>
      <c r="E27" s="4">
        <v>25</v>
      </c>
      <c r="F27" s="2" t="s">
        <v>0</v>
      </c>
      <c r="G27" s="4">
        <v>20</v>
      </c>
      <c r="H27" s="4">
        <v>0</v>
      </c>
      <c r="I27" s="2">
        <f t="shared" si="0"/>
        <v>0</v>
      </c>
      <c r="K27">
        <f t="shared" si="1"/>
        <v>0</v>
      </c>
      <c r="L27">
        <f t="shared" si="2"/>
        <v>0</v>
      </c>
    </row>
    <row r="28" spans="1:12" ht="34.9" x14ac:dyDescent="0.45">
      <c r="A28" s="2" t="s">
        <v>79</v>
      </c>
      <c r="B28" s="3" t="s">
        <v>80</v>
      </c>
      <c r="C28" s="2" t="s">
        <v>81</v>
      </c>
      <c r="D28" s="2" t="s">
        <v>9</v>
      </c>
      <c r="E28" s="4">
        <v>2</v>
      </c>
      <c r="F28" s="2" t="s">
        <v>0</v>
      </c>
      <c r="G28" s="4">
        <v>20</v>
      </c>
      <c r="H28" s="4">
        <v>0</v>
      </c>
      <c r="I28" s="2">
        <f t="shared" si="0"/>
        <v>0</v>
      </c>
      <c r="K28">
        <f t="shared" si="1"/>
        <v>0</v>
      </c>
      <c r="L28">
        <f t="shared" si="2"/>
        <v>0</v>
      </c>
    </row>
    <row r="29" spans="1:12" ht="34.9" x14ac:dyDescent="0.45">
      <c r="A29" s="2" t="s">
        <v>82</v>
      </c>
      <c r="B29" s="3" t="s">
        <v>83</v>
      </c>
      <c r="C29" s="2" t="s">
        <v>81</v>
      </c>
      <c r="D29" s="2" t="s">
        <v>9</v>
      </c>
      <c r="E29" s="4">
        <v>2</v>
      </c>
      <c r="F29" s="2" t="s">
        <v>0</v>
      </c>
      <c r="G29" s="4">
        <v>20</v>
      </c>
      <c r="H29" s="4">
        <v>0</v>
      </c>
      <c r="I29" s="2">
        <f t="shared" si="0"/>
        <v>0</v>
      </c>
      <c r="K29">
        <f t="shared" si="1"/>
        <v>0</v>
      </c>
      <c r="L29">
        <f t="shared" si="2"/>
        <v>0</v>
      </c>
    </row>
    <row r="30" spans="1:12" ht="34.9" x14ac:dyDescent="0.45">
      <c r="A30" s="2" t="s">
        <v>84</v>
      </c>
      <c r="B30" s="3" t="s">
        <v>85</v>
      </c>
      <c r="C30" s="2" t="s">
        <v>81</v>
      </c>
      <c r="D30" s="2" t="s">
        <v>9</v>
      </c>
      <c r="E30" s="4">
        <v>2</v>
      </c>
      <c r="F30" s="2" t="s">
        <v>0</v>
      </c>
      <c r="G30" s="4">
        <v>20</v>
      </c>
      <c r="H30" s="4">
        <v>0</v>
      </c>
      <c r="I30" s="2">
        <f t="shared" si="0"/>
        <v>0</v>
      </c>
      <c r="K30">
        <f t="shared" si="1"/>
        <v>0</v>
      </c>
      <c r="L30">
        <f t="shared" si="2"/>
        <v>0</v>
      </c>
    </row>
    <row r="31" spans="1:12" ht="34.9" x14ac:dyDescent="0.45">
      <c r="A31" s="2" t="s">
        <v>86</v>
      </c>
      <c r="B31" s="3" t="s">
        <v>87</v>
      </c>
      <c r="C31" s="2" t="s">
        <v>81</v>
      </c>
      <c r="D31" s="2" t="s">
        <v>9</v>
      </c>
      <c r="E31" s="4">
        <v>2</v>
      </c>
      <c r="F31" s="2" t="s">
        <v>0</v>
      </c>
      <c r="G31" s="4">
        <v>20</v>
      </c>
      <c r="H31" s="4">
        <v>0</v>
      </c>
      <c r="I31" s="2">
        <f t="shared" si="0"/>
        <v>0</v>
      </c>
      <c r="K31">
        <f t="shared" si="1"/>
        <v>0</v>
      </c>
      <c r="L31">
        <f t="shared" si="2"/>
        <v>0</v>
      </c>
    </row>
    <row r="32" spans="1:12" ht="34.9" x14ac:dyDescent="0.45">
      <c r="A32" s="2" t="s">
        <v>88</v>
      </c>
      <c r="B32" s="3" t="s">
        <v>89</v>
      </c>
      <c r="C32" s="2" t="s">
        <v>90</v>
      </c>
      <c r="D32" s="2" t="s">
        <v>15</v>
      </c>
      <c r="E32" s="4">
        <v>9</v>
      </c>
      <c r="F32" s="2" t="s">
        <v>0</v>
      </c>
      <c r="G32" s="4">
        <v>20</v>
      </c>
      <c r="H32" s="4">
        <v>0</v>
      </c>
      <c r="I32" s="2">
        <f t="shared" si="0"/>
        <v>0</v>
      </c>
      <c r="K32">
        <f t="shared" si="1"/>
        <v>0</v>
      </c>
      <c r="L32">
        <f t="shared" si="2"/>
        <v>0</v>
      </c>
    </row>
    <row r="33" spans="1:12" ht="34.9" x14ac:dyDescent="0.45">
      <c r="A33" s="2" t="s">
        <v>91</v>
      </c>
      <c r="B33" s="3" t="s">
        <v>92</v>
      </c>
      <c r="C33" s="2" t="s">
        <v>93</v>
      </c>
      <c r="D33" s="2" t="s">
        <v>15</v>
      </c>
      <c r="E33" s="4">
        <v>2</v>
      </c>
      <c r="F33" s="2" t="s">
        <v>0</v>
      </c>
      <c r="G33" s="4">
        <v>20</v>
      </c>
      <c r="H33" s="4">
        <v>0</v>
      </c>
      <c r="I33" s="2">
        <f t="shared" si="0"/>
        <v>0</v>
      </c>
      <c r="K33">
        <f t="shared" si="1"/>
        <v>0</v>
      </c>
      <c r="L33">
        <f t="shared" si="2"/>
        <v>0</v>
      </c>
    </row>
    <row r="34" spans="1:12" ht="34.9" x14ac:dyDescent="0.45">
      <c r="A34" s="2" t="s">
        <v>94</v>
      </c>
      <c r="B34" s="3" t="s">
        <v>95</v>
      </c>
      <c r="C34" s="2" t="s">
        <v>93</v>
      </c>
      <c r="D34" s="2" t="s">
        <v>9</v>
      </c>
      <c r="E34" s="4">
        <v>1</v>
      </c>
      <c r="F34" s="2" t="s">
        <v>0</v>
      </c>
      <c r="G34" s="4">
        <v>20</v>
      </c>
      <c r="H34" s="4">
        <v>0</v>
      </c>
      <c r="I34" s="2">
        <f t="shared" si="0"/>
        <v>0</v>
      </c>
      <c r="K34">
        <f t="shared" si="1"/>
        <v>0</v>
      </c>
      <c r="L34">
        <f t="shared" si="2"/>
        <v>0</v>
      </c>
    </row>
    <row r="35" spans="1:12" ht="34.9" x14ac:dyDescent="0.45">
      <c r="A35" s="2" t="s">
        <v>96</v>
      </c>
      <c r="B35" s="3" t="s">
        <v>97</v>
      </c>
      <c r="C35" s="2" t="s">
        <v>98</v>
      </c>
      <c r="D35" s="2" t="s">
        <v>15</v>
      </c>
      <c r="E35" s="4">
        <v>12</v>
      </c>
      <c r="F35" s="2" t="s">
        <v>0</v>
      </c>
      <c r="G35" s="4">
        <v>20</v>
      </c>
      <c r="H35" s="4">
        <v>0</v>
      </c>
      <c r="I35" s="2">
        <f t="shared" si="0"/>
        <v>0</v>
      </c>
      <c r="K35">
        <f t="shared" si="1"/>
        <v>0</v>
      </c>
      <c r="L35">
        <f t="shared" si="2"/>
        <v>0</v>
      </c>
    </row>
    <row r="36" spans="1:12" ht="34.9" x14ac:dyDescent="0.45">
      <c r="A36" s="2" t="s">
        <v>99</v>
      </c>
      <c r="B36" s="3" t="s">
        <v>100</v>
      </c>
      <c r="C36" s="2" t="s">
        <v>98</v>
      </c>
      <c r="D36" s="2" t="s">
        <v>15</v>
      </c>
      <c r="E36" s="4">
        <v>7</v>
      </c>
      <c r="F36" s="2" t="s">
        <v>0</v>
      </c>
      <c r="G36" s="4">
        <v>20</v>
      </c>
      <c r="H36" s="4">
        <v>0</v>
      </c>
      <c r="I36" s="2">
        <f t="shared" si="0"/>
        <v>0</v>
      </c>
      <c r="K36">
        <f t="shared" si="1"/>
        <v>0</v>
      </c>
      <c r="L36">
        <f t="shared" si="2"/>
        <v>0</v>
      </c>
    </row>
    <row r="37" spans="1:12" ht="34.9" x14ac:dyDescent="0.45">
      <c r="A37" s="2" t="s">
        <v>101</v>
      </c>
      <c r="B37" s="3" t="s">
        <v>102</v>
      </c>
      <c r="C37" s="2" t="s">
        <v>98</v>
      </c>
      <c r="D37" s="2" t="s">
        <v>15</v>
      </c>
      <c r="E37" s="4">
        <v>5</v>
      </c>
      <c r="F37" s="2" t="s">
        <v>0</v>
      </c>
      <c r="G37" s="4">
        <v>20</v>
      </c>
      <c r="H37" s="4">
        <v>0</v>
      </c>
      <c r="I37" s="2">
        <f t="shared" si="0"/>
        <v>0</v>
      </c>
      <c r="K37">
        <f t="shared" si="1"/>
        <v>0</v>
      </c>
      <c r="L37">
        <f t="shared" si="2"/>
        <v>0</v>
      </c>
    </row>
    <row r="38" spans="1:12" ht="34.9" x14ac:dyDescent="0.45">
      <c r="A38" s="2" t="s">
        <v>103</v>
      </c>
      <c r="B38" s="3" t="s">
        <v>104</v>
      </c>
      <c r="C38" s="2" t="s">
        <v>98</v>
      </c>
      <c r="D38" s="2" t="s">
        <v>15</v>
      </c>
      <c r="E38" s="4">
        <v>5</v>
      </c>
      <c r="F38" s="2" t="s">
        <v>0</v>
      </c>
      <c r="G38" s="4">
        <v>20</v>
      </c>
      <c r="H38" s="4">
        <v>0</v>
      </c>
      <c r="I38" s="2">
        <f t="shared" si="0"/>
        <v>0</v>
      </c>
      <c r="K38">
        <f t="shared" si="1"/>
        <v>0</v>
      </c>
      <c r="L38">
        <f t="shared" si="2"/>
        <v>0</v>
      </c>
    </row>
    <row r="39" spans="1:12" x14ac:dyDescent="0.45">
      <c r="A39" s="5" t="s">
        <v>0</v>
      </c>
      <c r="B39" s="5" t="s">
        <v>0</v>
      </c>
      <c r="C39" s="5" t="s">
        <v>0</v>
      </c>
      <c r="D39" s="5" t="s">
        <v>0</v>
      </c>
      <c r="E39" s="5" t="s">
        <v>0</v>
      </c>
      <c r="F39" s="5" t="s">
        <v>0</v>
      </c>
      <c r="G39" s="5" t="s">
        <v>0</v>
      </c>
      <c r="H39" s="6" t="s">
        <v>10</v>
      </c>
      <c r="I39" s="7">
        <f>SUM( I9+I10+I11+I12+I13+I14+I15+I16+I17+I18+I19+I20+I21+I22+I23+I24+I25+I26+I27+I28+I29+I30+I31+I32+I33+I34+I35+I36+I37+I38)</f>
        <v>0</v>
      </c>
      <c r="K39">
        <f>SUM(K9+K10+K11+K12+K13+K14+K15+K16+K17+K18+K19+K20+K21+K22+K23+K24+K25+K26+K27+K28+K29+K30+K31+K32+K33+K34+K35+K36+K37+K38)</f>
        <v>0</v>
      </c>
      <c r="L39">
        <f>SUM(L9+L10+L11+L12+L13+L14+L15+L16+L17+L18+L19+L20+L21+L22+L23+L24+L25+L26+L27+L28+L29+L30+L31+L32+L33+L34+L35+L36+L37+L38)</f>
        <v>0</v>
      </c>
    </row>
    <row r="40" spans="1:12" s="10" customFormat="1" ht="9" customHeight="1" x14ac:dyDescent="0.45">
      <c r="A40" s="10" t="s">
        <v>105</v>
      </c>
    </row>
    <row r="41" spans="1:12" x14ac:dyDescent="0.45">
      <c r="A41" s="1" t="s">
        <v>0</v>
      </c>
      <c r="B41" s="1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1" t="s">
        <v>7</v>
      </c>
      <c r="I41" s="1" t="s">
        <v>8</v>
      </c>
    </row>
    <row r="42" spans="1:12" ht="34.9" x14ac:dyDescent="0.45">
      <c r="A42" s="2" t="s">
        <v>106</v>
      </c>
      <c r="B42" s="3" t="s">
        <v>107</v>
      </c>
      <c r="C42" s="2" t="s">
        <v>108</v>
      </c>
      <c r="D42" s="2" t="s">
        <v>13</v>
      </c>
      <c r="E42" s="4">
        <v>22</v>
      </c>
      <c r="F42" s="2" t="s">
        <v>0</v>
      </c>
      <c r="G42" s="4">
        <v>20</v>
      </c>
      <c r="H42" s="4">
        <v>0</v>
      </c>
      <c r="I42" s="2">
        <f>IF(ISBLANK(E42),0,E42) * IF(ISBLANK(H42),0,H42)</f>
        <v>0</v>
      </c>
      <c r="K42">
        <f>IF(ISBLANK(G42),0,G42) * IF(ISBLANK(I42),0,I42) %</f>
        <v>0</v>
      </c>
      <c r="L42">
        <f>IF(ISBLANK(K42),0,K42) + IF(ISBLANK(I42),0,I42)</f>
        <v>0</v>
      </c>
    </row>
    <row r="43" spans="1:12" ht="46.5" x14ac:dyDescent="0.45">
      <c r="A43" s="2" t="s">
        <v>109</v>
      </c>
      <c r="B43" s="3" t="s">
        <v>110</v>
      </c>
      <c r="C43" s="2" t="s">
        <v>111</v>
      </c>
      <c r="D43" s="2" t="s">
        <v>13</v>
      </c>
      <c r="E43" s="4">
        <v>22</v>
      </c>
      <c r="F43" s="2" t="s">
        <v>0</v>
      </c>
      <c r="G43" s="4">
        <v>20</v>
      </c>
      <c r="H43" s="4">
        <v>0</v>
      </c>
      <c r="I43" s="2">
        <f>IF(ISBLANK(E43),0,E43) * IF(ISBLANK(H43),0,H43)</f>
        <v>0</v>
      </c>
      <c r="K43">
        <f>IF(ISBLANK(G43),0,G43) * IF(ISBLANK(I43),0,I43) %</f>
        <v>0</v>
      </c>
      <c r="L43">
        <f>IF(ISBLANK(K43),0,K43) + IF(ISBLANK(I43),0,I43)</f>
        <v>0</v>
      </c>
    </row>
    <row r="44" spans="1:12" x14ac:dyDescent="0.45">
      <c r="A44" s="5" t="s">
        <v>0</v>
      </c>
      <c r="B44" s="5" t="s">
        <v>0</v>
      </c>
      <c r="C44" s="5" t="s">
        <v>0</v>
      </c>
      <c r="D44" s="5" t="s">
        <v>0</v>
      </c>
      <c r="E44" s="5" t="s">
        <v>0</v>
      </c>
      <c r="F44" s="5" t="s">
        <v>0</v>
      </c>
      <c r="G44" s="5" t="s">
        <v>0</v>
      </c>
      <c r="H44" s="6" t="s">
        <v>10</v>
      </c>
      <c r="I44" s="7">
        <f>SUM( I42+I43)</f>
        <v>0</v>
      </c>
      <c r="K44">
        <f>SUM(K42+K43)</f>
        <v>0</v>
      </c>
      <c r="L44">
        <f>SUM(L42+L43)</f>
        <v>0</v>
      </c>
    </row>
    <row r="45" spans="1:12" x14ac:dyDescent="0.45">
      <c r="A45" s="8" t="s">
        <v>0</v>
      </c>
      <c r="B45" s="8" t="s">
        <v>0</v>
      </c>
      <c r="C45" s="8" t="s">
        <v>0</v>
      </c>
      <c r="D45" s="8" t="s">
        <v>0</v>
      </c>
      <c r="E45" s="8" t="s">
        <v>0</v>
      </c>
      <c r="F45" s="8" t="s">
        <v>0</v>
      </c>
      <c r="G45" s="8" t="s">
        <v>0</v>
      </c>
      <c r="H45" s="8" t="s">
        <v>11</v>
      </c>
      <c r="I45" s="9">
        <f>SUM( I6+I39+I44)</f>
        <v>0</v>
      </c>
      <c r="K45">
        <f>SUM(K6+K39+K44)</f>
        <v>0</v>
      </c>
      <c r="L45">
        <f>SUM(L6+L39+L44)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Menuiseries intérieures bois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2024-11-13T14:25:55Z</dcterms:modified>
</cp:coreProperties>
</file>