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8_{65664125-F88F-4326-A588-3845F12F2933}" xr6:coauthVersionLast="47" xr6:coauthVersionMax="47" xr10:uidLastSave="{00000000-0000-0000-0000-000000000000}"/>
  <bookViews>
    <workbookView xWindow="-98" yWindow="-98" windowWidth="33946" windowHeight="21975" xr2:uid="{00000000-000D-0000-FFFF-FFFF00000000}"/>
  </bookViews>
  <sheets>
    <sheet name="Démolition - Gros Oeuvre" sheetId="3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9" i="3" l="1"/>
  <c r="L99" i="3" s="1"/>
  <c r="I99" i="3"/>
  <c r="I98" i="3"/>
  <c r="K98" i="3" s="1"/>
  <c r="L98" i="3" s="1"/>
  <c r="L97" i="3"/>
  <c r="K97" i="3"/>
  <c r="I97" i="3"/>
  <c r="I96" i="3"/>
  <c r="K96" i="3" s="1"/>
  <c r="L96" i="3" s="1"/>
  <c r="I95" i="3"/>
  <c r="K95" i="3" s="1"/>
  <c r="L95" i="3" s="1"/>
  <c r="I94" i="3"/>
  <c r="K94" i="3" s="1"/>
  <c r="L94" i="3" s="1"/>
  <c r="K93" i="3"/>
  <c r="L93" i="3" s="1"/>
  <c r="I93" i="3"/>
  <c r="I92" i="3"/>
  <c r="K92" i="3" s="1"/>
  <c r="L92" i="3" s="1"/>
  <c r="K91" i="3"/>
  <c r="L91" i="3" s="1"/>
  <c r="I91" i="3"/>
  <c r="K90" i="3"/>
  <c r="L90" i="3" s="1"/>
  <c r="I90" i="3"/>
  <c r="L89" i="3"/>
  <c r="K89" i="3"/>
  <c r="I89" i="3"/>
  <c r="L88" i="3"/>
  <c r="I88" i="3"/>
  <c r="K88" i="3" s="1"/>
  <c r="K87" i="3"/>
  <c r="L87" i="3" s="1"/>
  <c r="I87" i="3"/>
  <c r="I86" i="3"/>
  <c r="K86" i="3" s="1"/>
  <c r="L86" i="3" s="1"/>
  <c r="K85" i="3"/>
  <c r="L85" i="3" s="1"/>
  <c r="I85" i="3"/>
  <c r="L84" i="3"/>
  <c r="K84" i="3"/>
  <c r="I84" i="3"/>
  <c r="L83" i="3"/>
  <c r="K83" i="3"/>
  <c r="I83" i="3"/>
  <c r="I82" i="3"/>
  <c r="K82" i="3" s="1"/>
  <c r="L82" i="3" s="1"/>
  <c r="I81" i="3"/>
  <c r="K81" i="3" s="1"/>
  <c r="L81" i="3" s="1"/>
  <c r="I80" i="3"/>
  <c r="K80" i="3" s="1"/>
  <c r="L80" i="3" s="1"/>
  <c r="I79" i="3"/>
  <c r="K79" i="3" s="1"/>
  <c r="L79" i="3" s="1"/>
  <c r="I78" i="3"/>
  <c r="K78" i="3" s="1"/>
  <c r="L78" i="3" s="1"/>
  <c r="I77" i="3"/>
  <c r="K77" i="3" s="1"/>
  <c r="L77" i="3" s="1"/>
  <c r="I76" i="3"/>
  <c r="K76" i="3" s="1"/>
  <c r="L76" i="3" s="1"/>
  <c r="L75" i="3"/>
  <c r="K75" i="3"/>
  <c r="I75" i="3"/>
  <c r="I74" i="3"/>
  <c r="K74" i="3" s="1"/>
  <c r="L74" i="3" s="1"/>
  <c r="I73" i="3"/>
  <c r="K73" i="3" s="1"/>
  <c r="I69" i="3"/>
  <c r="K69" i="3" s="1"/>
  <c r="L69" i="3" s="1"/>
  <c r="K68" i="3"/>
  <c r="L68" i="3" s="1"/>
  <c r="I68" i="3"/>
  <c r="I67" i="3"/>
  <c r="K67" i="3" s="1"/>
  <c r="L67" i="3" s="1"/>
  <c r="I66" i="3"/>
  <c r="K65" i="3"/>
  <c r="L65" i="3" s="1"/>
  <c r="I65" i="3"/>
  <c r="I61" i="3"/>
  <c r="K61" i="3" s="1"/>
  <c r="L61" i="3" s="1"/>
  <c r="I60" i="3"/>
  <c r="K60" i="3" s="1"/>
  <c r="L60" i="3" s="1"/>
  <c r="K59" i="3"/>
  <c r="L59" i="3" s="1"/>
  <c r="I59" i="3"/>
  <c r="K58" i="3"/>
  <c r="L58" i="3" s="1"/>
  <c r="I58" i="3"/>
  <c r="K57" i="3"/>
  <c r="L57" i="3" s="1"/>
  <c r="I57" i="3"/>
  <c r="K56" i="3"/>
  <c r="L56" i="3" s="1"/>
  <c r="I56" i="3"/>
  <c r="I55" i="3"/>
  <c r="K55" i="3" s="1"/>
  <c r="L55" i="3" s="1"/>
  <c r="K54" i="3"/>
  <c r="L54" i="3" s="1"/>
  <c r="I54" i="3"/>
  <c r="I53" i="3"/>
  <c r="K53" i="3" s="1"/>
  <c r="L53" i="3" s="1"/>
  <c r="I52" i="3"/>
  <c r="K52" i="3" s="1"/>
  <c r="L52" i="3" s="1"/>
  <c r="L51" i="3"/>
  <c r="I51" i="3"/>
  <c r="K51" i="3" s="1"/>
  <c r="K50" i="3"/>
  <c r="L50" i="3" s="1"/>
  <c r="I50" i="3"/>
  <c r="I49" i="3"/>
  <c r="K49" i="3" s="1"/>
  <c r="L49" i="3" s="1"/>
  <c r="K48" i="3"/>
  <c r="L48" i="3" s="1"/>
  <c r="I48" i="3"/>
  <c r="K47" i="3"/>
  <c r="L47" i="3" s="1"/>
  <c r="I47" i="3"/>
  <c r="K46" i="3"/>
  <c r="L46" i="3" s="1"/>
  <c r="I46" i="3"/>
  <c r="I42" i="3"/>
  <c r="K42" i="3" s="1"/>
  <c r="L42" i="3" s="1"/>
  <c r="I41" i="3"/>
  <c r="K41" i="3" s="1"/>
  <c r="L41" i="3" s="1"/>
  <c r="I40" i="3"/>
  <c r="K40" i="3" s="1"/>
  <c r="L40" i="3" s="1"/>
  <c r="K39" i="3"/>
  <c r="L39" i="3" s="1"/>
  <c r="I39" i="3"/>
  <c r="K38" i="3"/>
  <c r="L38" i="3" s="1"/>
  <c r="I38" i="3"/>
  <c r="I37" i="3"/>
  <c r="K37" i="3" s="1"/>
  <c r="L37" i="3" s="1"/>
  <c r="K36" i="3"/>
  <c r="L36" i="3" s="1"/>
  <c r="I36" i="3"/>
  <c r="I35" i="3"/>
  <c r="K35" i="3" s="1"/>
  <c r="L35" i="3" s="1"/>
  <c r="I34" i="3"/>
  <c r="K34" i="3" s="1"/>
  <c r="L34" i="3" s="1"/>
  <c r="I33" i="3"/>
  <c r="K33" i="3" s="1"/>
  <c r="L33" i="3" s="1"/>
  <c r="K32" i="3"/>
  <c r="L32" i="3" s="1"/>
  <c r="I32" i="3"/>
  <c r="I31" i="3"/>
  <c r="K31" i="3" s="1"/>
  <c r="L31" i="3" s="1"/>
  <c r="K30" i="3"/>
  <c r="L30" i="3" s="1"/>
  <c r="I30" i="3"/>
  <c r="K29" i="3"/>
  <c r="L29" i="3" s="1"/>
  <c r="I29" i="3"/>
  <c r="L28" i="3"/>
  <c r="K28" i="3"/>
  <c r="I28" i="3"/>
  <c r="I27" i="3"/>
  <c r="K27" i="3" s="1"/>
  <c r="L27" i="3" s="1"/>
  <c r="I26" i="3"/>
  <c r="K26" i="3" s="1"/>
  <c r="L26" i="3" s="1"/>
  <c r="I25" i="3"/>
  <c r="K25" i="3" s="1"/>
  <c r="L25" i="3" s="1"/>
  <c r="I24" i="3"/>
  <c r="K24" i="3" s="1"/>
  <c r="L24" i="3" s="1"/>
  <c r="I23" i="3"/>
  <c r="K23" i="3" s="1"/>
  <c r="L23" i="3" s="1"/>
  <c r="K22" i="3"/>
  <c r="L22" i="3" s="1"/>
  <c r="I22" i="3"/>
  <c r="I21" i="3"/>
  <c r="K21" i="3" s="1"/>
  <c r="L21" i="3" s="1"/>
  <c r="K20" i="3"/>
  <c r="L20" i="3" s="1"/>
  <c r="I20" i="3"/>
  <c r="I19" i="3"/>
  <c r="K19" i="3" s="1"/>
  <c r="L19" i="3" s="1"/>
  <c r="K18" i="3"/>
  <c r="L18" i="3" s="1"/>
  <c r="I18" i="3"/>
  <c r="I17" i="3"/>
  <c r="K17" i="3" s="1"/>
  <c r="L17" i="3" s="1"/>
  <c r="I16" i="3"/>
  <c r="K16" i="3" s="1"/>
  <c r="L16" i="3" s="1"/>
  <c r="I15" i="3"/>
  <c r="K15" i="3" s="1"/>
  <c r="L15" i="3" s="1"/>
  <c r="K14" i="3"/>
  <c r="L14" i="3" s="1"/>
  <c r="I14" i="3"/>
  <c r="I13" i="3"/>
  <c r="K13" i="3" s="1"/>
  <c r="L13" i="3" s="1"/>
  <c r="L12" i="3"/>
  <c r="K12" i="3"/>
  <c r="I12" i="3"/>
  <c r="I11" i="3"/>
  <c r="K11" i="3" s="1"/>
  <c r="I8" i="3"/>
  <c r="I7" i="3"/>
  <c r="K7" i="3" s="1"/>
  <c r="L7" i="3" s="1"/>
  <c r="I6" i="3"/>
  <c r="K6" i="3" s="1"/>
  <c r="L6" i="3" s="1"/>
  <c r="I5" i="3"/>
  <c r="K5" i="3" s="1"/>
  <c r="L5" i="3" s="1"/>
  <c r="K4" i="3"/>
  <c r="L4" i="3" s="1"/>
  <c r="I4" i="3"/>
  <c r="I3" i="3"/>
  <c r="K3" i="3" s="1"/>
  <c r="L62" i="3" l="1"/>
  <c r="K100" i="3"/>
  <c r="L73" i="3"/>
  <c r="L100" i="3" s="1"/>
  <c r="L3" i="3"/>
  <c r="L8" i="3" s="1"/>
  <c r="K8" i="3"/>
  <c r="I43" i="3"/>
  <c r="I101" i="3" s="1"/>
  <c r="I62" i="3"/>
  <c r="I100" i="3"/>
  <c r="I70" i="3"/>
  <c r="L11" i="3"/>
  <c r="L43" i="3" s="1"/>
  <c r="K43" i="3"/>
  <c r="K66" i="3"/>
  <c r="L66" i="3" s="1"/>
  <c r="L70" i="3" s="1"/>
  <c r="K62" i="3"/>
  <c r="K70" i="3" l="1"/>
  <c r="K101" i="3"/>
  <c r="L101" i="3"/>
</calcChain>
</file>

<file path=xl/sharedStrings.xml><?xml version="1.0" encoding="utf-8"?>
<sst xmlns="http://schemas.openxmlformats.org/spreadsheetml/2006/main" count="523" uniqueCount="257">
  <si>
    <t/>
  </si>
  <si>
    <t>Titre du poste</t>
  </si>
  <si>
    <t>Localisation</t>
  </si>
  <si>
    <t>U</t>
  </si>
  <si>
    <t>Qté</t>
  </si>
  <si>
    <t>Quantité artisan</t>
  </si>
  <si>
    <t>TVA</t>
  </si>
  <si>
    <t>PU. HT</t>
  </si>
  <si>
    <t>Total HT</t>
  </si>
  <si>
    <t>ens</t>
  </si>
  <si>
    <t>SOUS TOTAL</t>
  </si>
  <si>
    <t>TOTAL HT</t>
  </si>
  <si>
    <t>LOT 1
 Démolition - Gros Oeuvre</t>
  </si>
  <si>
    <t>1.0.1</t>
  </si>
  <si>
    <t>Constat d'Huissier</t>
  </si>
  <si>
    <t>1.0.2</t>
  </si>
  <si>
    <t>Installation de chantier</t>
  </si>
  <si>
    <t>1.0.3</t>
  </si>
  <si>
    <t>PAC</t>
  </si>
  <si>
    <t>1.0.4</t>
  </si>
  <si>
    <t>DOE</t>
  </si>
  <si>
    <t>1.0.5</t>
  </si>
  <si>
    <t>Ouverture de la clôture arrière sur l'angle Ouest pour accès de chantier
Localisation : Clôture de l'unité d'addictologieie</t>
  </si>
  <si>
    <t>Clôture de l'unité d'addictologieie</t>
  </si>
  <si>
    <t>1.1 - ZONE FROIDE - REZ DE CHAUSSÉE</t>
  </si>
  <si>
    <t>1.1.1</t>
  </si>
  <si>
    <t>Purge de la zone froide // encombrants
Localisation : Pour l'ensemble des encombrants resatnts</t>
  </si>
  <si>
    <t>Pour l'ensemble des encombrants resatnts</t>
  </si>
  <si>
    <t>1.1.2</t>
  </si>
  <si>
    <t>Purge plinthes
Localisation : Pour l'ensemble des plinthes</t>
  </si>
  <si>
    <t>Pour l'ensemble des plinthes</t>
  </si>
  <si>
    <t>ml</t>
  </si>
  <si>
    <t>1.1.3</t>
  </si>
  <si>
    <t>Purge sols zone froide
Localisation : Pour l'ensemble du sol existant</t>
  </si>
  <si>
    <t>Pour l'ensemble du sol existant</t>
  </si>
  <si>
    <t>m2</t>
  </si>
  <si>
    <t>1.1.4</t>
  </si>
  <si>
    <t>Purge Murs zone froide
Localisation : Pour l'ensemble des murs (mise à nu) et cloisons à démolir</t>
  </si>
  <si>
    <t>Pour l'ensemble des murs (mise à nu) et cloisons à démolir</t>
  </si>
  <si>
    <t>1.1.5</t>
  </si>
  <si>
    <t>Purge plafonds zone froide
Localisation : Pour l'ensemnble des plafonds en dalles et éventuellement au -dessus à vérifier lors de la visite</t>
  </si>
  <si>
    <t>Pour l'ensemnble des plafonds en dalles et éventuellement au -dessus à vérifier lors de la visite</t>
  </si>
  <si>
    <t>1.1.6</t>
  </si>
  <si>
    <t>Dépose de blocs portes
Localisation : Pour les 2 bloc-portes intérieurs existants</t>
  </si>
  <si>
    <t>Pour les 2 bloc-portes intérieurs existants</t>
  </si>
  <si>
    <t>u</t>
  </si>
  <si>
    <t>1.1.7</t>
  </si>
  <si>
    <t>Dépose isolant sous chevrons
Localisation : Pour l'ensemble des isolants en comble</t>
  </si>
  <si>
    <t>Pour l'ensemble des isolants en comble</t>
  </si>
  <si>
    <t>1.1.8</t>
  </si>
  <si>
    <t>Dépose de Menuiseries extérieures
Localisation : Pour l'ensemble des menuiseries extérieures existantes et VH</t>
  </si>
  <si>
    <t>Pour l'ensemble des menuiseries extérieures existantes et VH</t>
  </si>
  <si>
    <t>1.1.9</t>
  </si>
  <si>
    <t>Reprises de feuillures de maçonnerie
Localisation : Pour l'ensemble des ouvertures conservées dans le cadre du projet</t>
  </si>
  <si>
    <t>Pour l'ensemble des ouvertures conservées dans le cadre du projet</t>
  </si>
  <si>
    <t>1.1.10</t>
  </si>
  <si>
    <t>Modifications de percements
Localisation : Pour l'ensemble des ouvertures existantes modifiées</t>
  </si>
  <si>
    <t>Pour l'ensemble des ouvertures existantes modifiées</t>
  </si>
  <si>
    <t>1.1.11</t>
  </si>
  <si>
    <t>Créations de percements
Localisation : Pour l'ensemble des ouvertures créées</t>
  </si>
  <si>
    <t>Pour l'ensemble des ouvertures créées</t>
  </si>
  <si>
    <t>1.1.12</t>
  </si>
  <si>
    <t>Bouchements de percements
Localisation : Pour l'ensemble des ouvertures bouchées</t>
  </si>
  <si>
    <t>Pour l'ensemble des ouvertures bouchées</t>
  </si>
  <si>
    <t>1.1.13</t>
  </si>
  <si>
    <t>Saignées dans dallage et remaillages
Localisation : Pour l'ensemble des saignées en dallage nécessaires au projet</t>
  </si>
  <si>
    <t>Pour l'ensemble des saignées en dallage nécessaires au projet</t>
  </si>
  <si>
    <t>1.1.14</t>
  </si>
  <si>
    <t>Canalisations d'évacuation sous dallages
Localisation : Pour l'ensemble des évacutions nécessaires au projet</t>
  </si>
  <si>
    <t>Pour l'ensemble des évacutions nécessaires au projet</t>
  </si>
  <si>
    <t>1.1.15</t>
  </si>
  <si>
    <t>Carottages et trémies et reconstitutions
Localisation : A la demande des lots techiques pour les carrottages et trémies supérieures à  Diam 100</t>
  </si>
  <si>
    <t>A la demande des lots techiques pour les carrottages et trémies supérieures à  Diam 100</t>
  </si>
  <si>
    <t>1.1.16</t>
  </si>
  <si>
    <t>Dépose perron d'accès
Localisation : Pour la dépose du perron existant</t>
  </si>
  <si>
    <t>Pour la dépose du perron existant</t>
  </si>
  <si>
    <t>1.1.17</t>
  </si>
  <si>
    <t>Agrafages de façade
Localisation : Pour l'ensemble des agraphages de fissures existantes (toutes les fissures peu importe leur taille)</t>
  </si>
  <si>
    <t>Pour l'ensemble des agraphages de fissures existantes (toutes les fissures peu importe leur taille)</t>
  </si>
  <si>
    <t>1.1.18</t>
  </si>
  <si>
    <t>Tirant de maintien métallique antirouille pour pignon ouest
Localisation : Pour maintien du pignon Ouest</t>
  </si>
  <si>
    <t>Pour maintien du pignon Ouest</t>
  </si>
  <si>
    <t>1.1.19</t>
  </si>
  <si>
    <t>Echafaudage
Localisation : Pour l'ensemble des façades</t>
  </si>
  <si>
    <t>Pour l'ensemble des façades</t>
  </si>
  <si>
    <t>1.1.20</t>
  </si>
  <si>
    <t>Piquage de la façade et nouveau gobettis
Localisation : Pour l'ensemble des façades</t>
  </si>
  <si>
    <t>1.1.21</t>
  </si>
  <si>
    <t>Remaillages et complément suite à piquage
Localisation : Pour l'ensemble des remaillages nécessaires</t>
  </si>
  <si>
    <t>Pour l'ensemble des remaillages nécessaires</t>
  </si>
  <si>
    <t>1.1.22</t>
  </si>
  <si>
    <t>Enduit de façade
Localisation : Pour l'ensemble des enduits existants</t>
  </si>
  <si>
    <t>Pour l'ensemble des enduits existants</t>
  </si>
  <si>
    <t>1.1.23</t>
  </si>
  <si>
    <t>Peintures de façade (sous toits et appuis) 
Localisation : Pour l'ensemble des débords de toits, pannes et appuis de fenêtres</t>
  </si>
  <si>
    <t>Pour l'ensemble des débords de toits, pannes et appuis de fenêtres</t>
  </si>
  <si>
    <t>1.1.24</t>
  </si>
  <si>
    <t>Reprise de l'étanchéité des regards
Localisation : Pour l'ensemble des regards existants</t>
  </si>
  <si>
    <t>Pour l'ensemble des regards existants</t>
  </si>
  <si>
    <t>1.1.25</t>
  </si>
  <si>
    <t>Démolition du muret de soutènement arrière (Nord) et son dallage
Localisation : Pour la démolition du muret (parking arrière)</t>
  </si>
  <si>
    <t>Pour la démolition du muret (parking arrière)</t>
  </si>
  <si>
    <t>1.1.26</t>
  </si>
  <si>
    <t>Reconstruction du muret arrière et son dallage
Localisation : Pour la reconstruction du muret arrière et de son dallage</t>
  </si>
  <si>
    <t>Pour la reconstruction du muret arrière et de son dallage</t>
  </si>
  <si>
    <t>1.1.27</t>
  </si>
  <si>
    <t>Cadette béton sur muret ci-dessus
Localisation : Pour la couverture en tête du Muret arrière</t>
  </si>
  <si>
    <t>Pour la couverture en tête du Muret arrière</t>
  </si>
  <si>
    <t>1.1.28</t>
  </si>
  <si>
    <t>Enduit sur muret ci-dessus
Localisation : Pour l'ensemble du muret ci-dessus</t>
  </si>
  <si>
    <t>Pour l'ensemble du muret ci-dessus</t>
  </si>
  <si>
    <t>1.1.29</t>
  </si>
  <si>
    <t>Bavette formant solin étanche
Localisation : Pour la tête du mur bas en pignon Ouest</t>
  </si>
  <si>
    <t>Pour la tête du mur bas en pignon Ouest</t>
  </si>
  <si>
    <t>1.1.30</t>
  </si>
  <si>
    <t>Drain périphérique pour bâtiment compris tranchée
Localisation : Pour l'ensemble des drains périphériques compris muret nord</t>
  </si>
  <si>
    <t>Pour l'ensemble des drains périphériques compris muret nord</t>
  </si>
  <si>
    <t>1.1.31</t>
  </si>
  <si>
    <t>Drainage vertical enterré pour drain périphérique
Localisation : Pour la périphérie du bâtiment zone froide</t>
  </si>
  <si>
    <t>Pour la périphérie du bâtiment zone froide</t>
  </si>
  <si>
    <t>1.1.32</t>
  </si>
  <si>
    <t>Acodrain
Localisation : Pour mise en place d'un acodrain devant ancienne porte bouchée en zone froide, devant entrée et sortie zone froide</t>
  </si>
  <si>
    <t>Pour mise en place d'un acodrain devant ancienne porte bouchée en zone froide, devant entrée et sortie zone froide</t>
  </si>
  <si>
    <t>1.2 - ZONE GALERIE DE LIAISON REZ DE CHAUSSÉE (ENTRE ZONES FROIDE ET CHAUDE)</t>
  </si>
  <si>
    <t>1.2.1</t>
  </si>
  <si>
    <t>Installations complémentaires pour phasage
Localisation : Pour chacune des sous-phases</t>
  </si>
  <si>
    <t>Pour chacune des sous-phases</t>
  </si>
  <si>
    <t>1.2.2</t>
  </si>
  <si>
    <t>Découpe enrobé
Localisation : Pour la découpe de l'enrobé</t>
  </si>
  <si>
    <t>Pour la découpe de l'enrobé</t>
  </si>
  <si>
    <t>1.2.3</t>
  </si>
  <si>
    <t>Décapage pour fondations
Localisation : Pour l'ensemble du décapage nécessaire à la galerie de liaison et rampe d'accès</t>
  </si>
  <si>
    <t>Pour l'ensemble du décapage nécessaire à la galerie de liaison et rampe d'accès</t>
  </si>
  <si>
    <t>m3</t>
  </si>
  <si>
    <t>1.2.4</t>
  </si>
  <si>
    <t>Terrassement pour fondations
Localisation : Pour l'ensemble des fondations et dallages</t>
  </si>
  <si>
    <t>Pour l'ensemble des fondations et dallages</t>
  </si>
  <si>
    <t>1.2.5</t>
  </si>
  <si>
    <t>Dépose des menuiseries extérieures  du sas
Localisation : Pour l'ensemble des menuiseries extérieures du sas</t>
  </si>
  <si>
    <t>Pour l'ensemble des menuiseries extérieures du sas</t>
  </si>
  <si>
    <t>1.2.6</t>
  </si>
  <si>
    <t>Démolition de l'auvent d'entrée zone chaude pour raccord
Localisation : Pour la démolition de l'ensemble des éléments de l'auvent d'entrée</t>
  </si>
  <si>
    <t>Pour la démolition de l'ensemble des éléments de l'auvent d'entrée</t>
  </si>
  <si>
    <t>1.2.7</t>
  </si>
  <si>
    <t>Puits à la tarière Diam 70cm
Localisation : Pour l'ensemble des fondations crées suivant plan et étude ITC</t>
  </si>
  <si>
    <t>Pour l'ensemble des fondations crées suivant plan et étude ITC</t>
  </si>
  <si>
    <t>1.2.8</t>
  </si>
  <si>
    <t>Semelle ferraillée sur puits à la tarière
Localisation : Pour l'ensemble des fondations crées suivant plan et étude ITC</t>
  </si>
  <si>
    <t>1.2.9</t>
  </si>
  <si>
    <t>Longrines en Béton armé et formant relevés
Localisation : Pour l'ensemble des longrines y compris en relevés</t>
  </si>
  <si>
    <t>Pour l'ensemble des longrines y compris en relevés</t>
  </si>
  <si>
    <t>1.2.10</t>
  </si>
  <si>
    <t>Finition des relevés périphériques
Localisation : Pour l'ensemble des talonnettes</t>
  </si>
  <si>
    <t>Pour l'ensemble des talonnettes</t>
  </si>
  <si>
    <t>1.2.11</t>
  </si>
  <si>
    <t>Isolant des relevés
Localisation : Pour l'ensemble des talonnettes</t>
  </si>
  <si>
    <t>1.2.12</t>
  </si>
  <si>
    <t>Dalle basse en Béton Armé
Localisation : Pour l'ensemble de la dalle basse</t>
  </si>
  <si>
    <t>Pour l'ensemble de la dalle basse</t>
  </si>
  <si>
    <t>1.2.13</t>
  </si>
  <si>
    <t>Tranchée de liaison lots techniques 
Localisation : Pour les tranchées techniques suivant plan de masse VRD</t>
  </si>
  <si>
    <t>Pour les tranchées techniques suivant plan de masse VRD</t>
  </si>
  <si>
    <t>1.2.14</t>
  </si>
  <si>
    <t>Fourreaux pour lots techniques
Localisation : Pour les passages techniques suivant plan de masse VRD</t>
  </si>
  <si>
    <t>Pour les passages techniques suivant plan de masse VRD</t>
  </si>
  <si>
    <t>1.2.15</t>
  </si>
  <si>
    <t>Pose des prescellés
Localisation : Pour l'ensemble des poteaux de charpente métallique</t>
  </si>
  <si>
    <t>Pour l'ensemble des poteaux de charpente métallique</t>
  </si>
  <si>
    <t>1.2.16</t>
  </si>
  <si>
    <t>Confection d'une rampe PMR 8%
Localisation : Pour accès provisoire</t>
  </si>
  <si>
    <t>Pour accès provisoire</t>
  </si>
  <si>
    <t>1.3 - ZONE RENFORTS DE STRUCTURE REZ DE JARDIN</t>
  </si>
  <si>
    <t>1.3.1</t>
  </si>
  <si>
    <t>Installations de chantier provisoires complémentaires</t>
  </si>
  <si>
    <t>1.3.2</t>
  </si>
  <si>
    <t>Renforts par plats carbone type S512 ou équivalent sans protection au feu nécessaire y c protections périphériques
Localisation : En plancher haut RdJ</t>
  </si>
  <si>
    <t>En plancher haut RdJ</t>
  </si>
  <si>
    <t>1.3.3</t>
  </si>
  <si>
    <t>Création de trémie avec renforts en plats carbone type S1012 ou équivalent sans protection au feu nécessaire y c protections périphériques
Localisation : En plancher haut RdJ</t>
  </si>
  <si>
    <t>1.3.4</t>
  </si>
  <si>
    <t>1.3.5</t>
  </si>
  <si>
    <t>Nettoyage des zones après repli
Localisation : Pour le nettoyage après percements et trémies</t>
  </si>
  <si>
    <t>Pour le nettoyage après percements et trémies</t>
  </si>
  <si>
    <t>1.4 - MODIFICATIONS DE STRUCTURE ZONE CHAUDE - REZ DE CHAUSSÉE</t>
  </si>
  <si>
    <t>1.4.1</t>
  </si>
  <si>
    <t>Installations de chantier provisoires complémentaires
Localisation : Pour chacune des sous phases</t>
  </si>
  <si>
    <t>Pour chacune des sous phases</t>
  </si>
  <si>
    <t>1.4.2</t>
  </si>
  <si>
    <t>Percement en plancher haut de la zone chaude pour phasage de chantier (mises en dépression)
Localisation : POur la nécessité du chantier en milieu hospitalier</t>
  </si>
  <si>
    <t>POur la nécessité du chantier en milieu hospitalier</t>
  </si>
  <si>
    <t>1.4.3</t>
  </si>
  <si>
    <t>Percement pour création porte accès provisoire y compris porte vitrée 2 vantaux
Localisation : Vers hall futurs Boxs</t>
  </si>
  <si>
    <t>Vers hall futurs Boxs</t>
  </si>
  <si>
    <t>1.4.4</t>
  </si>
  <si>
    <t>Percements pour intégration de sas ventilés dans murs maçonnés ou béton armé
Localisation : Pour sas ventilés suivant plans Structure ITC</t>
  </si>
  <si>
    <t>Pour sas ventilés suivant plans Structure ITC</t>
  </si>
  <si>
    <t>1.4.5</t>
  </si>
  <si>
    <t>Démolition d'un mur en parpaings pleins
Localisation : Suivant plan ITC</t>
  </si>
  <si>
    <t>Suivant plan ITC</t>
  </si>
  <si>
    <t>1.4.6</t>
  </si>
  <si>
    <t>1.4.7</t>
  </si>
  <si>
    <t>Carottages Diam 100mm à 250mm avec renforts en plats carbone type S512 ou équivalent sans protection au feu nécessaire y c protections périphériques
Localisation : En plancher haut RdCh</t>
  </si>
  <si>
    <t>En plancher haut RdCh</t>
  </si>
  <si>
    <t>1.4.8</t>
  </si>
  <si>
    <t>Carottages en murs Diam 250mm à 550mm avec renforts en plats carbone type S1012 ou équivalent sans protection au feu nécessaire y c protections périphériques
Localisation : En murs Rez de chaussée</t>
  </si>
  <si>
    <t>En murs Rez de chaussée</t>
  </si>
  <si>
    <t>1.4.9</t>
  </si>
  <si>
    <t>Création de trémie avec renforts en plats carbone type S1012 ou équivalent sans protection au feu nécessaire y c protections périphériques
Localisation : En plancher haut RDCh</t>
  </si>
  <si>
    <t>En plancher haut RDCh</t>
  </si>
  <si>
    <t>1.4.10</t>
  </si>
  <si>
    <t>Carottages Diam 250 à 550mm avec renforts en plats carbone type S1012 ou équivalent sans protection au feu nécessaire y c protections périphériques
Localisation : En plancher haut RdCh</t>
  </si>
  <si>
    <t>1.4.11</t>
  </si>
  <si>
    <t>Terrassement en pied de pignon Nord
Localisation : Pour le corbeau créé et son drainage</t>
  </si>
  <si>
    <t>Pour le corbeau créé et son drainage</t>
  </si>
  <si>
    <t>1.4.12</t>
  </si>
  <si>
    <t>Drain périphérique pour bâtiment compris tranchée
Localisation : Pour le drainage du pignon avec corbeau créé</t>
  </si>
  <si>
    <t>Pour le drainage du pignon avec corbeau créé</t>
  </si>
  <si>
    <t>1.4.13</t>
  </si>
  <si>
    <t>Drainage vertical enterré pour drain périphérique
Localisation : Pour le drainage du pignon avec corbeau créé</t>
  </si>
  <si>
    <t>1.4.14</t>
  </si>
  <si>
    <t>Ancrage de corbeaux en béton armé sur façade existante (Pignon Nord)
Localisation : Pour l'ensemble du corbeau nécessaire à la pose des panneaux BA préfabriqués</t>
  </si>
  <si>
    <t>Pour l'ensemble du corbeau nécessaire à la pose des panneaux BA préfabriqués</t>
  </si>
  <si>
    <t>1.4.15</t>
  </si>
  <si>
    <t>Pose de panneaux en béton armé préfabriqué pour radio protection compris feuillures
Localisation : Pour l'ensemble des panneaux BA pour la radioprotection en pignon</t>
  </si>
  <si>
    <t>Pour l'ensemble des panneaux BA pour la radioprotection en pignon</t>
  </si>
  <si>
    <t>1.4.16</t>
  </si>
  <si>
    <t>Dépose de grilles de protection existantes
Localisation : Pour l'ensemble des grilles existantes à déposer</t>
  </si>
  <si>
    <t>Pour l'ensemble des grilles existantes à déposer</t>
  </si>
  <si>
    <t>1.4.17</t>
  </si>
  <si>
    <t>Dépose de fenêtres existantes
Localisation : Pour l'ensemble des meuiseries existantes à déposer</t>
  </si>
  <si>
    <t>Pour l'ensemble des meuiseries existantes à déposer</t>
  </si>
  <si>
    <t>1.4.18</t>
  </si>
  <si>
    <t>Bouchements anciennes fenêtres
Localisation : Pour l'ensemble des bouchements à réaliser</t>
  </si>
  <si>
    <t>Pour l'ensemble des bouchements à réaliser</t>
  </si>
  <si>
    <t>1.4.19</t>
  </si>
  <si>
    <t>Echafaudages
Localisation : Pour le pignon avec panneaux BA rapportés</t>
  </si>
  <si>
    <t>Pour le pignon avec panneaux BA rapportés</t>
  </si>
  <si>
    <t>1.4.20</t>
  </si>
  <si>
    <t>ITE sur façade rapportée sur Zone Chaude
Localisation : Pour le pignon avec panneaux BA rapportés</t>
  </si>
  <si>
    <t>1.4.21</t>
  </si>
  <si>
    <t xml:space="preserve">ITE sur façade existante
Localisation : Pour les façades zone chaude suivant plan architecte (surépaisseur rouge) de 30 cm sous plancher fini rdch jusqu'à l'acrotère </t>
  </si>
  <si>
    <t xml:space="preserve">Pour les façades zone chaude suivant plan architecte (surépaisseur rouge) de 30 cm sous plancher fini rdch jusqu'à l'acrotère </t>
  </si>
  <si>
    <t>1.4.22</t>
  </si>
  <si>
    <t>Complément de RPE sur parties non isolées en rez de chaussée (sans iTE)
Localisation : Pour le RdCh sans ITE (NB le RdJ n'est pas concerné)</t>
  </si>
  <si>
    <t>Pour le RdCh sans ITE (NB le RdJ n'est pas concerné)</t>
  </si>
  <si>
    <t>1.4.23</t>
  </si>
  <si>
    <t>Décapage peinture sur mur soutènement pharmacie
Localisation : Pour l'ensemble du muret de la pharmacie y compris zone support d'auvent (recto et verso jusqu'au stockage de fluides médicaux</t>
  </si>
  <si>
    <t>Pour l'ensemble du muret de la pharmacie y compris zone support d'auvent (recto et verso jusqu'au stockage de fluides médicaux</t>
  </si>
  <si>
    <t>1.4.24</t>
  </si>
  <si>
    <t>Peinture sur muret de soutènement pharmacie
Localisation : Pour l'ensemble du muret de la pharmacie y compris zone support d'auvent (recto et verso jusqu'au stockage de fluides médicaux</t>
  </si>
  <si>
    <t>1.4.25</t>
  </si>
  <si>
    <t>1.4.26</t>
  </si>
  <si>
    <t>Socle en toiture terrasse pour équipement technique 1,80X0,80m
Localisation : A la demande du lot CVC suivant instruction BET Structures ITC</t>
  </si>
  <si>
    <t>A la demande du lot CVC suivant instruction BET Structures ITC</t>
  </si>
  <si>
    <t>1.4.27</t>
  </si>
  <si>
    <t>Socle en toiture terrasse pour équipement technique 3,80X1,30m
Localisation : A la demande du lot CVC  suivant instruction BET Structures ITC</t>
  </si>
  <si>
    <t>A la demande du lot CVC  suivant instruction BET Structures ITC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</si>
</sst>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1"/>
  <sheetViews>
    <sheetView tabSelected="1" workbookViewId="0">
      <selection activeCell="I101" sqref="I101"/>
    </sheetView>
  </sheetViews>
  <sheetFormatPr baseColWidth="10" defaultColWidth="9.06640625" defaultRowHeight="14.25" x14ac:dyDescent="0.4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13" customWidth="1"/>
    <col min="7" max="8" width="10" customWidth="1"/>
    <col min="9" max="9" width="15" customWidth="1"/>
    <col min="10" max="12" width="9" hidden="1" customWidth="1"/>
  </cols>
  <sheetData>
    <row r="1" spans="1:12" ht="22.5" customHeight="1" x14ac:dyDescent="0.65">
      <c r="A1" s="11" t="s">
        <v>12</v>
      </c>
      <c r="B1" s="11"/>
    </row>
    <row r="2" spans="1:12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2" x14ac:dyDescent="0.45">
      <c r="A3" s="2" t="s">
        <v>13</v>
      </c>
      <c r="B3" s="3" t="s">
        <v>14</v>
      </c>
      <c r="C3" s="2" t="s">
        <v>0</v>
      </c>
      <c r="D3" s="2" t="s">
        <v>9</v>
      </c>
      <c r="E3" s="4">
        <v>1</v>
      </c>
      <c r="F3" s="2" t="s">
        <v>0</v>
      </c>
      <c r="G3" s="4">
        <v>20</v>
      </c>
      <c r="H3" s="4">
        <v>0</v>
      </c>
      <c r="I3" s="2">
        <f>IF(ISBLANK(E3),0,E3) * IF(ISBLANK(H3),0,H3)</f>
        <v>0</v>
      </c>
      <c r="K3">
        <f>IF(ISBLANK(G3),0,G3) * IF(ISBLANK(I3),0,I3) %</f>
        <v>0</v>
      </c>
      <c r="L3">
        <f>IF(ISBLANK(K3),0,K3) + IF(ISBLANK(I3),0,I3)</f>
        <v>0</v>
      </c>
    </row>
    <row r="4" spans="1:12" x14ac:dyDescent="0.45">
      <c r="A4" s="2" t="s">
        <v>15</v>
      </c>
      <c r="B4" s="3" t="s">
        <v>16</v>
      </c>
      <c r="C4" s="2" t="s">
        <v>0</v>
      </c>
      <c r="D4" s="2" t="s">
        <v>9</v>
      </c>
      <c r="E4" s="4">
        <v>1</v>
      </c>
      <c r="F4" s="2" t="s">
        <v>0</v>
      </c>
      <c r="G4" s="4">
        <v>20</v>
      </c>
      <c r="H4" s="4">
        <v>0</v>
      </c>
      <c r="I4" s="2">
        <f>IF(ISBLANK(E4),0,E4) * IF(ISBLANK(H4),0,H4)</f>
        <v>0</v>
      </c>
      <c r="K4">
        <f>IF(ISBLANK(G4),0,G4) * IF(ISBLANK(I4),0,I4) %</f>
        <v>0</v>
      </c>
      <c r="L4">
        <f>IF(ISBLANK(K4),0,K4) + IF(ISBLANK(I4),0,I4)</f>
        <v>0</v>
      </c>
    </row>
    <row r="5" spans="1:12" x14ac:dyDescent="0.45">
      <c r="A5" s="2" t="s">
        <v>17</v>
      </c>
      <c r="B5" s="3" t="s">
        <v>18</v>
      </c>
      <c r="C5" s="2" t="s">
        <v>0</v>
      </c>
      <c r="D5" s="2" t="s">
        <v>9</v>
      </c>
      <c r="E5" s="4">
        <v>1</v>
      </c>
      <c r="F5" s="2" t="s">
        <v>0</v>
      </c>
      <c r="G5" s="4">
        <v>20</v>
      </c>
      <c r="H5" s="4">
        <v>0</v>
      </c>
      <c r="I5" s="2">
        <f>IF(ISBLANK(E5),0,E5) * IF(ISBLANK(H5),0,H5)</f>
        <v>0</v>
      </c>
      <c r="K5">
        <f>IF(ISBLANK(G5),0,G5) * IF(ISBLANK(I5),0,I5) %</f>
        <v>0</v>
      </c>
      <c r="L5">
        <f>IF(ISBLANK(K5),0,K5) + IF(ISBLANK(I5),0,I5)</f>
        <v>0</v>
      </c>
    </row>
    <row r="6" spans="1:12" x14ac:dyDescent="0.45">
      <c r="A6" s="2" t="s">
        <v>19</v>
      </c>
      <c r="B6" s="3" t="s">
        <v>20</v>
      </c>
      <c r="C6" s="2" t="s">
        <v>0</v>
      </c>
      <c r="D6" s="2" t="s">
        <v>9</v>
      </c>
      <c r="E6" s="4">
        <v>1</v>
      </c>
      <c r="F6" s="2" t="s">
        <v>0</v>
      </c>
      <c r="G6" s="4">
        <v>20</v>
      </c>
      <c r="H6" s="4">
        <v>0</v>
      </c>
      <c r="I6" s="2">
        <f>IF(ISBLANK(E6),0,E6) * IF(ISBLANK(H6),0,H6)</f>
        <v>0</v>
      </c>
      <c r="K6">
        <f>IF(ISBLANK(G6),0,G6) * IF(ISBLANK(I6),0,I6) %</f>
        <v>0</v>
      </c>
      <c r="L6">
        <f>IF(ISBLANK(K6),0,K6) + IF(ISBLANK(I6),0,I6)</f>
        <v>0</v>
      </c>
    </row>
    <row r="7" spans="1:12" ht="46.5" x14ac:dyDescent="0.45">
      <c r="A7" s="2" t="s">
        <v>21</v>
      </c>
      <c r="B7" s="3" t="s">
        <v>22</v>
      </c>
      <c r="C7" s="2" t="s">
        <v>23</v>
      </c>
      <c r="D7" s="2" t="s">
        <v>9</v>
      </c>
      <c r="E7" s="4">
        <v>1</v>
      </c>
      <c r="F7" s="2" t="s">
        <v>0</v>
      </c>
      <c r="G7" s="4">
        <v>20</v>
      </c>
      <c r="H7" s="4">
        <v>0</v>
      </c>
      <c r="I7" s="2">
        <f>IF(ISBLANK(E7),0,E7) * IF(ISBLANK(H7),0,H7)</f>
        <v>0</v>
      </c>
      <c r="K7">
        <f>IF(ISBLANK(G7),0,G7) * IF(ISBLANK(I7),0,I7) %</f>
        <v>0</v>
      </c>
      <c r="L7">
        <f>IF(ISBLANK(K7),0,K7) + IF(ISBLANK(I7),0,I7)</f>
        <v>0</v>
      </c>
    </row>
    <row r="8" spans="1:12" x14ac:dyDescent="0.45">
      <c r="A8" s="5" t="s">
        <v>0</v>
      </c>
      <c r="B8" s="5" t="s">
        <v>0</v>
      </c>
      <c r="C8" s="5" t="s">
        <v>0</v>
      </c>
      <c r="D8" s="5" t="s">
        <v>0</v>
      </c>
      <c r="E8" s="5" t="s">
        <v>0</v>
      </c>
      <c r="F8" s="5" t="s">
        <v>0</v>
      </c>
      <c r="G8" s="5" t="s">
        <v>0</v>
      </c>
      <c r="H8" s="6" t="s">
        <v>10</v>
      </c>
      <c r="I8" s="7">
        <f>SUM( I3+I4+I5+I6+I7)</f>
        <v>0</v>
      </c>
      <c r="K8">
        <f>SUM(K3+K4+K5+K6+K7)</f>
        <v>0</v>
      </c>
      <c r="L8">
        <f>SUM(L3+L4+L5+L6+L7)</f>
        <v>0</v>
      </c>
    </row>
    <row r="9" spans="1:12" s="10" customFormat="1" ht="9" customHeight="1" x14ac:dyDescent="0.45">
      <c r="A9" s="10" t="s">
        <v>24</v>
      </c>
    </row>
    <row r="10" spans="1:12" x14ac:dyDescent="0.45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</row>
    <row r="11" spans="1:12" ht="34.9" x14ac:dyDescent="0.45">
      <c r="A11" s="2" t="s">
        <v>25</v>
      </c>
      <c r="B11" s="3" t="s">
        <v>26</v>
      </c>
      <c r="C11" s="2" t="s">
        <v>27</v>
      </c>
      <c r="D11" s="2" t="s">
        <v>9</v>
      </c>
      <c r="E11" s="4">
        <v>1</v>
      </c>
      <c r="F11" s="2" t="s">
        <v>0</v>
      </c>
      <c r="G11" s="4">
        <v>20</v>
      </c>
      <c r="H11" s="4">
        <v>0</v>
      </c>
      <c r="I11" s="2">
        <f t="shared" ref="I11:I42" si="0">IF(ISBLANK(E11),0,E11) * IF(ISBLANK(H11),0,H11)</f>
        <v>0</v>
      </c>
      <c r="K11">
        <f t="shared" ref="K11:K42" si="1">IF(ISBLANK(G11),0,G11) * IF(ISBLANK(I11),0,I11) %</f>
        <v>0</v>
      </c>
      <c r="L11">
        <f t="shared" ref="L11:L42" si="2">IF(ISBLANK(K11),0,K11) + IF(ISBLANK(I11),0,I11)</f>
        <v>0</v>
      </c>
    </row>
    <row r="12" spans="1:12" ht="34.9" x14ac:dyDescent="0.45">
      <c r="A12" s="2" t="s">
        <v>28</v>
      </c>
      <c r="B12" s="3" t="s">
        <v>29</v>
      </c>
      <c r="C12" s="2" t="s">
        <v>30</v>
      </c>
      <c r="D12" s="2" t="s">
        <v>31</v>
      </c>
      <c r="E12" s="4">
        <v>50</v>
      </c>
      <c r="F12" s="2" t="s">
        <v>0</v>
      </c>
      <c r="G12" s="4">
        <v>20</v>
      </c>
      <c r="H12" s="4">
        <v>0</v>
      </c>
      <c r="I12" s="2">
        <f t="shared" si="0"/>
        <v>0</v>
      </c>
      <c r="K12">
        <f t="shared" si="1"/>
        <v>0</v>
      </c>
      <c r="L12">
        <f t="shared" si="2"/>
        <v>0</v>
      </c>
    </row>
    <row r="13" spans="1:12" ht="34.9" x14ac:dyDescent="0.45">
      <c r="A13" s="2" t="s">
        <v>32</v>
      </c>
      <c r="B13" s="3" t="s">
        <v>33</v>
      </c>
      <c r="C13" s="2" t="s">
        <v>34</v>
      </c>
      <c r="D13" s="2" t="s">
        <v>35</v>
      </c>
      <c r="E13" s="4">
        <v>120</v>
      </c>
      <c r="F13" s="2" t="s">
        <v>0</v>
      </c>
      <c r="G13" s="4">
        <v>20</v>
      </c>
      <c r="H13" s="4">
        <v>0</v>
      </c>
      <c r="I13" s="2">
        <f t="shared" si="0"/>
        <v>0</v>
      </c>
      <c r="K13">
        <f t="shared" si="1"/>
        <v>0</v>
      </c>
      <c r="L13">
        <f t="shared" si="2"/>
        <v>0</v>
      </c>
    </row>
    <row r="14" spans="1:12" ht="46.5" x14ac:dyDescent="0.45">
      <c r="A14" s="2" t="s">
        <v>36</v>
      </c>
      <c r="B14" s="3" t="s">
        <v>37</v>
      </c>
      <c r="C14" s="2" t="s">
        <v>38</v>
      </c>
      <c r="D14" s="2" t="s">
        <v>35</v>
      </c>
      <c r="E14" s="4">
        <v>185</v>
      </c>
      <c r="F14" s="2" t="s">
        <v>0</v>
      </c>
      <c r="G14" s="4">
        <v>20</v>
      </c>
      <c r="H14" s="4">
        <v>0</v>
      </c>
      <c r="I14" s="2">
        <f t="shared" si="0"/>
        <v>0</v>
      </c>
      <c r="K14">
        <f t="shared" si="1"/>
        <v>0</v>
      </c>
      <c r="L14">
        <f t="shared" si="2"/>
        <v>0</v>
      </c>
    </row>
    <row r="15" spans="1:12" ht="58.15" x14ac:dyDescent="0.45">
      <c r="A15" s="2" t="s">
        <v>39</v>
      </c>
      <c r="B15" s="3" t="s">
        <v>40</v>
      </c>
      <c r="C15" s="2" t="s">
        <v>41</v>
      </c>
      <c r="D15" s="2" t="s">
        <v>35</v>
      </c>
      <c r="E15" s="4">
        <v>120</v>
      </c>
      <c r="F15" s="2" t="s">
        <v>0</v>
      </c>
      <c r="G15" s="4">
        <v>20</v>
      </c>
      <c r="H15" s="4">
        <v>0</v>
      </c>
      <c r="I15" s="2">
        <f t="shared" si="0"/>
        <v>0</v>
      </c>
      <c r="K15">
        <f t="shared" si="1"/>
        <v>0</v>
      </c>
      <c r="L15">
        <f t="shared" si="2"/>
        <v>0</v>
      </c>
    </row>
    <row r="16" spans="1:12" ht="34.9" x14ac:dyDescent="0.45">
      <c r="A16" s="2" t="s">
        <v>42</v>
      </c>
      <c r="B16" s="3" t="s">
        <v>43</v>
      </c>
      <c r="C16" s="2" t="s">
        <v>44</v>
      </c>
      <c r="D16" s="2" t="s">
        <v>45</v>
      </c>
      <c r="E16" s="4">
        <v>2</v>
      </c>
      <c r="F16" s="2" t="s">
        <v>0</v>
      </c>
      <c r="G16" s="4">
        <v>20</v>
      </c>
      <c r="H16" s="4">
        <v>0</v>
      </c>
      <c r="I16" s="2">
        <f t="shared" si="0"/>
        <v>0</v>
      </c>
      <c r="K16">
        <f t="shared" si="1"/>
        <v>0</v>
      </c>
      <c r="L16">
        <f t="shared" si="2"/>
        <v>0</v>
      </c>
    </row>
    <row r="17" spans="1:12" ht="34.9" x14ac:dyDescent="0.45">
      <c r="A17" s="2" t="s">
        <v>46</v>
      </c>
      <c r="B17" s="3" t="s">
        <v>47</v>
      </c>
      <c r="C17" s="2" t="s">
        <v>48</v>
      </c>
      <c r="D17" s="2" t="s">
        <v>35</v>
      </c>
      <c r="E17" s="4">
        <v>150</v>
      </c>
      <c r="F17" s="2" t="s">
        <v>0</v>
      </c>
      <c r="G17" s="4">
        <v>20</v>
      </c>
      <c r="H17" s="4">
        <v>0</v>
      </c>
      <c r="I17" s="2">
        <f t="shared" si="0"/>
        <v>0</v>
      </c>
      <c r="K17">
        <f t="shared" si="1"/>
        <v>0</v>
      </c>
      <c r="L17">
        <f t="shared" si="2"/>
        <v>0</v>
      </c>
    </row>
    <row r="18" spans="1:12" ht="46.5" x14ac:dyDescent="0.45">
      <c r="A18" s="2" t="s">
        <v>49</v>
      </c>
      <c r="B18" s="3" t="s">
        <v>50</v>
      </c>
      <c r="C18" s="2" t="s">
        <v>51</v>
      </c>
      <c r="D18" s="2" t="s">
        <v>9</v>
      </c>
      <c r="E18" s="4">
        <v>9</v>
      </c>
      <c r="F18" s="2" t="s">
        <v>0</v>
      </c>
      <c r="G18" s="4">
        <v>20</v>
      </c>
      <c r="H18" s="4">
        <v>0</v>
      </c>
      <c r="I18" s="2">
        <f t="shared" si="0"/>
        <v>0</v>
      </c>
      <c r="K18">
        <f t="shared" si="1"/>
        <v>0</v>
      </c>
      <c r="L18">
        <f t="shared" si="2"/>
        <v>0</v>
      </c>
    </row>
    <row r="19" spans="1:12" ht="46.5" x14ac:dyDescent="0.45">
      <c r="A19" s="2" t="s">
        <v>52</v>
      </c>
      <c r="B19" s="3" t="s">
        <v>53</v>
      </c>
      <c r="C19" s="2" t="s">
        <v>54</v>
      </c>
      <c r="D19" s="2" t="s">
        <v>31</v>
      </c>
      <c r="E19" s="4">
        <v>24</v>
      </c>
      <c r="F19" s="2" t="s">
        <v>0</v>
      </c>
      <c r="G19" s="4">
        <v>20</v>
      </c>
      <c r="H19" s="4">
        <v>0</v>
      </c>
      <c r="I19" s="2">
        <f t="shared" si="0"/>
        <v>0</v>
      </c>
      <c r="K19">
        <f t="shared" si="1"/>
        <v>0</v>
      </c>
      <c r="L19">
        <f t="shared" si="2"/>
        <v>0</v>
      </c>
    </row>
    <row r="20" spans="1:12" ht="46.5" x14ac:dyDescent="0.45">
      <c r="A20" s="2" t="s">
        <v>55</v>
      </c>
      <c r="B20" s="3" t="s">
        <v>56</v>
      </c>
      <c r="C20" s="2" t="s">
        <v>57</v>
      </c>
      <c r="D20" s="2" t="s">
        <v>45</v>
      </c>
      <c r="E20" s="4">
        <v>3</v>
      </c>
      <c r="F20" s="2" t="s">
        <v>0</v>
      </c>
      <c r="G20" s="4">
        <v>20</v>
      </c>
      <c r="H20" s="4">
        <v>0</v>
      </c>
      <c r="I20" s="2">
        <f t="shared" si="0"/>
        <v>0</v>
      </c>
      <c r="K20">
        <f t="shared" si="1"/>
        <v>0</v>
      </c>
      <c r="L20">
        <f t="shared" si="2"/>
        <v>0</v>
      </c>
    </row>
    <row r="21" spans="1:12" ht="34.9" x14ac:dyDescent="0.45">
      <c r="A21" s="2" t="s">
        <v>58</v>
      </c>
      <c r="B21" s="3" t="s">
        <v>59</v>
      </c>
      <c r="C21" s="2" t="s">
        <v>60</v>
      </c>
      <c r="D21" s="2" t="s">
        <v>45</v>
      </c>
      <c r="E21" s="4">
        <v>2</v>
      </c>
      <c r="F21" s="2" t="s">
        <v>0</v>
      </c>
      <c r="G21" s="4">
        <v>20</v>
      </c>
      <c r="H21" s="4">
        <v>0</v>
      </c>
      <c r="I21" s="2">
        <f t="shared" si="0"/>
        <v>0</v>
      </c>
      <c r="K21">
        <f t="shared" si="1"/>
        <v>0</v>
      </c>
      <c r="L21">
        <f t="shared" si="2"/>
        <v>0</v>
      </c>
    </row>
    <row r="22" spans="1:12" ht="34.9" x14ac:dyDescent="0.45">
      <c r="A22" s="2" t="s">
        <v>61</v>
      </c>
      <c r="B22" s="3" t="s">
        <v>62</v>
      </c>
      <c r="C22" s="2" t="s">
        <v>63</v>
      </c>
      <c r="D22" s="2" t="s">
        <v>45</v>
      </c>
      <c r="E22" s="4">
        <v>2</v>
      </c>
      <c r="F22" s="2" t="s">
        <v>0</v>
      </c>
      <c r="G22" s="4">
        <v>20</v>
      </c>
      <c r="H22" s="4">
        <v>0</v>
      </c>
      <c r="I22" s="2">
        <f t="shared" si="0"/>
        <v>0</v>
      </c>
      <c r="K22">
        <f t="shared" si="1"/>
        <v>0</v>
      </c>
      <c r="L22">
        <f t="shared" si="2"/>
        <v>0</v>
      </c>
    </row>
    <row r="23" spans="1:12" ht="46.5" x14ac:dyDescent="0.45">
      <c r="A23" s="2" t="s">
        <v>64</v>
      </c>
      <c r="B23" s="3" t="s">
        <v>65</v>
      </c>
      <c r="C23" s="2" t="s">
        <v>66</v>
      </c>
      <c r="D23" s="2" t="s">
        <v>31</v>
      </c>
      <c r="E23" s="4">
        <v>11</v>
      </c>
      <c r="F23" s="2" t="s">
        <v>0</v>
      </c>
      <c r="G23" s="4">
        <v>20</v>
      </c>
      <c r="H23" s="4">
        <v>0</v>
      </c>
      <c r="I23" s="2">
        <f t="shared" si="0"/>
        <v>0</v>
      </c>
      <c r="K23">
        <f t="shared" si="1"/>
        <v>0</v>
      </c>
      <c r="L23">
        <f t="shared" si="2"/>
        <v>0</v>
      </c>
    </row>
    <row r="24" spans="1:12" ht="46.5" x14ac:dyDescent="0.45">
      <c r="A24" s="2" t="s">
        <v>67</v>
      </c>
      <c r="B24" s="3" t="s">
        <v>68</v>
      </c>
      <c r="C24" s="2" t="s">
        <v>69</v>
      </c>
      <c r="D24" s="2" t="s">
        <v>31</v>
      </c>
      <c r="E24" s="4">
        <v>16</v>
      </c>
      <c r="F24" s="2" t="s">
        <v>0</v>
      </c>
      <c r="G24" s="4">
        <v>20</v>
      </c>
      <c r="H24" s="4">
        <v>0</v>
      </c>
      <c r="I24" s="2">
        <f t="shared" si="0"/>
        <v>0</v>
      </c>
      <c r="K24">
        <f t="shared" si="1"/>
        <v>0</v>
      </c>
      <c r="L24">
        <f t="shared" si="2"/>
        <v>0</v>
      </c>
    </row>
    <row r="25" spans="1:12" ht="58.15" x14ac:dyDescent="0.45">
      <c r="A25" s="2" t="s">
        <v>70</v>
      </c>
      <c r="B25" s="3" t="s">
        <v>71</v>
      </c>
      <c r="C25" s="2" t="s">
        <v>72</v>
      </c>
      <c r="D25" s="2" t="s">
        <v>45</v>
      </c>
      <c r="E25" s="4">
        <v>10</v>
      </c>
      <c r="F25" s="2" t="s">
        <v>0</v>
      </c>
      <c r="G25" s="4">
        <v>20</v>
      </c>
      <c r="H25" s="4">
        <v>0</v>
      </c>
      <c r="I25" s="2">
        <f t="shared" si="0"/>
        <v>0</v>
      </c>
      <c r="K25">
        <f t="shared" si="1"/>
        <v>0</v>
      </c>
      <c r="L25">
        <f t="shared" si="2"/>
        <v>0</v>
      </c>
    </row>
    <row r="26" spans="1:12" ht="34.9" x14ac:dyDescent="0.45">
      <c r="A26" s="2" t="s">
        <v>73</v>
      </c>
      <c r="B26" s="3" t="s">
        <v>74</v>
      </c>
      <c r="C26" s="2" t="s">
        <v>75</v>
      </c>
      <c r="D26" s="2" t="s">
        <v>9</v>
      </c>
      <c r="E26" s="4">
        <v>1</v>
      </c>
      <c r="F26" s="2" t="s">
        <v>0</v>
      </c>
      <c r="G26" s="4">
        <v>20</v>
      </c>
      <c r="H26" s="4">
        <v>0</v>
      </c>
      <c r="I26" s="2">
        <f t="shared" si="0"/>
        <v>0</v>
      </c>
      <c r="K26">
        <f t="shared" si="1"/>
        <v>0</v>
      </c>
      <c r="L26">
        <f t="shared" si="2"/>
        <v>0</v>
      </c>
    </row>
    <row r="27" spans="1:12" ht="69.75" x14ac:dyDescent="0.45">
      <c r="A27" s="2" t="s">
        <v>76</v>
      </c>
      <c r="B27" s="3" t="s">
        <v>77</v>
      </c>
      <c r="C27" s="2" t="s">
        <v>78</v>
      </c>
      <c r="D27" s="2" t="s">
        <v>9</v>
      </c>
      <c r="E27" s="4">
        <v>1</v>
      </c>
      <c r="F27" s="2" t="s">
        <v>0</v>
      </c>
      <c r="G27" s="4">
        <v>20</v>
      </c>
      <c r="H27" s="4">
        <v>0</v>
      </c>
      <c r="I27" s="2">
        <f t="shared" si="0"/>
        <v>0</v>
      </c>
      <c r="K27">
        <f t="shared" si="1"/>
        <v>0</v>
      </c>
      <c r="L27">
        <f t="shared" si="2"/>
        <v>0</v>
      </c>
    </row>
    <row r="28" spans="1:12" ht="46.5" x14ac:dyDescent="0.45">
      <c r="A28" s="2" t="s">
        <v>79</v>
      </c>
      <c r="B28" s="3" t="s">
        <v>80</v>
      </c>
      <c r="C28" s="2" t="s">
        <v>81</v>
      </c>
      <c r="D28" s="2" t="s">
        <v>9</v>
      </c>
      <c r="E28" s="4">
        <v>1</v>
      </c>
      <c r="F28" s="2" t="s">
        <v>0</v>
      </c>
      <c r="G28" s="4">
        <v>20</v>
      </c>
      <c r="H28" s="4">
        <v>0</v>
      </c>
      <c r="I28" s="2">
        <f t="shared" si="0"/>
        <v>0</v>
      </c>
      <c r="K28">
        <f t="shared" si="1"/>
        <v>0</v>
      </c>
      <c r="L28">
        <f t="shared" si="2"/>
        <v>0</v>
      </c>
    </row>
    <row r="29" spans="1:12" ht="34.9" x14ac:dyDescent="0.45">
      <c r="A29" s="2" t="s">
        <v>82</v>
      </c>
      <c r="B29" s="3" t="s">
        <v>83</v>
      </c>
      <c r="C29" s="2" t="s">
        <v>84</v>
      </c>
      <c r="D29" s="2" t="s">
        <v>9</v>
      </c>
      <c r="E29" s="4">
        <v>1</v>
      </c>
      <c r="F29" s="2" t="s">
        <v>0</v>
      </c>
      <c r="G29" s="4">
        <v>20</v>
      </c>
      <c r="H29" s="4">
        <v>0</v>
      </c>
      <c r="I29" s="2">
        <f t="shared" si="0"/>
        <v>0</v>
      </c>
      <c r="K29">
        <f t="shared" si="1"/>
        <v>0</v>
      </c>
      <c r="L29">
        <f t="shared" si="2"/>
        <v>0</v>
      </c>
    </row>
    <row r="30" spans="1:12" ht="34.9" x14ac:dyDescent="0.45">
      <c r="A30" s="2" t="s">
        <v>85</v>
      </c>
      <c r="B30" s="3" t="s">
        <v>86</v>
      </c>
      <c r="C30" s="2" t="s">
        <v>84</v>
      </c>
      <c r="D30" s="2" t="s">
        <v>35</v>
      </c>
      <c r="E30" s="4">
        <v>194</v>
      </c>
      <c r="F30" s="2" t="s">
        <v>0</v>
      </c>
      <c r="G30" s="4">
        <v>20</v>
      </c>
      <c r="H30" s="4">
        <v>0</v>
      </c>
      <c r="I30" s="2">
        <f t="shared" si="0"/>
        <v>0</v>
      </c>
      <c r="K30">
        <f t="shared" si="1"/>
        <v>0</v>
      </c>
      <c r="L30">
        <f t="shared" si="2"/>
        <v>0</v>
      </c>
    </row>
    <row r="31" spans="1:12" ht="34.9" x14ac:dyDescent="0.45">
      <c r="A31" s="2" t="s">
        <v>87</v>
      </c>
      <c r="B31" s="3" t="s">
        <v>88</v>
      </c>
      <c r="C31" s="2" t="s">
        <v>89</v>
      </c>
      <c r="D31" s="2" t="s">
        <v>9</v>
      </c>
      <c r="E31" s="4">
        <v>1</v>
      </c>
      <c r="F31" s="2" t="s">
        <v>0</v>
      </c>
      <c r="G31" s="4">
        <v>20</v>
      </c>
      <c r="H31" s="4">
        <v>0</v>
      </c>
      <c r="I31" s="2">
        <f t="shared" si="0"/>
        <v>0</v>
      </c>
      <c r="K31">
        <f t="shared" si="1"/>
        <v>0</v>
      </c>
      <c r="L31">
        <f t="shared" si="2"/>
        <v>0</v>
      </c>
    </row>
    <row r="32" spans="1:12" ht="34.9" x14ac:dyDescent="0.45">
      <c r="A32" s="2" t="s">
        <v>90</v>
      </c>
      <c r="B32" s="3" t="s">
        <v>91</v>
      </c>
      <c r="C32" s="2" t="s">
        <v>92</v>
      </c>
      <c r="D32" s="2" t="s">
        <v>35</v>
      </c>
      <c r="E32" s="4">
        <v>194</v>
      </c>
      <c r="F32" s="2" t="s">
        <v>0</v>
      </c>
      <c r="G32" s="4">
        <v>20</v>
      </c>
      <c r="H32" s="4">
        <v>0</v>
      </c>
      <c r="I32" s="2">
        <f t="shared" si="0"/>
        <v>0</v>
      </c>
      <c r="K32">
        <f t="shared" si="1"/>
        <v>0</v>
      </c>
      <c r="L32">
        <f t="shared" si="2"/>
        <v>0</v>
      </c>
    </row>
    <row r="33" spans="1:12" ht="46.5" x14ac:dyDescent="0.45">
      <c r="A33" s="2" t="s">
        <v>93</v>
      </c>
      <c r="B33" s="3" t="s">
        <v>94</v>
      </c>
      <c r="C33" s="2" t="s">
        <v>95</v>
      </c>
      <c r="D33" s="2" t="s">
        <v>35</v>
      </c>
      <c r="E33" s="4">
        <v>20</v>
      </c>
      <c r="F33" s="2" t="s">
        <v>0</v>
      </c>
      <c r="G33" s="4">
        <v>20</v>
      </c>
      <c r="H33" s="4">
        <v>0</v>
      </c>
      <c r="I33" s="2">
        <f t="shared" si="0"/>
        <v>0</v>
      </c>
      <c r="K33">
        <f t="shared" si="1"/>
        <v>0</v>
      </c>
      <c r="L33">
        <f t="shared" si="2"/>
        <v>0</v>
      </c>
    </row>
    <row r="34" spans="1:12" ht="34.9" x14ac:dyDescent="0.45">
      <c r="A34" s="2" t="s">
        <v>96</v>
      </c>
      <c r="B34" s="3" t="s">
        <v>97</v>
      </c>
      <c r="C34" s="2" t="s">
        <v>98</v>
      </c>
      <c r="D34" s="2" t="s">
        <v>45</v>
      </c>
      <c r="E34" s="4">
        <v>2</v>
      </c>
      <c r="F34" s="2" t="s">
        <v>0</v>
      </c>
      <c r="G34" s="4">
        <v>20</v>
      </c>
      <c r="H34" s="4">
        <v>0</v>
      </c>
      <c r="I34" s="2">
        <f t="shared" si="0"/>
        <v>0</v>
      </c>
      <c r="K34">
        <f t="shared" si="1"/>
        <v>0</v>
      </c>
      <c r="L34">
        <f t="shared" si="2"/>
        <v>0</v>
      </c>
    </row>
    <row r="35" spans="1:12" ht="46.5" x14ac:dyDescent="0.45">
      <c r="A35" s="2" t="s">
        <v>99</v>
      </c>
      <c r="B35" s="3" t="s">
        <v>100</v>
      </c>
      <c r="C35" s="2" t="s">
        <v>101</v>
      </c>
      <c r="D35" s="2" t="s">
        <v>9</v>
      </c>
      <c r="E35" s="4">
        <v>1</v>
      </c>
      <c r="F35" s="2" t="s">
        <v>0</v>
      </c>
      <c r="G35" s="4">
        <v>20</v>
      </c>
      <c r="H35" s="4">
        <v>0</v>
      </c>
      <c r="I35" s="2">
        <f t="shared" si="0"/>
        <v>0</v>
      </c>
      <c r="K35">
        <f t="shared" si="1"/>
        <v>0</v>
      </c>
      <c r="L35">
        <f t="shared" si="2"/>
        <v>0</v>
      </c>
    </row>
    <row r="36" spans="1:12" ht="46.5" x14ac:dyDescent="0.45">
      <c r="A36" s="2" t="s">
        <v>102</v>
      </c>
      <c r="B36" s="3" t="s">
        <v>103</v>
      </c>
      <c r="C36" s="2" t="s">
        <v>104</v>
      </c>
      <c r="D36" s="2" t="s">
        <v>9</v>
      </c>
      <c r="E36" s="4">
        <v>1</v>
      </c>
      <c r="F36" s="2" t="s">
        <v>0</v>
      </c>
      <c r="G36" s="4">
        <v>20</v>
      </c>
      <c r="H36" s="4">
        <v>0</v>
      </c>
      <c r="I36" s="2">
        <f t="shared" si="0"/>
        <v>0</v>
      </c>
      <c r="K36">
        <f t="shared" si="1"/>
        <v>0</v>
      </c>
      <c r="L36">
        <f t="shared" si="2"/>
        <v>0</v>
      </c>
    </row>
    <row r="37" spans="1:12" ht="34.9" x14ac:dyDescent="0.45">
      <c r="A37" s="2" t="s">
        <v>105</v>
      </c>
      <c r="B37" s="3" t="s">
        <v>106</v>
      </c>
      <c r="C37" s="2" t="s">
        <v>107</v>
      </c>
      <c r="D37" s="2" t="s">
        <v>31</v>
      </c>
      <c r="E37" s="4">
        <v>10</v>
      </c>
      <c r="F37" s="2" t="s">
        <v>0</v>
      </c>
      <c r="G37" s="4">
        <v>20</v>
      </c>
      <c r="H37" s="4">
        <v>0</v>
      </c>
      <c r="I37" s="2">
        <f t="shared" si="0"/>
        <v>0</v>
      </c>
      <c r="K37">
        <f t="shared" si="1"/>
        <v>0</v>
      </c>
      <c r="L37">
        <f t="shared" si="2"/>
        <v>0</v>
      </c>
    </row>
    <row r="38" spans="1:12" ht="34.9" x14ac:dyDescent="0.45">
      <c r="A38" s="2" t="s">
        <v>108</v>
      </c>
      <c r="B38" s="3" t="s">
        <v>109</v>
      </c>
      <c r="C38" s="2" t="s">
        <v>110</v>
      </c>
      <c r="D38" s="2" t="s">
        <v>35</v>
      </c>
      <c r="E38" s="4">
        <v>15</v>
      </c>
      <c r="F38" s="2" t="s">
        <v>0</v>
      </c>
      <c r="G38" s="4">
        <v>20</v>
      </c>
      <c r="H38" s="4">
        <v>0</v>
      </c>
      <c r="I38" s="2">
        <f t="shared" si="0"/>
        <v>0</v>
      </c>
      <c r="K38">
        <f t="shared" si="1"/>
        <v>0</v>
      </c>
      <c r="L38">
        <f t="shared" si="2"/>
        <v>0</v>
      </c>
    </row>
    <row r="39" spans="1:12" ht="34.9" x14ac:dyDescent="0.45">
      <c r="A39" s="2" t="s">
        <v>111</v>
      </c>
      <c r="B39" s="3" t="s">
        <v>112</v>
      </c>
      <c r="C39" s="2" t="s">
        <v>113</v>
      </c>
      <c r="D39" s="2" t="s">
        <v>31</v>
      </c>
      <c r="E39" s="4">
        <v>8.5</v>
      </c>
      <c r="F39" s="2" t="s">
        <v>0</v>
      </c>
      <c r="G39" s="4">
        <v>20</v>
      </c>
      <c r="H39" s="4">
        <v>0</v>
      </c>
      <c r="I39" s="2">
        <f t="shared" si="0"/>
        <v>0</v>
      </c>
      <c r="K39">
        <f t="shared" si="1"/>
        <v>0</v>
      </c>
      <c r="L39">
        <f t="shared" si="2"/>
        <v>0</v>
      </c>
    </row>
    <row r="40" spans="1:12" ht="46.5" x14ac:dyDescent="0.45">
      <c r="A40" s="2" t="s">
        <v>114</v>
      </c>
      <c r="B40" s="3" t="s">
        <v>115</v>
      </c>
      <c r="C40" s="2" t="s">
        <v>116</v>
      </c>
      <c r="D40" s="2" t="s">
        <v>31</v>
      </c>
      <c r="E40" s="4">
        <v>72</v>
      </c>
      <c r="F40" s="2" t="s">
        <v>0</v>
      </c>
      <c r="G40" s="4">
        <v>20</v>
      </c>
      <c r="H40" s="4">
        <v>0</v>
      </c>
      <c r="I40" s="2">
        <f t="shared" si="0"/>
        <v>0</v>
      </c>
      <c r="K40">
        <f t="shared" si="1"/>
        <v>0</v>
      </c>
      <c r="L40">
        <f t="shared" si="2"/>
        <v>0</v>
      </c>
    </row>
    <row r="41" spans="1:12" ht="34.9" x14ac:dyDescent="0.45">
      <c r="A41" s="2" t="s">
        <v>117</v>
      </c>
      <c r="B41" s="3" t="s">
        <v>118</v>
      </c>
      <c r="C41" s="2" t="s">
        <v>119</v>
      </c>
      <c r="D41" s="2" t="s">
        <v>31</v>
      </c>
      <c r="E41" s="4">
        <v>55</v>
      </c>
      <c r="F41" s="2" t="s">
        <v>0</v>
      </c>
      <c r="G41" s="4">
        <v>20</v>
      </c>
      <c r="H41" s="4">
        <v>0</v>
      </c>
      <c r="I41" s="2">
        <f t="shared" si="0"/>
        <v>0</v>
      </c>
      <c r="K41">
        <f t="shared" si="1"/>
        <v>0</v>
      </c>
      <c r="L41">
        <f t="shared" si="2"/>
        <v>0</v>
      </c>
    </row>
    <row r="42" spans="1:12" ht="69.75" x14ac:dyDescent="0.45">
      <c r="A42" s="2" t="s">
        <v>120</v>
      </c>
      <c r="B42" s="3" t="s">
        <v>121</v>
      </c>
      <c r="C42" s="2" t="s">
        <v>122</v>
      </c>
      <c r="D42" s="2" t="s">
        <v>31</v>
      </c>
      <c r="E42" s="4">
        <v>5</v>
      </c>
      <c r="F42" s="2" t="s">
        <v>0</v>
      </c>
      <c r="G42" s="4">
        <v>20</v>
      </c>
      <c r="H42" s="4">
        <v>0</v>
      </c>
      <c r="I42" s="2">
        <f t="shared" si="0"/>
        <v>0</v>
      </c>
      <c r="K42">
        <f t="shared" si="1"/>
        <v>0</v>
      </c>
      <c r="L42">
        <f t="shared" si="2"/>
        <v>0</v>
      </c>
    </row>
    <row r="43" spans="1:12" x14ac:dyDescent="0.45">
      <c r="A43" s="5" t="s">
        <v>0</v>
      </c>
      <c r="B43" s="5" t="s">
        <v>0</v>
      </c>
      <c r="C43" s="5" t="s">
        <v>0</v>
      </c>
      <c r="D43" s="5" t="s">
        <v>0</v>
      </c>
      <c r="E43" s="5" t="s">
        <v>0</v>
      </c>
      <c r="F43" s="5" t="s">
        <v>0</v>
      </c>
      <c r="G43" s="5" t="s">
        <v>0</v>
      </c>
      <c r="H43" s="6" t="s">
        <v>10</v>
      </c>
      <c r="I43" s="7">
        <f>SUM( I11+I12+I13+I14+I15+I16+I17+I18+I19+I20+I21+I22+I23+I24+I25+I26+I27+I28+I29+I30+I31+I32+I33+I34+I35+I36+I37+I38+I39+I40+I41+I42)</f>
        <v>0</v>
      </c>
      <c r="K43">
        <f>SUM(K11+K12+K13+K14+K15+K16+K17+K18+K19+K20+K21+K22+K23+K24+K25+K26+K27+K28+K29+K30+K31+K32+K33+K34+K35+K36+K37+K38+K39+K40+K41+K42)</f>
        <v>0</v>
      </c>
      <c r="L43">
        <f>SUM(L11+L12+L13+L14+L15+L16+L17+L18+L19+L20+L21+L22+L23+L24+L25+L26+L27+L28+L29+L30+L31+L32+L33+L34+L35+L36+L37+L38+L39+L40+L41+L42)</f>
        <v>0</v>
      </c>
    </row>
    <row r="44" spans="1:12" s="10" customFormat="1" ht="9" customHeight="1" x14ac:dyDescent="0.45">
      <c r="A44" s="10" t="s">
        <v>123</v>
      </c>
    </row>
    <row r="45" spans="1:12" x14ac:dyDescent="0.45">
      <c r="A45" s="1" t="s">
        <v>0</v>
      </c>
      <c r="B45" s="1" t="s">
        <v>1</v>
      </c>
      <c r="C45" s="1" t="s">
        <v>2</v>
      </c>
      <c r="D45" s="1" t="s">
        <v>3</v>
      </c>
      <c r="E45" s="1" t="s">
        <v>4</v>
      </c>
      <c r="F45" s="1" t="s">
        <v>5</v>
      </c>
      <c r="G45" s="1" t="s">
        <v>6</v>
      </c>
      <c r="H45" s="1" t="s">
        <v>7</v>
      </c>
      <c r="I45" s="1" t="s">
        <v>8</v>
      </c>
    </row>
    <row r="46" spans="1:12" ht="34.9" x14ac:dyDescent="0.45">
      <c r="A46" s="2" t="s">
        <v>124</v>
      </c>
      <c r="B46" s="3" t="s">
        <v>125</v>
      </c>
      <c r="C46" s="2" t="s">
        <v>126</v>
      </c>
      <c r="D46" s="2" t="s">
        <v>9</v>
      </c>
      <c r="E46" s="4">
        <v>1</v>
      </c>
      <c r="F46" s="2" t="s">
        <v>0</v>
      </c>
      <c r="G46" s="4">
        <v>20</v>
      </c>
      <c r="H46" s="4">
        <v>0</v>
      </c>
      <c r="I46" s="2">
        <f t="shared" ref="I46:I61" si="3">IF(ISBLANK(E46),0,E46) * IF(ISBLANK(H46),0,H46)</f>
        <v>0</v>
      </c>
      <c r="K46">
        <f t="shared" ref="K46:K61" si="4">IF(ISBLANK(G46),0,G46) * IF(ISBLANK(I46),0,I46) %</f>
        <v>0</v>
      </c>
      <c r="L46">
        <f t="shared" ref="L46:L61" si="5">IF(ISBLANK(K46),0,K46) + IF(ISBLANK(I46),0,I46)</f>
        <v>0</v>
      </c>
    </row>
    <row r="47" spans="1:12" ht="34.9" x14ac:dyDescent="0.45">
      <c r="A47" s="2" t="s">
        <v>127</v>
      </c>
      <c r="B47" s="3" t="s">
        <v>128</v>
      </c>
      <c r="C47" s="2" t="s">
        <v>129</v>
      </c>
      <c r="D47" s="2" t="s">
        <v>9</v>
      </c>
      <c r="E47" s="4">
        <v>1</v>
      </c>
      <c r="F47" s="2" t="s">
        <v>0</v>
      </c>
      <c r="G47" s="4">
        <v>20</v>
      </c>
      <c r="H47" s="4">
        <v>0</v>
      </c>
      <c r="I47" s="2">
        <f t="shared" si="3"/>
        <v>0</v>
      </c>
      <c r="K47">
        <f t="shared" si="4"/>
        <v>0</v>
      </c>
      <c r="L47">
        <f t="shared" si="5"/>
        <v>0</v>
      </c>
    </row>
    <row r="48" spans="1:12" ht="46.5" x14ac:dyDescent="0.45">
      <c r="A48" s="2" t="s">
        <v>130</v>
      </c>
      <c r="B48" s="3" t="s">
        <v>131</v>
      </c>
      <c r="C48" s="2" t="s">
        <v>132</v>
      </c>
      <c r="D48" s="2" t="s">
        <v>133</v>
      </c>
      <c r="E48" s="4">
        <v>48</v>
      </c>
      <c r="F48" s="2" t="s">
        <v>0</v>
      </c>
      <c r="G48" s="4">
        <v>20</v>
      </c>
      <c r="H48" s="4">
        <v>0</v>
      </c>
      <c r="I48" s="2">
        <f t="shared" si="3"/>
        <v>0</v>
      </c>
      <c r="K48">
        <f t="shared" si="4"/>
        <v>0</v>
      </c>
      <c r="L48">
        <f t="shared" si="5"/>
        <v>0</v>
      </c>
    </row>
    <row r="49" spans="1:12" ht="34.9" x14ac:dyDescent="0.45">
      <c r="A49" s="2" t="s">
        <v>134</v>
      </c>
      <c r="B49" s="3" t="s">
        <v>135</v>
      </c>
      <c r="C49" s="2" t="s">
        <v>136</v>
      </c>
      <c r="D49" s="2" t="s">
        <v>133</v>
      </c>
      <c r="E49" s="4">
        <v>32</v>
      </c>
      <c r="F49" s="2" t="s">
        <v>0</v>
      </c>
      <c r="G49" s="4">
        <v>20</v>
      </c>
      <c r="H49" s="4">
        <v>0</v>
      </c>
      <c r="I49" s="2">
        <f t="shared" si="3"/>
        <v>0</v>
      </c>
      <c r="K49">
        <f t="shared" si="4"/>
        <v>0</v>
      </c>
      <c r="L49">
        <f t="shared" si="5"/>
        <v>0</v>
      </c>
    </row>
    <row r="50" spans="1:12" ht="46.5" x14ac:dyDescent="0.45">
      <c r="A50" s="2" t="s">
        <v>137</v>
      </c>
      <c r="B50" s="3" t="s">
        <v>138</v>
      </c>
      <c r="C50" s="2" t="s">
        <v>139</v>
      </c>
      <c r="D50" s="2" t="s">
        <v>9</v>
      </c>
      <c r="E50" s="4">
        <v>1</v>
      </c>
      <c r="F50" s="2" t="s">
        <v>0</v>
      </c>
      <c r="G50" s="4">
        <v>20</v>
      </c>
      <c r="H50" s="4">
        <v>0</v>
      </c>
      <c r="I50" s="2">
        <f t="shared" si="3"/>
        <v>0</v>
      </c>
      <c r="K50">
        <f t="shared" si="4"/>
        <v>0</v>
      </c>
      <c r="L50">
        <f t="shared" si="5"/>
        <v>0</v>
      </c>
    </row>
    <row r="51" spans="1:12" ht="46.5" x14ac:dyDescent="0.45">
      <c r="A51" s="2" t="s">
        <v>140</v>
      </c>
      <c r="B51" s="3" t="s">
        <v>141</v>
      </c>
      <c r="C51" s="2" t="s">
        <v>142</v>
      </c>
      <c r="D51" s="2" t="s">
        <v>9</v>
      </c>
      <c r="E51" s="4">
        <v>1</v>
      </c>
      <c r="F51" s="2" t="s">
        <v>0</v>
      </c>
      <c r="G51" s="4">
        <v>20</v>
      </c>
      <c r="H51" s="4">
        <v>0</v>
      </c>
      <c r="I51" s="2">
        <f t="shared" si="3"/>
        <v>0</v>
      </c>
      <c r="K51">
        <f t="shared" si="4"/>
        <v>0</v>
      </c>
      <c r="L51">
        <f t="shared" si="5"/>
        <v>0</v>
      </c>
    </row>
    <row r="52" spans="1:12" ht="46.5" x14ac:dyDescent="0.45">
      <c r="A52" s="2" t="s">
        <v>143</v>
      </c>
      <c r="B52" s="3" t="s">
        <v>144</v>
      </c>
      <c r="C52" s="2" t="s">
        <v>145</v>
      </c>
      <c r="D52" s="2" t="s">
        <v>45</v>
      </c>
      <c r="E52" s="4">
        <v>10</v>
      </c>
      <c r="F52" s="2" t="s">
        <v>0</v>
      </c>
      <c r="G52" s="4">
        <v>20</v>
      </c>
      <c r="H52" s="4">
        <v>0</v>
      </c>
      <c r="I52" s="2">
        <f t="shared" si="3"/>
        <v>0</v>
      </c>
      <c r="K52">
        <f t="shared" si="4"/>
        <v>0</v>
      </c>
      <c r="L52">
        <f t="shared" si="5"/>
        <v>0</v>
      </c>
    </row>
    <row r="53" spans="1:12" ht="46.5" x14ac:dyDescent="0.45">
      <c r="A53" s="2" t="s">
        <v>146</v>
      </c>
      <c r="B53" s="3" t="s">
        <v>147</v>
      </c>
      <c r="C53" s="2" t="s">
        <v>145</v>
      </c>
      <c r="D53" s="2" t="s">
        <v>45</v>
      </c>
      <c r="E53" s="4">
        <v>10</v>
      </c>
      <c r="F53" s="2" t="s">
        <v>0</v>
      </c>
      <c r="G53" s="4">
        <v>20</v>
      </c>
      <c r="H53" s="4">
        <v>0</v>
      </c>
      <c r="I53" s="2">
        <f t="shared" si="3"/>
        <v>0</v>
      </c>
      <c r="K53">
        <f t="shared" si="4"/>
        <v>0</v>
      </c>
      <c r="L53">
        <f t="shared" si="5"/>
        <v>0</v>
      </c>
    </row>
    <row r="54" spans="1:12" ht="46.5" x14ac:dyDescent="0.45">
      <c r="A54" s="2" t="s">
        <v>148</v>
      </c>
      <c r="B54" s="3" t="s">
        <v>149</v>
      </c>
      <c r="C54" s="2" t="s">
        <v>150</v>
      </c>
      <c r="D54" s="2" t="s">
        <v>133</v>
      </c>
      <c r="E54" s="4">
        <v>9</v>
      </c>
      <c r="F54" s="2" t="s">
        <v>0</v>
      </c>
      <c r="G54" s="4">
        <v>20</v>
      </c>
      <c r="H54" s="4">
        <v>0</v>
      </c>
      <c r="I54" s="2">
        <f t="shared" si="3"/>
        <v>0</v>
      </c>
      <c r="K54">
        <f t="shared" si="4"/>
        <v>0</v>
      </c>
      <c r="L54">
        <f t="shared" si="5"/>
        <v>0</v>
      </c>
    </row>
    <row r="55" spans="1:12" ht="34.9" x14ac:dyDescent="0.45">
      <c r="A55" s="2" t="s">
        <v>151</v>
      </c>
      <c r="B55" s="3" t="s">
        <v>152</v>
      </c>
      <c r="C55" s="2" t="s">
        <v>153</v>
      </c>
      <c r="D55" s="2" t="s">
        <v>31</v>
      </c>
      <c r="E55" s="4">
        <v>24</v>
      </c>
      <c r="F55" s="2" t="s">
        <v>0</v>
      </c>
      <c r="G55" s="4">
        <v>20</v>
      </c>
      <c r="H55" s="4">
        <v>0</v>
      </c>
      <c r="I55" s="2">
        <f t="shared" si="3"/>
        <v>0</v>
      </c>
      <c r="K55">
        <f t="shared" si="4"/>
        <v>0</v>
      </c>
      <c r="L55">
        <f t="shared" si="5"/>
        <v>0</v>
      </c>
    </row>
    <row r="56" spans="1:12" ht="34.9" x14ac:dyDescent="0.45">
      <c r="A56" s="2" t="s">
        <v>154</v>
      </c>
      <c r="B56" s="3" t="s">
        <v>155</v>
      </c>
      <c r="C56" s="2" t="s">
        <v>153</v>
      </c>
      <c r="D56" s="2" t="s">
        <v>31</v>
      </c>
      <c r="E56" s="4">
        <v>24</v>
      </c>
      <c r="F56" s="2" t="s">
        <v>0</v>
      </c>
      <c r="G56" s="4">
        <v>20</v>
      </c>
      <c r="H56" s="4">
        <v>0</v>
      </c>
      <c r="I56" s="2">
        <f t="shared" si="3"/>
        <v>0</v>
      </c>
      <c r="K56">
        <f t="shared" si="4"/>
        <v>0</v>
      </c>
      <c r="L56">
        <f t="shared" si="5"/>
        <v>0</v>
      </c>
    </row>
    <row r="57" spans="1:12" ht="34.9" x14ac:dyDescent="0.45">
      <c r="A57" s="2" t="s">
        <v>156</v>
      </c>
      <c r="B57" s="3" t="s">
        <v>157</v>
      </c>
      <c r="C57" s="2" t="s">
        <v>158</v>
      </c>
      <c r="D57" s="2" t="s">
        <v>35</v>
      </c>
      <c r="E57" s="4">
        <v>48.5</v>
      </c>
      <c r="F57" s="2" t="s">
        <v>0</v>
      </c>
      <c r="G57" s="4">
        <v>20</v>
      </c>
      <c r="H57" s="4">
        <v>0</v>
      </c>
      <c r="I57" s="2">
        <f t="shared" si="3"/>
        <v>0</v>
      </c>
      <c r="K57">
        <f t="shared" si="4"/>
        <v>0</v>
      </c>
      <c r="L57">
        <f t="shared" si="5"/>
        <v>0</v>
      </c>
    </row>
    <row r="58" spans="1:12" ht="46.5" x14ac:dyDescent="0.45">
      <c r="A58" s="2" t="s">
        <v>159</v>
      </c>
      <c r="B58" s="3" t="s">
        <v>160</v>
      </c>
      <c r="C58" s="2" t="s">
        <v>161</v>
      </c>
      <c r="D58" s="2" t="s">
        <v>31</v>
      </c>
      <c r="E58" s="4">
        <v>7</v>
      </c>
      <c r="F58" s="2" t="s">
        <v>0</v>
      </c>
      <c r="G58" s="4">
        <v>20</v>
      </c>
      <c r="H58" s="4">
        <v>0</v>
      </c>
      <c r="I58" s="2">
        <f t="shared" si="3"/>
        <v>0</v>
      </c>
      <c r="K58">
        <f t="shared" si="4"/>
        <v>0</v>
      </c>
      <c r="L58">
        <f t="shared" si="5"/>
        <v>0</v>
      </c>
    </row>
    <row r="59" spans="1:12" ht="46.5" x14ac:dyDescent="0.45">
      <c r="A59" s="2" t="s">
        <v>162</v>
      </c>
      <c r="B59" s="3" t="s">
        <v>163</v>
      </c>
      <c r="C59" s="2" t="s">
        <v>164</v>
      </c>
      <c r="D59" s="2" t="s">
        <v>31</v>
      </c>
      <c r="E59" s="4">
        <v>40</v>
      </c>
      <c r="F59" s="2" t="s">
        <v>0</v>
      </c>
      <c r="G59" s="4">
        <v>20</v>
      </c>
      <c r="H59" s="4">
        <v>0</v>
      </c>
      <c r="I59" s="2">
        <f t="shared" si="3"/>
        <v>0</v>
      </c>
      <c r="K59">
        <f t="shared" si="4"/>
        <v>0</v>
      </c>
      <c r="L59">
        <f t="shared" si="5"/>
        <v>0</v>
      </c>
    </row>
    <row r="60" spans="1:12" ht="46.5" x14ac:dyDescent="0.45">
      <c r="A60" s="2" t="s">
        <v>165</v>
      </c>
      <c r="B60" s="3" t="s">
        <v>166</v>
      </c>
      <c r="C60" s="2" t="s">
        <v>167</v>
      </c>
      <c r="D60" s="2" t="s">
        <v>45</v>
      </c>
      <c r="E60" s="4">
        <v>13</v>
      </c>
      <c r="F60" s="2" t="s">
        <v>0</v>
      </c>
      <c r="G60" s="4">
        <v>20</v>
      </c>
      <c r="H60" s="4">
        <v>0</v>
      </c>
      <c r="I60" s="2">
        <f t="shared" si="3"/>
        <v>0</v>
      </c>
      <c r="K60">
        <f t="shared" si="4"/>
        <v>0</v>
      </c>
      <c r="L60">
        <f t="shared" si="5"/>
        <v>0</v>
      </c>
    </row>
    <row r="61" spans="1:12" ht="34.9" x14ac:dyDescent="0.45">
      <c r="A61" s="2" t="s">
        <v>168</v>
      </c>
      <c r="B61" s="3" t="s">
        <v>169</v>
      </c>
      <c r="C61" s="2" t="s">
        <v>170</v>
      </c>
      <c r="D61" s="2" t="s">
        <v>9</v>
      </c>
      <c r="E61" s="4">
        <v>1</v>
      </c>
      <c r="F61" s="2" t="s">
        <v>0</v>
      </c>
      <c r="G61" s="4">
        <v>20</v>
      </c>
      <c r="H61" s="4">
        <v>0</v>
      </c>
      <c r="I61" s="2">
        <f t="shared" si="3"/>
        <v>0</v>
      </c>
      <c r="K61">
        <f t="shared" si="4"/>
        <v>0</v>
      </c>
      <c r="L61">
        <f t="shared" si="5"/>
        <v>0</v>
      </c>
    </row>
    <row r="62" spans="1:12" x14ac:dyDescent="0.45">
      <c r="A62" s="5" t="s">
        <v>0</v>
      </c>
      <c r="B62" s="5" t="s">
        <v>0</v>
      </c>
      <c r="C62" s="5" t="s">
        <v>0</v>
      </c>
      <c r="D62" s="5" t="s">
        <v>0</v>
      </c>
      <c r="E62" s="5" t="s">
        <v>0</v>
      </c>
      <c r="F62" s="5" t="s">
        <v>0</v>
      </c>
      <c r="G62" s="5" t="s">
        <v>0</v>
      </c>
      <c r="H62" s="6" t="s">
        <v>10</v>
      </c>
      <c r="I62" s="7">
        <f>SUM( I46+I47+I48+I49+I50+I51+I52+I53+I54+I55+I56+I57+I58+I59+I60+I61)</f>
        <v>0</v>
      </c>
      <c r="K62">
        <f>SUM(K46+K47+K48+K49+K50+K51+K52+K53+K54+K55+K56+K57+K58+K59+K60+K61)</f>
        <v>0</v>
      </c>
      <c r="L62">
        <f>SUM(L46+L47+L48+L49+L50+L51+L52+L53+L54+L55+L56+L57+L58+L59+L60+L61)</f>
        <v>0</v>
      </c>
    </row>
    <row r="63" spans="1:12" s="10" customFormat="1" ht="9" customHeight="1" x14ac:dyDescent="0.45">
      <c r="A63" s="10" t="s">
        <v>171</v>
      </c>
    </row>
    <row r="64" spans="1:12" x14ac:dyDescent="0.45">
      <c r="A64" s="1" t="s">
        <v>0</v>
      </c>
      <c r="B64" s="1" t="s">
        <v>1</v>
      </c>
      <c r="C64" s="1" t="s">
        <v>2</v>
      </c>
      <c r="D64" s="1" t="s">
        <v>3</v>
      </c>
      <c r="E64" s="1" t="s">
        <v>4</v>
      </c>
      <c r="F64" s="1" t="s">
        <v>5</v>
      </c>
      <c r="G64" s="1" t="s">
        <v>6</v>
      </c>
      <c r="H64" s="1" t="s">
        <v>7</v>
      </c>
      <c r="I64" s="1" t="s">
        <v>8</v>
      </c>
    </row>
    <row r="65" spans="1:12" x14ac:dyDescent="0.45">
      <c r="A65" s="2" t="s">
        <v>172</v>
      </c>
      <c r="B65" s="3" t="s">
        <v>173</v>
      </c>
      <c r="C65" s="2" t="s">
        <v>0</v>
      </c>
      <c r="D65" s="2" t="s">
        <v>9</v>
      </c>
      <c r="E65" s="4">
        <v>1</v>
      </c>
      <c r="F65" s="2" t="s">
        <v>0</v>
      </c>
      <c r="G65" s="4">
        <v>20</v>
      </c>
      <c r="H65" s="4">
        <v>0</v>
      </c>
      <c r="I65" s="2">
        <f>IF(ISBLANK(E65),0,E65) * IF(ISBLANK(H65),0,H65)</f>
        <v>0</v>
      </c>
      <c r="K65">
        <f>IF(ISBLANK(G65),0,G65) * IF(ISBLANK(I65),0,I65) %</f>
        <v>0</v>
      </c>
      <c r="L65">
        <f>IF(ISBLANK(K65),0,K65) + IF(ISBLANK(I65),0,I65)</f>
        <v>0</v>
      </c>
    </row>
    <row r="66" spans="1:12" ht="46.5" x14ac:dyDescent="0.45">
      <c r="A66" s="2" t="s">
        <v>174</v>
      </c>
      <c r="B66" s="3" t="s">
        <v>175</v>
      </c>
      <c r="C66" s="2" t="s">
        <v>176</v>
      </c>
      <c r="D66" s="2" t="s">
        <v>31</v>
      </c>
      <c r="E66" s="4">
        <v>122</v>
      </c>
      <c r="F66" s="2" t="s">
        <v>0</v>
      </c>
      <c r="G66" s="4">
        <v>20</v>
      </c>
      <c r="H66" s="4">
        <v>0</v>
      </c>
      <c r="I66" s="2">
        <f>IF(ISBLANK(E66),0,E66) * IF(ISBLANK(H66),0,H66)</f>
        <v>0</v>
      </c>
      <c r="K66">
        <f>IF(ISBLANK(G66),0,G66) * IF(ISBLANK(I66),0,I66) %</f>
        <v>0</v>
      </c>
      <c r="L66">
        <f>IF(ISBLANK(K66),0,K66) + IF(ISBLANK(I66),0,I66)</f>
        <v>0</v>
      </c>
    </row>
    <row r="67" spans="1:12" ht="58.15" x14ac:dyDescent="0.45">
      <c r="A67" s="2" t="s">
        <v>177</v>
      </c>
      <c r="B67" s="3" t="s">
        <v>178</v>
      </c>
      <c r="C67" s="2" t="s">
        <v>176</v>
      </c>
      <c r="D67" s="2" t="s">
        <v>45</v>
      </c>
      <c r="E67" s="4">
        <v>2</v>
      </c>
      <c r="F67" s="2" t="s">
        <v>0</v>
      </c>
      <c r="G67" s="4">
        <v>20</v>
      </c>
      <c r="H67" s="4">
        <v>0</v>
      </c>
      <c r="I67" s="2">
        <f>IF(ISBLANK(E67),0,E67) * IF(ISBLANK(H67),0,H67)</f>
        <v>0</v>
      </c>
      <c r="K67">
        <f>IF(ISBLANK(G67),0,G67) * IF(ISBLANK(I67),0,I67) %</f>
        <v>0</v>
      </c>
      <c r="L67">
        <f>IF(ISBLANK(K67),0,K67) + IF(ISBLANK(I67),0,I67)</f>
        <v>0</v>
      </c>
    </row>
    <row r="68" spans="1:12" ht="58.15" x14ac:dyDescent="0.45">
      <c r="A68" s="2" t="s">
        <v>179</v>
      </c>
      <c r="B68" s="3" t="s">
        <v>71</v>
      </c>
      <c r="C68" s="2" t="s">
        <v>72</v>
      </c>
      <c r="D68" s="2" t="s">
        <v>45</v>
      </c>
      <c r="E68" s="4">
        <v>5</v>
      </c>
      <c r="F68" s="2" t="s">
        <v>0</v>
      </c>
      <c r="G68" s="4">
        <v>20</v>
      </c>
      <c r="H68" s="4">
        <v>0</v>
      </c>
      <c r="I68" s="2">
        <f>IF(ISBLANK(E68),0,E68) * IF(ISBLANK(H68),0,H68)</f>
        <v>0</v>
      </c>
      <c r="K68">
        <f>IF(ISBLANK(G68),0,G68) * IF(ISBLANK(I68),0,I68) %</f>
        <v>0</v>
      </c>
      <c r="L68">
        <f>IF(ISBLANK(K68),0,K68) + IF(ISBLANK(I68),0,I68)</f>
        <v>0</v>
      </c>
    </row>
    <row r="69" spans="1:12" ht="46.5" x14ac:dyDescent="0.45">
      <c r="A69" s="2" t="s">
        <v>180</v>
      </c>
      <c r="B69" s="3" t="s">
        <v>181</v>
      </c>
      <c r="C69" s="2" t="s">
        <v>182</v>
      </c>
      <c r="D69" s="2" t="s">
        <v>9</v>
      </c>
      <c r="E69" s="4">
        <v>1</v>
      </c>
      <c r="F69" s="2" t="s">
        <v>0</v>
      </c>
      <c r="G69" s="4">
        <v>20</v>
      </c>
      <c r="H69" s="4">
        <v>0</v>
      </c>
      <c r="I69" s="2">
        <f>IF(ISBLANK(E69),0,E69) * IF(ISBLANK(H69),0,H69)</f>
        <v>0</v>
      </c>
      <c r="K69">
        <f>IF(ISBLANK(G69),0,G69) * IF(ISBLANK(I69),0,I69) %</f>
        <v>0</v>
      </c>
      <c r="L69">
        <f>IF(ISBLANK(K69),0,K69) + IF(ISBLANK(I69),0,I69)</f>
        <v>0</v>
      </c>
    </row>
    <row r="70" spans="1:12" x14ac:dyDescent="0.45">
      <c r="A70" s="5" t="s">
        <v>0</v>
      </c>
      <c r="B70" s="5" t="s">
        <v>0</v>
      </c>
      <c r="C70" s="5" t="s">
        <v>0</v>
      </c>
      <c r="D70" s="5" t="s">
        <v>0</v>
      </c>
      <c r="E70" s="5" t="s">
        <v>0</v>
      </c>
      <c r="F70" s="5" t="s">
        <v>0</v>
      </c>
      <c r="G70" s="5" t="s">
        <v>0</v>
      </c>
      <c r="H70" s="6" t="s">
        <v>10</v>
      </c>
      <c r="I70" s="7">
        <f>SUM( I65+I66+I67+I68+I69)</f>
        <v>0</v>
      </c>
      <c r="K70">
        <f>SUM(K65+K66+K67+K68+K69)</f>
        <v>0</v>
      </c>
      <c r="L70">
        <f>SUM(L65+L66+L67+L68+L69)</f>
        <v>0</v>
      </c>
    </row>
    <row r="71" spans="1:12" s="10" customFormat="1" ht="9" customHeight="1" x14ac:dyDescent="0.45">
      <c r="A71" s="10" t="s">
        <v>183</v>
      </c>
    </row>
    <row r="72" spans="1:12" x14ac:dyDescent="0.45">
      <c r="A72" s="1" t="s">
        <v>0</v>
      </c>
      <c r="B72" s="1" t="s">
        <v>1</v>
      </c>
      <c r="C72" s="1" t="s">
        <v>2</v>
      </c>
      <c r="D72" s="1" t="s">
        <v>3</v>
      </c>
      <c r="E72" s="1" t="s">
        <v>4</v>
      </c>
      <c r="F72" s="1" t="s">
        <v>5</v>
      </c>
      <c r="G72" s="1" t="s">
        <v>6</v>
      </c>
      <c r="H72" s="1" t="s">
        <v>7</v>
      </c>
      <c r="I72" s="1" t="s">
        <v>8</v>
      </c>
    </row>
    <row r="73" spans="1:12" ht="34.9" x14ac:dyDescent="0.45">
      <c r="A73" s="2" t="s">
        <v>184</v>
      </c>
      <c r="B73" s="3" t="s">
        <v>185</v>
      </c>
      <c r="C73" s="2" t="s">
        <v>186</v>
      </c>
      <c r="D73" s="2" t="s">
        <v>9</v>
      </c>
      <c r="E73" s="4">
        <v>1</v>
      </c>
      <c r="F73" s="2" t="s">
        <v>0</v>
      </c>
      <c r="G73" s="4">
        <v>20</v>
      </c>
      <c r="H73" s="4">
        <v>0</v>
      </c>
      <c r="I73" s="2">
        <f t="shared" ref="I73:I99" si="6">IF(ISBLANK(E73),0,E73) * IF(ISBLANK(H73),0,H73)</f>
        <v>0</v>
      </c>
      <c r="K73">
        <f t="shared" ref="K73:K99" si="7">IF(ISBLANK(G73),0,G73) * IF(ISBLANK(I73),0,I73) %</f>
        <v>0</v>
      </c>
      <c r="L73">
        <f t="shared" ref="L73:L99" si="8">IF(ISBLANK(K73),0,K73) + IF(ISBLANK(I73),0,I73)</f>
        <v>0</v>
      </c>
    </row>
    <row r="74" spans="1:12" ht="58.15" x14ac:dyDescent="0.45">
      <c r="A74" s="2" t="s">
        <v>187</v>
      </c>
      <c r="B74" s="3" t="s">
        <v>188</v>
      </c>
      <c r="C74" s="2" t="s">
        <v>189</v>
      </c>
      <c r="D74" s="2" t="s">
        <v>9</v>
      </c>
      <c r="E74" s="4">
        <v>3</v>
      </c>
      <c r="F74" s="2" t="s">
        <v>0</v>
      </c>
      <c r="G74" s="4">
        <v>20</v>
      </c>
      <c r="H74" s="4">
        <v>0</v>
      </c>
      <c r="I74" s="2">
        <f t="shared" si="6"/>
        <v>0</v>
      </c>
      <c r="K74">
        <f t="shared" si="7"/>
        <v>0</v>
      </c>
      <c r="L74">
        <f t="shared" si="8"/>
        <v>0</v>
      </c>
    </row>
    <row r="75" spans="1:12" ht="46.5" x14ac:dyDescent="0.45">
      <c r="A75" s="2" t="s">
        <v>190</v>
      </c>
      <c r="B75" s="3" t="s">
        <v>191</v>
      </c>
      <c r="C75" s="2" t="s">
        <v>192</v>
      </c>
      <c r="D75" s="2" t="s">
        <v>45</v>
      </c>
      <c r="E75" s="4">
        <v>1</v>
      </c>
      <c r="F75" s="2" t="s">
        <v>0</v>
      </c>
      <c r="G75" s="4">
        <v>20</v>
      </c>
      <c r="H75" s="4">
        <v>0</v>
      </c>
      <c r="I75" s="2">
        <f t="shared" si="6"/>
        <v>0</v>
      </c>
      <c r="K75">
        <f t="shared" si="7"/>
        <v>0</v>
      </c>
      <c r="L75">
        <f t="shared" si="8"/>
        <v>0</v>
      </c>
    </row>
    <row r="76" spans="1:12" ht="46.5" x14ac:dyDescent="0.45">
      <c r="A76" s="2" t="s">
        <v>193</v>
      </c>
      <c r="B76" s="3" t="s">
        <v>194</v>
      </c>
      <c r="C76" s="2" t="s">
        <v>195</v>
      </c>
      <c r="D76" s="2" t="s">
        <v>45</v>
      </c>
      <c r="E76" s="4">
        <v>3</v>
      </c>
      <c r="F76" s="2" t="s">
        <v>0</v>
      </c>
      <c r="G76" s="4">
        <v>20</v>
      </c>
      <c r="H76" s="4">
        <v>0</v>
      </c>
      <c r="I76" s="2">
        <f t="shared" si="6"/>
        <v>0</v>
      </c>
      <c r="K76">
        <f t="shared" si="7"/>
        <v>0</v>
      </c>
      <c r="L76">
        <f t="shared" si="8"/>
        <v>0</v>
      </c>
    </row>
    <row r="77" spans="1:12" ht="34.9" x14ac:dyDescent="0.45">
      <c r="A77" s="2" t="s">
        <v>196</v>
      </c>
      <c r="B77" s="3" t="s">
        <v>197</v>
      </c>
      <c r="C77" s="2" t="s">
        <v>198</v>
      </c>
      <c r="D77" s="2" t="s">
        <v>35</v>
      </c>
      <c r="E77" s="4">
        <v>18</v>
      </c>
      <c r="F77" s="2" t="s">
        <v>0</v>
      </c>
      <c r="G77" s="4">
        <v>20</v>
      </c>
      <c r="H77" s="4">
        <v>0</v>
      </c>
      <c r="I77" s="2">
        <f t="shared" si="6"/>
        <v>0</v>
      </c>
      <c r="K77">
        <f t="shared" si="7"/>
        <v>0</v>
      </c>
      <c r="L77">
        <f t="shared" si="8"/>
        <v>0</v>
      </c>
    </row>
    <row r="78" spans="1:12" ht="58.15" x14ac:dyDescent="0.45">
      <c r="A78" s="2" t="s">
        <v>199</v>
      </c>
      <c r="B78" s="3" t="s">
        <v>71</v>
      </c>
      <c r="C78" s="2" t="s">
        <v>72</v>
      </c>
      <c r="D78" s="2" t="s">
        <v>45</v>
      </c>
      <c r="E78" s="4">
        <v>12</v>
      </c>
      <c r="F78" s="2" t="s">
        <v>0</v>
      </c>
      <c r="G78" s="4">
        <v>20</v>
      </c>
      <c r="H78" s="4">
        <v>0</v>
      </c>
      <c r="I78" s="2">
        <f t="shared" si="6"/>
        <v>0</v>
      </c>
      <c r="K78">
        <f t="shared" si="7"/>
        <v>0</v>
      </c>
      <c r="L78">
        <f t="shared" si="8"/>
        <v>0</v>
      </c>
    </row>
    <row r="79" spans="1:12" ht="58.15" x14ac:dyDescent="0.45">
      <c r="A79" s="2" t="s">
        <v>200</v>
      </c>
      <c r="B79" s="3" t="s">
        <v>201</v>
      </c>
      <c r="C79" s="2" t="s">
        <v>202</v>
      </c>
      <c r="D79" s="2" t="s">
        <v>45</v>
      </c>
      <c r="E79" s="4">
        <v>8</v>
      </c>
      <c r="F79" s="2" t="s">
        <v>0</v>
      </c>
      <c r="G79" s="4">
        <v>20</v>
      </c>
      <c r="H79" s="4">
        <v>0</v>
      </c>
      <c r="I79" s="2">
        <f t="shared" si="6"/>
        <v>0</v>
      </c>
      <c r="K79">
        <f t="shared" si="7"/>
        <v>0</v>
      </c>
      <c r="L79">
        <f t="shared" si="8"/>
        <v>0</v>
      </c>
    </row>
    <row r="80" spans="1:12" ht="58.15" x14ac:dyDescent="0.45">
      <c r="A80" s="2" t="s">
        <v>203</v>
      </c>
      <c r="B80" s="3" t="s">
        <v>204</v>
      </c>
      <c r="C80" s="2" t="s">
        <v>205</v>
      </c>
      <c r="D80" s="2" t="s">
        <v>45</v>
      </c>
      <c r="E80" s="4">
        <v>2</v>
      </c>
      <c r="F80" s="2" t="s">
        <v>0</v>
      </c>
      <c r="G80" s="4">
        <v>20</v>
      </c>
      <c r="H80" s="4">
        <v>0</v>
      </c>
      <c r="I80" s="2">
        <f t="shared" si="6"/>
        <v>0</v>
      </c>
      <c r="K80">
        <f t="shared" si="7"/>
        <v>0</v>
      </c>
      <c r="L80">
        <f t="shared" si="8"/>
        <v>0</v>
      </c>
    </row>
    <row r="81" spans="1:12" ht="58.15" x14ac:dyDescent="0.45">
      <c r="A81" s="2" t="s">
        <v>206</v>
      </c>
      <c r="B81" s="3" t="s">
        <v>207</v>
      </c>
      <c r="C81" s="2" t="s">
        <v>208</v>
      </c>
      <c r="D81" s="2" t="s">
        <v>45</v>
      </c>
      <c r="E81" s="4">
        <v>1</v>
      </c>
      <c r="F81" s="2" t="s">
        <v>0</v>
      </c>
      <c r="G81" s="4">
        <v>20</v>
      </c>
      <c r="H81" s="4">
        <v>0</v>
      </c>
      <c r="I81" s="2">
        <f t="shared" si="6"/>
        <v>0</v>
      </c>
      <c r="K81">
        <f t="shared" si="7"/>
        <v>0</v>
      </c>
      <c r="L81">
        <f t="shared" si="8"/>
        <v>0</v>
      </c>
    </row>
    <row r="82" spans="1:12" ht="58.15" x14ac:dyDescent="0.45">
      <c r="A82" s="2" t="s">
        <v>209</v>
      </c>
      <c r="B82" s="3" t="s">
        <v>210</v>
      </c>
      <c r="C82" s="2" t="s">
        <v>202</v>
      </c>
      <c r="D82" s="2" t="s">
        <v>45</v>
      </c>
      <c r="E82" s="4">
        <v>6</v>
      </c>
      <c r="F82" s="2" t="s">
        <v>0</v>
      </c>
      <c r="G82" s="4">
        <v>20</v>
      </c>
      <c r="H82" s="4">
        <v>0</v>
      </c>
      <c r="I82" s="2">
        <f t="shared" si="6"/>
        <v>0</v>
      </c>
      <c r="K82">
        <f t="shared" si="7"/>
        <v>0</v>
      </c>
      <c r="L82">
        <f t="shared" si="8"/>
        <v>0</v>
      </c>
    </row>
    <row r="83" spans="1:12" ht="34.9" x14ac:dyDescent="0.45">
      <c r="A83" s="2" t="s">
        <v>211</v>
      </c>
      <c r="B83" s="3" t="s">
        <v>212</v>
      </c>
      <c r="C83" s="2" t="s">
        <v>213</v>
      </c>
      <c r="D83" s="2" t="s">
        <v>133</v>
      </c>
      <c r="E83" s="4">
        <v>12</v>
      </c>
      <c r="F83" s="2" t="s">
        <v>0</v>
      </c>
      <c r="G83" s="4">
        <v>20</v>
      </c>
      <c r="H83" s="4">
        <v>0</v>
      </c>
      <c r="I83" s="2">
        <f t="shared" si="6"/>
        <v>0</v>
      </c>
      <c r="K83">
        <f t="shared" si="7"/>
        <v>0</v>
      </c>
      <c r="L83">
        <f t="shared" si="8"/>
        <v>0</v>
      </c>
    </row>
    <row r="84" spans="1:12" ht="34.9" x14ac:dyDescent="0.45">
      <c r="A84" s="2" t="s">
        <v>214</v>
      </c>
      <c r="B84" s="3" t="s">
        <v>215</v>
      </c>
      <c r="C84" s="2" t="s">
        <v>216</v>
      </c>
      <c r="D84" s="2" t="s">
        <v>31</v>
      </c>
      <c r="E84" s="4">
        <v>15</v>
      </c>
      <c r="F84" s="2" t="s">
        <v>0</v>
      </c>
      <c r="G84" s="4">
        <v>20</v>
      </c>
      <c r="H84" s="4">
        <v>0</v>
      </c>
      <c r="I84" s="2">
        <f t="shared" si="6"/>
        <v>0</v>
      </c>
      <c r="K84">
        <f t="shared" si="7"/>
        <v>0</v>
      </c>
      <c r="L84">
        <f t="shared" si="8"/>
        <v>0</v>
      </c>
    </row>
    <row r="85" spans="1:12" ht="34.9" x14ac:dyDescent="0.45">
      <c r="A85" s="2" t="s">
        <v>217</v>
      </c>
      <c r="B85" s="3" t="s">
        <v>218</v>
      </c>
      <c r="C85" s="2" t="s">
        <v>216</v>
      </c>
      <c r="D85" s="2" t="s">
        <v>31</v>
      </c>
      <c r="E85" s="4">
        <v>15</v>
      </c>
      <c r="F85" s="2" t="s">
        <v>0</v>
      </c>
      <c r="G85" s="4">
        <v>20</v>
      </c>
      <c r="H85" s="4">
        <v>0</v>
      </c>
      <c r="I85" s="2">
        <f t="shared" si="6"/>
        <v>0</v>
      </c>
      <c r="K85">
        <f t="shared" si="7"/>
        <v>0</v>
      </c>
      <c r="L85">
        <f t="shared" si="8"/>
        <v>0</v>
      </c>
    </row>
    <row r="86" spans="1:12" ht="58.15" x14ac:dyDescent="0.45">
      <c r="A86" s="2" t="s">
        <v>219</v>
      </c>
      <c r="B86" s="3" t="s">
        <v>220</v>
      </c>
      <c r="C86" s="2" t="s">
        <v>221</v>
      </c>
      <c r="D86" s="2" t="s">
        <v>31</v>
      </c>
      <c r="E86" s="4">
        <v>14.5</v>
      </c>
      <c r="F86" s="2" t="s">
        <v>0</v>
      </c>
      <c r="G86" s="4">
        <v>20</v>
      </c>
      <c r="H86" s="4">
        <v>0</v>
      </c>
      <c r="I86" s="2">
        <f t="shared" si="6"/>
        <v>0</v>
      </c>
      <c r="K86">
        <f t="shared" si="7"/>
        <v>0</v>
      </c>
      <c r="L86">
        <f t="shared" si="8"/>
        <v>0</v>
      </c>
    </row>
    <row r="87" spans="1:12" ht="58.15" x14ac:dyDescent="0.45">
      <c r="A87" s="2" t="s">
        <v>222</v>
      </c>
      <c r="B87" s="3" t="s">
        <v>223</v>
      </c>
      <c r="C87" s="2" t="s">
        <v>224</v>
      </c>
      <c r="D87" s="2" t="s">
        <v>133</v>
      </c>
      <c r="E87" s="4">
        <v>12.5</v>
      </c>
      <c r="F87" s="2" t="s">
        <v>0</v>
      </c>
      <c r="G87" s="4">
        <v>20</v>
      </c>
      <c r="H87" s="4">
        <v>0</v>
      </c>
      <c r="I87" s="2">
        <f t="shared" si="6"/>
        <v>0</v>
      </c>
      <c r="K87">
        <f t="shared" si="7"/>
        <v>0</v>
      </c>
      <c r="L87">
        <f t="shared" si="8"/>
        <v>0</v>
      </c>
    </row>
    <row r="88" spans="1:12" ht="46.5" x14ac:dyDescent="0.45">
      <c r="A88" s="2" t="s">
        <v>225</v>
      </c>
      <c r="B88" s="3" t="s">
        <v>226</v>
      </c>
      <c r="C88" s="2" t="s">
        <v>227</v>
      </c>
      <c r="D88" s="2" t="s">
        <v>9</v>
      </c>
      <c r="E88" s="4">
        <v>8</v>
      </c>
      <c r="F88" s="2" t="s">
        <v>0</v>
      </c>
      <c r="G88" s="4">
        <v>20</v>
      </c>
      <c r="H88" s="4">
        <v>0</v>
      </c>
      <c r="I88" s="2">
        <f t="shared" si="6"/>
        <v>0</v>
      </c>
      <c r="K88">
        <f t="shared" si="7"/>
        <v>0</v>
      </c>
      <c r="L88">
        <f t="shared" si="8"/>
        <v>0</v>
      </c>
    </row>
    <row r="89" spans="1:12" ht="46.5" x14ac:dyDescent="0.45">
      <c r="A89" s="2" t="s">
        <v>228</v>
      </c>
      <c r="B89" s="3" t="s">
        <v>229</v>
      </c>
      <c r="C89" s="2" t="s">
        <v>230</v>
      </c>
      <c r="D89" s="2" t="s">
        <v>35</v>
      </c>
      <c r="E89" s="4">
        <v>53</v>
      </c>
      <c r="F89" s="2" t="s">
        <v>0</v>
      </c>
      <c r="G89" s="4">
        <v>20</v>
      </c>
      <c r="H89" s="4">
        <v>0</v>
      </c>
      <c r="I89" s="2">
        <f t="shared" si="6"/>
        <v>0</v>
      </c>
      <c r="K89">
        <f t="shared" si="7"/>
        <v>0</v>
      </c>
      <c r="L89">
        <f t="shared" si="8"/>
        <v>0</v>
      </c>
    </row>
    <row r="90" spans="1:12" ht="34.9" x14ac:dyDescent="0.45">
      <c r="A90" s="2" t="s">
        <v>231</v>
      </c>
      <c r="B90" s="3" t="s">
        <v>232</v>
      </c>
      <c r="C90" s="2" t="s">
        <v>233</v>
      </c>
      <c r="D90" s="2" t="s">
        <v>35</v>
      </c>
      <c r="E90" s="4">
        <v>26.5</v>
      </c>
      <c r="F90" s="2" t="s">
        <v>0</v>
      </c>
      <c r="G90" s="4">
        <v>20</v>
      </c>
      <c r="H90" s="4">
        <v>0</v>
      </c>
      <c r="I90" s="2">
        <f t="shared" si="6"/>
        <v>0</v>
      </c>
      <c r="K90">
        <f t="shared" si="7"/>
        <v>0</v>
      </c>
      <c r="L90">
        <f t="shared" si="8"/>
        <v>0</v>
      </c>
    </row>
    <row r="91" spans="1:12" ht="34.9" x14ac:dyDescent="0.45">
      <c r="A91" s="2" t="s">
        <v>234</v>
      </c>
      <c r="B91" s="3" t="s">
        <v>235</v>
      </c>
      <c r="C91" s="2" t="s">
        <v>236</v>
      </c>
      <c r="D91" s="2" t="s">
        <v>9</v>
      </c>
      <c r="E91" s="4">
        <v>1</v>
      </c>
      <c r="F91" s="2" t="s">
        <v>0</v>
      </c>
      <c r="G91" s="4">
        <v>20</v>
      </c>
      <c r="H91" s="4">
        <v>0</v>
      </c>
      <c r="I91" s="2">
        <f t="shared" si="6"/>
        <v>0</v>
      </c>
      <c r="K91">
        <f t="shared" si="7"/>
        <v>0</v>
      </c>
      <c r="L91">
        <f t="shared" si="8"/>
        <v>0</v>
      </c>
    </row>
    <row r="92" spans="1:12" ht="34.9" x14ac:dyDescent="0.45">
      <c r="A92" s="2" t="s">
        <v>237</v>
      </c>
      <c r="B92" s="3" t="s">
        <v>238</v>
      </c>
      <c r="C92" s="2" t="s">
        <v>236</v>
      </c>
      <c r="D92" s="2" t="s">
        <v>35</v>
      </c>
      <c r="E92" s="4">
        <v>45</v>
      </c>
      <c r="F92" s="2" t="s">
        <v>0</v>
      </c>
      <c r="G92" s="4">
        <v>20</v>
      </c>
      <c r="H92" s="4">
        <v>0</v>
      </c>
      <c r="I92" s="2">
        <f t="shared" si="6"/>
        <v>0</v>
      </c>
      <c r="K92">
        <f t="shared" si="7"/>
        <v>0</v>
      </c>
      <c r="L92">
        <f t="shared" si="8"/>
        <v>0</v>
      </c>
    </row>
    <row r="93" spans="1:12" ht="81.400000000000006" x14ac:dyDescent="0.45">
      <c r="A93" s="2" t="s">
        <v>239</v>
      </c>
      <c r="B93" s="3" t="s">
        <v>240</v>
      </c>
      <c r="C93" s="2" t="s">
        <v>241</v>
      </c>
      <c r="D93" s="2" t="s">
        <v>35</v>
      </c>
      <c r="E93" s="4">
        <v>200</v>
      </c>
      <c r="F93" s="2" t="s">
        <v>0</v>
      </c>
      <c r="G93" s="4">
        <v>20</v>
      </c>
      <c r="H93" s="4">
        <v>0</v>
      </c>
      <c r="I93" s="2">
        <f t="shared" si="6"/>
        <v>0</v>
      </c>
      <c r="K93">
        <f t="shared" si="7"/>
        <v>0</v>
      </c>
      <c r="L93">
        <f t="shared" si="8"/>
        <v>0</v>
      </c>
    </row>
    <row r="94" spans="1:12" ht="58.15" x14ac:dyDescent="0.45">
      <c r="A94" s="2" t="s">
        <v>242</v>
      </c>
      <c r="B94" s="3" t="s">
        <v>243</v>
      </c>
      <c r="C94" s="2" t="s">
        <v>244</v>
      </c>
      <c r="D94" s="2" t="s">
        <v>35</v>
      </c>
      <c r="E94" s="4">
        <v>140</v>
      </c>
      <c r="F94" s="2" t="s">
        <v>0</v>
      </c>
      <c r="G94" s="4">
        <v>20</v>
      </c>
      <c r="H94" s="4">
        <v>0</v>
      </c>
      <c r="I94" s="2">
        <f t="shared" si="6"/>
        <v>0</v>
      </c>
      <c r="K94">
        <f t="shared" si="7"/>
        <v>0</v>
      </c>
      <c r="L94">
        <f t="shared" si="8"/>
        <v>0</v>
      </c>
    </row>
    <row r="95" spans="1:12" ht="93" x14ac:dyDescent="0.45">
      <c r="A95" s="2" t="s">
        <v>245</v>
      </c>
      <c r="B95" s="3" t="s">
        <v>246</v>
      </c>
      <c r="C95" s="2" t="s">
        <v>247</v>
      </c>
      <c r="D95" s="2" t="s">
        <v>35</v>
      </c>
      <c r="E95" s="4">
        <v>110</v>
      </c>
      <c r="F95" s="2" t="s">
        <v>0</v>
      </c>
      <c r="G95" s="4">
        <v>20</v>
      </c>
      <c r="H95" s="4">
        <v>0</v>
      </c>
      <c r="I95" s="2">
        <f t="shared" si="6"/>
        <v>0</v>
      </c>
      <c r="K95">
        <f t="shared" si="7"/>
        <v>0</v>
      </c>
      <c r="L95">
        <f t="shared" si="8"/>
        <v>0</v>
      </c>
    </row>
    <row r="96" spans="1:12" ht="93" x14ac:dyDescent="0.45">
      <c r="A96" s="2" t="s">
        <v>248</v>
      </c>
      <c r="B96" s="3" t="s">
        <v>249</v>
      </c>
      <c r="C96" s="2" t="s">
        <v>247</v>
      </c>
      <c r="D96" s="2" t="s">
        <v>35</v>
      </c>
      <c r="E96" s="4">
        <v>110</v>
      </c>
      <c r="F96" s="2" t="s">
        <v>0</v>
      </c>
      <c r="G96" s="4">
        <v>20</v>
      </c>
      <c r="H96" s="4">
        <v>0</v>
      </c>
      <c r="I96" s="2">
        <f t="shared" si="6"/>
        <v>0</v>
      </c>
      <c r="K96">
        <f t="shared" si="7"/>
        <v>0</v>
      </c>
      <c r="L96">
        <f t="shared" si="8"/>
        <v>0</v>
      </c>
    </row>
    <row r="97" spans="1:12" ht="46.5" x14ac:dyDescent="0.45">
      <c r="A97" s="2" t="s">
        <v>250</v>
      </c>
      <c r="B97" s="3" t="s">
        <v>181</v>
      </c>
      <c r="C97" s="2" t="s">
        <v>182</v>
      </c>
      <c r="D97" s="2" t="s">
        <v>9</v>
      </c>
      <c r="E97" s="4">
        <v>1</v>
      </c>
      <c r="F97" s="2" t="s">
        <v>0</v>
      </c>
      <c r="G97" s="4">
        <v>20</v>
      </c>
      <c r="H97" s="4">
        <v>0</v>
      </c>
      <c r="I97" s="2">
        <f t="shared" si="6"/>
        <v>0</v>
      </c>
      <c r="K97">
        <f t="shared" si="7"/>
        <v>0</v>
      </c>
      <c r="L97">
        <f t="shared" si="8"/>
        <v>0</v>
      </c>
    </row>
    <row r="98" spans="1:12" ht="58.15" x14ac:dyDescent="0.45">
      <c r="A98" s="2" t="s">
        <v>251</v>
      </c>
      <c r="B98" s="3" t="s">
        <v>252</v>
      </c>
      <c r="C98" s="2" t="s">
        <v>253</v>
      </c>
      <c r="D98" s="2" t="s">
        <v>9</v>
      </c>
      <c r="E98" s="4">
        <v>1</v>
      </c>
      <c r="F98" s="2" t="s">
        <v>0</v>
      </c>
      <c r="G98" s="4">
        <v>20</v>
      </c>
      <c r="H98" s="4">
        <v>0</v>
      </c>
      <c r="I98" s="2">
        <f t="shared" si="6"/>
        <v>0</v>
      </c>
      <c r="K98">
        <f t="shared" si="7"/>
        <v>0</v>
      </c>
      <c r="L98">
        <f t="shared" si="8"/>
        <v>0</v>
      </c>
    </row>
    <row r="99" spans="1:12" ht="58.15" x14ac:dyDescent="0.45">
      <c r="A99" s="2" t="s">
        <v>254</v>
      </c>
      <c r="B99" s="3" t="s">
        <v>255</v>
      </c>
      <c r="C99" s="2" t="s">
        <v>256</v>
      </c>
      <c r="D99" s="2" t="s">
        <v>9</v>
      </c>
      <c r="E99" s="4">
        <v>1</v>
      </c>
      <c r="F99" s="2" t="s">
        <v>0</v>
      </c>
      <c r="G99" s="4">
        <v>20</v>
      </c>
      <c r="H99" s="4">
        <v>0</v>
      </c>
      <c r="I99" s="2">
        <f t="shared" si="6"/>
        <v>0</v>
      </c>
      <c r="K99">
        <f t="shared" si="7"/>
        <v>0</v>
      </c>
      <c r="L99">
        <f t="shared" si="8"/>
        <v>0</v>
      </c>
    </row>
    <row r="100" spans="1:12" x14ac:dyDescent="0.45">
      <c r="A100" s="5" t="s">
        <v>0</v>
      </c>
      <c r="B100" s="5" t="s">
        <v>0</v>
      </c>
      <c r="C100" s="5" t="s">
        <v>0</v>
      </c>
      <c r="D100" s="5" t="s">
        <v>0</v>
      </c>
      <c r="E100" s="5" t="s">
        <v>0</v>
      </c>
      <c r="F100" s="5" t="s">
        <v>0</v>
      </c>
      <c r="G100" s="5" t="s">
        <v>0</v>
      </c>
      <c r="H100" s="6" t="s">
        <v>10</v>
      </c>
      <c r="I100" s="7">
        <f>SUM( I73+I74+I75+I76+I77+I78+I79+I80+I81+I82+I83+I84+I85+I86+I87+I88+I89+I90+I91+I92+I93+I94+I95+I96+I97+I98+I99)</f>
        <v>0</v>
      </c>
      <c r="K100">
        <f>SUM(K73+K74+K75+K76+K77+K78+K79+K80+K81+K82+K83+K84+K85+K86+K87+K88+K89+K90+K91+K92+K93+K94+K95+K96+K97+K98+K99)</f>
        <v>0</v>
      </c>
      <c r="L100">
        <f>SUM(L73+L74+L75+L76+L77+L78+L79+L80+L81+L82+L83+L84+L85+L86+L87+L88+L89+L90+L91+L92+L93+L94+L95+L96+L97+L98+L99)</f>
        <v>0</v>
      </c>
    </row>
    <row r="101" spans="1:12" x14ac:dyDescent="0.45">
      <c r="A101" s="8" t="s">
        <v>0</v>
      </c>
      <c r="B101" s="8" t="s">
        <v>0</v>
      </c>
      <c r="C101" s="8" t="s">
        <v>0</v>
      </c>
      <c r="D101" s="8" t="s">
        <v>0</v>
      </c>
      <c r="E101" s="8" t="s">
        <v>0</v>
      </c>
      <c r="F101" s="8" t="s">
        <v>0</v>
      </c>
      <c r="G101" s="8" t="s">
        <v>0</v>
      </c>
      <c r="H101" s="8" t="s">
        <v>11</v>
      </c>
      <c r="I101" s="9">
        <f>SUM( I8+I43+I62+I70+I100)</f>
        <v>0</v>
      </c>
      <c r="K101">
        <f>SUM(K8+K43+K62+K70+K100)</f>
        <v>0</v>
      </c>
      <c r="L101">
        <f>SUM(L8+L43+L62+L70+L100)</f>
        <v>0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Démolition - Gros Oeuvre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2024-11-13T14:10:57Z</dcterms:created>
  <dcterms:modified xsi:type="dcterms:W3CDTF">2024-11-13T14:18:43Z</dcterms:modified>
</cp:coreProperties>
</file>