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1-EnCours\F339-STH-ONF-CCTP_PacAirEau_EcsSolaire_MaisonForestiereAlberville\3-DCE\1-Lot Phoenix\"/>
    </mc:Choice>
  </mc:AlternateContent>
  <xr:revisionPtr revIDLastSave="0" documentId="13_ncr:1_{0318C70D-FD1A-439E-B492-D86965E819B5}" xr6:coauthVersionLast="47" xr6:coauthVersionMax="47" xr10:uidLastSave="{00000000-0000-0000-0000-000000000000}"/>
  <bookViews>
    <workbookView xWindow="28680" yWindow="-120" windowWidth="29040" windowHeight="15840" tabRatio="796" xr2:uid="{00000000-000D-0000-FFFF-FFFF00000000}"/>
  </bookViews>
  <sheets>
    <sheet name="Chauffage" sheetId="1" r:id="rId1"/>
    <sheet name="BPU" sheetId="5" r:id="rId2"/>
    <sheet name="Synthese Lot 03 chauffage" sheetId="4" r:id="rId3"/>
  </sheets>
  <definedNames>
    <definedName name="_xlnm._FilterDatabase" localSheetId="1" hidden="1">BPU!$A$9:$IS$11</definedName>
    <definedName name="_xlnm.Print_Area" localSheetId="1">BPU!$A$1:$D$27</definedName>
    <definedName name="_xlnm.Print_Area" localSheetId="0">Chauffage!$A$1:$G$97</definedName>
    <definedName name="_xlnm.Print_Area" localSheetId="2">'Synthese Lot 03 chauffage'!$A$1:$D$21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A19" i="1"/>
  <c r="A20" i="1"/>
  <c r="A21" i="1"/>
  <c r="G19" i="1"/>
  <c r="A62" i="1"/>
  <c r="G62" i="1"/>
  <c r="E62" i="1"/>
  <c r="G54" i="1"/>
  <c r="A54" i="1"/>
  <c r="G66" i="1"/>
  <c r="A66" i="1"/>
  <c r="A28" i="1"/>
  <c r="A29" i="1"/>
  <c r="A30" i="1"/>
  <c r="A31" i="1"/>
  <c r="A32" i="1"/>
  <c r="A33" i="1"/>
  <c r="A27" i="1"/>
  <c r="G27" i="1"/>
  <c r="G65" i="1"/>
  <c r="A59" i="1"/>
  <c r="A60" i="1"/>
  <c r="A63" i="1"/>
  <c r="A64" i="1"/>
  <c r="A61" i="1"/>
  <c r="A65" i="1"/>
  <c r="G60" i="1"/>
  <c r="A53" i="1"/>
  <c r="G53" i="1"/>
  <c r="G20" i="1"/>
  <c r="G86" i="1"/>
  <c r="A58" i="1"/>
  <c r="E75" i="1"/>
  <c r="G75" i="1" s="1"/>
  <c r="A75" i="1"/>
  <c r="G50" i="1"/>
  <c r="A50" i="1"/>
  <c r="G51" i="1"/>
  <c r="G55" i="1" s="1"/>
  <c r="A51" i="1"/>
  <c r="G63" i="1"/>
  <c r="E58" i="1"/>
  <c r="G58" i="1" s="1"/>
  <c r="G67" i="1" s="1"/>
  <c r="G64" i="1"/>
  <c r="B67" i="1"/>
  <c r="E61" i="1"/>
  <c r="G61" i="1" s="1"/>
  <c r="G59" i="1"/>
  <c r="A17" i="1"/>
  <c r="A18" i="1"/>
  <c r="G52" i="1"/>
  <c r="G49" i="1"/>
  <c r="G40" i="1"/>
  <c r="A40" i="1"/>
  <c r="G38" i="1"/>
  <c r="G39" i="1"/>
  <c r="A39" i="1"/>
  <c r="B42" i="1"/>
  <c r="E41" i="1"/>
  <c r="G41" i="1" s="1"/>
  <c r="G42" i="1" s="1"/>
  <c r="A41" i="1"/>
  <c r="A38" i="1"/>
  <c r="G37" i="1"/>
  <c r="A37" i="1"/>
  <c r="A45" i="1"/>
  <c r="B46" i="1"/>
  <c r="E45" i="1"/>
  <c r="G45" i="1" s="1"/>
  <c r="G46" i="1" s="1"/>
  <c r="G32" i="1"/>
  <c r="G33" i="1"/>
  <c r="G28" i="1"/>
  <c r="G29" i="1"/>
  <c r="G30" i="1"/>
  <c r="G31" i="1"/>
  <c r="A16" i="1"/>
  <c r="G18" i="1" l="1"/>
  <c r="A25" i="1"/>
  <c r="E25" i="1"/>
  <c r="G25" i="1" s="1"/>
  <c r="G21" i="1"/>
  <c r="E17" i="1"/>
  <c r="G17" i="1" s="1"/>
  <c r="B22" i="1"/>
  <c r="E16" i="1"/>
  <c r="G16" i="1" s="1"/>
  <c r="A3" i="5"/>
  <c r="A1" i="5"/>
  <c r="A11" i="5"/>
  <c r="G22" i="1" l="1"/>
  <c r="E73" i="1"/>
  <c r="G73" i="1" s="1"/>
  <c r="A73" i="1"/>
  <c r="E74" i="1" l="1"/>
  <c r="E72" i="1"/>
  <c r="E71" i="1"/>
  <c r="E70" i="1"/>
  <c r="E69" i="1"/>
  <c r="E26" i="1"/>
  <c r="A52" i="1"/>
  <c r="A49" i="1"/>
  <c r="A26" i="1"/>
  <c r="B55" i="1" l="1"/>
  <c r="B34" i="1"/>
  <c r="G26" i="1"/>
  <c r="G34" i="1" s="1"/>
  <c r="A2" i="4"/>
  <c r="A3" i="4"/>
  <c r="A1" i="4"/>
  <c r="G72" i="1" l="1"/>
  <c r="A70" i="1"/>
  <c r="A71" i="1"/>
  <c r="A72" i="1"/>
  <c r="A74" i="1"/>
  <c r="A69" i="1"/>
  <c r="B76" i="1" l="1"/>
  <c r="G74" i="1"/>
  <c r="G71" i="1"/>
  <c r="G70" i="1"/>
  <c r="G69" i="1"/>
  <c r="G76" i="1" l="1"/>
  <c r="E13" i="1"/>
  <c r="E12" i="1"/>
  <c r="E11" i="1"/>
  <c r="G13" i="1" l="1"/>
  <c r="A13" i="1"/>
  <c r="G12" i="1"/>
  <c r="G11" i="1"/>
  <c r="G14" i="1" l="1"/>
  <c r="G78" i="1" s="1"/>
  <c r="F82" i="1"/>
  <c r="F78" i="1"/>
  <c r="B14" i="1"/>
  <c r="A12" i="1"/>
  <c r="A11" i="1"/>
  <c r="B5" i="4" l="1"/>
  <c r="B9" i="4" s="1"/>
  <c r="G80" i="1" l="1"/>
  <c r="C5" i="4" s="1"/>
  <c r="C9" i="4" s="1"/>
  <c r="G82" i="1" l="1"/>
  <c r="D5" i="4" s="1"/>
  <c r="D9" i="4" s="1"/>
</calcChain>
</file>

<file path=xl/sharedStrings.xml><?xml version="1.0" encoding="utf-8"?>
<sst xmlns="http://schemas.openxmlformats.org/spreadsheetml/2006/main" count="202" uniqueCount="104">
  <si>
    <r>
      <t>Cadre de Décomposition du Prix Global Forfaitaire (CDPGF)</t>
    </r>
    <r>
      <rPr>
        <b/>
        <sz val="12"/>
        <rFont val="Arial"/>
        <family val="2"/>
      </rPr>
      <t xml:space="preserve">
Référence Phoenix :</t>
    </r>
  </si>
  <si>
    <t>Poste</t>
  </si>
  <si>
    <t>Nature  des fournitures / travaux</t>
  </si>
  <si>
    <t>Unité</t>
  </si>
  <si>
    <t>Quantités</t>
  </si>
  <si>
    <t xml:space="preserve">Prix en € </t>
  </si>
  <si>
    <t>Prix en €</t>
  </si>
  <si>
    <t>n°</t>
  </si>
  <si>
    <t>Désignations des ouvrages</t>
  </si>
  <si>
    <t>Non-modifiable</t>
  </si>
  <si>
    <t>Unit. HT</t>
  </si>
  <si>
    <t>Total HT</t>
  </si>
  <si>
    <t>G0</t>
  </si>
  <si>
    <t>Préparation des travaux</t>
  </si>
  <si>
    <t>a</t>
  </si>
  <si>
    <t>Production d'un dossier d'execution</t>
  </si>
  <si>
    <t>b</t>
  </si>
  <si>
    <t>c</t>
  </si>
  <si>
    <t>G1</t>
  </si>
  <si>
    <t>ml</t>
  </si>
  <si>
    <t>G2</t>
  </si>
  <si>
    <t>d</t>
  </si>
  <si>
    <t>G3</t>
  </si>
  <si>
    <t>Production du Dossier d'Ouvrages Executés</t>
  </si>
  <si>
    <t>Signature de l'Entrepreneur</t>
  </si>
  <si>
    <t>Porter la mention manuscrite "lu et approuvé"</t>
  </si>
  <si>
    <t>(date, signature, cachet entreprise)</t>
  </si>
  <si>
    <t>e</t>
  </si>
  <si>
    <t>DQE</t>
  </si>
  <si>
    <r>
      <t xml:space="preserve">Entreprise
</t>
    </r>
    <r>
      <rPr>
        <i/>
        <sz val="8"/>
        <color rgb="FFFF0000"/>
        <rFont val="Arial"/>
        <family val="2"/>
      </rPr>
      <t>Toute différence avec le DQE devra être justifié dans le mémoire tech.</t>
    </r>
  </si>
  <si>
    <t>G4</t>
  </si>
  <si>
    <t>f</t>
  </si>
  <si>
    <t>g</t>
  </si>
  <si>
    <t>h</t>
  </si>
  <si>
    <t>Le présent CDPGF est intrégralement associé au CCTP du DCE.
L'ensemble du descriptif du présent CDPGF s'entend fourniture et pose sans ambiguité</t>
  </si>
  <si>
    <t>G5</t>
  </si>
  <si>
    <t>Montant total HT</t>
  </si>
  <si>
    <t>TVA</t>
  </si>
  <si>
    <t>Montant total TTC</t>
  </si>
  <si>
    <t xml:space="preserve">TOTAL  : </t>
  </si>
  <si>
    <t>Production de chaleur</t>
  </si>
  <si>
    <t>Ens.</t>
  </si>
  <si>
    <t>Régulation et programmation du chauffage</t>
  </si>
  <si>
    <t>Visite de lancement et relevés techniques sur site</t>
  </si>
  <si>
    <t>Fourniture des justificatifs normalement demandés par le Bureau de Contrôle et CSPS</t>
  </si>
  <si>
    <t>Formation des usagers</t>
  </si>
  <si>
    <t>Eau Chaude Sanitaire</t>
  </si>
  <si>
    <t>Fourniture et pose de robinets thermostatiques</t>
  </si>
  <si>
    <t>Bordereau de Prix Unitaire (BPU)</t>
  </si>
  <si>
    <t>BPU</t>
  </si>
  <si>
    <t>Rénovation de la Maison Forestière Les Chaussons
Albertville</t>
  </si>
  <si>
    <t xml:space="preserve">Ens. </t>
  </si>
  <si>
    <t xml:space="preserve">Dépose et évacuation de la chaudière fioul, incluant vidange et isolement des circuits hydrauliques </t>
  </si>
  <si>
    <t xml:space="preserve">Dépose et condamnation de matériel existant </t>
  </si>
  <si>
    <t>Nettoyage et purge du circuit de chauffage</t>
  </si>
  <si>
    <t>Prestations supplémentaires éventuelles</t>
  </si>
  <si>
    <t>Vidange et neutralisation de la cuve fioul</t>
  </si>
  <si>
    <t>Socle et plots antivibratiles pour pose au sol de la pompe à chaleur</t>
  </si>
  <si>
    <t>Condamnation du circuit de chauffage de la véranda et dépose et évacuation du radiateur associé.</t>
  </si>
  <si>
    <t>Dépose et évacuation du conduit de cheminée de la chaudière fioul, incluant l'obturation réversible</t>
  </si>
  <si>
    <t>Liaison entre les 2 unités de la pompe à chaleur : fourniture et réalisation</t>
  </si>
  <si>
    <t>Raccordements hydrauliques des différents éléments de l'installation en local technique</t>
  </si>
  <si>
    <t>Calorifugeage des réseaux</t>
  </si>
  <si>
    <t>Calorifugeage réseau intéreur entre les unités de la PAC : fourniture et réalisation</t>
  </si>
  <si>
    <t>Calorifugeage réseaux intéreurs chauffage et ECS, existant et nouveaux éléments : fourniture et réalisation</t>
  </si>
  <si>
    <t>Calorifugeage réseau extéreur entre les unités de la PAC : fourniture et réalisation</t>
  </si>
  <si>
    <t>Mise en service, Réception &amp; documentation finale</t>
  </si>
  <si>
    <t>Traitement administratif pour le changement du raccordement auprès d’ENEDIS </t>
  </si>
  <si>
    <t>Dépose et évacuation du matériel électrique obsolète </t>
  </si>
  <si>
    <t>Sonde de température extérieur, fourniture, pose et raccordement</t>
  </si>
  <si>
    <t>Sonde de température pour éléments hydrauliques, fourniture, pose et raccordement</t>
  </si>
  <si>
    <t>Tableaux et raccordements électriques</t>
  </si>
  <si>
    <t xml:space="preserve">PV de mise en service conforme </t>
  </si>
  <si>
    <t xml:space="preserve">PV des réglages et paramétrages de l’installation </t>
  </si>
  <si>
    <t xml:space="preserve">Etiquetage des réseaux </t>
  </si>
  <si>
    <t xml:space="preserve">Affichage en local technique </t>
  </si>
  <si>
    <t>Production du Dossier des interventions ultérieures sur l'ouvrage</t>
  </si>
  <si>
    <t>G6</t>
  </si>
  <si>
    <t>G7</t>
  </si>
  <si>
    <t>Lot 03 - Chauffage</t>
  </si>
  <si>
    <r>
      <rPr>
        <u/>
        <sz val="9"/>
        <rFont val="Arial"/>
        <family val="2"/>
      </rPr>
      <t xml:space="preserve">Pompe à chaleur  Air/Eau 9.5 ≤ P ≤ 11 kW à -7°C/+65°C </t>
    </r>
    <r>
      <rPr>
        <sz val="9"/>
        <rFont val="Arial"/>
        <family val="2"/>
      </rPr>
      <t xml:space="preserve">
Assure le chauffage en hiver et la production d'eau chaude sanitaire
Fixation sur socle en béton avec plot antivibratile cf. ligne G2.c</t>
    </r>
  </si>
  <si>
    <t>Remplacement d'une chaudière fioul par une PAC</t>
  </si>
  <si>
    <t>Justificatif de dépose du fioul vidangé dans un centré dédié</t>
  </si>
  <si>
    <r>
      <rPr>
        <b/>
        <sz val="12"/>
        <rFont val="Arial"/>
        <family val="2"/>
      </rPr>
      <t>PSE Chauffage 1 (chiffrage obligatoire)</t>
    </r>
    <r>
      <rPr>
        <sz val="9"/>
        <rFont val="Arial"/>
        <family val="2"/>
      </rPr>
      <t>: Dépose et évacuation de la cuve fioul
y compris découpe de la cuve pour le passage par la porte.</t>
    </r>
  </si>
  <si>
    <t>Protection mécanique pour le réseau extéreur entre les unités de la PAC : fourniture et pose</t>
  </si>
  <si>
    <t>Calorifugeage des points singuliers</t>
  </si>
  <si>
    <t>Fourniture et pose de robinets thermostatiques, sur les radiateurs existants</t>
  </si>
  <si>
    <t>Tout câblage courant faible</t>
  </si>
  <si>
    <t>Tout câblage électrique depuis le TD vers les appareils électriques du local technique</t>
  </si>
  <si>
    <t>Fourniture et pose d'un ballon d'ECS de 200 litres, y compris kit de sécurité et tous raccordements hydrauliques et électriques le cas échéant, y compris toutes sujétions associées.</t>
  </si>
  <si>
    <t>Aplanissement du sol et préparation avec notamment la pose d'une couche de gravillons.</t>
  </si>
  <si>
    <t>i</t>
  </si>
  <si>
    <t>Percement du mur extérieur en béton et ragréage, y compris finition et peinture le cas échéant</t>
  </si>
  <si>
    <t xml:space="preserve">Percement mur intérieur, ragréage et remise en état </t>
  </si>
  <si>
    <t>Tube IRL de diamètre adapté aux câbles (pour cheminement électrique hors habitation)</t>
  </si>
  <si>
    <t>Moulure adaptée aux câbles (pour cheminement électrique dans la partie habitation)</t>
  </si>
  <si>
    <t>Accessoires hydrauliques nécessaires au bon fonctionnement de l'installation, dont ballon tampon le cas échéant, cf. CCTP § 4.4.</t>
  </si>
  <si>
    <t>Fourniture et pose d'un régulateur-programmateur pour le chauffage et l'ECS</t>
  </si>
  <si>
    <t>Réglage et programmation chauffage et ECS</t>
  </si>
  <si>
    <t>Fourniture et pose d'un TD en local technique pour les nouveaux équipements y compris toutes sujétions associées, comprenant les départs minimum suivants : 
- 1 départ pompe à chaleur
- 1 départ panoplie hydrualique
- 1 départ pour les autres équipements du local technique, le cas échéant</t>
  </si>
  <si>
    <t>Adaptation du TGBT pour le changement de raccordement d'ENEDIS et le raccordement de la PAC. Fourniture et pose de tous les équipements nécessaires.</t>
  </si>
  <si>
    <t>Câble d'alimentation entre TGBT et TD local technique, adapté au régime de phase et intensité du matériel installé + T</t>
  </si>
  <si>
    <t xml:space="preserve">Raccordement entre TGBT et TD et sujétions associées </t>
  </si>
  <si>
    <t>Justificatif de neutralisation de la cuve fioul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</si>
</sst>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&quot;F&quot;;\-#,##0.00&quot;F&quot;"/>
    <numFmt numFmtId="165" formatCode="_-* #\ ##0.00_ \€_-;\-* #\ ##0.00_ \€_-;_-* &quot;-&quot;??_ \€_-;_-@_-"/>
    <numFmt numFmtId="166" formatCode="#,##0.00\ &quot;€&quot;"/>
    <numFmt numFmtId="167" formatCode="#,##0&quot;F&quot;;\-#,##0&quot;F&quot;"/>
    <numFmt numFmtId="168" formatCode="#,##0.00\ _€"/>
    <numFmt numFmtId="169" formatCode="#&quot; kWc&quot;"/>
  </numFmts>
  <fonts count="24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3"/>
      <name val="Arial"/>
      <family val="2"/>
    </font>
    <font>
      <b/>
      <sz val="10"/>
      <name val="Geneva"/>
    </font>
    <font>
      <sz val="10"/>
      <name val="Geneva"/>
    </font>
    <font>
      <sz val="10"/>
      <name val="Arial"/>
      <family val="2"/>
    </font>
    <font>
      <i/>
      <sz val="8"/>
      <color rgb="FFFF0000"/>
      <name val="Arial"/>
      <family val="2"/>
    </font>
    <font>
      <b/>
      <sz val="12"/>
      <color rgb="FF0070C0"/>
      <name val="Arial"/>
      <family val="2"/>
    </font>
    <font>
      <b/>
      <sz val="16"/>
      <color rgb="FFC0000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C00000"/>
      <name val="Arial"/>
      <family val="2"/>
    </font>
    <font>
      <sz val="8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2" fillId="0" borderId="0"/>
    <xf numFmtId="0" fontId="21" fillId="0" borderId="0"/>
    <xf numFmtId="44" fontId="22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6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164" fontId="1" fillId="3" borderId="12" xfId="0" applyNumberFormat="1" applyFont="1" applyFill="1" applyBorder="1" applyAlignment="1" applyProtection="1">
      <alignment horizontal="center" vertical="center"/>
      <protection locked="0"/>
    </xf>
    <xf numFmtId="164" fontId="1" fillId="3" borderId="13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/>
    <xf numFmtId="0" fontId="1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164" fontId="8" fillId="3" borderId="16" xfId="0" applyNumberFormat="1" applyFont="1" applyFill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horizontal="center" vertical="center"/>
    </xf>
    <xf numFmtId="165" fontId="1" fillId="3" borderId="17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166" fontId="2" fillId="0" borderId="23" xfId="0" applyNumberFormat="1" applyFont="1" applyBorder="1" applyAlignment="1" applyProtection="1">
      <alignment horizontal="center" vertical="center"/>
      <protection locked="0"/>
    </xf>
    <xf numFmtId="166" fontId="2" fillId="0" borderId="24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 wrapText="1"/>
    </xf>
    <xf numFmtId="0" fontId="7" fillId="4" borderId="25" xfId="0" applyFont="1" applyFill="1" applyBorder="1" applyAlignment="1">
      <alignment horizontal="right" vertical="center" wrapText="1"/>
    </xf>
    <xf numFmtId="0" fontId="7" fillId="4" borderId="26" xfId="0" applyFont="1" applyFill="1" applyBorder="1" applyAlignment="1">
      <alignment horizontal="right" vertical="center" wrapText="1"/>
    </xf>
    <xf numFmtId="166" fontId="7" fillId="4" borderId="26" xfId="0" applyNumberFormat="1" applyFont="1" applyFill="1" applyBorder="1" applyAlignment="1">
      <alignment horizontal="right" vertical="center" wrapText="1"/>
    </xf>
    <xf numFmtId="166" fontId="7" fillId="0" borderId="26" xfId="0" applyNumberFormat="1" applyFont="1" applyBorder="1" applyAlignment="1">
      <alignment horizontal="center" vertical="center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10" fillId="0" borderId="2" xfId="0" applyFont="1" applyBorder="1" applyAlignment="1">
      <alignment vertical="center"/>
    </xf>
    <xf numFmtId="0" fontId="2" fillId="0" borderId="2" xfId="0" applyFont="1" applyBorder="1"/>
    <xf numFmtId="0" fontId="4" fillId="0" borderId="2" xfId="0" applyFont="1" applyBorder="1" applyAlignment="1">
      <alignment horizontal="right" vertical="center"/>
    </xf>
    <xf numFmtId="166" fontId="4" fillId="0" borderId="3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8" fillId="3" borderId="16" xfId="2" applyNumberFormat="1" applyFont="1" applyFill="1" applyBorder="1" applyAlignment="1">
      <alignment horizontal="center" vertical="center" wrapText="1"/>
    </xf>
    <xf numFmtId="0" fontId="2" fillId="0" borderId="0" xfId="2"/>
    <xf numFmtId="0" fontId="2" fillId="0" borderId="23" xfId="2" applyBorder="1" applyAlignment="1">
      <alignment horizontal="center" vertical="center"/>
    </xf>
    <xf numFmtId="0" fontId="2" fillId="0" borderId="23" xfId="2" applyBorder="1" applyAlignment="1" applyProtection="1">
      <alignment horizontal="center" vertical="center"/>
      <protection locked="0"/>
    </xf>
    <xf numFmtId="166" fontId="2" fillId="0" borderId="23" xfId="2" applyNumberFormat="1" applyBorder="1" applyAlignment="1" applyProtection="1">
      <alignment horizontal="center" vertical="center"/>
      <protection locked="0"/>
    </xf>
    <xf numFmtId="166" fontId="2" fillId="0" borderId="24" xfId="2" applyNumberFormat="1" applyBorder="1" applyAlignment="1" applyProtection="1">
      <alignment horizontal="center" vertical="center"/>
      <protection locked="0"/>
    </xf>
    <xf numFmtId="0" fontId="9" fillId="0" borderId="7" xfId="2" applyFont="1" applyBorder="1" applyAlignment="1">
      <alignment horizontal="center" vertical="center"/>
    </xf>
    <xf numFmtId="0" fontId="7" fillId="0" borderId="35" xfId="2" applyFont="1" applyBorder="1" applyAlignment="1">
      <alignment horizontal="right" vertical="center" wrapText="1"/>
    </xf>
    <xf numFmtId="0" fontId="7" fillId="4" borderId="35" xfId="2" applyFont="1" applyFill="1" applyBorder="1" applyAlignment="1">
      <alignment horizontal="right" vertical="center" wrapText="1"/>
    </xf>
    <xf numFmtId="0" fontId="7" fillId="4" borderId="36" xfId="2" applyFont="1" applyFill="1" applyBorder="1" applyAlignment="1">
      <alignment horizontal="right" vertical="center" wrapText="1"/>
    </xf>
    <xf numFmtId="166" fontId="7" fillId="4" borderId="36" xfId="2" applyNumberFormat="1" applyFont="1" applyFill="1" applyBorder="1" applyAlignment="1">
      <alignment horizontal="right" vertical="center" wrapText="1"/>
    </xf>
    <xf numFmtId="166" fontId="7" fillId="0" borderId="9" xfId="2" applyNumberFormat="1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168" fontId="2" fillId="0" borderId="2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7" fillId="0" borderId="39" xfId="0" applyFont="1" applyBorder="1" applyAlignment="1" applyProtection="1">
      <alignment horizontal="right" vertical="center" wrapText="1"/>
      <protection locked="0"/>
    </xf>
    <xf numFmtId="0" fontId="7" fillId="4" borderId="39" xfId="0" applyFont="1" applyFill="1" applyBorder="1" applyAlignment="1" applyProtection="1">
      <alignment horizontal="right" vertical="center" wrapText="1"/>
      <protection locked="0"/>
    </xf>
    <xf numFmtId="0" fontId="7" fillId="4" borderId="40" xfId="0" applyFont="1" applyFill="1" applyBorder="1" applyAlignment="1" applyProtection="1">
      <alignment horizontal="right" vertical="center" wrapText="1"/>
      <protection locked="0"/>
    </xf>
    <xf numFmtId="166" fontId="7" fillId="4" borderId="4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43" xfId="2" applyFont="1" applyBorder="1" applyAlignment="1">
      <alignment horizontal="right" vertical="center" wrapText="1"/>
    </xf>
    <xf numFmtId="0" fontId="6" fillId="0" borderId="19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169" fontId="6" fillId="0" borderId="44" xfId="2" applyNumberFormat="1" applyFont="1" applyBorder="1" applyAlignment="1" applyProtection="1">
      <alignment horizontal="left" vertical="center" wrapText="1"/>
      <protection locked="0"/>
    </xf>
    <xf numFmtId="166" fontId="6" fillId="0" borderId="33" xfId="2" applyNumberFormat="1" applyFont="1" applyBorder="1" applyAlignment="1">
      <alignment horizontal="center" vertical="center"/>
    </xf>
    <xf numFmtId="166" fontId="6" fillId="0" borderId="34" xfId="2" applyNumberFormat="1" applyFont="1" applyBorder="1" applyAlignment="1">
      <alignment horizontal="center" vertical="center"/>
    </xf>
    <xf numFmtId="169" fontId="6" fillId="0" borderId="7" xfId="2" applyNumberFormat="1" applyFont="1" applyBorder="1" applyAlignment="1" applyProtection="1">
      <alignment horizontal="left" vertical="center" wrapText="1"/>
      <protection locked="0"/>
    </xf>
    <xf numFmtId="166" fontId="6" fillId="0" borderId="8" xfId="2" applyNumberFormat="1" applyFont="1" applyBorder="1" applyAlignment="1">
      <alignment horizontal="center" vertical="center"/>
    </xf>
    <xf numFmtId="166" fontId="6" fillId="0" borderId="9" xfId="2" applyNumberFormat="1" applyFont="1" applyBorder="1" applyAlignment="1">
      <alignment horizontal="center" vertical="center"/>
    </xf>
    <xf numFmtId="0" fontId="7" fillId="0" borderId="45" xfId="2" applyFont="1" applyBorder="1" applyAlignment="1">
      <alignment horizontal="right" vertical="center"/>
    </xf>
    <xf numFmtId="166" fontId="6" fillId="0" borderId="2" xfId="2" applyNumberFormat="1" applyFont="1" applyBorder="1" applyAlignment="1">
      <alignment horizontal="center" vertical="center"/>
    </xf>
    <xf numFmtId="0" fontId="7" fillId="0" borderId="0" xfId="2" applyFont="1" applyAlignment="1">
      <alignment horizontal="right" vertical="center"/>
    </xf>
    <xf numFmtId="166" fontId="6" fillId="0" borderId="0" xfId="2" applyNumberFormat="1" applyFont="1" applyAlignment="1">
      <alignment horizontal="center" vertical="center"/>
    </xf>
    <xf numFmtId="0" fontId="17" fillId="0" borderId="0" xfId="2" applyFont="1" applyAlignment="1">
      <alignment horizontal="right" vertical="center"/>
    </xf>
    <xf numFmtId="166" fontId="18" fillId="0" borderId="0" xfId="2" applyNumberFormat="1" applyFont="1" applyAlignment="1">
      <alignment horizontal="center" vertical="center"/>
    </xf>
    <xf numFmtId="166" fontId="6" fillId="0" borderId="0" xfId="2" applyNumberFormat="1" applyFont="1"/>
    <xf numFmtId="0" fontId="9" fillId="0" borderId="22" xfId="2" applyFont="1" applyBorder="1" applyAlignment="1" applyProtection="1">
      <alignment horizontal="left" vertical="center" wrapText="1"/>
      <protection locked="0"/>
    </xf>
    <xf numFmtId="0" fontId="9" fillId="0" borderId="22" xfId="2" applyFont="1" applyBorder="1" applyAlignment="1">
      <alignment horizontal="left" vertical="center" wrapText="1"/>
    </xf>
    <xf numFmtId="0" fontId="2" fillId="0" borderId="0" xfId="2" applyAlignment="1" applyProtection="1">
      <alignment horizontal="center" vertical="center"/>
      <protection locked="0"/>
    </xf>
    <xf numFmtId="166" fontId="2" fillId="0" borderId="0" xfId="2" applyNumberFormat="1" applyAlignment="1" applyProtection="1">
      <alignment horizontal="center" vertical="center"/>
      <protection locked="0"/>
    </xf>
    <xf numFmtId="166" fontId="2" fillId="0" borderId="17" xfId="2" applyNumberFormat="1" applyBorder="1" applyAlignment="1" applyProtection="1">
      <alignment horizontal="center" vertical="center"/>
      <protection locked="0"/>
    </xf>
    <xf numFmtId="0" fontId="9" fillId="0" borderId="42" xfId="2" applyFont="1" applyBorder="1" applyAlignment="1">
      <alignment horizontal="center" vertical="center"/>
    </xf>
    <xf numFmtId="0" fontId="9" fillId="0" borderId="22" xfId="0" applyFont="1" applyBorder="1" applyAlignment="1" applyProtection="1">
      <alignment horizontal="left" vertical="center" wrapText="1"/>
      <protection locked="0"/>
    </xf>
    <xf numFmtId="0" fontId="9" fillId="0" borderId="37" xfId="0" applyFont="1" applyBorder="1" applyAlignment="1" applyProtection="1">
      <alignment horizontal="left" vertical="center" wrapText="1"/>
      <protection locked="0"/>
    </xf>
    <xf numFmtId="0" fontId="9" fillId="6" borderId="45" xfId="2" applyFont="1" applyFill="1" applyBorder="1" applyAlignment="1">
      <alignment horizontal="center" vertical="center"/>
    </xf>
    <xf numFmtId="0" fontId="2" fillId="6" borderId="46" xfId="2" applyFill="1" applyBorder="1" applyAlignment="1">
      <alignment horizontal="center" vertical="center"/>
    </xf>
    <xf numFmtId="0" fontId="2" fillId="6" borderId="46" xfId="2" applyFill="1" applyBorder="1" applyAlignment="1" applyProtection="1">
      <alignment horizontal="center" vertical="center"/>
      <protection locked="0"/>
    </xf>
    <xf numFmtId="166" fontId="2" fillId="6" borderId="46" xfId="2" applyNumberFormat="1" applyFill="1" applyBorder="1" applyAlignment="1" applyProtection="1">
      <alignment horizontal="center" vertical="center"/>
      <protection locked="0"/>
    </xf>
    <xf numFmtId="166" fontId="2" fillId="6" borderId="47" xfId="2" applyNumberFormat="1" applyFill="1" applyBorder="1" applyAlignment="1" applyProtection="1">
      <alignment horizontal="center" vertical="center"/>
      <protection locked="0"/>
    </xf>
    <xf numFmtId="0" fontId="2" fillId="0" borderId="0" xfId="2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9" fillId="6" borderId="46" xfId="2" applyFont="1" applyFill="1" applyBorder="1" applyAlignment="1">
      <alignment horizontal="left" vertical="center" wrapText="1"/>
    </xf>
    <xf numFmtId="0" fontId="4" fillId="6" borderId="1" xfId="2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/>
    </xf>
    <xf numFmtId="0" fontId="4" fillId="6" borderId="3" xfId="2" applyFont="1" applyFill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7" fillId="0" borderId="28" xfId="2" applyFont="1" applyBorder="1" applyAlignment="1">
      <alignment horizontal="left" vertical="center" wrapText="1"/>
    </xf>
    <xf numFmtId="0" fontId="7" fillId="0" borderId="31" xfId="2" applyFont="1" applyBorder="1" applyAlignment="1">
      <alignment horizontal="left" vertical="center" wrapText="1"/>
    </xf>
    <xf numFmtId="0" fontId="7" fillId="0" borderId="29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7" fillId="0" borderId="34" xfId="2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3" borderId="18" xfId="0" applyNumberFormat="1" applyFont="1" applyFill="1" applyBorder="1" applyAlignment="1" applyProtection="1">
      <alignment horizontal="center" vertical="center"/>
      <protection locked="0"/>
    </xf>
    <xf numFmtId="164" fontId="1" fillId="3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8" xfId="2" applyFont="1" applyBorder="1" applyAlignment="1" applyProtection="1">
      <alignment horizontal="center" vertical="center" wrapText="1"/>
      <protection locked="0"/>
    </xf>
    <xf numFmtId="0" fontId="7" fillId="0" borderId="9" xfId="2" applyFont="1" applyBorder="1" applyAlignment="1" applyProtection="1">
      <alignment horizontal="center" vertical="center" wrapText="1"/>
      <protection locked="0"/>
    </xf>
    <xf numFmtId="0" fontId="19" fillId="0" borderId="4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7" fillId="0" borderId="42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17" xfId="2" applyFont="1" applyBorder="1" applyAlignment="1" applyProtection="1">
      <alignment horizontal="center" vertical="center" wrapText="1"/>
      <protection locked="0"/>
    </xf>
    <xf numFmtId="0" fontId="2" fillId="5" borderId="42" xfId="2" applyFill="1" applyBorder="1" applyAlignment="1">
      <alignment horizontal="center"/>
    </xf>
    <xf numFmtId="0" fontId="2" fillId="5" borderId="0" xfId="2" applyFill="1" applyAlignment="1">
      <alignment horizontal="center"/>
    </xf>
  </cellXfs>
  <cellStyles count="5">
    <cellStyle name="Monétaire 2" xfId="4" xr:uid="{1C54ADB7-3C56-4CD9-B6BE-72CE9B58FD41}"/>
    <cellStyle name="Normal" xfId="0" builtinId="0"/>
    <cellStyle name="Normal 2" xfId="1" xr:uid="{00000000-0005-0000-0000-000001000000}"/>
    <cellStyle name="Normal 2 2" xfId="2" xr:uid="{00000000-0005-0000-0000-000002000000}"/>
    <cellStyle name="Normal 2 3" xfId="3" xr:uid="{59E0FA15-780E-41EC-9E7D-5E0D3CE67A3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150</xdr:row>
      <xdr:rowOff>3175</xdr:rowOff>
    </xdr:from>
    <xdr:to>
      <xdr:col>5</xdr:col>
      <xdr:colOff>969727</xdr:colOff>
      <xdr:row>150</xdr:row>
      <xdr:rowOff>3175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610225" y="25625425"/>
          <a:ext cx="2341327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1" strike="noStrike">
              <a:solidFill>
                <a:srgbClr val="000000"/>
              </a:solidFill>
              <a:latin typeface="Arial"/>
              <a:cs typeface="Arial"/>
            </a:rPr>
            <a:t>si absence de chiffrage de cet ensemble, préciser "inclus dans postes G2.1.1 et G2.2.1"</a:t>
          </a:r>
        </a:p>
      </xdr:txBody>
    </xdr:sp>
    <xdr:clientData/>
  </xdr:twoCellAnchor>
  <xdr:twoCellAnchor>
    <xdr:from>
      <xdr:col>2</xdr:col>
      <xdr:colOff>133350</xdr:colOff>
      <xdr:row>150</xdr:row>
      <xdr:rowOff>3175</xdr:rowOff>
    </xdr:from>
    <xdr:to>
      <xdr:col>5</xdr:col>
      <xdr:colOff>969727</xdr:colOff>
      <xdr:row>150</xdr:row>
      <xdr:rowOff>3175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610225" y="25625425"/>
          <a:ext cx="2341327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1" strike="noStrike">
              <a:solidFill>
                <a:srgbClr val="000000"/>
              </a:solidFill>
              <a:latin typeface="Arial"/>
              <a:cs typeface="Arial"/>
            </a:rPr>
            <a:t>si absence de chiffrage de cet ensemble, préciser "inclus dans postes G2.1.1 et G2.2.1"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76</xdr:row>
      <xdr:rowOff>3175</xdr:rowOff>
    </xdr:from>
    <xdr:to>
      <xdr:col>3</xdr:col>
      <xdr:colOff>969727</xdr:colOff>
      <xdr:row>76</xdr:row>
      <xdr:rowOff>3175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C2AA07CF-4296-4600-8CF2-7A1C3AAE08B3}"/>
            </a:ext>
          </a:extLst>
        </xdr:cNvPr>
        <xdr:cNvSpPr txBox="1">
          <a:spLocks noChangeArrowheads="1"/>
        </xdr:cNvSpPr>
      </xdr:nvSpPr>
      <xdr:spPr bwMode="auto">
        <a:xfrm>
          <a:off x="5610225" y="20205700"/>
          <a:ext cx="1493602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1" strike="noStrike">
              <a:solidFill>
                <a:srgbClr val="000000"/>
              </a:solidFill>
              <a:latin typeface="Arial"/>
              <a:cs typeface="Arial"/>
            </a:rPr>
            <a:t>si absence de chiffrage de cet ensemble, préciser "inclus dans postes G2.1.1 et G2.2.1"</a:t>
          </a:r>
        </a:p>
      </xdr:txBody>
    </xdr:sp>
    <xdr:clientData/>
  </xdr:twoCellAnchor>
  <xdr:twoCellAnchor>
    <xdr:from>
      <xdr:col>2</xdr:col>
      <xdr:colOff>133350</xdr:colOff>
      <xdr:row>76</xdr:row>
      <xdr:rowOff>3175</xdr:rowOff>
    </xdr:from>
    <xdr:to>
      <xdr:col>3</xdr:col>
      <xdr:colOff>969727</xdr:colOff>
      <xdr:row>76</xdr:row>
      <xdr:rowOff>3175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99CC1B93-60CF-4CA3-9443-ED7287721F6C}"/>
            </a:ext>
          </a:extLst>
        </xdr:cNvPr>
        <xdr:cNvSpPr txBox="1">
          <a:spLocks noChangeArrowheads="1"/>
        </xdr:cNvSpPr>
      </xdr:nvSpPr>
      <xdr:spPr bwMode="auto">
        <a:xfrm>
          <a:off x="5610225" y="20205700"/>
          <a:ext cx="1493602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1" strike="noStrike">
              <a:solidFill>
                <a:srgbClr val="000000"/>
              </a:solidFill>
              <a:latin typeface="Arial"/>
              <a:cs typeface="Arial"/>
            </a:rPr>
            <a:t>si absence de chiffrage de cet ensemble, préciser "inclus dans postes G2.1.1 et G2.2.1"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92"/>
  <sheetViews>
    <sheetView showGridLines="0" tabSelected="1" view="pageBreakPreview" zoomScaleSheetLayoutView="100" workbookViewId="0">
      <selection activeCell="D13" sqref="D13"/>
    </sheetView>
  </sheetViews>
  <sheetFormatPr baseColWidth="10" defaultRowHeight="12.75"/>
  <cols>
    <col min="1" max="1" width="6.7109375" style="1" customWidth="1"/>
    <col min="2" max="2" width="75.42578125" style="1" customWidth="1"/>
    <col min="3" max="3" width="9.85546875" style="1" customWidth="1"/>
    <col min="4" max="4" width="12.7109375" style="1" customWidth="1"/>
    <col min="5" max="5" width="29" style="1" customWidth="1"/>
    <col min="6" max="6" width="21.7109375" style="1" customWidth="1"/>
    <col min="7" max="7" width="33.140625" style="1" customWidth="1"/>
    <col min="8" max="257" width="11.42578125" style="1"/>
    <col min="258" max="258" width="6.7109375" style="1" customWidth="1"/>
    <col min="259" max="259" width="75.42578125" style="1" customWidth="1"/>
    <col min="260" max="260" width="9.85546875" style="1" customWidth="1"/>
    <col min="261" max="261" width="12.7109375" style="1" customWidth="1"/>
    <col min="262" max="262" width="21.7109375" style="1" customWidth="1"/>
    <col min="263" max="263" width="33.140625" style="1" customWidth="1"/>
    <col min="264" max="513" width="11.42578125" style="1"/>
    <col min="514" max="514" width="6.7109375" style="1" customWidth="1"/>
    <col min="515" max="515" width="75.42578125" style="1" customWidth="1"/>
    <col min="516" max="516" width="9.85546875" style="1" customWidth="1"/>
    <col min="517" max="517" width="12.7109375" style="1" customWidth="1"/>
    <col min="518" max="518" width="21.7109375" style="1" customWidth="1"/>
    <col min="519" max="519" width="33.140625" style="1" customWidth="1"/>
    <col min="520" max="769" width="11.42578125" style="1"/>
    <col min="770" max="770" width="6.7109375" style="1" customWidth="1"/>
    <col min="771" max="771" width="75.42578125" style="1" customWidth="1"/>
    <col min="772" max="772" width="9.85546875" style="1" customWidth="1"/>
    <col min="773" max="773" width="12.7109375" style="1" customWidth="1"/>
    <col min="774" max="774" width="21.7109375" style="1" customWidth="1"/>
    <col min="775" max="775" width="33.140625" style="1" customWidth="1"/>
    <col min="776" max="1025" width="11.42578125" style="1"/>
    <col min="1026" max="1026" width="6.7109375" style="1" customWidth="1"/>
    <col min="1027" max="1027" width="75.42578125" style="1" customWidth="1"/>
    <col min="1028" max="1028" width="9.85546875" style="1" customWidth="1"/>
    <col min="1029" max="1029" width="12.7109375" style="1" customWidth="1"/>
    <col min="1030" max="1030" width="21.7109375" style="1" customWidth="1"/>
    <col min="1031" max="1031" width="33.140625" style="1" customWidth="1"/>
    <col min="1032" max="1281" width="11.42578125" style="1"/>
    <col min="1282" max="1282" width="6.7109375" style="1" customWidth="1"/>
    <col min="1283" max="1283" width="75.42578125" style="1" customWidth="1"/>
    <col min="1284" max="1284" width="9.85546875" style="1" customWidth="1"/>
    <col min="1285" max="1285" width="12.7109375" style="1" customWidth="1"/>
    <col min="1286" max="1286" width="21.7109375" style="1" customWidth="1"/>
    <col min="1287" max="1287" width="33.140625" style="1" customWidth="1"/>
    <col min="1288" max="1537" width="11.42578125" style="1"/>
    <col min="1538" max="1538" width="6.7109375" style="1" customWidth="1"/>
    <col min="1539" max="1539" width="75.42578125" style="1" customWidth="1"/>
    <col min="1540" max="1540" width="9.85546875" style="1" customWidth="1"/>
    <col min="1541" max="1541" width="12.7109375" style="1" customWidth="1"/>
    <col min="1542" max="1542" width="21.7109375" style="1" customWidth="1"/>
    <col min="1543" max="1543" width="33.140625" style="1" customWidth="1"/>
    <col min="1544" max="1793" width="11.42578125" style="1"/>
    <col min="1794" max="1794" width="6.7109375" style="1" customWidth="1"/>
    <col min="1795" max="1795" width="75.42578125" style="1" customWidth="1"/>
    <col min="1796" max="1796" width="9.85546875" style="1" customWidth="1"/>
    <col min="1797" max="1797" width="12.7109375" style="1" customWidth="1"/>
    <col min="1798" max="1798" width="21.7109375" style="1" customWidth="1"/>
    <col min="1799" max="1799" width="33.140625" style="1" customWidth="1"/>
    <col min="1800" max="2049" width="11.42578125" style="1"/>
    <col min="2050" max="2050" width="6.7109375" style="1" customWidth="1"/>
    <col min="2051" max="2051" width="75.42578125" style="1" customWidth="1"/>
    <col min="2052" max="2052" width="9.85546875" style="1" customWidth="1"/>
    <col min="2053" max="2053" width="12.7109375" style="1" customWidth="1"/>
    <col min="2054" max="2054" width="21.7109375" style="1" customWidth="1"/>
    <col min="2055" max="2055" width="33.140625" style="1" customWidth="1"/>
    <col min="2056" max="2305" width="11.42578125" style="1"/>
    <col min="2306" max="2306" width="6.7109375" style="1" customWidth="1"/>
    <col min="2307" max="2307" width="75.42578125" style="1" customWidth="1"/>
    <col min="2308" max="2308" width="9.85546875" style="1" customWidth="1"/>
    <col min="2309" max="2309" width="12.7109375" style="1" customWidth="1"/>
    <col min="2310" max="2310" width="21.7109375" style="1" customWidth="1"/>
    <col min="2311" max="2311" width="33.140625" style="1" customWidth="1"/>
    <col min="2312" max="2561" width="11.42578125" style="1"/>
    <col min="2562" max="2562" width="6.7109375" style="1" customWidth="1"/>
    <col min="2563" max="2563" width="75.42578125" style="1" customWidth="1"/>
    <col min="2564" max="2564" width="9.85546875" style="1" customWidth="1"/>
    <col min="2565" max="2565" width="12.7109375" style="1" customWidth="1"/>
    <col min="2566" max="2566" width="21.7109375" style="1" customWidth="1"/>
    <col min="2567" max="2567" width="33.140625" style="1" customWidth="1"/>
    <col min="2568" max="2817" width="11.42578125" style="1"/>
    <col min="2818" max="2818" width="6.7109375" style="1" customWidth="1"/>
    <col min="2819" max="2819" width="75.42578125" style="1" customWidth="1"/>
    <col min="2820" max="2820" width="9.85546875" style="1" customWidth="1"/>
    <col min="2821" max="2821" width="12.7109375" style="1" customWidth="1"/>
    <col min="2822" max="2822" width="21.7109375" style="1" customWidth="1"/>
    <col min="2823" max="2823" width="33.140625" style="1" customWidth="1"/>
    <col min="2824" max="3073" width="11.42578125" style="1"/>
    <col min="3074" max="3074" width="6.7109375" style="1" customWidth="1"/>
    <col min="3075" max="3075" width="75.42578125" style="1" customWidth="1"/>
    <col min="3076" max="3076" width="9.85546875" style="1" customWidth="1"/>
    <col min="3077" max="3077" width="12.7109375" style="1" customWidth="1"/>
    <col min="3078" max="3078" width="21.7109375" style="1" customWidth="1"/>
    <col min="3079" max="3079" width="33.140625" style="1" customWidth="1"/>
    <col min="3080" max="3329" width="11.42578125" style="1"/>
    <col min="3330" max="3330" width="6.7109375" style="1" customWidth="1"/>
    <col min="3331" max="3331" width="75.42578125" style="1" customWidth="1"/>
    <col min="3332" max="3332" width="9.85546875" style="1" customWidth="1"/>
    <col min="3333" max="3333" width="12.7109375" style="1" customWidth="1"/>
    <col min="3334" max="3334" width="21.7109375" style="1" customWidth="1"/>
    <col min="3335" max="3335" width="33.140625" style="1" customWidth="1"/>
    <col min="3336" max="3585" width="11.42578125" style="1"/>
    <col min="3586" max="3586" width="6.7109375" style="1" customWidth="1"/>
    <col min="3587" max="3587" width="75.42578125" style="1" customWidth="1"/>
    <col min="3588" max="3588" width="9.85546875" style="1" customWidth="1"/>
    <col min="3589" max="3589" width="12.7109375" style="1" customWidth="1"/>
    <col min="3590" max="3590" width="21.7109375" style="1" customWidth="1"/>
    <col min="3591" max="3591" width="33.140625" style="1" customWidth="1"/>
    <col min="3592" max="3841" width="11.42578125" style="1"/>
    <col min="3842" max="3842" width="6.7109375" style="1" customWidth="1"/>
    <col min="3843" max="3843" width="75.42578125" style="1" customWidth="1"/>
    <col min="3844" max="3844" width="9.85546875" style="1" customWidth="1"/>
    <col min="3845" max="3845" width="12.7109375" style="1" customWidth="1"/>
    <col min="3846" max="3846" width="21.7109375" style="1" customWidth="1"/>
    <col min="3847" max="3847" width="33.140625" style="1" customWidth="1"/>
    <col min="3848" max="4097" width="11.42578125" style="1"/>
    <col min="4098" max="4098" width="6.7109375" style="1" customWidth="1"/>
    <col min="4099" max="4099" width="75.42578125" style="1" customWidth="1"/>
    <col min="4100" max="4100" width="9.85546875" style="1" customWidth="1"/>
    <col min="4101" max="4101" width="12.7109375" style="1" customWidth="1"/>
    <col min="4102" max="4102" width="21.7109375" style="1" customWidth="1"/>
    <col min="4103" max="4103" width="33.140625" style="1" customWidth="1"/>
    <col min="4104" max="4353" width="11.42578125" style="1"/>
    <col min="4354" max="4354" width="6.7109375" style="1" customWidth="1"/>
    <col min="4355" max="4355" width="75.42578125" style="1" customWidth="1"/>
    <col min="4356" max="4356" width="9.85546875" style="1" customWidth="1"/>
    <col min="4357" max="4357" width="12.7109375" style="1" customWidth="1"/>
    <col min="4358" max="4358" width="21.7109375" style="1" customWidth="1"/>
    <col min="4359" max="4359" width="33.140625" style="1" customWidth="1"/>
    <col min="4360" max="4609" width="11.42578125" style="1"/>
    <col min="4610" max="4610" width="6.7109375" style="1" customWidth="1"/>
    <col min="4611" max="4611" width="75.42578125" style="1" customWidth="1"/>
    <col min="4612" max="4612" width="9.85546875" style="1" customWidth="1"/>
    <col min="4613" max="4613" width="12.7109375" style="1" customWidth="1"/>
    <col min="4614" max="4614" width="21.7109375" style="1" customWidth="1"/>
    <col min="4615" max="4615" width="33.140625" style="1" customWidth="1"/>
    <col min="4616" max="4865" width="11.42578125" style="1"/>
    <col min="4866" max="4866" width="6.7109375" style="1" customWidth="1"/>
    <col min="4867" max="4867" width="75.42578125" style="1" customWidth="1"/>
    <col min="4868" max="4868" width="9.85546875" style="1" customWidth="1"/>
    <col min="4869" max="4869" width="12.7109375" style="1" customWidth="1"/>
    <col min="4870" max="4870" width="21.7109375" style="1" customWidth="1"/>
    <col min="4871" max="4871" width="33.140625" style="1" customWidth="1"/>
    <col min="4872" max="5121" width="11.42578125" style="1"/>
    <col min="5122" max="5122" width="6.7109375" style="1" customWidth="1"/>
    <col min="5123" max="5123" width="75.42578125" style="1" customWidth="1"/>
    <col min="5124" max="5124" width="9.85546875" style="1" customWidth="1"/>
    <col min="5125" max="5125" width="12.7109375" style="1" customWidth="1"/>
    <col min="5126" max="5126" width="21.7109375" style="1" customWidth="1"/>
    <col min="5127" max="5127" width="33.140625" style="1" customWidth="1"/>
    <col min="5128" max="5377" width="11.42578125" style="1"/>
    <col min="5378" max="5378" width="6.7109375" style="1" customWidth="1"/>
    <col min="5379" max="5379" width="75.42578125" style="1" customWidth="1"/>
    <col min="5380" max="5380" width="9.85546875" style="1" customWidth="1"/>
    <col min="5381" max="5381" width="12.7109375" style="1" customWidth="1"/>
    <col min="5382" max="5382" width="21.7109375" style="1" customWidth="1"/>
    <col min="5383" max="5383" width="33.140625" style="1" customWidth="1"/>
    <col min="5384" max="5633" width="11.42578125" style="1"/>
    <col min="5634" max="5634" width="6.7109375" style="1" customWidth="1"/>
    <col min="5635" max="5635" width="75.42578125" style="1" customWidth="1"/>
    <col min="5636" max="5636" width="9.85546875" style="1" customWidth="1"/>
    <col min="5637" max="5637" width="12.7109375" style="1" customWidth="1"/>
    <col min="5638" max="5638" width="21.7109375" style="1" customWidth="1"/>
    <col min="5639" max="5639" width="33.140625" style="1" customWidth="1"/>
    <col min="5640" max="5889" width="11.42578125" style="1"/>
    <col min="5890" max="5890" width="6.7109375" style="1" customWidth="1"/>
    <col min="5891" max="5891" width="75.42578125" style="1" customWidth="1"/>
    <col min="5892" max="5892" width="9.85546875" style="1" customWidth="1"/>
    <col min="5893" max="5893" width="12.7109375" style="1" customWidth="1"/>
    <col min="5894" max="5894" width="21.7109375" style="1" customWidth="1"/>
    <col min="5895" max="5895" width="33.140625" style="1" customWidth="1"/>
    <col min="5896" max="6145" width="11.42578125" style="1"/>
    <col min="6146" max="6146" width="6.7109375" style="1" customWidth="1"/>
    <col min="6147" max="6147" width="75.42578125" style="1" customWidth="1"/>
    <col min="6148" max="6148" width="9.85546875" style="1" customWidth="1"/>
    <col min="6149" max="6149" width="12.7109375" style="1" customWidth="1"/>
    <col min="6150" max="6150" width="21.7109375" style="1" customWidth="1"/>
    <col min="6151" max="6151" width="33.140625" style="1" customWidth="1"/>
    <col min="6152" max="6401" width="11.42578125" style="1"/>
    <col min="6402" max="6402" width="6.7109375" style="1" customWidth="1"/>
    <col min="6403" max="6403" width="75.42578125" style="1" customWidth="1"/>
    <col min="6404" max="6404" width="9.85546875" style="1" customWidth="1"/>
    <col min="6405" max="6405" width="12.7109375" style="1" customWidth="1"/>
    <col min="6406" max="6406" width="21.7109375" style="1" customWidth="1"/>
    <col min="6407" max="6407" width="33.140625" style="1" customWidth="1"/>
    <col min="6408" max="6657" width="11.42578125" style="1"/>
    <col min="6658" max="6658" width="6.7109375" style="1" customWidth="1"/>
    <col min="6659" max="6659" width="75.42578125" style="1" customWidth="1"/>
    <col min="6660" max="6660" width="9.85546875" style="1" customWidth="1"/>
    <col min="6661" max="6661" width="12.7109375" style="1" customWidth="1"/>
    <col min="6662" max="6662" width="21.7109375" style="1" customWidth="1"/>
    <col min="6663" max="6663" width="33.140625" style="1" customWidth="1"/>
    <col min="6664" max="6913" width="11.42578125" style="1"/>
    <col min="6914" max="6914" width="6.7109375" style="1" customWidth="1"/>
    <col min="6915" max="6915" width="75.42578125" style="1" customWidth="1"/>
    <col min="6916" max="6916" width="9.85546875" style="1" customWidth="1"/>
    <col min="6917" max="6917" width="12.7109375" style="1" customWidth="1"/>
    <col min="6918" max="6918" width="21.7109375" style="1" customWidth="1"/>
    <col min="6919" max="6919" width="33.140625" style="1" customWidth="1"/>
    <col min="6920" max="7169" width="11.42578125" style="1"/>
    <col min="7170" max="7170" width="6.7109375" style="1" customWidth="1"/>
    <col min="7171" max="7171" width="75.42578125" style="1" customWidth="1"/>
    <col min="7172" max="7172" width="9.85546875" style="1" customWidth="1"/>
    <col min="7173" max="7173" width="12.7109375" style="1" customWidth="1"/>
    <col min="7174" max="7174" width="21.7109375" style="1" customWidth="1"/>
    <col min="7175" max="7175" width="33.140625" style="1" customWidth="1"/>
    <col min="7176" max="7425" width="11.42578125" style="1"/>
    <col min="7426" max="7426" width="6.7109375" style="1" customWidth="1"/>
    <col min="7427" max="7427" width="75.42578125" style="1" customWidth="1"/>
    <col min="7428" max="7428" width="9.85546875" style="1" customWidth="1"/>
    <col min="7429" max="7429" width="12.7109375" style="1" customWidth="1"/>
    <col min="7430" max="7430" width="21.7109375" style="1" customWidth="1"/>
    <col min="7431" max="7431" width="33.140625" style="1" customWidth="1"/>
    <col min="7432" max="7681" width="11.42578125" style="1"/>
    <col min="7682" max="7682" width="6.7109375" style="1" customWidth="1"/>
    <col min="7683" max="7683" width="75.42578125" style="1" customWidth="1"/>
    <col min="7684" max="7684" width="9.85546875" style="1" customWidth="1"/>
    <col min="7685" max="7685" width="12.7109375" style="1" customWidth="1"/>
    <col min="7686" max="7686" width="21.7109375" style="1" customWidth="1"/>
    <col min="7687" max="7687" width="33.140625" style="1" customWidth="1"/>
    <col min="7688" max="7937" width="11.42578125" style="1"/>
    <col min="7938" max="7938" width="6.7109375" style="1" customWidth="1"/>
    <col min="7939" max="7939" width="75.42578125" style="1" customWidth="1"/>
    <col min="7940" max="7940" width="9.85546875" style="1" customWidth="1"/>
    <col min="7941" max="7941" width="12.7109375" style="1" customWidth="1"/>
    <col min="7942" max="7942" width="21.7109375" style="1" customWidth="1"/>
    <col min="7943" max="7943" width="33.140625" style="1" customWidth="1"/>
    <col min="7944" max="8193" width="11.42578125" style="1"/>
    <col min="8194" max="8194" width="6.7109375" style="1" customWidth="1"/>
    <col min="8195" max="8195" width="75.42578125" style="1" customWidth="1"/>
    <col min="8196" max="8196" width="9.85546875" style="1" customWidth="1"/>
    <col min="8197" max="8197" width="12.7109375" style="1" customWidth="1"/>
    <col min="8198" max="8198" width="21.7109375" style="1" customWidth="1"/>
    <col min="8199" max="8199" width="33.140625" style="1" customWidth="1"/>
    <col min="8200" max="8449" width="11.42578125" style="1"/>
    <col min="8450" max="8450" width="6.7109375" style="1" customWidth="1"/>
    <col min="8451" max="8451" width="75.42578125" style="1" customWidth="1"/>
    <col min="8452" max="8452" width="9.85546875" style="1" customWidth="1"/>
    <col min="8453" max="8453" width="12.7109375" style="1" customWidth="1"/>
    <col min="8454" max="8454" width="21.7109375" style="1" customWidth="1"/>
    <col min="8455" max="8455" width="33.140625" style="1" customWidth="1"/>
    <col min="8456" max="8705" width="11.42578125" style="1"/>
    <col min="8706" max="8706" width="6.7109375" style="1" customWidth="1"/>
    <col min="8707" max="8707" width="75.42578125" style="1" customWidth="1"/>
    <col min="8708" max="8708" width="9.85546875" style="1" customWidth="1"/>
    <col min="8709" max="8709" width="12.7109375" style="1" customWidth="1"/>
    <col min="8710" max="8710" width="21.7109375" style="1" customWidth="1"/>
    <col min="8711" max="8711" width="33.140625" style="1" customWidth="1"/>
    <col min="8712" max="8961" width="11.42578125" style="1"/>
    <col min="8962" max="8962" width="6.7109375" style="1" customWidth="1"/>
    <col min="8963" max="8963" width="75.42578125" style="1" customWidth="1"/>
    <col min="8964" max="8964" width="9.85546875" style="1" customWidth="1"/>
    <col min="8965" max="8965" width="12.7109375" style="1" customWidth="1"/>
    <col min="8966" max="8966" width="21.7109375" style="1" customWidth="1"/>
    <col min="8967" max="8967" width="33.140625" style="1" customWidth="1"/>
    <col min="8968" max="9217" width="11.42578125" style="1"/>
    <col min="9218" max="9218" width="6.7109375" style="1" customWidth="1"/>
    <col min="9219" max="9219" width="75.42578125" style="1" customWidth="1"/>
    <col min="9220" max="9220" width="9.85546875" style="1" customWidth="1"/>
    <col min="9221" max="9221" width="12.7109375" style="1" customWidth="1"/>
    <col min="9222" max="9222" width="21.7109375" style="1" customWidth="1"/>
    <col min="9223" max="9223" width="33.140625" style="1" customWidth="1"/>
    <col min="9224" max="9473" width="11.42578125" style="1"/>
    <col min="9474" max="9474" width="6.7109375" style="1" customWidth="1"/>
    <col min="9475" max="9475" width="75.42578125" style="1" customWidth="1"/>
    <col min="9476" max="9476" width="9.85546875" style="1" customWidth="1"/>
    <col min="9477" max="9477" width="12.7109375" style="1" customWidth="1"/>
    <col min="9478" max="9478" width="21.7109375" style="1" customWidth="1"/>
    <col min="9479" max="9479" width="33.140625" style="1" customWidth="1"/>
    <col min="9480" max="9729" width="11.42578125" style="1"/>
    <col min="9730" max="9730" width="6.7109375" style="1" customWidth="1"/>
    <col min="9731" max="9731" width="75.42578125" style="1" customWidth="1"/>
    <col min="9732" max="9732" width="9.85546875" style="1" customWidth="1"/>
    <col min="9733" max="9733" width="12.7109375" style="1" customWidth="1"/>
    <col min="9734" max="9734" width="21.7109375" style="1" customWidth="1"/>
    <col min="9735" max="9735" width="33.140625" style="1" customWidth="1"/>
    <col min="9736" max="9985" width="11.42578125" style="1"/>
    <col min="9986" max="9986" width="6.7109375" style="1" customWidth="1"/>
    <col min="9987" max="9987" width="75.42578125" style="1" customWidth="1"/>
    <col min="9988" max="9988" width="9.85546875" style="1" customWidth="1"/>
    <col min="9989" max="9989" width="12.7109375" style="1" customWidth="1"/>
    <col min="9990" max="9990" width="21.7109375" style="1" customWidth="1"/>
    <col min="9991" max="9991" width="33.140625" style="1" customWidth="1"/>
    <col min="9992" max="10241" width="11.42578125" style="1"/>
    <col min="10242" max="10242" width="6.7109375" style="1" customWidth="1"/>
    <col min="10243" max="10243" width="75.42578125" style="1" customWidth="1"/>
    <col min="10244" max="10244" width="9.85546875" style="1" customWidth="1"/>
    <col min="10245" max="10245" width="12.7109375" style="1" customWidth="1"/>
    <col min="10246" max="10246" width="21.7109375" style="1" customWidth="1"/>
    <col min="10247" max="10247" width="33.140625" style="1" customWidth="1"/>
    <col min="10248" max="10497" width="11.42578125" style="1"/>
    <col min="10498" max="10498" width="6.7109375" style="1" customWidth="1"/>
    <col min="10499" max="10499" width="75.42578125" style="1" customWidth="1"/>
    <col min="10500" max="10500" width="9.85546875" style="1" customWidth="1"/>
    <col min="10501" max="10501" width="12.7109375" style="1" customWidth="1"/>
    <col min="10502" max="10502" width="21.7109375" style="1" customWidth="1"/>
    <col min="10503" max="10503" width="33.140625" style="1" customWidth="1"/>
    <col min="10504" max="10753" width="11.42578125" style="1"/>
    <col min="10754" max="10754" width="6.7109375" style="1" customWidth="1"/>
    <col min="10755" max="10755" width="75.42578125" style="1" customWidth="1"/>
    <col min="10756" max="10756" width="9.85546875" style="1" customWidth="1"/>
    <col min="10757" max="10757" width="12.7109375" style="1" customWidth="1"/>
    <col min="10758" max="10758" width="21.7109375" style="1" customWidth="1"/>
    <col min="10759" max="10759" width="33.140625" style="1" customWidth="1"/>
    <col min="10760" max="11009" width="11.42578125" style="1"/>
    <col min="11010" max="11010" width="6.7109375" style="1" customWidth="1"/>
    <col min="11011" max="11011" width="75.42578125" style="1" customWidth="1"/>
    <col min="11012" max="11012" width="9.85546875" style="1" customWidth="1"/>
    <col min="11013" max="11013" width="12.7109375" style="1" customWidth="1"/>
    <col min="11014" max="11014" width="21.7109375" style="1" customWidth="1"/>
    <col min="11015" max="11015" width="33.140625" style="1" customWidth="1"/>
    <col min="11016" max="11265" width="11.42578125" style="1"/>
    <col min="11266" max="11266" width="6.7109375" style="1" customWidth="1"/>
    <col min="11267" max="11267" width="75.42578125" style="1" customWidth="1"/>
    <col min="11268" max="11268" width="9.85546875" style="1" customWidth="1"/>
    <col min="11269" max="11269" width="12.7109375" style="1" customWidth="1"/>
    <col min="11270" max="11270" width="21.7109375" style="1" customWidth="1"/>
    <col min="11271" max="11271" width="33.140625" style="1" customWidth="1"/>
    <col min="11272" max="11521" width="11.42578125" style="1"/>
    <col min="11522" max="11522" width="6.7109375" style="1" customWidth="1"/>
    <col min="11523" max="11523" width="75.42578125" style="1" customWidth="1"/>
    <col min="11524" max="11524" width="9.85546875" style="1" customWidth="1"/>
    <col min="11525" max="11525" width="12.7109375" style="1" customWidth="1"/>
    <col min="11526" max="11526" width="21.7109375" style="1" customWidth="1"/>
    <col min="11527" max="11527" width="33.140625" style="1" customWidth="1"/>
    <col min="11528" max="11777" width="11.42578125" style="1"/>
    <col min="11778" max="11778" width="6.7109375" style="1" customWidth="1"/>
    <col min="11779" max="11779" width="75.42578125" style="1" customWidth="1"/>
    <col min="11780" max="11780" width="9.85546875" style="1" customWidth="1"/>
    <col min="11781" max="11781" width="12.7109375" style="1" customWidth="1"/>
    <col min="11782" max="11782" width="21.7109375" style="1" customWidth="1"/>
    <col min="11783" max="11783" width="33.140625" style="1" customWidth="1"/>
    <col min="11784" max="12033" width="11.42578125" style="1"/>
    <col min="12034" max="12034" width="6.7109375" style="1" customWidth="1"/>
    <col min="12035" max="12035" width="75.42578125" style="1" customWidth="1"/>
    <col min="12036" max="12036" width="9.85546875" style="1" customWidth="1"/>
    <col min="12037" max="12037" width="12.7109375" style="1" customWidth="1"/>
    <col min="12038" max="12038" width="21.7109375" style="1" customWidth="1"/>
    <col min="12039" max="12039" width="33.140625" style="1" customWidth="1"/>
    <col min="12040" max="12289" width="11.42578125" style="1"/>
    <col min="12290" max="12290" width="6.7109375" style="1" customWidth="1"/>
    <col min="12291" max="12291" width="75.42578125" style="1" customWidth="1"/>
    <col min="12292" max="12292" width="9.85546875" style="1" customWidth="1"/>
    <col min="12293" max="12293" width="12.7109375" style="1" customWidth="1"/>
    <col min="12294" max="12294" width="21.7109375" style="1" customWidth="1"/>
    <col min="12295" max="12295" width="33.140625" style="1" customWidth="1"/>
    <col min="12296" max="12545" width="11.42578125" style="1"/>
    <col min="12546" max="12546" width="6.7109375" style="1" customWidth="1"/>
    <col min="12547" max="12547" width="75.42578125" style="1" customWidth="1"/>
    <col min="12548" max="12548" width="9.85546875" style="1" customWidth="1"/>
    <col min="12549" max="12549" width="12.7109375" style="1" customWidth="1"/>
    <col min="12550" max="12550" width="21.7109375" style="1" customWidth="1"/>
    <col min="12551" max="12551" width="33.140625" style="1" customWidth="1"/>
    <col min="12552" max="12801" width="11.42578125" style="1"/>
    <col min="12802" max="12802" width="6.7109375" style="1" customWidth="1"/>
    <col min="12803" max="12803" width="75.42578125" style="1" customWidth="1"/>
    <col min="12804" max="12804" width="9.85546875" style="1" customWidth="1"/>
    <col min="12805" max="12805" width="12.7109375" style="1" customWidth="1"/>
    <col min="12806" max="12806" width="21.7109375" style="1" customWidth="1"/>
    <col min="12807" max="12807" width="33.140625" style="1" customWidth="1"/>
    <col min="12808" max="13057" width="11.42578125" style="1"/>
    <col min="13058" max="13058" width="6.7109375" style="1" customWidth="1"/>
    <col min="13059" max="13059" width="75.42578125" style="1" customWidth="1"/>
    <col min="13060" max="13060" width="9.85546875" style="1" customWidth="1"/>
    <col min="13061" max="13061" width="12.7109375" style="1" customWidth="1"/>
    <col min="13062" max="13062" width="21.7109375" style="1" customWidth="1"/>
    <col min="13063" max="13063" width="33.140625" style="1" customWidth="1"/>
    <col min="13064" max="13313" width="11.42578125" style="1"/>
    <col min="13314" max="13314" width="6.7109375" style="1" customWidth="1"/>
    <col min="13315" max="13315" width="75.42578125" style="1" customWidth="1"/>
    <col min="13316" max="13316" width="9.85546875" style="1" customWidth="1"/>
    <col min="13317" max="13317" width="12.7109375" style="1" customWidth="1"/>
    <col min="13318" max="13318" width="21.7109375" style="1" customWidth="1"/>
    <col min="13319" max="13319" width="33.140625" style="1" customWidth="1"/>
    <col min="13320" max="13569" width="11.42578125" style="1"/>
    <col min="13570" max="13570" width="6.7109375" style="1" customWidth="1"/>
    <col min="13571" max="13571" width="75.42578125" style="1" customWidth="1"/>
    <col min="13572" max="13572" width="9.85546875" style="1" customWidth="1"/>
    <col min="13573" max="13573" width="12.7109375" style="1" customWidth="1"/>
    <col min="13574" max="13574" width="21.7109375" style="1" customWidth="1"/>
    <col min="13575" max="13575" width="33.140625" style="1" customWidth="1"/>
    <col min="13576" max="13825" width="11.42578125" style="1"/>
    <col min="13826" max="13826" width="6.7109375" style="1" customWidth="1"/>
    <col min="13827" max="13827" width="75.42578125" style="1" customWidth="1"/>
    <col min="13828" max="13828" width="9.85546875" style="1" customWidth="1"/>
    <col min="13829" max="13829" width="12.7109375" style="1" customWidth="1"/>
    <col min="13830" max="13830" width="21.7109375" style="1" customWidth="1"/>
    <col min="13831" max="13831" width="33.140625" style="1" customWidth="1"/>
    <col min="13832" max="14081" width="11.42578125" style="1"/>
    <col min="14082" max="14082" width="6.7109375" style="1" customWidth="1"/>
    <col min="14083" max="14083" width="75.42578125" style="1" customWidth="1"/>
    <col min="14084" max="14084" width="9.85546875" style="1" customWidth="1"/>
    <col min="14085" max="14085" width="12.7109375" style="1" customWidth="1"/>
    <col min="14086" max="14086" width="21.7109375" style="1" customWidth="1"/>
    <col min="14087" max="14087" width="33.140625" style="1" customWidth="1"/>
    <col min="14088" max="14337" width="11.42578125" style="1"/>
    <col min="14338" max="14338" width="6.7109375" style="1" customWidth="1"/>
    <col min="14339" max="14339" width="75.42578125" style="1" customWidth="1"/>
    <col min="14340" max="14340" width="9.85546875" style="1" customWidth="1"/>
    <col min="14341" max="14341" width="12.7109375" style="1" customWidth="1"/>
    <col min="14342" max="14342" width="21.7109375" style="1" customWidth="1"/>
    <col min="14343" max="14343" width="33.140625" style="1" customWidth="1"/>
    <col min="14344" max="14593" width="11.42578125" style="1"/>
    <col min="14594" max="14594" width="6.7109375" style="1" customWidth="1"/>
    <col min="14595" max="14595" width="75.42578125" style="1" customWidth="1"/>
    <col min="14596" max="14596" width="9.85546875" style="1" customWidth="1"/>
    <col min="14597" max="14597" width="12.7109375" style="1" customWidth="1"/>
    <col min="14598" max="14598" width="21.7109375" style="1" customWidth="1"/>
    <col min="14599" max="14599" width="33.140625" style="1" customWidth="1"/>
    <col min="14600" max="14849" width="11.42578125" style="1"/>
    <col min="14850" max="14850" width="6.7109375" style="1" customWidth="1"/>
    <col min="14851" max="14851" width="75.42578125" style="1" customWidth="1"/>
    <col min="14852" max="14852" width="9.85546875" style="1" customWidth="1"/>
    <col min="14853" max="14853" width="12.7109375" style="1" customWidth="1"/>
    <col min="14854" max="14854" width="21.7109375" style="1" customWidth="1"/>
    <col min="14855" max="14855" width="33.140625" style="1" customWidth="1"/>
    <col min="14856" max="15105" width="11.42578125" style="1"/>
    <col min="15106" max="15106" width="6.7109375" style="1" customWidth="1"/>
    <col min="15107" max="15107" width="75.42578125" style="1" customWidth="1"/>
    <col min="15108" max="15108" width="9.85546875" style="1" customWidth="1"/>
    <col min="15109" max="15109" width="12.7109375" style="1" customWidth="1"/>
    <col min="15110" max="15110" width="21.7109375" style="1" customWidth="1"/>
    <col min="15111" max="15111" width="33.140625" style="1" customWidth="1"/>
    <col min="15112" max="15361" width="11.42578125" style="1"/>
    <col min="15362" max="15362" width="6.7109375" style="1" customWidth="1"/>
    <col min="15363" max="15363" width="75.42578125" style="1" customWidth="1"/>
    <col min="15364" max="15364" width="9.85546875" style="1" customWidth="1"/>
    <col min="15365" max="15365" width="12.7109375" style="1" customWidth="1"/>
    <col min="15366" max="15366" width="21.7109375" style="1" customWidth="1"/>
    <col min="15367" max="15367" width="33.140625" style="1" customWidth="1"/>
    <col min="15368" max="15617" width="11.42578125" style="1"/>
    <col min="15618" max="15618" width="6.7109375" style="1" customWidth="1"/>
    <col min="15619" max="15619" width="75.42578125" style="1" customWidth="1"/>
    <col min="15620" max="15620" width="9.85546875" style="1" customWidth="1"/>
    <col min="15621" max="15621" width="12.7109375" style="1" customWidth="1"/>
    <col min="15622" max="15622" width="21.7109375" style="1" customWidth="1"/>
    <col min="15623" max="15623" width="33.140625" style="1" customWidth="1"/>
    <col min="15624" max="15873" width="11.42578125" style="1"/>
    <col min="15874" max="15874" width="6.7109375" style="1" customWidth="1"/>
    <col min="15875" max="15875" width="75.42578125" style="1" customWidth="1"/>
    <col min="15876" max="15876" width="9.85546875" style="1" customWidth="1"/>
    <col min="15877" max="15877" width="12.7109375" style="1" customWidth="1"/>
    <col min="15878" max="15878" width="21.7109375" style="1" customWidth="1"/>
    <col min="15879" max="15879" width="33.140625" style="1" customWidth="1"/>
    <col min="15880" max="16129" width="11.42578125" style="1"/>
    <col min="16130" max="16130" width="6.7109375" style="1" customWidth="1"/>
    <col min="16131" max="16131" width="75.42578125" style="1" customWidth="1"/>
    <col min="16132" max="16132" width="9.85546875" style="1" customWidth="1"/>
    <col min="16133" max="16133" width="12.7109375" style="1" customWidth="1"/>
    <col min="16134" max="16134" width="21.7109375" style="1" customWidth="1"/>
    <col min="16135" max="16135" width="33.140625" style="1" customWidth="1"/>
    <col min="16136" max="16384" width="11.42578125" style="1"/>
  </cols>
  <sheetData>
    <row r="1" spans="1:87" ht="47.25" customHeight="1" thickBot="1">
      <c r="A1" s="114" t="s">
        <v>50</v>
      </c>
      <c r="B1" s="115"/>
      <c r="C1" s="115"/>
      <c r="D1" s="115"/>
      <c r="E1" s="115"/>
      <c r="F1" s="115"/>
      <c r="G1" s="116"/>
    </row>
    <row r="2" spans="1:87" ht="40.5" customHeight="1" thickBot="1">
      <c r="A2" s="117" t="s">
        <v>0</v>
      </c>
      <c r="B2" s="118"/>
      <c r="C2" s="118"/>
      <c r="D2" s="118"/>
      <c r="E2" s="118"/>
      <c r="F2" s="118"/>
      <c r="G2" s="119"/>
    </row>
    <row r="3" spans="1:87" ht="32.25" customHeight="1" thickBot="1">
      <c r="A3" s="120" t="s">
        <v>79</v>
      </c>
      <c r="B3" s="121"/>
      <c r="C3" s="121"/>
      <c r="D3" s="121"/>
      <c r="E3" s="121"/>
      <c r="F3" s="121"/>
      <c r="G3" s="122"/>
    </row>
    <row r="4" spans="1:87" ht="34.5" customHeight="1" thickBot="1">
      <c r="A4" s="123" t="s">
        <v>34</v>
      </c>
      <c r="B4" s="124"/>
      <c r="C4" s="124"/>
      <c r="D4" s="124"/>
      <c r="E4" s="124"/>
      <c r="F4" s="124"/>
      <c r="G4" s="125"/>
    </row>
    <row r="5" spans="1:87" ht="11.25" customHeight="1" thickBot="1">
      <c r="A5" s="126"/>
      <c r="B5" s="118"/>
      <c r="C5" s="118"/>
      <c r="D5" s="118"/>
      <c r="E5" s="118"/>
      <c r="F5" s="118"/>
      <c r="G5" s="119"/>
    </row>
    <row r="6" spans="1:87" ht="8.25" customHeight="1">
      <c r="A6" s="112"/>
      <c r="B6" s="112"/>
      <c r="C6" s="112"/>
      <c r="D6" s="112"/>
      <c r="E6" s="112"/>
      <c r="F6" s="112"/>
      <c r="G6" s="112"/>
    </row>
    <row r="7" spans="1:87" ht="10.5" customHeight="1" thickBot="1">
      <c r="A7" s="113"/>
      <c r="B7" s="113"/>
      <c r="C7" s="113"/>
      <c r="D7" s="113"/>
      <c r="E7" s="113"/>
      <c r="F7" s="113"/>
      <c r="G7" s="113"/>
    </row>
    <row r="8" spans="1:87" s="6" customFormat="1" ht="15.75">
      <c r="A8" s="2" t="s">
        <v>1</v>
      </c>
      <c r="B8" s="3" t="s">
        <v>2</v>
      </c>
      <c r="C8" s="4" t="s">
        <v>3</v>
      </c>
      <c r="D8" s="127" t="s">
        <v>4</v>
      </c>
      <c r="E8" s="128"/>
      <c r="F8" s="4" t="s">
        <v>5</v>
      </c>
      <c r="G8" s="5" t="s">
        <v>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</row>
    <row r="9" spans="1:87" s="6" customFormat="1" ht="35.450000000000003" customHeight="1" thickBot="1">
      <c r="A9" s="7" t="s">
        <v>7</v>
      </c>
      <c r="B9" s="8" t="s">
        <v>8</v>
      </c>
      <c r="C9" s="9" t="s">
        <v>9</v>
      </c>
      <c r="D9" s="9" t="s">
        <v>28</v>
      </c>
      <c r="E9" s="44" t="s">
        <v>29</v>
      </c>
      <c r="F9" s="10" t="s">
        <v>10</v>
      </c>
      <c r="G9" s="11" t="s">
        <v>11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</row>
    <row r="10" spans="1:87" ht="22.5" customHeight="1">
      <c r="A10" s="12" t="s">
        <v>12</v>
      </c>
      <c r="B10" s="13" t="s">
        <v>13</v>
      </c>
      <c r="C10" s="129"/>
      <c r="D10" s="130"/>
      <c r="E10" s="130"/>
      <c r="F10" s="130"/>
      <c r="G10" s="131"/>
    </row>
    <row r="11" spans="1:87" ht="18.75" customHeight="1">
      <c r="A11" s="14" t="str">
        <f t="shared" ref="A11:A13" si="0">$A$10&amp;"."&amp;H11</f>
        <v>G0.a</v>
      </c>
      <c r="B11" s="15" t="s">
        <v>43</v>
      </c>
      <c r="C11" s="16" t="s">
        <v>3</v>
      </c>
      <c r="D11" s="17">
        <v>1</v>
      </c>
      <c r="E11" s="17">
        <f t="shared" ref="E11:E13" si="1">D11</f>
        <v>1</v>
      </c>
      <c r="F11" s="18"/>
      <c r="G11" s="19">
        <f t="shared" ref="G11:G13" si="2">F11*E11</f>
        <v>0</v>
      </c>
      <c r="H11" s="1" t="s">
        <v>14</v>
      </c>
    </row>
    <row r="12" spans="1:87" ht="18.75" customHeight="1">
      <c r="A12" s="14" t="str">
        <f t="shared" si="0"/>
        <v>G0.b</v>
      </c>
      <c r="B12" s="15" t="s">
        <v>15</v>
      </c>
      <c r="C12" s="16" t="s">
        <v>3</v>
      </c>
      <c r="D12" s="17">
        <v>1</v>
      </c>
      <c r="E12" s="17">
        <f t="shared" si="1"/>
        <v>1</v>
      </c>
      <c r="F12" s="18"/>
      <c r="G12" s="19">
        <f t="shared" si="2"/>
        <v>0</v>
      </c>
      <c r="H12" s="1" t="s">
        <v>16</v>
      </c>
    </row>
    <row r="13" spans="1:87" ht="18.75" customHeight="1">
      <c r="A13" s="14" t="str">
        <f t="shared" si="0"/>
        <v>G0.c</v>
      </c>
      <c r="B13" s="15" t="s">
        <v>44</v>
      </c>
      <c r="C13" s="16" t="s">
        <v>41</v>
      </c>
      <c r="D13" s="17">
        <v>1</v>
      </c>
      <c r="E13" s="17">
        <f t="shared" si="1"/>
        <v>1</v>
      </c>
      <c r="F13" s="18"/>
      <c r="G13" s="19">
        <f t="shared" si="2"/>
        <v>0</v>
      </c>
      <c r="H13" s="1" t="s">
        <v>17</v>
      </c>
    </row>
    <row r="14" spans="1:87" ht="30" customHeight="1" thickBot="1">
      <c r="A14" s="20"/>
      <c r="B14" s="21" t="str">
        <f>"Sous-Total "&amp;A10&amp;" "&amp;B10</f>
        <v>Sous-Total G0 Préparation des travaux</v>
      </c>
      <c r="C14" s="22"/>
      <c r="D14" s="23"/>
      <c r="E14" s="23"/>
      <c r="F14" s="24"/>
      <c r="G14" s="25">
        <f>SUM(G11:G13)</f>
        <v>0</v>
      </c>
    </row>
    <row r="15" spans="1:87" ht="30" customHeight="1">
      <c r="A15" s="12" t="s">
        <v>18</v>
      </c>
      <c r="B15" s="13" t="s">
        <v>53</v>
      </c>
      <c r="C15" s="129"/>
      <c r="D15" s="130"/>
      <c r="E15" s="130"/>
      <c r="F15" s="130"/>
      <c r="G15" s="131"/>
    </row>
    <row r="16" spans="1:87" ht="35.25" customHeight="1">
      <c r="A16" s="14" t="str">
        <f>$A$15&amp;"."&amp;H16</f>
        <v>G1.a</v>
      </c>
      <c r="B16" s="15" t="s">
        <v>52</v>
      </c>
      <c r="C16" s="16" t="s">
        <v>51</v>
      </c>
      <c r="D16" s="17">
        <v>1</v>
      </c>
      <c r="E16" s="17">
        <f t="shared" ref="E16" si="3">D16</f>
        <v>1</v>
      </c>
      <c r="F16" s="18"/>
      <c r="G16" s="19">
        <f t="shared" ref="G16" si="4">F16*E16</f>
        <v>0</v>
      </c>
      <c r="H16" s="1" t="s">
        <v>14</v>
      </c>
    </row>
    <row r="17" spans="1:8" ht="29.25" customHeight="1">
      <c r="A17" s="14" t="str">
        <f t="shared" ref="A17:A21" si="5">$A$15&amp;"."&amp;H17</f>
        <v>G1.b</v>
      </c>
      <c r="B17" s="15" t="s">
        <v>59</v>
      </c>
      <c r="C17" s="16" t="s">
        <v>41</v>
      </c>
      <c r="D17" s="17">
        <v>1</v>
      </c>
      <c r="E17" s="17">
        <f t="shared" ref="E17" si="6">D17</f>
        <v>1</v>
      </c>
      <c r="F17" s="18"/>
      <c r="G17" s="19">
        <f t="shared" ref="G17:G20" si="7">F17*E17</f>
        <v>0</v>
      </c>
      <c r="H17" s="1" t="s">
        <v>16</v>
      </c>
    </row>
    <row r="18" spans="1:8" ht="21" customHeight="1">
      <c r="A18" s="14" t="str">
        <f t="shared" si="5"/>
        <v>G1.c</v>
      </c>
      <c r="B18" s="15" t="s">
        <v>56</v>
      </c>
      <c r="C18" s="16" t="s">
        <v>41</v>
      </c>
      <c r="D18" s="17">
        <v>1</v>
      </c>
      <c r="E18" s="17">
        <v>1</v>
      </c>
      <c r="F18" s="18"/>
      <c r="G18" s="19">
        <f t="shared" si="7"/>
        <v>0</v>
      </c>
      <c r="H18" s="1" t="s">
        <v>17</v>
      </c>
    </row>
    <row r="19" spans="1:8" ht="21" customHeight="1">
      <c r="A19" s="14" t="str">
        <f t="shared" si="5"/>
        <v>G1.d</v>
      </c>
      <c r="B19" s="15" t="s">
        <v>103</v>
      </c>
      <c r="C19" s="16" t="s">
        <v>41</v>
      </c>
      <c r="D19" s="17">
        <v>1</v>
      </c>
      <c r="E19" s="17">
        <v>1</v>
      </c>
      <c r="F19" s="18"/>
      <c r="G19" s="19">
        <f t="shared" ref="G19" si="8">F19*E19</f>
        <v>0</v>
      </c>
      <c r="H19" s="1" t="s">
        <v>21</v>
      </c>
    </row>
    <row r="20" spans="1:8" ht="21" customHeight="1">
      <c r="A20" s="14" t="str">
        <f t="shared" si="5"/>
        <v>G1.e</v>
      </c>
      <c r="B20" s="15" t="s">
        <v>82</v>
      </c>
      <c r="C20" s="16" t="s">
        <v>3</v>
      </c>
      <c r="D20" s="17">
        <v>1</v>
      </c>
      <c r="E20" s="17">
        <v>1</v>
      </c>
      <c r="F20" s="18"/>
      <c r="G20" s="19">
        <f t="shared" si="7"/>
        <v>0</v>
      </c>
      <c r="H20" s="1" t="s">
        <v>27</v>
      </c>
    </row>
    <row r="21" spans="1:8" ht="30" customHeight="1">
      <c r="A21" s="14" t="str">
        <f t="shared" si="5"/>
        <v>G1.f</v>
      </c>
      <c r="B21" s="15" t="s">
        <v>58</v>
      </c>
      <c r="C21" s="16" t="s">
        <v>41</v>
      </c>
      <c r="D21" s="17">
        <v>1</v>
      </c>
      <c r="E21" s="17">
        <v>1</v>
      </c>
      <c r="F21" s="18"/>
      <c r="G21" s="19">
        <f t="shared" ref="G21" si="9">F21*E21</f>
        <v>0</v>
      </c>
      <c r="H21" s="1" t="s">
        <v>31</v>
      </c>
    </row>
    <row r="22" spans="1:8" ht="30" customHeight="1" thickBot="1">
      <c r="A22" s="20"/>
      <c r="B22" s="21" t="str">
        <f>"Sous-Total "&amp;A15&amp;" "&amp;B15</f>
        <v xml:space="preserve">Sous-Total G1 Dépose et condamnation de matériel existant </v>
      </c>
      <c r="C22" s="22"/>
      <c r="D22" s="23"/>
      <c r="E22" s="23"/>
      <c r="F22" s="24"/>
      <c r="G22" s="25">
        <f>SUM(G16:G21)</f>
        <v>0</v>
      </c>
    </row>
    <row r="23" spans="1:8" s="45" customFormat="1" ht="15" customHeight="1">
      <c r="A23" s="102" t="s">
        <v>20</v>
      </c>
      <c r="B23" s="104" t="s">
        <v>40</v>
      </c>
      <c r="C23" s="106"/>
      <c r="D23" s="107"/>
      <c r="E23" s="107"/>
      <c r="F23" s="107"/>
      <c r="G23" s="108"/>
    </row>
    <row r="24" spans="1:8" s="45" customFormat="1">
      <c r="A24" s="103"/>
      <c r="B24" s="105"/>
      <c r="C24" s="109"/>
      <c r="D24" s="110"/>
      <c r="E24" s="110"/>
      <c r="F24" s="110"/>
      <c r="G24" s="111"/>
    </row>
    <row r="25" spans="1:8" ht="18.75" customHeight="1">
      <c r="A25" s="14" t="str">
        <f t="shared" ref="A25:A33" si="10">$A$23&amp;"."&amp;H25</f>
        <v>G2.a</v>
      </c>
      <c r="B25" s="15" t="s">
        <v>54</v>
      </c>
      <c r="C25" s="16" t="s">
        <v>51</v>
      </c>
      <c r="D25" s="17">
        <v>1</v>
      </c>
      <c r="E25" s="17">
        <f t="shared" ref="E25" si="11">D25</f>
        <v>1</v>
      </c>
      <c r="F25" s="18"/>
      <c r="G25" s="19">
        <f t="shared" ref="G25" si="12">F25*E25</f>
        <v>0</v>
      </c>
      <c r="H25" s="1" t="s">
        <v>14</v>
      </c>
    </row>
    <row r="26" spans="1:8" s="45" customFormat="1" ht="48.75" customHeight="1">
      <c r="A26" s="14" t="str">
        <f t="shared" si="10"/>
        <v>G2.b</v>
      </c>
      <c r="B26" s="84" t="s">
        <v>80</v>
      </c>
      <c r="C26" s="46" t="s">
        <v>3</v>
      </c>
      <c r="D26" s="47">
        <v>1</v>
      </c>
      <c r="E26" s="47">
        <f t="shared" ref="E26" si="13">D26</f>
        <v>1</v>
      </c>
      <c r="F26" s="48"/>
      <c r="G26" s="49">
        <f>F26*E26</f>
        <v>0</v>
      </c>
      <c r="H26" s="45" t="s">
        <v>16</v>
      </c>
    </row>
    <row r="27" spans="1:8" s="45" customFormat="1" ht="18" customHeight="1">
      <c r="A27" s="14" t="str">
        <f t="shared" si="10"/>
        <v>G2.c</v>
      </c>
      <c r="B27" s="84" t="s">
        <v>90</v>
      </c>
      <c r="C27" s="46" t="s">
        <v>41</v>
      </c>
      <c r="D27" s="47">
        <v>1</v>
      </c>
      <c r="E27" s="47">
        <v>1</v>
      </c>
      <c r="F27" s="48"/>
      <c r="G27" s="49">
        <f>F27*E27</f>
        <v>0</v>
      </c>
      <c r="H27" s="45" t="s">
        <v>17</v>
      </c>
    </row>
    <row r="28" spans="1:8" s="45" customFormat="1" ht="18.75" customHeight="1">
      <c r="A28" s="14" t="str">
        <f t="shared" si="10"/>
        <v>G2.d</v>
      </c>
      <c r="B28" s="84" t="s">
        <v>57</v>
      </c>
      <c r="C28" s="46" t="s">
        <v>51</v>
      </c>
      <c r="D28" s="47">
        <v>1</v>
      </c>
      <c r="E28" s="47">
        <v>1</v>
      </c>
      <c r="F28" s="48"/>
      <c r="G28" s="49">
        <f t="shared" ref="G28:G30" si="14">F28*E28</f>
        <v>0</v>
      </c>
      <c r="H28" s="45" t="s">
        <v>21</v>
      </c>
    </row>
    <row r="29" spans="1:8" s="45" customFormat="1" ht="18.75" customHeight="1">
      <c r="A29" s="14" t="str">
        <f t="shared" si="10"/>
        <v>G2.e</v>
      </c>
      <c r="B29" s="84" t="s">
        <v>92</v>
      </c>
      <c r="C29" s="46" t="s">
        <v>51</v>
      </c>
      <c r="D29" s="47">
        <v>1</v>
      </c>
      <c r="E29" s="47">
        <v>1</v>
      </c>
      <c r="F29" s="48"/>
      <c r="G29" s="49">
        <f t="shared" si="14"/>
        <v>0</v>
      </c>
      <c r="H29" s="45" t="s">
        <v>27</v>
      </c>
    </row>
    <row r="30" spans="1:8" s="45" customFormat="1" ht="18.75" customHeight="1">
      <c r="A30" s="14" t="str">
        <f t="shared" si="10"/>
        <v>G2.f</v>
      </c>
      <c r="B30" s="84" t="s">
        <v>93</v>
      </c>
      <c r="C30" s="46" t="s">
        <v>51</v>
      </c>
      <c r="D30" s="47">
        <v>1</v>
      </c>
      <c r="E30" s="47">
        <v>1</v>
      </c>
      <c r="F30" s="48"/>
      <c r="G30" s="49">
        <f t="shared" si="14"/>
        <v>0</v>
      </c>
      <c r="H30" s="45" t="s">
        <v>31</v>
      </c>
    </row>
    <row r="31" spans="1:8" s="45" customFormat="1" ht="18.75" customHeight="1">
      <c r="A31" s="14" t="str">
        <f t="shared" si="10"/>
        <v>G2.g</v>
      </c>
      <c r="B31" s="84" t="s">
        <v>60</v>
      </c>
      <c r="C31" s="46" t="s">
        <v>19</v>
      </c>
      <c r="D31" s="47">
        <v>10</v>
      </c>
      <c r="E31" s="47">
        <v>10</v>
      </c>
      <c r="F31" s="48"/>
      <c r="G31" s="49">
        <f>F31*E31</f>
        <v>0</v>
      </c>
      <c r="H31" s="45" t="s">
        <v>32</v>
      </c>
    </row>
    <row r="32" spans="1:8" s="45" customFormat="1" ht="18.75" customHeight="1">
      <c r="A32" s="14" t="str">
        <f t="shared" si="10"/>
        <v>G2.h</v>
      </c>
      <c r="B32" s="84" t="s">
        <v>61</v>
      </c>
      <c r="C32" s="46" t="s">
        <v>41</v>
      </c>
      <c r="D32" s="47">
        <v>1</v>
      </c>
      <c r="E32" s="47">
        <v>1</v>
      </c>
      <c r="F32" s="48"/>
      <c r="G32" s="49">
        <f t="shared" ref="G32:G33" si="15">F32*E32</f>
        <v>0</v>
      </c>
      <c r="H32" s="45" t="s">
        <v>33</v>
      </c>
    </row>
    <row r="33" spans="1:8" s="45" customFormat="1" ht="30" customHeight="1">
      <c r="A33" s="14" t="str">
        <f t="shared" si="10"/>
        <v>G2.i</v>
      </c>
      <c r="B33" s="84" t="s">
        <v>96</v>
      </c>
      <c r="C33" s="46" t="s">
        <v>51</v>
      </c>
      <c r="D33" s="47">
        <v>1</v>
      </c>
      <c r="E33" s="47">
        <v>1</v>
      </c>
      <c r="F33" s="48"/>
      <c r="G33" s="49">
        <f t="shared" si="15"/>
        <v>0</v>
      </c>
      <c r="H33" s="45" t="s">
        <v>91</v>
      </c>
    </row>
    <row r="34" spans="1:8" s="45" customFormat="1" ht="30" customHeight="1" thickBot="1">
      <c r="A34" s="50"/>
      <c r="B34" s="51" t="str">
        <f>"Sous-Total "&amp;A23&amp;" "&amp;B23</f>
        <v>Sous-Total G2 Production de chaleur</v>
      </c>
      <c r="C34" s="52"/>
      <c r="D34" s="53"/>
      <c r="E34" s="53"/>
      <c r="F34" s="54"/>
      <c r="G34" s="55">
        <f>SUM(G25:G33)</f>
        <v>0</v>
      </c>
    </row>
    <row r="35" spans="1:8" s="45" customFormat="1" ht="15" customHeight="1">
      <c r="A35" s="102" t="s">
        <v>22</v>
      </c>
      <c r="B35" s="104" t="s">
        <v>62</v>
      </c>
      <c r="C35" s="106"/>
      <c r="D35" s="107"/>
      <c r="E35" s="107"/>
      <c r="F35" s="107"/>
      <c r="G35" s="108"/>
    </row>
    <row r="36" spans="1:8" s="45" customFormat="1">
      <c r="A36" s="103"/>
      <c r="B36" s="105"/>
      <c r="C36" s="109"/>
      <c r="D36" s="110"/>
      <c r="E36" s="110"/>
      <c r="F36" s="110"/>
      <c r="G36" s="111"/>
    </row>
    <row r="37" spans="1:8" ht="18.75" customHeight="1">
      <c r="A37" s="14" t="str">
        <f>$A$47&amp;"."&amp;H37</f>
        <v>G5.a</v>
      </c>
      <c r="B37" s="15" t="s">
        <v>63</v>
      </c>
      <c r="C37" s="16" t="s">
        <v>19</v>
      </c>
      <c r="D37" s="17">
        <v>8</v>
      </c>
      <c r="E37" s="47">
        <v>8</v>
      </c>
      <c r="F37" s="48"/>
      <c r="G37" s="49">
        <f t="shared" ref="G37:G39" si="16">E37*F37</f>
        <v>0</v>
      </c>
      <c r="H37" s="1" t="s">
        <v>14</v>
      </c>
    </row>
    <row r="38" spans="1:8" ht="30.75" customHeight="1">
      <c r="A38" s="14" t="str">
        <f t="shared" ref="A38:A41" si="17">$A$47&amp;"."&amp;H38</f>
        <v>G5.b</v>
      </c>
      <c r="B38" s="15" t="s">
        <v>64</v>
      </c>
      <c r="C38" s="16" t="s">
        <v>19</v>
      </c>
      <c r="D38" s="17">
        <v>20</v>
      </c>
      <c r="E38" s="47">
        <v>20</v>
      </c>
      <c r="F38" s="18"/>
      <c r="G38" s="49">
        <f t="shared" si="16"/>
        <v>0</v>
      </c>
      <c r="H38" s="1" t="s">
        <v>16</v>
      </c>
    </row>
    <row r="39" spans="1:8" ht="18.75" customHeight="1">
      <c r="A39" s="14" t="str">
        <f t="shared" ref="A39" si="18">$A$47&amp;"."&amp;H39</f>
        <v>G5.c</v>
      </c>
      <c r="B39" s="15" t="s">
        <v>65</v>
      </c>
      <c r="C39" s="16" t="s">
        <v>19</v>
      </c>
      <c r="D39" s="17">
        <v>2</v>
      </c>
      <c r="E39" s="47">
        <v>2</v>
      </c>
      <c r="F39" s="18"/>
      <c r="G39" s="49">
        <f t="shared" si="16"/>
        <v>0</v>
      </c>
      <c r="H39" s="1" t="s">
        <v>17</v>
      </c>
    </row>
    <row r="40" spans="1:8" ht="18.75" customHeight="1">
      <c r="A40" s="14" t="str">
        <f t="shared" ref="A40" si="19">$A$47&amp;"."&amp;H40</f>
        <v>G5.d</v>
      </c>
      <c r="B40" s="15" t="s">
        <v>84</v>
      </c>
      <c r="C40" s="16" t="s">
        <v>19</v>
      </c>
      <c r="D40" s="17">
        <v>2</v>
      </c>
      <c r="E40" s="47">
        <v>2</v>
      </c>
      <c r="F40" s="18"/>
      <c r="G40" s="49">
        <f t="shared" ref="G40" si="20">E40*F40</f>
        <v>0</v>
      </c>
      <c r="H40" s="1" t="s">
        <v>21</v>
      </c>
    </row>
    <row r="41" spans="1:8" ht="18.75" customHeight="1">
      <c r="A41" s="14" t="str">
        <f t="shared" si="17"/>
        <v>G5.e</v>
      </c>
      <c r="B41" s="15" t="s">
        <v>85</v>
      </c>
      <c r="C41" s="16" t="s">
        <v>41</v>
      </c>
      <c r="D41" s="17">
        <v>1</v>
      </c>
      <c r="E41" s="47">
        <f t="shared" ref="E41" si="21">D41</f>
        <v>1</v>
      </c>
      <c r="F41" s="18"/>
      <c r="G41" s="19">
        <f t="shared" ref="G41" si="22">F41*E41</f>
        <v>0</v>
      </c>
      <c r="H41" s="1" t="s">
        <v>27</v>
      </c>
    </row>
    <row r="42" spans="1:8" s="45" customFormat="1" ht="30" customHeight="1" thickBot="1">
      <c r="A42" s="50"/>
      <c r="B42" s="51" t="str">
        <f>"Sous-Total "&amp;A35&amp;" "&amp;B35</f>
        <v>Sous-Total G3 Calorifugeage des réseaux</v>
      </c>
      <c r="C42" s="52"/>
      <c r="D42" s="53"/>
      <c r="E42" s="53"/>
      <c r="F42" s="54"/>
      <c r="G42" s="55">
        <f>SUM(G37:G41)</f>
        <v>0</v>
      </c>
    </row>
    <row r="43" spans="1:8" s="45" customFormat="1" ht="15" customHeight="1">
      <c r="A43" s="102" t="s">
        <v>30</v>
      </c>
      <c r="B43" s="104" t="s">
        <v>46</v>
      </c>
      <c r="C43" s="106"/>
      <c r="D43" s="107"/>
      <c r="E43" s="107"/>
      <c r="F43" s="107"/>
      <c r="G43" s="108"/>
    </row>
    <row r="44" spans="1:8" s="45" customFormat="1">
      <c r="A44" s="103"/>
      <c r="B44" s="105"/>
      <c r="C44" s="109"/>
      <c r="D44" s="110"/>
      <c r="E44" s="110"/>
      <c r="F44" s="110"/>
      <c r="G44" s="111"/>
    </row>
    <row r="45" spans="1:8" ht="48.75" customHeight="1">
      <c r="A45" s="14" t="str">
        <f>A43&amp;"."&amp;H45</f>
        <v>G4.a</v>
      </c>
      <c r="B45" s="83" t="s">
        <v>89</v>
      </c>
      <c r="C45" s="47" t="s">
        <v>3</v>
      </c>
      <c r="D45" s="47">
        <v>1</v>
      </c>
      <c r="E45" s="47">
        <f t="shared" ref="E45" si="23">D45</f>
        <v>1</v>
      </c>
      <c r="F45" s="48"/>
      <c r="G45" s="49">
        <f t="shared" ref="G45" si="24">F45*E45</f>
        <v>0</v>
      </c>
      <c r="H45" s="1" t="s">
        <v>14</v>
      </c>
    </row>
    <row r="46" spans="1:8" s="45" customFormat="1" ht="30" customHeight="1" thickBot="1">
      <c r="A46" s="50"/>
      <c r="B46" s="51" t="str">
        <f>"Sous-Total "&amp;A43&amp;" "&amp;B43</f>
        <v>Sous-Total G4 Eau Chaude Sanitaire</v>
      </c>
      <c r="C46" s="52"/>
      <c r="D46" s="53"/>
      <c r="E46" s="53"/>
      <c r="F46" s="54"/>
      <c r="G46" s="55">
        <f>SUM(G45:G45)</f>
        <v>0</v>
      </c>
    </row>
    <row r="47" spans="1:8" s="45" customFormat="1" ht="15" customHeight="1">
      <c r="A47" s="102" t="s">
        <v>35</v>
      </c>
      <c r="B47" s="104" t="s">
        <v>42</v>
      </c>
      <c r="C47" s="106"/>
      <c r="D47" s="107"/>
      <c r="E47" s="107"/>
      <c r="F47" s="107"/>
      <c r="G47" s="108"/>
    </row>
    <row r="48" spans="1:8" s="45" customFormat="1">
      <c r="A48" s="103"/>
      <c r="B48" s="105"/>
      <c r="C48" s="109"/>
      <c r="D48" s="110"/>
      <c r="E48" s="110"/>
      <c r="F48" s="110"/>
      <c r="G48" s="111"/>
    </row>
    <row r="49" spans="1:8" ht="18.75" customHeight="1">
      <c r="A49" s="14" t="str">
        <f>$A$47&amp;"."&amp;H49</f>
        <v>G5.a</v>
      </c>
      <c r="B49" s="83" t="s">
        <v>97</v>
      </c>
      <c r="C49" s="47" t="s">
        <v>41</v>
      </c>
      <c r="D49" s="47">
        <v>1</v>
      </c>
      <c r="E49" s="47">
        <v>1</v>
      </c>
      <c r="F49" s="48"/>
      <c r="G49" s="49">
        <f t="shared" ref="G49:G54" si="25">E49*F49</f>
        <v>0</v>
      </c>
      <c r="H49" s="1" t="s">
        <v>14</v>
      </c>
    </row>
    <row r="50" spans="1:8" ht="18.75" customHeight="1">
      <c r="A50" s="14" t="str">
        <f t="shared" ref="A50" si="26">$A$47&amp;"."&amp;H50</f>
        <v>G5.b</v>
      </c>
      <c r="B50" s="15" t="s">
        <v>69</v>
      </c>
      <c r="C50" s="16" t="s">
        <v>3</v>
      </c>
      <c r="D50" s="17">
        <v>1</v>
      </c>
      <c r="E50" s="47">
        <v>1</v>
      </c>
      <c r="F50" s="48"/>
      <c r="G50" s="49">
        <f t="shared" si="25"/>
        <v>0</v>
      </c>
      <c r="H50" s="1" t="s">
        <v>16</v>
      </c>
    </row>
    <row r="51" spans="1:8" ht="18.75" customHeight="1">
      <c r="A51" s="14" t="str">
        <f t="shared" ref="A51" si="27">$A$47&amp;"."&amp;H51</f>
        <v>G5.c</v>
      </c>
      <c r="B51" s="15" t="s">
        <v>70</v>
      </c>
      <c r="C51" s="16" t="s">
        <v>3</v>
      </c>
      <c r="D51" s="17">
        <v>2</v>
      </c>
      <c r="E51" s="47">
        <v>2</v>
      </c>
      <c r="F51" s="48"/>
      <c r="G51" s="49">
        <f t="shared" si="25"/>
        <v>0</v>
      </c>
      <c r="H51" s="1" t="s">
        <v>17</v>
      </c>
    </row>
    <row r="52" spans="1:8" ht="18.75" customHeight="1">
      <c r="A52" s="14" t="str">
        <f t="shared" ref="A52:A53" si="28">$A$47&amp;"."&amp;H52</f>
        <v>G5.d</v>
      </c>
      <c r="B52" s="15" t="s">
        <v>86</v>
      </c>
      <c r="C52" s="16" t="s">
        <v>3</v>
      </c>
      <c r="D52" s="17">
        <v>2</v>
      </c>
      <c r="E52" s="47">
        <v>2</v>
      </c>
      <c r="F52" s="48"/>
      <c r="G52" s="49">
        <f t="shared" si="25"/>
        <v>0</v>
      </c>
      <c r="H52" s="1" t="s">
        <v>21</v>
      </c>
    </row>
    <row r="53" spans="1:8" ht="18.75" customHeight="1">
      <c r="A53" s="14" t="str">
        <f t="shared" si="28"/>
        <v>G5.e</v>
      </c>
      <c r="B53" s="15" t="s">
        <v>87</v>
      </c>
      <c r="C53" s="16" t="s">
        <v>41</v>
      </c>
      <c r="D53" s="17">
        <v>1</v>
      </c>
      <c r="E53" s="47">
        <v>1</v>
      </c>
      <c r="F53" s="48"/>
      <c r="G53" s="49">
        <f t="shared" si="25"/>
        <v>0</v>
      </c>
      <c r="H53" s="1" t="s">
        <v>27</v>
      </c>
    </row>
    <row r="54" spans="1:8" ht="18.75" customHeight="1">
      <c r="A54" s="14" t="str">
        <f t="shared" ref="A54" si="29">$A$47&amp;"."&amp;H54</f>
        <v>G5.f</v>
      </c>
      <c r="B54" s="15" t="s">
        <v>98</v>
      </c>
      <c r="C54" s="16" t="s">
        <v>41</v>
      </c>
      <c r="D54" s="17">
        <v>1</v>
      </c>
      <c r="E54" s="47">
        <v>1</v>
      </c>
      <c r="F54" s="48"/>
      <c r="G54" s="49">
        <f t="shared" si="25"/>
        <v>0</v>
      </c>
      <c r="H54" s="1" t="s">
        <v>31</v>
      </c>
    </row>
    <row r="55" spans="1:8" s="45" customFormat="1" ht="30" customHeight="1" thickBot="1">
      <c r="A55" s="50"/>
      <c r="B55" s="51" t="str">
        <f>"Sous-Total "&amp;A47&amp;" "&amp;B47</f>
        <v>Sous-Total G5 Régulation et programmation du chauffage</v>
      </c>
      <c r="C55" s="52"/>
      <c r="D55" s="53"/>
      <c r="E55" s="53"/>
      <c r="F55" s="54"/>
      <c r="G55" s="55">
        <f>SUM(G49:G54)</f>
        <v>0</v>
      </c>
    </row>
    <row r="56" spans="1:8" s="45" customFormat="1" ht="15" customHeight="1">
      <c r="A56" s="102" t="s">
        <v>77</v>
      </c>
      <c r="B56" s="104" t="s">
        <v>71</v>
      </c>
      <c r="C56" s="106"/>
      <c r="D56" s="107"/>
      <c r="E56" s="107"/>
      <c r="F56" s="107"/>
      <c r="G56" s="108"/>
    </row>
    <row r="57" spans="1:8" s="45" customFormat="1">
      <c r="A57" s="103"/>
      <c r="B57" s="105"/>
      <c r="C57" s="109"/>
      <c r="D57" s="110"/>
      <c r="E57" s="110"/>
      <c r="F57" s="110"/>
      <c r="G57" s="111"/>
    </row>
    <row r="58" spans="1:8" ht="18.75" customHeight="1">
      <c r="A58" s="14" t="str">
        <f>$A$56&amp;"."&amp;H58</f>
        <v>G6.a</v>
      </c>
      <c r="B58" s="15" t="s">
        <v>67</v>
      </c>
      <c r="C58" s="16" t="s">
        <v>41</v>
      </c>
      <c r="D58" s="17">
        <v>1</v>
      </c>
      <c r="E58" s="47">
        <f t="shared" ref="E58" si="30">D58</f>
        <v>1</v>
      </c>
      <c r="F58" s="18"/>
      <c r="G58" s="19">
        <f t="shared" ref="G58" si="31">F58*E58</f>
        <v>0</v>
      </c>
      <c r="H58" s="1" t="s">
        <v>14</v>
      </c>
    </row>
    <row r="59" spans="1:8" ht="18.75" customHeight="1">
      <c r="A59" s="14" t="str">
        <f t="shared" ref="A59:A65" si="32">$A$56&amp;"."&amp;H59</f>
        <v>G6.b</v>
      </c>
      <c r="B59" s="83" t="s">
        <v>68</v>
      </c>
      <c r="C59" s="47" t="s">
        <v>41</v>
      </c>
      <c r="D59" s="47">
        <v>1</v>
      </c>
      <c r="E59" s="47">
        <v>1</v>
      </c>
      <c r="F59" s="48"/>
      <c r="G59" s="49">
        <f>E59*F59</f>
        <v>0</v>
      </c>
      <c r="H59" s="1" t="s">
        <v>16</v>
      </c>
    </row>
    <row r="60" spans="1:8" ht="32.25" customHeight="1">
      <c r="A60" s="14" t="str">
        <f t="shared" si="32"/>
        <v>G6.c</v>
      </c>
      <c r="B60" s="83" t="s">
        <v>100</v>
      </c>
      <c r="C60" s="47" t="s">
        <v>41</v>
      </c>
      <c r="D60" s="47">
        <v>1</v>
      </c>
      <c r="E60" s="47">
        <v>1</v>
      </c>
      <c r="F60" s="48"/>
      <c r="G60" s="49">
        <f>E60*F60</f>
        <v>0</v>
      </c>
      <c r="H60" s="1" t="s">
        <v>17</v>
      </c>
    </row>
    <row r="61" spans="1:8" ht="66" customHeight="1">
      <c r="A61" s="14" t="str">
        <f t="shared" si="32"/>
        <v>G6.d</v>
      </c>
      <c r="B61" s="15" t="s">
        <v>99</v>
      </c>
      <c r="C61" s="16" t="s">
        <v>51</v>
      </c>
      <c r="D61" s="17">
        <v>1</v>
      </c>
      <c r="E61" s="47">
        <f t="shared" ref="E61" si="33">D61</f>
        <v>1</v>
      </c>
      <c r="F61" s="18"/>
      <c r="G61" s="19">
        <f t="shared" ref="G61:G65" si="34">F61*E61</f>
        <v>0</v>
      </c>
      <c r="H61" s="1" t="s">
        <v>21</v>
      </c>
    </row>
    <row r="62" spans="1:8" ht="18" customHeight="1">
      <c r="A62" s="14" t="str">
        <f t="shared" si="32"/>
        <v>G6.e</v>
      </c>
      <c r="B62" s="15" t="s">
        <v>102</v>
      </c>
      <c r="C62" s="16" t="s">
        <v>51</v>
      </c>
      <c r="D62" s="17">
        <v>1</v>
      </c>
      <c r="E62" s="47">
        <f t="shared" ref="E62" si="35">D62</f>
        <v>1</v>
      </c>
      <c r="F62" s="18"/>
      <c r="G62" s="19">
        <f t="shared" si="34"/>
        <v>0</v>
      </c>
      <c r="H62" s="1" t="s">
        <v>27</v>
      </c>
    </row>
    <row r="63" spans="1:8" ht="31.5" customHeight="1">
      <c r="A63" s="14" t="str">
        <f>$A$56&amp;"."&amp;H63</f>
        <v>G6.f</v>
      </c>
      <c r="B63" s="15" t="s">
        <v>101</v>
      </c>
      <c r="C63" s="16" t="s">
        <v>19</v>
      </c>
      <c r="D63" s="17">
        <v>30</v>
      </c>
      <c r="E63" s="47">
        <v>30</v>
      </c>
      <c r="F63" s="48"/>
      <c r="G63" s="49">
        <f>E63*F63</f>
        <v>0</v>
      </c>
      <c r="H63" s="1" t="s">
        <v>31</v>
      </c>
    </row>
    <row r="64" spans="1:8" ht="18.75" customHeight="1">
      <c r="A64" s="14" t="str">
        <f>$A$56&amp;"."&amp;H64</f>
        <v>G6.g</v>
      </c>
      <c r="B64" s="15" t="s">
        <v>94</v>
      </c>
      <c r="C64" s="16" t="s">
        <v>19</v>
      </c>
      <c r="D64" s="17">
        <v>15</v>
      </c>
      <c r="E64" s="47">
        <v>15</v>
      </c>
      <c r="F64" s="48"/>
      <c r="G64" s="49">
        <f>E64*F64</f>
        <v>0</v>
      </c>
      <c r="H64" s="1" t="s">
        <v>32</v>
      </c>
    </row>
    <row r="65" spans="1:256" ht="18.75" customHeight="1">
      <c r="A65" s="14" t="str">
        <f t="shared" si="32"/>
        <v>G6.h</v>
      </c>
      <c r="B65" s="15" t="s">
        <v>88</v>
      </c>
      <c r="C65" s="16" t="s">
        <v>51</v>
      </c>
      <c r="D65" s="17">
        <v>1</v>
      </c>
      <c r="E65" s="47">
        <v>1</v>
      </c>
      <c r="F65" s="48"/>
      <c r="G65" s="19">
        <f t="shared" si="34"/>
        <v>0</v>
      </c>
      <c r="H65" s="1" t="s">
        <v>33</v>
      </c>
    </row>
    <row r="66" spans="1:256" ht="18.75" customHeight="1">
      <c r="A66" s="14" t="str">
        <f t="shared" ref="A66" si="36">$A$56&amp;"."&amp;H66</f>
        <v>G6.i</v>
      </c>
      <c r="B66" s="15" t="s">
        <v>95</v>
      </c>
      <c r="C66" s="16" t="s">
        <v>19</v>
      </c>
      <c r="D66" s="17">
        <v>0</v>
      </c>
      <c r="E66" s="47">
        <v>0</v>
      </c>
      <c r="F66" s="48"/>
      <c r="G66" s="19">
        <f t="shared" ref="G66" si="37">F66*E66</f>
        <v>0</v>
      </c>
      <c r="H66" s="1" t="s">
        <v>91</v>
      </c>
    </row>
    <row r="67" spans="1:256" s="45" customFormat="1" ht="30" customHeight="1" thickBot="1">
      <c r="A67" s="50"/>
      <c r="B67" s="51" t="str">
        <f>"Sous-Total "&amp;A56&amp;" "&amp;B56</f>
        <v>Sous-Total G6 Tableaux et raccordements électriques</v>
      </c>
      <c r="C67" s="52"/>
      <c r="D67" s="53"/>
      <c r="E67" s="53"/>
      <c r="F67" s="54"/>
      <c r="G67" s="55">
        <f>SUM(G58:G66)</f>
        <v>0</v>
      </c>
    </row>
    <row r="68" spans="1:256" ht="22.5" customHeight="1">
      <c r="A68" s="56" t="s">
        <v>78</v>
      </c>
      <c r="B68" s="57" t="s">
        <v>66</v>
      </c>
      <c r="C68" s="58"/>
      <c r="D68" s="59"/>
      <c r="E68" s="59"/>
      <c r="F68" s="59"/>
      <c r="G68" s="60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  <c r="CU68" s="61"/>
      <c r="CV68" s="61"/>
      <c r="CW68" s="61"/>
      <c r="CX68" s="61"/>
      <c r="CY68" s="61"/>
      <c r="CZ68" s="61"/>
      <c r="DA68" s="61"/>
      <c r="DB68" s="61"/>
      <c r="DC68" s="61"/>
      <c r="DD68" s="61"/>
      <c r="DE68" s="61"/>
      <c r="DF68" s="61"/>
      <c r="DG68" s="61"/>
      <c r="DH68" s="61"/>
      <c r="DI68" s="61"/>
      <c r="DJ68" s="61"/>
      <c r="DK68" s="61"/>
      <c r="DL68" s="61"/>
      <c r="DM68" s="61"/>
      <c r="DN68" s="61"/>
      <c r="DO68" s="61"/>
      <c r="DP68" s="61"/>
      <c r="DQ68" s="61"/>
      <c r="DR68" s="61"/>
      <c r="DS68" s="61"/>
      <c r="DT68" s="61"/>
      <c r="DU68" s="61"/>
      <c r="DV68" s="61"/>
      <c r="DW68" s="61"/>
      <c r="DX68" s="61"/>
      <c r="DY68" s="61"/>
      <c r="DZ68" s="61"/>
      <c r="EA68" s="61"/>
      <c r="EB68" s="61"/>
      <c r="EC68" s="61"/>
      <c r="ED68" s="61"/>
      <c r="EE68" s="61"/>
      <c r="EF68" s="61"/>
      <c r="EG68" s="61"/>
      <c r="EH68" s="61"/>
      <c r="EI68" s="61"/>
      <c r="EJ68" s="61"/>
      <c r="EK68" s="61"/>
      <c r="EL68" s="61"/>
      <c r="EM68" s="61"/>
      <c r="EN68" s="61"/>
      <c r="EO68" s="61"/>
      <c r="EP68" s="61"/>
      <c r="EQ68" s="61"/>
      <c r="ER68" s="61"/>
      <c r="ES68" s="61"/>
      <c r="ET68" s="61"/>
      <c r="EU68" s="61"/>
      <c r="EV68" s="61"/>
      <c r="EW68" s="61"/>
      <c r="EX68" s="61"/>
      <c r="EY68" s="61"/>
      <c r="EZ68" s="61"/>
      <c r="FA68" s="61"/>
      <c r="FB68" s="61"/>
      <c r="FC68" s="61"/>
      <c r="FD68" s="61"/>
      <c r="FE68" s="61"/>
      <c r="FF68" s="61"/>
      <c r="FG68" s="61"/>
      <c r="FH68" s="61"/>
      <c r="FI68" s="61"/>
      <c r="FJ68" s="61"/>
      <c r="FK68" s="61"/>
      <c r="FL68" s="61"/>
      <c r="FM68" s="61"/>
      <c r="FN68" s="61"/>
      <c r="FO68" s="61"/>
      <c r="FP68" s="61"/>
      <c r="FQ68" s="61"/>
      <c r="FR68" s="61"/>
      <c r="FS68" s="61"/>
      <c r="FT68" s="61"/>
      <c r="FU68" s="61"/>
      <c r="FV68" s="61"/>
      <c r="FW68" s="61"/>
      <c r="FX68" s="61"/>
      <c r="FY68" s="61"/>
      <c r="FZ68" s="61"/>
      <c r="GA68" s="61"/>
      <c r="GB68" s="61"/>
      <c r="GC68" s="61"/>
      <c r="GD68" s="61"/>
      <c r="GE68" s="61"/>
      <c r="GF68" s="61"/>
      <c r="GG68" s="61"/>
      <c r="GH68" s="61"/>
      <c r="GI68" s="61"/>
      <c r="GJ68" s="61"/>
      <c r="GK68" s="61"/>
      <c r="GL68" s="61"/>
      <c r="GM68" s="61"/>
      <c r="GN68" s="61"/>
      <c r="GO68" s="61"/>
      <c r="GP68" s="61"/>
      <c r="GQ68" s="61"/>
      <c r="GR68" s="61"/>
      <c r="GS68" s="61"/>
      <c r="GT68" s="61"/>
      <c r="GU68" s="61"/>
      <c r="GV68" s="61"/>
      <c r="GW68" s="61"/>
      <c r="GX68" s="61"/>
      <c r="GY68" s="61"/>
      <c r="GZ68" s="61"/>
      <c r="HA68" s="61"/>
      <c r="HB68" s="61"/>
      <c r="HC68" s="61"/>
      <c r="HD68" s="61"/>
      <c r="HE68" s="61"/>
      <c r="HF68" s="61"/>
      <c r="HG68" s="61"/>
      <c r="HH68" s="61"/>
      <c r="HI68" s="61"/>
      <c r="HJ68" s="61"/>
      <c r="HK68" s="61"/>
      <c r="HL68" s="61"/>
      <c r="HM68" s="61"/>
      <c r="HN68" s="61"/>
      <c r="HO68" s="61"/>
      <c r="HP68" s="61"/>
      <c r="HQ68" s="61"/>
      <c r="HR68" s="61"/>
      <c r="HS68" s="61"/>
      <c r="HT68" s="61"/>
      <c r="HU68" s="61"/>
      <c r="HV68" s="61"/>
      <c r="HW68" s="61"/>
      <c r="HX68" s="61"/>
      <c r="HY68" s="61"/>
      <c r="HZ68" s="61"/>
      <c r="IA68" s="61"/>
      <c r="IB68" s="61"/>
      <c r="IC68" s="61"/>
      <c r="ID68" s="61"/>
      <c r="IE68" s="61"/>
      <c r="IF68" s="61"/>
      <c r="IG68" s="61"/>
      <c r="IH68" s="61"/>
      <c r="II68" s="61"/>
      <c r="IJ68" s="61"/>
      <c r="IK68" s="61"/>
      <c r="IL68" s="61"/>
      <c r="IM68" s="61"/>
      <c r="IN68" s="61"/>
      <c r="IO68" s="61"/>
      <c r="IP68" s="61"/>
      <c r="IQ68" s="61"/>
      <c r="IR68" s="61"/>
      <c r="IS68" s="61"/>
      <c r="IT68" s="61"/>
      <c r="IU68" s="61"/>
      <c r="IV68" s="61"/>
    </row>
    <row r="69" spans="1:256" ht="15.75" customHeight="1">
      <c r="A69" s="14" t="str">
        <f t="shared" ref="A69:A74" si="38">$A$68&amp;"."&amp;H69</f>
        <v>G7.a</v>
      </c>
      <c r="B69" s="89" t="s">
        <v>72</v>
      </c>
      <c r="C69" s="17" t="s">
        <v>3</v>
      </c>
      <c r="D69" s="17">
        <v>1</v>
      </c>
      <c r="E69" s="47">
        <f t="shared" ref="E69:E74" si="39">D69</f>
        <v>1</v>
      </c>
      <c r="F69" s="18"/>
      <c r="G69" s="19">
        <f>E69*F69</f>
        <v>0</v>
      </c>
      <c r="H69" s="61" t="s">
        <v>14</v>
      </c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  <c r="BJ69" s="61"/>
      <c r="BK69" s="61"/>
      <c r="BL69" s="61"/>
      <c r="BM69" s="61"/>
      <c r="BN69" s="61"/>
      <c r="BO69" s="61"/>
      <c r="BP69" s="61"/>
      <c r="BQ69" s="61"/>
      <c r="BR69" s="61"/>
      <c r="BS69" s="61"/>
      <c r="BT69" s="61"/>
      <c r="BU69" s="61"/>
      <c r="BV69" s="61"/>
      <c r="BW69" s="61"/>
      <c r="BX69" s="61"/>
      <c r="BY69" s="61"/>
      <c r="BZ69" s="61"/>
      <c r="CA69" s="61"/>
      <c r="CB69" s="61"/>
      <c r="CC69" s="61"/>
      <c r="CD69" s="61"/>
      <c r="CE69" s="61"/>
      <c r="CF69" s="61"/>
      <c r="CG69" s="61"/>
      <c r="CH69" s="61"/>
      <c r="CI69" s="61"/>
      <c r="CJ69" s="61"/>
      <c r="CK69" s="61"/>
      <c r="CL69" s="61"/>
      <c r="CM69" s="61"/>
      <c r="CN69" s="61"/>
      <c r="CO69" s="61"/>
      <c r="CP69" s="61"/>
      <c r="CQ69" s="61"/>
      <c r="CR69" s="61"/>
      <c r="CS69" s="61"/>
      <c r="CT69" s="61"/>
      <c r="CU69" s="61"/>
      <c r="CV69" s="61"/>
      <c r="CW69" s="61"/>
      <c r="CX69" s="61"/>
      <c r="CY69" s="61"/>
      <c r="CZ69" s="61"/>
      <c r="DA69" s="61"/>
      <c r="DB69" s="61"/>
      <c r="DC69" s="61"/>
      <c r="DD69" s="61"/>
      <c r="DE69" s="61"/>
      <c r="DF69" s="61"/>
      <c r="DG69" s="61"/>
      <c r="DH69" s="61"/>
      <c r="DI69" s="61"/>
      <c r="DJ69" s="61"/>
      <c r="DK69" s="61"/>
      <c r="DL69" s="61"/>
      <c r="DM69" s="61"/>
      <c r="DN69" s="61"/>
      <c r="DO69" s="61"/>
      <c r="DP69" s="61"/>
      <c r="DQ69" s="61"/>
      <c r="DR69" s="61"/>
      <c r="DS69" s="61"/>
      <c r="DT69" s="61"/>
      <c r="DU69" s="61"/>
      <c r="DV69" s="61"/>
      <c r="DW69" s="61"/>
      <c r="DX69" s="61"/>
      <c r="DY69" s="61"/>
      <c r="DZ69" s="61"/>
      <c r="EA69" s="61"/>
      <c r="EB69" s="61"/>
      <c r="EC69" s="61"/>
      <c r="ED69" s="61"/>
      <c r="EE69" s="61"/>
      <c r="EF69" s="61"/>
      <c r="EG69" s="61"/>
      <c r="EH69" s="61"/>
      <c r="EI69" s="61"/>
      <c r="EJ69" s="61"/>
      <c r="EK69" s="61"/>
      <c r="EL69" s="61"/>
      <c r="EM69" s="61"/>
      <c r="EN69" s="61"/>
      <c r="EO69" s="61"/>
      <c r="EP69" s="61"/>
      <c r="EQ69" s="61"/>
      <c r="ER69" s="61"/>
      <c r="ES69" s="61"/>
      <c r="ET69" s="61"/>
      <c r="EU69" s="61"/>
      <c r="EV69" s="61"/>
      <c r="EW69" s="61"/>
      <c r="EX69" s="61"/>
      <c r="EY69" s="61"/>
      <c r="EZ69" s="61"/>
      <c r="FA69" s="61"/>
      <c r="FB69" s="61"/>
      <c r="FC69" s="61"/>
      <c r="FD69" s="61"/>
      <c r="FE69" s="61"/>
      <c r="FF69" s="61"/>
      <c r="FG69" s="61"/>
      <c r="FH69" s="61"/>
      <c r="FI69" s="61"/>
      <c r="FJ69" s="61"/>
      <c r="FK69" s="61"/>
      <c r="FL69" s="61"/>
      <c r="FM69" s="61"/>
      <c r="FN69" s="61"/>
      <c r="FO69" s="61"/>
      <c r="FP69" s="61"/>
      <c r="FQ69" s="61"/>
      <c r="FR69" s="61"/>
      <c r="FS69" s="61"/>
      <c r="FT69" s="61"/>
      <c r="FU69" s="61"/>
      <c r="FV69" s="61"/>
      <c r="FW69" s="61"/>
      <c r="FX69" s="61"/>
      <c r="FY69" s="61"/>
      <c r="FZ69" s="61"/>
      <c r="GA69" s="61"/>
      <c r="GB69" s="61"/>
      <c r="GC69" s="61"/>
      <c r="GD69" s="61"/>
      <c r="GE69" s="61"/>
      <c r="GF69" s="61"/>
      <c r="GG69" s="61"/>
      <c r="GH69" s="61"/>
      <c r="GI69" s="61"/>
      <c r="GJ69" s="61"/>
      <c r="GK69" s="61"/>
      <c r="GL69" s="61"/>
      <c r="GM69" s="61"/>
      <c r="GN69" s="61"/>
      <c r="GO69" s="61"/>
      <c r="GP69" s="61"/>
      <c r="GQ69" s="61"/>
      <c r="GR69" s="61"/>
      <c r="GS69" s="61"/>
      <c r="GT69" s="61"/>
      <c r="GU69" s="61"/>
      <c r="GV69" s="61"/>
      <c r="GW69" s="61"/>
      <c r="GX69" s="61"/>
      <c r="GY69" s="61"/>
      <c r="GZ69" s="61"/>
      <c r="HA69" s="61"/>
      <c r="HB69" s="61"/>
      <c r="HC69" s="61"/>
      <c r="HD69" s="61"/>
      <c r="HE69" s="61"/>
      <c r="HF69" s="61"/>
      <c r="HG69" s="61"/>
      <c r="HH69" s="61"/>
      <c r="HI69" s="61"/>
      <c r="HJ69" s="61"/>
      <c r="HK69" s="61"/>
      <c r="HL69" s="61"/>
      <c r="HM69" s="61"/>
      <c r="HN69" s="61"/>
      <c r="HO69" s="61"/>
      <c r="HP69" s="61"/>
      <c r="HQ69" s="61"/>
      <c r="HR69" s="61"/>
      <c r="HS69" s="61"/>
      <c r="HT69" s="61"/>
      <c r="HU69" s="61"/>
      <c r="HV69" s="61"/>
      <c r="HW69" s="61"/>
      <c r="HX69" s="61"/>
      <c r="HY69" s="61"/>
      <c r="HZ69" s="61"/>
      <c r="IA69" s="61"/>
      <c r="IB69" s="61"/>
      <c r="IC69" s="61"/>
      <c r="ID69" s="61"/>
      <c r="IE69" s="61"/>
      <c r="IF69" s="61"/>
      <c r="IG69" s="61"/>
      <c r="IH69" s="61"/>
      <c r="II69" s="61"/>
      <c r="IJ69" s="61"/>
      <c r="IK69" s="61"/>
      <c r="IL69" s="61"/>
      <c r="IM69" s="61"/>
      <c r="IN69" s="61"/>
      <c r="IO69" s="61"/>
      <c r="IP69" s="61"/>
      <c r="IQ69" s="61"/>
      <c r="IR69" s="61"/>
      <c r="IS69" s="61"/>
      <c r="IT69" s="61"/>
      <c r="IU69" s="61"/>
      <c r="IV69" s="61"/>
    </row>
    <row r="70" spans="1:256" ht="15.75" customHeight="1">
      <c r="A70" s="14" t="str">
        <f t="shared" si="38"/>
        <v>G7.b</v>
      </c>
      <c r="B70" s="89" t="s">
        <v>73</v>
      </c>
      <c r="C70" s="17" t="s">
        <v>3</v>
      </c>
      <c r="D70" s="17">
        <v>1</v>
      </c>
      <c r="E70" s="47">
        <f t="shared" si="39"/>
        <v>1</v>
      </c>
      <c r="F70" s="18"/>
      <c r="G70" s="19">
        <f>E70*F70</f>
        <v>0</v>
      </c>
      <c r="H70" s="61" t="s">
        <v>16</v>
      </c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  <c r="BM70" s="61"/>
      <c r="BN70" s="61"/>
      <c r="BO70" s="61"/>
      <c r="BP70" s="61"/>
      <c r="BQ70" s="61"/>
      <c r="BR70" s="61"/>
      <c r="BS70" s="61"/>
      <c r="BT70" s="61"/>
      <c r="BU70" s="61"/>
      <c r="BV70" s="61"/>
      <c r="BW70" s="61"/>
      <c r="BX70" s="61"/>
      <c r="BY70" s="61"/>
      <c r="BZ70" s="61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1"/>
      <c r="CR70" s="61"/>
      <c r="CS70" s="61"/>
      <c r="CT70" s="61"/>
      <c r="CU70" s="61"/>
      <c r="CV70" s="61"/>
      <c r="CW70" s="61"/>
      <c r="CX70" s="61"/>
      <c r="CY70" s="61"/>
      <c r="CZ70" s="61"/>
      <c r="DA70" s="61"/>
      <c r="DB70" s="61"/>
      <c r="DC70" s="61"/>
      <c r="DD70" s="61"/>
      <c r="DE70" s="61"/>
      <c r="DF70" s="61"/>
      <c r="DG70" s="61"/>
      <c r="DH70" s="61"/>
      <c r="DI70" s="61"/>
      <c r="DJ70" s="61"/>
      <c r="DK70" s="61"/>
      <c r="DL70" s="61"/>
      <c r="DM70" s="61"/>
      <c r="DN70" s="61"/>
      <c r="DO70" s="61"/>
      <c r="DP70" s="61"/>
      <c r="DQ70" s="61"/>
      <c r="DR70" s="61"/>
      <c r="DS70" s="61"/>
      <c r="DT70" s="61"/>
      <c r="DU70" s="61"/>
      <c r="DV70" s="61"/>
      <c r="DW70" s="61"/>
      <c r="DX70" s="61"/>
      <c r="DY70" s="61"/>
      <c r="DZ70" s="61"/>
      <c r="EA70" s="61"/>
      <c r="EB70" s="61"/>
      <c r="EC70" s="61"/>
      <c r="ED70" s="61"/>
      <c r="EE70" s="61"/>
      <c r="EF70" s="61"/>
      <c r="EG70" s="61"/>
      <c r="EH70" s="61"/>
      <c r="EI70" s="61"/>
      <c r="EJ70" s="61"/>
      <c r="EK70" s="61"/>
      <c r="EL70" s="61"/>
      <c r="EM70" s="61"/>
      <c r="EN70" s="61"/>
      <c r="EO70" s="61"/>
      <c r="EP70" s="61"/>
      <c r="EQ70" s="61"/>
      <c r="ER70" s="61"/>
      <c r="ES70" s="61"/>
      <c r="ET70" s="61"/>
      <c r="EU70" s="61"/>
      <c r="EV70" s="61"/>
      <c r="EW70" s="61"/>
      <c r="EX70" s="61"/>
      <c r="EY70" s="61"/>
      <c r="EZ70" s="61"/>
      <c r="FA70" s="61"/>
      <c r="FB70" s="61"/>
      <c r="FC70" s="61"/>
      <c r="FD70" s="61"/>
      <c r="FE70" s="61"/>
      <c r="FF70" s="61"/>
      <c r="FG70" s="61"/>
      <c r="FH70" s="61"/>
      <c r="FI70" s="61"/>
      <c r="FJ70" s="61"/>
      <c r="FK70" s="61"/>
      <c r="FL70" s="61"/>
      <c r="FM70" s="61"/>
      <c r="FN70" s="61"/>
      <c r="FO70" s="61"/>
      <c r="FP70" s="61"/>
      <c r="FQ70" s="61"/>
      <c r="FR70" s="61"/>
      <c r="FS70" s="61"/>
      <c r="FT70" s="61"/>
      <c r="FU70" s="61"/>
      <c r="FV70" s="61"/>
      <c r="FW70" s="61"/>
      <c r="FX70" s="61"/>
      <c r="FY70" s="61"/>
      <c r="FZ70" s="61"/>
      <c r="GA70" s="61"/>
      <c r="GB70" s="61"/>
      <c r="GC70" s="61"/>
      <c r="GD70" s="61"/>
      <c r="GE70" s="61"/>
      <c r="GF70" s="61"/>
      <c r="GG70" s="61"/>
      <c r="GH70" s="61"/>
      <c r="GI70" s="61"/>
      <c r="GJ70" s="61"/>
      <c r="GK70" s="61"/>
      <c r="GL70" s="61"/>
      <c r="GM70" s="61"/>
      <c r="GN70" s="61"/>
      <c r="GO70" s="61"/>
      <c r="GP70" s="61"/>
      <c r="GQ70" s="61"/>
      <c r="GR70" s="61"/>
      <c r="GS70" s="61"/>
      <c r="GT70" s="61"/>
      <c r="GU70" s="61"/>
      <c r="GV70" s="61"/>
      <c r="GW70" s="61"/>
      <c r="GX70" s="61"/>
      <c r="GY70" s="61"/>
      <c r="GZ70" s="61"/>
      <c r="HA70" s="61"/>
      <c r="HB70" s="61"/>
      <c r="HC70" s="61"/>
      <c r="HD70" s="61"/>
      <c r="HE70" s="61"/>
      <c r="HF70" s="61"/>
      <c r="HG70" s="61"/>
      <c r="HH70" s="61"/>
      <c r="HI70" s="61"/>
      <c r="HJ70" s="61"/>
      <c r="HK70" s="61"/>
      <c r="HL70" s="61"/>
      <c r="HM70" s="61"/>
      <c r="HN70" s="61"/>
      <c r="HO70" s="61"/>
      <c r="HP70" s="61"/>
      <c r="HQ70" s="61"/>
      <c r="HR70" s="61"/>
      <c r="HS70" s="61"/>
      <c r="HT70" s="61"/>
      <c r="HU70" s="61"/>
      <c r="HV70" s="61"/>
      <c r="HW70" s="61"/>
      <c r="HX70" s="61"/>
      <c r="HY70" s="61"/>
      <c r="HZ70" s="61"/>
      <c r="IA70" s="61"/>
      <c r="IB70" s="61"/>
      <c r="IC70" s="61"/>
      <c r="ID70" s="61"/>
      <c r="IE70" s="61"/>
      <c r="IF70" s="61"/>
      <c r="IG70" s="61"/>
      <c r="IH70" s="61"/>
      <c r="II70" s="61"/>
      <c r="IJ70" s="61"/>
      <c r="IK70" s="61"/>
      <c r="IL70" s="61"/>
      <c r="IM70" s="61"/>
      <c r="IN70" s="61"/>
      <c r="IO70" s="61"/>
      <c r="IP70" s="61"/>
      <c r="IQ70" s="61"/>
      <c r="IR70" s="61"/>
      <c r="IS70" s="61"/>
      <c r="IT70" s="61"/>
      <c r="IU70" s="61"/>
      <c r="IV70" s="61"/>
    </row>
    <row r="71" spans="1:256" ht="15.75" customHeight="1">
      <c r="A71" s="14" t="str">
        <f t="shared" si="38"/>
        <v>G7.c</v>
      </c>
      <c r="B71" s="89" t="s">
        <v>74</v>
      </c>
      <c r="C71" s="26" t="s">
        <v>41</v>
      </c>
      <c r="D71" s="26">
        <v>1</v>
      </c>
      <c r="E71" s="47">
        <f t="shared" si="39"/>
        <v>1</v>
      </c>
      <c r="F71" s="18"/>
      <c r="G71" s="19">
        <f>E71*F71</f>
        <v>0</v>
      </c>
      <c r="H71" s="61" t="s">
        <v>17</v>
      </c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61"/>
      <c r="BN71" s="61"/>
      <c r="BO71" s="61"/>
      <c r="BP71" s="61"/>
      <c r="BQ71" s="61"/>
      <c r="BR71" s="61"/>
      <c r="BS71" s="61"/>
      <c r="BT71" s="61"/>
      <c r="BU71" s="61"/>
      <c r="BV71" s="61"/>
      <c r="BW71" s="61"/>
      <c r="BX71" s="61"/>
      <c r="BY71" s="61"/>
      <c r="BZ71" s="61"/>
      <c r="CA71" s="61"/>
      <c r="CB71" s="61"/>
      <c r="CC71" s="61"/>
      <c r="CD71" s="61"/>
      <c r="CE71" s="61"/>
      <c r="CF71" s="61"/>
      <c r="CG71" s="61"/>
      <c r="CH71" s="61"/>
      <c r="CI71" s="61"/>
      <c r="CJ71" s="61"/>
      <c r="CK71" s="61"/>
      <c r="CL71" s="61"/>
      <c r="CM71" s="61"/>
      <c r="CN71" s="61"/>
      <c r="CO71" s="61"/>
      <c r="CP71" s="61"/>
      <c r="CQ71" s="61"/>
      <c r="CR71" s="61"/>
      <c r="CS71" s="61"/>
      <c r="CT71" s="61"/>
      <c r="CU71" s="61"/>
      <c r="CV71" s="61"/>
      <c r="CW71" s="61"/>
      <c r="CX71" s="61"/>
      <c r="CY71" s="61"/>
      <c r="CZ71" s="61"/>
      <c r="DA71" s="61"/>
      <c r="DB71" s="61"/>
      <c r="DC71" s="61"/>
      <c r="DD71" s="61"/>
      <c r="DE71" s="61"/>
      <c r="DF71" s="61"/>
      <c r="DG71" s="61"/>
      <c r="DH71" s="61"/>
      <c r="DI71" s="61"/>
      <c r="DJ71" s="61"/>
      <c r="DK71" s="61"/>
      <c r="DL71" s="61"/>
      <c r="DM71" s="61"/>
      <c r="DN71" s="61"/>
      <c r="DO71" s="61"/>
      <c r="DP71" s="61"/>
      <c r="DQ71" s="61"/>
      <c r="DR71" s="61"/>
      <c r="DS71" s="61"/>
      <c r="DT71" s="61"/>
      <c r="DU71" s="61"/>
      <c r="DV71" s="61"/>
      <c r="DW71" s="61"/>
      <c r="DX71" s="61"/>
      <c r="DY71" s="61"/>
      <c r="DZ71" s="61"/>
      <c r="EA71" s="61"/>
      <c r="EB71" s="61"/>
      <c r="EC71" s="61"/>
      <c r="ED71" s="61"/>
      <c r="EE71" s="61"/>
      <c r="EF71" s="61"/>
      <c r="EG71" s="61"/>
      <c r="EH71" s="61"/>
      <c r="EI71" s="61"/>
      <c r="EJ71" s="61"/>
      <c r="EK71" s="61"/>
      <c r="EL71" s="61"/>
      <c r="EM71" s="61"/>
      <c r="EN71" s="61"/>
      <c r="EO71" s="61"/>
      <c r="EP71" s="61"/>
      <c r="EQ71" s="61"/>
      <c r="ER71" s="61"/>
      <c r="ES71" s="61"/>
      <c r="ET71" s="61"/>
      <c r="EU71" s="61"/>
      <c r="EV71" s="61"/>
      <c r="EW71" s="61"/>
      <c r="EX71" s="61"/>
      <c r="EY71" s="61"/>
      <c r="EZ71" s="61"/>
      <c r="FA71" s="61"/>
      <c r="FB71" s="61"/>
      <c r="FC71" s="61"/>
      <c r="FD71" s="61"/>
      <c r="FE71" s="61"/>
      <c r="FF71" s="61"/>
      <c r="FG71" s="61"/>
      <c r="FH71" s="61"/>
      <c r="FI71" s="61"/>
      <c r="FJ71" s="61"/>
      <c r="FK71" s="61"/>
      <c r="FL71" s="61"/>
      <c r="FM71" s="61"/>
      <c r="FN71" s="61"/>
      <c r="FO71" s="61"/>
      <c r="FP71" s="61"/>
      <c r="FQ71" s="61"/>
      <c r="FR71" s="61"/>
      <c r="FS71" s="61"/>
      <c r="FT71" s="61"/>
      <c r="FU71" s="61"/>
      <c r="FV71" s="61"/>
      <c r="FW71" s="61"/>
      <c r="FX71" s="61"/>
      <c r="FY71" s="61"/>
      <c r="FZ71" s="61"/>
      <c r="GA71" s="61"/>
      <c r="GB71" s="61"/>
      <c r="GC71" s="61"/>
      <c r="GD71" s="61"/>
      <c r="GE71" s="61"/>
      <c r="GF71" s="61"/>
      <c r="GG71" s="61"/>
      <c r="GH71" s="61"/>
      <c r="GI71" s="61"/>
      <c r="GJ71" s="61"/>
      <c r="GK71" s="61"/>
      <c r="GL71" s="61"/>
      <c r="GM71" s="61"/>
      <c r="GN71" s="61"/>
      <c r="GO71" s="61"/>
      <c r="GP71" s="61"/>
      <c r="GQ71" s="61"/>
      <c r="GR71" s="61"/>
      <c r="GS71" s="61"/>
      <c r="GT71" s="61"/>
      <c r="GU71" s="61"/>
      <c r="GV71" s="61"/>
      <c r="GW71" s="61"/>
      <c r="GX71" s="61"/>
      <c r="GY71" s="61"/>
      <c r="GZ71" s="61"/>
      <c r="HA71" s="61"/>
      <c r="HB71" s="61"/>
      <c r="HC71" s="61"/>
      <c r="HD71" s="61"/>
      <c r="HE71" s="61"/>
      <c r="HF71" s="61"/>
      <c r="HG71" s="61"/>
      <c r="HH71" s="61"/>
      <c r="HI71" s="61"/>
      <c r="HJ71" s="61"/>
      <c r="HK71" s="61"/>
      <c r="HL71" s="61"/>
      <c r="HM71" s="61"/>
      <c r="HN71" s="61"/>
      <c r="HO71" s="61"/>
      <c r="HP71" s="61"/>
      <c r="HQ71" s="61"/>
      <c r="HR71" s="61"/>
      <c r="HS71" s="61"/>
      <c r="HT71" s="61"/>
      <c r="HU71" s="61"/>
      <c r="HV71" s="61"/>
      <c r="HW71" s="61"/>
      <c r="HX71" s="61"/>
      <c r="HY71" s="61"/>
      <c r="HZ71" s="61"/>
      <c r="IA71" s="61"/>
      <c r="IB71" s="61"/>
      <c r="IC71" s="61"/>
      <c r="ID71" s="61"/>
      <c r="IE71" s="61"/>
      <c r="IF71" s="61"/>
      <c r="IG71" s="61"/>
      <c r="IH71" s="61"/>
      <c r="II71" s="61"/>
      <c r="IJ71" s="61"/>
      <c r="IK71" s="61"/>
      <c r="IL71" s="61"/>
      <c r="IM71" s="61"/>
      <c r="IN71" s="61"/>
      <c r="IO71" s="61"/>
      <c r="IP71" s="61"/>
      <c r="IQ71" s="61"/>
      <c r="IR71" s="61"/>
      <c r="IS71" s="61"/>
      <c r="IT71" s="61"/>
      <c r="IU71" s="61"/>
      <c r="IV71" s="61"/>
    </row>
    <row r="72" spans="1:256" ht="15.75" customHeight="1">
      <c r="A72" s="14" t="str">
        <f t="shared" si="38"/>
        <v>G7.d</v>
      </c>
      <c r="B72" s="89" t="s">
        <v>75</v>
      </c>
      <c r="C72" s="17" t="s">
        <v>41</v>
      </c>
      <c r="D72" s="17">
        <v>1</v>
      </c>
      <c r="E72" s="47">
        <f t="shared" si="39"/>
        <v>1</v>
      </c>
      <c r="F72" s="18"/>
      <c r="G72" s="19">
        <f t="shared" ref="G72" si="40">E72*F72</f>
        <v>0</v>
      </c>
      <c r="H72" s="61" t="s">
        <v>21</v>
      </c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  <c r="CU72" s="61"/>
      <c r="CV72" s="61"/>
      <c r="CW72" s="61"/>
      <c r="CX72" s="61"/>
      <c r="CY72" s="61"/>
      <c r="CZ72" s="61"/>
      <c r="DA72" s="61"/>
      <c r="DB72" s="61"/>
      <c r="DC72" s="61"/>
      <c r="DD72" s="61"/>
      <c r="DE72" s="61"/>
      <c r="DF72" s="61"/>
      <c r="DG72" s="61"/>
      <c r="DH72" s="61"/>
      <c r="DI72" s="61"/>
      <c r="DJ72" s="61"/>
      <c r="DK72" s="61"/>
      <c r="DL72" s="61"/>
      <c r="DM72" s="61"/>
      <c r="DN72" s="61"/>
      <c r="DO72" s="61"/>
      <c r="DP72" s="61"/>
      <c r="DQ72" s="61"/>
      <c r="DR72" s="61"/>
      <c r="DS72" s="61"/>
      <c r="DT72" s="61"/>
      <c r="DU72" s="61"/>
      <c r="DV72" s="61"/>
      <c r="DW72" s="61"/>
      <c r="DX72" s="61"/>
      <c r="DY72" s="61"/>
      <c r="DZ72" s="61"/>
      <c r="EA72" s="61"/>
      <c r="EB72" s="61"/>
      <c r="EC72" s="61"/>
      <c r="ED72" s="61"/>
      <c r="EE72" s="61"/>
      <c r="EF72" s="61"/>
      <c r="EG72" s="61"/>
      <c r="EH72" s="61"/>
      <c r="EI72" s="61"/>
      <c r="EJ72" s="61"/>
      <c r="EK72" s="61"/>
      <c r="EL72" s="61"/>
      <c r="EM72" s="61"/>
      <c r="EN72" s="61"/>
      <c r="EO72" s="61"/>
      <c r="EP72" s="61"/>
      <c r="EQ72" s="61"/>
      <c r="ER72" s="61"/>
      <c r="ES72" s="61"/>
      <c r="ET72" s="61"/>
      <c r="EU72" s="61"/>
      <c r="EV72" s="61"/>
      <c r="EW72" s="61"/>
      <c r="EX72" s="61"/>
      <c r="EY72" s="61"/>
      <c r="EZ72" s="61"/>
      <c r="FA72" s="61"/>
      <c r="FB72" s="61"/>
      <c r="FC72" s="61"/>
      <c r="FD72" s="61"/>
      <c r="FE72" s="61"/>
      <c r="FF72" s="61"/>
      <c r="FG72" s="61"/>
      <c r="FH72" s="61"/>
      <c r="FI72" s="61"/>
      <c r="FJ72" s="61"/>
      <c r="FK72" s="61"/>
      <c r="FL72" s="61"/>
      <c r="FM72" s="61"/>
      <c r="FN72" s="61"/>
      <c r="FO72" s="61"/>
      <c r="FP72" s="61"/>
      <c r="FQ72" s="61"/>
      <c r="FR72" s="61"/>
      <c r="FS72" s="61"/>
      <c r="FT72" s="61"/>
      <c r="FU72" s="61"/>
      <c r="FV72" s="61"/>
      <c r="FW72" s="61"/>
      <c r="FX72" s="61"/>
      <c r="FY72" s="61"/>
      <c r="FZ72" s="61"/>
      <c r="GA72" s="61"/>
      <c r="GB72" s="61"/>
      <c r="GC72" s="61"/>
      <c r="GD72" s="61"/>
      <c r="GE72" s="61"/>
      <c r="GF72" s="61"/>
      <c r="GG72" s="61"/>
      <c r="GH72" s="61"/>
      <c r="GI72" s="61"/>
      <c r="GJ72" s="61"/>
      <c r="GK72" s="61"/>
      <c r="GL72" s="61"/>
      <c r="GM72" s="61"/>
      <c r="GN72" s="61"/>
      <c r="GO72" s="61"/>
      <c r="GP72" s="61"/>
      <c r="GQ72" s="61"/>
      <c r="GR72" s="61"/>
      <c r="GS72" s="61"/>
      <c r="GT72" s="61"/>
      <c r="GU72" s="61"/>
      <c r="GV72" s="61"/>
      <c r="GW72" s="61"/>
      <c r="GX72" s="61"/>
      <c r="GY72" s="61"/>
      <c r="GZ72" s="61"/>
      <c r="HA72" s="61"/>
      <c r="HB72" s="61"/>
      <c r="HC72" s="61"/>
      <c r="HD72" s="61"/>
      <c r="HE72" s="61"/>
      <c r="HF72" s="61"/>
      <c r="HG72" s="61"/>
      <c r="HH72" s="61"/>
      <c r="HI72" s="61"/>
      <c r="HJ72" s="61"/>
      <c r="HK72" s="61"/>
      <c r="HL72" s="61"/>
      <c r="HM72" s="61"/>
      <c r="HN72" s="61"/>
      <c r="HO72" s="61"/>
      <c r="HP72" s="61"/>
      <c r="HQ72" s="61"/>
      <c r="HR72" s="61"/>
      <c r="HS72" s="61"/>
      <c r="HT72" s="61"/>
      <c r="HU72" s="61"/>
      <c r="HV72" s="61"/>
      <c r="HW72" s="61"/>
      <c r="HX72" s="61"/>
      <c r="HY72" s="61"/>
      <c r="HZ72" s="61"/>
      <c r="IA72" s="61"/>
      <c r="IB72" s="61"/>
      <c r="IC72" s="61"/>
      <c r="ID72" s="61"/>
      <c r="IE72" s="61"/>
      <c r="IF72" s="61"/>
      <c r="IG72" s="61"/>
      <c r="IH72" s="61"/>
      <c r="II72" s="61"/>
      <c r="IJ72" s="61"/>
      <c r="IK72" s="61"/>
      <c r="IL72" s="61"/>
      <c r="IM72" s="61"/>
      <c r="IN72" s="61"/>
      <c r="IO72" s="61"/>
      <c r="IP72" s="61"/>
      <c r="IQ72" s="61"/>
      <c r="IR72" s="61"/>
      <c r="IS72" s="61"/>
      <c r="IT72" s="61"/>
      <c r="IU72" s="61"/>
      <c r="IV72" s="61"/>
    </row>
    <row r="73" spans="1:256" ht="24" customHeight="1">
      <c r="A73" s="14" t="str">
        <f t="shared" si="38"/>
        <v>G7.e</v>
      </c>
      <c r="B73" s="89" t="s">
        <v>45</v>
      </c>
      <c r="C73" s="17" t="s">
        <v>3</v>
      </c>
      <c r="D73" s="17">
        <v>1</v>
      </c>
      <c r="E73" s="47">
        <f t="shared" si="39"/>
        <v>1</v>
      </c>
      <c r="F73" s="18"/>
      <c r="G73" s="19">
        <f t="shared" ref="G73" si="41">E73*F73</f>
        <v>0</v>
      </c>
      <c r="H73" s="61" t="s">
        <v>27</v>
      </c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61"/>
      <c r="DD73" s="61"/>
      <c r="DE73" s="61"/>
      <c r="DF73" s="61"/>
      <c r="DG73" s="61"/>
      <c r="DH73" s="61"/>
      <c r="DI73" s="61"/>
      <c r="DJ73" s="61"/>
      <c r="DK73" s="61"/>
      <c r="DL73" s="61"/>
      <c r="DM73" s="61"/>
      <c r="DN73" s="61"/>
      <c r="DO73" s="61"/>
      <c r="DP73" s="61"/>
      <c r="DQ73" s="61"/>
      <c r="DR73" s="61"/>
      <c r="DS73" s="61"/>
      <c r="DT73" s="61"/>
      <c r="DU73" s="61"/>
      <c r="DV73" s="61"/>
      <c r="DW73" s="61"/>
      <c r="DX73" s="61"/>
      <c r="DY73" s="61"/>
      <c r="DZ73" s="61"/>
      <c r="EA73" s="61"/>
      <c r="EB73" s="61"/>
      <c r="EC73" s="61"/>
      <c r="ED73" s="61"/>
      <c r="EE73" s="61"/>
      <c r="EF73" s="61"/>
      <c r="EG73" s="61"/>
      <c r="EH73" s="61"/>
      <c r="EI73" s="61"/>
      <c r="EJ73" s="61"/>
      <c r="EK73" s="61"/>
      <c r="EL73" s="61"/>
      <c r="EM73" s="61"/>
      <c r="EN73" s="61"/>
      <c r="EO73" s="61"/>
      <c r="EP73" s="61"/>
      <c r="EQ73" s="61"/>
      <c r="ER73" s="61"/>
      <c r="ES73" s="61"/>
      <c r="ET73" s="61"/>
      <c r="EU73" s="61"/>
      <c r="EV73" s="61"/>
      <c r="EW73" s="61"/>
      <c r="EX73" s="61"/>
      <c r="EY73" s="61"/>
      <c r="EZ73" s="61"/>
      <c r="FA73" s="61"/>
      <c r="FB73" s="61"/>
      <c r="FC73" s="61"/>
      <c r="FD73" s="61"/>
      <c r="FE73" s="61"/>
      <c r="FF73" s="61"/>
      <c r="FG73" s="61"/>
      <c r="FH73" s="61"/>
      <c r="FI73" s="61"/>
      <c r="FJ73" s="61"/>
      <c r="FK73" s="61"/>
      <c r="FL73" s="61"/>
      <c r="FM73" s="61"/>
      <c r="FN73" s="61"/>
      <c r="FO73" s="61"/>
      <c r="FP73" s="61"/>
      <c r="FQ73" s="61"/>
      <c r="FR73" s="61"/>
      <c r="FS73" s="61"/>
      <c r="FT73" s="61"/>
      <c r="FU73" s="61"/>
      <c r="FV73" s="61"/>
      <c r="FW73" s="61"/>
      <c r="FX73" s="61"/>
      <c r="FY73" s="61"/>
      <c r="FZ73" s="61"/>
      <c r="GA73" s="61"/>
      <c r="GB73" s="61"/>
      <c r="GC73" s="61"/>
      <c r="GD73" s="61"/>
      <c r="GE73" s="61"/>
      <c r="GF73" s="61"/>
      <c r="GG73" s="61"/>
      <c r="GH73" s="61"/>
      <c r="GI73" s="61"/>
      <c r="GJ73" s="61"/>
      <c r="GK73" s="61"/>
      <c r="GL73" s="61"/>
      <c r="GM73" s="61"/>
      <c r="GN73" s="61"/>
      <c r="GO73" s="61"/>
      <c r="GP73" s="61"/>
      <c r="GQ73" s="61"/>
      <c r="GR73" s="61"/>
      <c r="GS73" s="61"/>
      <c r="GT73" s="61"/>
      <c r="GU73" s="61"/>
      <c r="GV73" s="61"/>
      <c r="GW73" s="61"/>
      <c r="GX73" s="61"/>
      <c r="GY73" s="61"/>
      <c r="GZ73" s="61"/>
      <c r="HA73" s="61"/>
      <c r="HB73" s="61"/>
      <c r="HC73" s="61"/>
      <c r="HD73" s="61"/>
      <c r="HE73" s="61"/>
      <c r="HF73" s="61"/>
      <c r="HG73" s="61"/>
      <c r="HH73" s="61"/>
      <c r="HI73" s="61"/>
      <c r="HJ73" s="61"/>
      <c r="HK73" s="61"/>
      <c r="HL73" s="61"/>
      <c r="HM73" s="61"/>
      <c r="HN73" s="61"/>
      <c r="HO73" s="61"/>
      <c r="HP73" s="61"/>
      <c r="HQ73" s="61"/>
      <c r="HR73" s="61"/>
      <c r="HS73" s="61"/>
      <c r="HT73" s="61"/>
      <c r="HU73" s="61"/>
      <c r="HV73" s="61"/>
      <c r="HW73" s="61"/>
      <c r="HX73" s="61"/>
      <c r="HY73" s="61"/>
      <c r="HZ73" s="61"/>
      <c r="IA73" s="61"/>
      <c r="IB73" s="61"/>
      <c r="IC73" s="61"/>
      <c r="ID73" s="61"/>
      <c r="IE73" s="61"/>
      <c r="IF73" s="61"/>
      <c r="IG73" s="61"/>
      <c r="IH73" s="61"/>
      <c r="II73" s="61"/>
      <c r="IJ73" s="61"/>
      <c r="IK73" s="61"/>
      <c r="IL73" s="61"/>
      <c r="IM73" s="61"/>
      <c r="IN73" s="61"/>
      <c r="IO73" s="61"/>
      <c r="IP73" s="61"/>
      <c r="IQ73" s="61"/>
      <c r="IR73" s="61"/>
      <c r="IS73" s="61"/>
      <c r="IT73" s="61"/>
      <c r="IU73" s="61"/>
      <c r="IV73" s="61"/>
    </row>
    <row r="74" spans="1:256" ht="17.25" customHeight="1">
      <c r="A74" s="14" t="str">
        <f t="shared" si="38"/>
        <v>G7.f</v>
      </c>
      <c r="B74" s="90" t="s">
        <v>23</v>
      </c>
      <c r="C74" s="26" t="s">
        <v>3</v>
      </c>
      <c r="D74" s="26">
        <v>1</v>
      </c>
      <c r="E74" s="47">
        <f t="shared" si="39"/>
        <v>1</v>
      </c>
      <c r="F74" s="18"/>
      <c r="G74" s="19">
        <f>E74*F74</f>
        <v>0</v>
      </c>
      <c r="H74" s="61" t="s">
        <v>31</v>
      </c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/>
      <c r="CJ74" s="61"/>
      <c r="CK74" s="61"/>
      <c r="CL74" s="61"/>
      <c r="CM74" s="61"/>
      <c r="CN74" s="61"/>
      <c r="CO74" s="61"/>
      <c r="CP74" s="61"/>
      <c r="CQ74" s="61"/>
      <c r="CR74" s="61"/>
      <c r="CS74" s="61"/>
      <c r="CT74" s="61"/>
      <c r="CU74" s="61"/>
      <c r="CV74" s="61"/>
      <c r="CW74" s="61"/>
      <c r="CX74" s="61"/>
      <c r="CY74" s="61"/>
      <c r="CZ74" s="61"/>
      <c r="DA74" s="61"/>
      <c r="DB74" s="61"/>
      <c r="DC74" s="61"/>
      <c r="DD74" s="61"/>
      <c r="DE74" s="61"/>
      <c r="DF74" s="61"/>
      <c r="DG74" s="61"/>
      <c r="DH74" s="61"/>
      <c r="DI74" s="61"/>
      <c r="DJ74" s="61"/>
      <c r="DK74" s="61"/>
      <c r="DL74" s="61"/>
      <c r="DM74" s="61"/>
      <c r="DN74" s="61"/>
      <c r="DO74" s="61"/>
      <c r="DP74" s="61"/>
      <c r="DQ74" s="61"/>
      <c r="DR74" s="61"/>
      <c r="DS74" s="61"/>
      <c r="DT74" s="61"/>
      <c r="DU74" s="61"/>
      <c r="DV74" s="61"/>
      <c r="DW74" s="61"/>
      <c r="DX74" s="61"/>
      <c r="DY74" s="61"/>
      <c r="DZ74" s="61"/>
      <c r="EA74" s="61"/>
      <c r="EB74" s="61"/>
      <c r="EC74" s="61"/>
      <c r="ED74" s="61"/>
      <c r="EE74" s="61"/>
      <c r="EF74" s="61"/>
      <c r="EG74" s="61"/>
      <c r="EH74" s="61"/>
      <c r="EI74" s="61"/>
      <c r="EJ74" s="61"/>
      <c r="EK74" s="61"/>
      <c r="EL74" s="61"/>
      <c r="EM74" s="61"/>
      <c r="EN74" s="61"/>
      <c r="EO74" s="61"/>
      <c r="EP74" s="61"/>
      <c r="EQ74" s="61"/>
      <c r="ER74" s="61"/>
      <c r="ES74" s="61"/>
      <c r="ET74" s="61"/>
      <c r="EU74" s="61"/>
      <c r="EV74" s="61"/>
      <c r="EW74" s="61"/>
      <c r="EX74" s="61"/>
      <c r="EY74" s="61"/>
      <c r="EZ74" s="61"/>
      <c r="FA74" s="61"/>
      <c r="FB74" s="61"/>
      <c r="FC74" s="61"/>
      <c r="FD74" s="61"/>
      <c r="FE74" s="61"/>
      <c r="FF74" s="61"/>
      <c r="FG74" s="61"/>
      <c r="FH74" s="61"/>
      <c r="FI74" s="61"/>
      <c r="FJ74" s="61"/>
      <c r="FK74" s="61"/>
      <c r="FL74" s="61"/>
      <c r="FM74" s="61"/>
      <c r="FN74" s="61"/>
      <c r="FO74" s="61"/>
      <c r="FP74" s="61"/>
      <c r="FQ74" s="61"/>
      <c r="FR74" s="61"/>
      <c r="FS74" s="61"/>
      <c r="FT74" s="61"/>
      <c r="FU74" s="61"/>
      <c r="FV74" s="61"/>
      <c r="FW74" s="61"/>
      <c r="FX74" s="61"/>
      <c r="FY74" s="61"/>
      <c r="FZ74" s="61"/>
      <c r="GA74" s="61"/>
      <c r="GB74" s="61"/>
      <c r="GC74" s="61"/>
      <c r="GD74" s="61"/>
      <c r="GE74" s="61"/>
      <c r="GF74" s="61"/>
      <c r="GG74" s="61"/>
      <c r="GH74" s="61"/>
      <c r="GI74" s="61"/>
      <c r="GJ74" s="61"/>
      <c r="GK74" s="61"/>
      <c r="GL74" s="61"/>
      <c r="GM74" s="61"/>
      <c r="GN74" s="61"/>
      <c r="GO74" s="61"/>
      <c r="GP74" s="61"/>
      <c r="GQ74" s="61"/>
      <c r="GR74" s="61"/>
      <c r="GS74" s="61"/>
      <c r="GT74" s="61"/>
      <c r="GU74" s="61"/>
      <c r="GV74" s="61"/>
      <c r="GW74" s="61"/>
      <c r="GX74" s="61"/>
      <c r="GY74" s="61"/>
      <c r="GZ74" s="61"/>
      <c r="HA74" s="61"/>
      <c r="HB74" s="61"/>
      <c r="HC74" s="61"/>
      <c r="HD74" s="61"/>
      <c r="HE74" s="61"/>
      <c r="HF74" s="61"/>
      <c r="HG74" s="61"/>
      <c r="HH74" s="61"/>
      <c r="HI74" s="61"/>
      <c r="HJ74" s="61"/>
      <c r="HK74" s="61"/>
      <c r="HL74" s="61"/>
      <c r="HM74" s="61"/>
      <c r="HN74" s="61"/>
      <c r="HO74" s="61"/>
      <c r="HP74" s="61"/>
      <c r="HQ74" s="61"/>
      <c r="HR74" s="61"/>
      <c r="HS74" s="61"/>
      <c r="HT74" s="61"/>
      <c r="HU74" s="61"/>
      <c r="HV74" s="61"/>
      <c r="HW74" s="61"/>
      <c r="HX74" s="61"/>
      <c r="HY74" s="61"/>
      <c r="HZ74" s="61"/>
      <c r="IA74" s="61"/>
      <c r="IB74" s="61"/>
      <c r="IC74" s="61"/>
      <c r="ID74" s="61"/>
      <c r="IE74" s="61"/>
      <c r="IF74" s="61"/>
      <c r="IG74" s="61"/>
      <c r="IH74" s="61"/>
      <c r="II74" s="61"/>
      <c r="IJ74" s="61"/>
      <c r="IK74" s="61"/>
      <c r="IL74" s="61"/>
      <c r="IM74" s="61"/>
      <c r="IN74" s="61"/>
      <c r="IO74" s="61"/>
      <c r="IP74" s="61"/>
      <c r="IQ74" s="61"/>
      <c r="IR74" s="61"/>
      <c r="IS74" s="61"/>
      <c r="IT74" s="61"/>
      <c r="IU74" s="61"/>
      <c r="IV74" s="61"/>
    </row>
    <row r="75" spans="1:256" ht="24" customHeight="1">
      <c r="A75" s="14" t="str">
        <f t="shared" ref="A75" si="42">$A$68&amp;"."&amp;H75</f>
        <v>G7.g</v>
      </c>
      <c r="B75" s="90" t="s">
        <v>76</v>
      </c>
      <c r="C75" s="17" t="s">
        <v>3</v>
      </c>
      <c r="D75" s="17">
        <v>1</v>
      </c>
      <c r="E75" s="47">
        <f t="shared" ref="E75" si="43">D75</f>
        <v>1</v>
      </c>
      <c r="F75" s="18"/>
      <c r="G75" s="19">
        <f t="shared" ref="G75" si="44">E75*F75</f>
        <v>0</v>
      </c>
      <c r="H75" s="61" t="s">
        <v>32</v>
      </c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  <c r="BM75" s="61"/>
      <c r="BN75" s="61"/>
      <c r="BO75" s="61"/>
      <c r="BP75" s="61"/>
      <c r="BQ75" s="61"/>
      <c r="BR75" s="61"/>
      <c r="BS75" s="61"/>
      <c r="BT75" s="61"/>
      <c r="BU75" s="61"/>
      <c r="BV75" s="61"/>
      <c r="BW75" s="61"/>
      <c r="BX75" s="61"/>
      <c r="BY75" s="61"/>
      <c r="BZ75" s="61"/>
      <c r="CA75" s="61"/>
      <c r="CB75" s="61"/>
      <c r="CC75" s="61"/>
      <c r="CD75" s="61"/>
      <c r="CE75" s="61"/>
      <c r="CF75" s="61"/>
      <c r="CG75" s="61"/>
      <c r="CH75" s="61"/>
      <c r="CI75" s="61"/>
      <c r="CJ75" s="61"/>
      <c r="CK75" s="61"/>
      <c r="CL75" s="61"/>
      <c r="CM75" s="61"/>
      <c r="CN75" s="61"/>
      <c r="CO75" s="61"/>
      <c r="CP75" s="61"/>
      <c r="CQ75" s="61"/>
      <c r="CR75" s="61"/>
      <c r="CS75" s="61"/>
      <c r="CT75" s="61"/>
      <c r="CU75" s="61"/>
      <c r="CV75" s="61"/>
      <c r="CW75" s="61"/>
      <c r="CX75" s="61"/>
      <c r="CY75" s="61"/>
      <c r="CZ75" s="61"/>
      <c r="DA75" s="61"/>
      <c r="DB75" s="61"/>
      <c r="DC75" s="61"/>
      <c r="DD75" s="61"/>
      <c r="DE75" s="61"/>
      <c r="DF75" s="61"/>
      <c r="DG75" s="61"/>
      <c r="DH75" s="61"/>
      <c r="DI75" s="61"/>
      <c r="DJ75" s="61"/>
      <c r="DK75" s="61"/>
      <c r="DL75" s="61"/>
      <c r="DM75" s="61"/>
      <c r="DN75" s="61"/>
      <c r="DO75" s="61"/>
      <c r="DP75" s="61"/>
      <c r="DQ75" s="61"/>
      <c r="DR75" s="61"/>
      <c r="DS75" s="61"/>
      <c r="DT75" s="61"/>
      <c r="DU75" s="61"/>
      <c r="DV75" s="61"/>
      <c r="DW75" s="61"/>
      <c r="DX75" s="61"/>
      <c r="DY75" s="61"/>
      <c r="DZ75" s="61"/>
      <c r="EA75" s="61"/>
      <c r="EB75" s="61"/>
      <c r="EC75" s="61"/>
      <c r="ED75" s="61"/>
      <c r="EE75" s="61"/>
      <c r="EF75" s="61"/>
      <c r="EG75" s="61"/>
      <c r="EH75" s="61"/>
      <c r="EI75" s="61"/>
      <c r="EJ75" s="61"/>
      <c r="EK75" s="61"/>
      <c r="EL75" s="61"/>
      <c r="EM75" s="61"/>
      <c r="EN75" s="61"/>
      <c r="EO75" s="61"/>
      <c r="EP75" s="61"/>
      <c r="EQ75" s="61"/>
      <c r="ER75" s="61"/>
      <c r="ES75" s="61"/>
      <c r="ET75" s="61"/>
      <c r="EU75" s="61"/>
      <c r="EV75" s="61"/>
      <c r="EW75" s="61"/>
      <c r="EX75" s="61"/>
      <c r="EY75" s="61"/>
      <c r="EZ75" s="61"/>
      <c r="FA75" s="61"/>
      <c r="FB75" s="61"/>
      <c r="FC75" s="61"/>
      <c r="FD75" s="61"/>
      <c r="FE75" s="61"/>
      <c r="FF75" s="61"/>
      <c r="FG75" s="61"/>
      <c r="FH75" s="61"/>
      <c r="FI75" s="61"/>
      <c r="FJ75" s="61"/>
      <c r="FK75" s="61"/>
      <c r="FL75" s="61"/>
      <c r="FM75" s="61"/>
      <c r="FN75" s="61"/>
      <c r="FO75" s="61"/>
      <c r="FP75" s="61"/>
      <c r="FQ75" s="61"/>
      <c r="FR75" s="61"/>
      <c r="FS75" s="61"/>
      <c r="FT75" s="61"/>
      <c r="FU75" s="61"/>
      <c r="FV75" s="61"/>
      <c r="FW75" s="61"/>
      <c r="FX75" s="61"/>
      <c r="FY75" s="61"/>
      <c r="FZ75" s="61"/>
      <c r="GA75" s="61"/>
      <c r="GB75" s="61"/>
      <c r="GC75" s="61"/>
      <c r="GD75" s="61"/>
      <c r="GE75" s="61"/>
      <c r="GF75" s="61"/>
      <c r="GG75" s="61"/>
      <c r="GH75" s="61"/>
      <c r="GI75" s="61"/>
      <c r="GJ75" s="61"/>
      <c r="GK75" s="61"/>
      <c r="GL75" s="61"/>
      <c r="GM75" s="61"/>
      <c r="GN75" s="61"/>
      <c r="GO75" s="61"/>
      <c r="GP75" s="61"/>
      <c r="GQ75" s="61"/>
      <c r="GR75" s="61"/>
      <c r="GS75" s="61"/>
      <c r="GT75" s="61"/>
      <c r="GU75" s="61"/>
      <c r="GV75" s="61"/>
      <c r="GW75" s="61"/>
      <c r="GX75" s="61"/>
      <c r="GY75" s="61"/>
      <c r="GZ75" s="61"/>
      <c r="HA75" s="61"/>
      <c r="HB75" s="61"/>
      <c r="HC75" s="61"/>
      <c r="HD75" s="61"/>
      <c r="HE75" s="61"/>
      <c r="HF75" s="61"/>
      <c r="HG75" s="61"/>
      <c r="HH75" s="61"/>
      <c r="HI75" s="61"/>
      <c r="HJ75" s="61"/>
      <c r="HK75" s="61"/>
      <c r="HL75" s="61"/>
      <c r="HM75" s="61"/>
      <c r="HN75" s="61"/>
      <c r="HO75" s="61"/>
      <c r="HP75" s="61"/>
      <c r="HQ75" s="61"/>
      <c r="HR75" s="61"/>
      <c r="HS75" s="61"/>
      <c r="HT75" s="61"/>
      <c r="HU75" s="61"/>
      <c r="HV75" s="61"/>
      <c r="HW75" s="61"/>
      <c r="HX75" s="61"/>
      <c r="HY75" s="61"/>
      <c r="HZ75" s="61"/>
      <c r="IA75" s="61"/>
      <c r="IB75" s="61"/>
      <c r="IC75" s="61"/>
      <c r="ID75" s="61"/>
      <c r="IE75" s="61"/>
      <c r="IF75" s="61"/>
      <c r="IG75" s="61"/>
      <c r="IH75" s="61"/>
      <c r="II75" s="61"/>
      <c r="IJ75" s="61"/>
      <c r="IK75" s="61"/>
      <c r="IL75" s="61"/>
      <c r="IM75" s="61"/>
      <c r="IN75" s="61"/>
      <c r="IO75" s="61"/>
      <c r="IP75" s="61"/>
      <c r="IQ75" s="61"/>
      <c r="IR75" s="61"/>
      <c r="IS75" s="61"/>
      <c r="IT75" s="61"/>
      <c r="IU75" s="61"/>
      <c r="IV75" s="61"/>
    </row>
    <row r="76" spans="1:256" ht="22.5" customHeight="1" thickBot="1">
      <c r="A76" s="62"/>
      <c r="B76" s="63" t="str">
        <f>"Sous-Total "&amp;A68&amp;" "&amp;B68</f>
        <v>Sous-Total G7 Mise en service, Réception &amp; documentation finale</v>
      </c>
      <c r="C76" s="64"/>
      <c r="D76" s="65"/>
      <c r="E76" s="65"/>
      <c r="F76" s="66"/>
      <c r="G76" s="55">
        <f>SUM(G69:G75)</f>
        <v>0</v>
      </c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1"/>
      <c r="CA76" s="61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1"/>
      <c r="CR76" s="61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61"/>
      <c r="DD76" s="61"/>
      <c r="DE76" s="61"/>
      <c r="DF76" s="61"/>
      <c r="DG76" s="61"/>
      <c r="DH76" s="61"/>
      <c r="DI76" s="61"/>
      <c r="DJ76" s="61"/>
      <c r="DK76" s="61"/>
      <c r="DL76" s="61"/>
      <c r="DM76" s="61"/>
      <c r="DN76" s="61"/>
      <c r="DO76" s="61"/>
      <c r="DP76" s="61"/>
      <c r="DQ76" s="61"/>
      <c r="DR76" s="61"/>
      <c r="DS76" s="61"/>
      <c r="DT76" s="61"/>
      <c r="DU76" s="61"/>
      <c r="DV76" s="61"/>
      <c r="DW76" s="61"/>
      <c r="DX76" s="61"/>
      <c r="DY76" s="61"/>
      <c r="DZ76" s="61"/>
      <c r="EA76" s="61"/>
      <c r="EB76" s="61"/>
      <c r="EC76" s="61"/>
      <c r="ED76" s="61"/>
      <c r="EE76" s="61"/>
      <c r="EF76" s="61"/>
      <c r="EG76" s="61"/>
      <c r="EH76" s="61"/>
      <c r="EI76" s="61"/>
      <c r="EJ76" s="61"/>
      <c r="EK76" s="61"/>
      <c r="EL76" s="61"/>
      <c r="EM76" s="61"/>
      <c r="EN76" s="61"/>
      <c r="EO76" s="61"/>
      <c r="EP76" s="61"/>
      <c r="EQ76" s="61"/>
      <c r="ER76" s="61"/>
      <c r="ES76" s="61"/>
      <c r="ET76" s="61"/>
      <c r="EU76" s="61"/>
      <c r="EV76" s="61"/>
      <c r="EW76" s="61"/>
      <c r="EX76" s="61"/>
      <c r="EY76" s="61"/>
      <c r="EZ76" s="61"/>
      <c r="FA76" s="61"/>
      <c r="FB76" s="61"/>
      <c r="FC76" s="61"/>
      <c r="FD76" s="61"/>
      <c r="FE76" s="61"/>
      <c r="FF76" s="61"/>
      <c r="FG76" s="61"/>
      <c r="FH76" s="61"/>
      <c r="FI76" s="61"/>
      <c r="FJ76" s="61"/>
      <c r="FK76" s="61"/>
      <c r="FL76" s="61"/>
      <c r="FM76" s="61"/>
      <c r="FN76" s="61"/>
      <c r="FO76" s="61"/>
      <c r="FP76" s="61"/>
      <c r="FQ76" s="61"/>
      <c r="FR76" s="61"/>
      <c r="FS76" s="61"/>
      <c r="FT76" s="61"/>
      <c r="FU76" s="61"/>
      <c r="FV76" s="61"/>
      <c r="FW76" s="61"/>
      <c r="FX76" s="61"/>
      <c r="FY76" s="61"/>
      <c r="FZ76" s="61"/>
      <c r="GA76" s="61"/>
      <c r="GB76" s="61"/>
      <c r="GC76" s="61"/>
      <c r="GD76" s="61"/>
      <c r="GE76" s="61"/>
      <c r="GF76" s="61"/>
      <c r="GG76" s="61"/>
      <c r="GH76" s="61"/>
      <c r="GI76" s="61"/>
      <c r="GJ76" s="61"/>
      <c r="GK76" s="61"/>
      <c r="GL76" s="61"/>
      <c r="GM76" s="61"/>
      <c r="GN76" s="61"/>
      <c r="GO76" s="61"/>
      <c r="GP76" s="61"/>
      <c r="GQ76" s="61"/>
      <c r="GR76" s="61"/>
      <c r="GS76" s="61"/>
      <c r="GT76" s="61"/>
      <c r="GU76" s="61"/>
      <c r="GV76" s="61"/>
      <c r="GW76" s="61"/>
      <c r="GX76" s="61"/>
      <c r="GY76" s="61"/>
      <c r="GZ76" s="61"/>
      <c r="HA76" s="61"/>
      <c r="HB76" s="61"/>
      <c r="HC76" s="61"/>
      <c r="HD76" s="61"/>
      <c r="HE76" s="61"/>
      <c r="HF76" s="61"/>
      <c r="HG76" s="61"/>
      <c r="HH76" s="61"/>
      <c r="HI76" s="61"/>
      <c r="HJ76" s="61"/>
      <c r="HK76" s="61"/>
      <c r="HL76" s="61"/>
      <c r="HM76" s="61"/>
      <c r="HN76" s="61"/>
      <c r="HO76" s="61"/>
      <c r="HP76" s="61"/>
      <c r="HQ76" s="61"/>
      <c r="HR76" s="61"/>
      <c r="HS76" s="61"/>
      <c r="HT76" s="61"/>
      <c r="HU76" s="61"/>
      <c r="HV76" s="61"/>
      <c r="HW76" s="61"/>
      <c r="HX76" s="61"/>
      <c r="HY76" s="61"/>
      <c r="HZ76" s="61"/>
      <c r="IA76" s="61"/>
      <c r="IB76" s="61"/>
      <c r="IC76" s="61"/>
      <c r="ID76" s="61"/>
      <c r="IE76" s="61"/>
      <c r="IF76" s="61"/>
      <c r="IG76" s="61"/>
      <c r="IH76" s="61"/>
      <c r="II76" s="61"/>
      <c r="IJ76" s="61"/>
      <c r="IK76" s="61"/>
      <c r="IL76" s="61"/>
      <c r="IM76" s="61"/>
      <c r="IN76" s="61"/>
      <c r="IO76" s="61"/>
      <c r="IP76" s="61"/>
      <c r="IQ76" s="61"/>
      <c r="IR76" s="61"/>
      <c r="IS76" s="61"/>
      <c r="IT76" s="61"/>
      <c r="IU76" s="61"/>
      <c r="IV76" s="61"/>
    </row>
    <row r="77" spans="1:256" ht="28.5" customHeight="1" thickBot="1">
      <c r="A77" s="27"/>
      <c r="B77" s="28"/>
      <c r="C77" s="29"/>
      <c r="D77" s="30"/>
      <c r="E77" s="30"/>
    </row>
    <row r="78" spans="1:256" customFormat="1" ht="18.75" thickBot="1">
      <c r="A78" s="33"/>
      <c r="B78" s="34"/>
      <c r="C78" s="34"/>
      <c r="D78" s="35"/>
      <c r="E78" s="35"/>
      <c r="F78" s="36" t="str">
        <f>"TOTAL HT :"</f>
        <v>TOTAL HT :</v>
      </c>
      <c r="G78" s="37">
        <f>G76+G67+G55+G46+G42+G34+G22+G14</f>
        <v>0</v>
      </c>
    </row>
    <row r="79" spans="1:256" ht="17.25" customHeight="1" thickBot="1">
      <c r="A79"/>
      <c r="B79" s="31"/>
      <c r="C79" s="31"/>
      <c r="D79" s="31"/>
      <c r="E79" s="31"/>
      <c r="G79" s="32"/>
    </row>
    <row r="80" spans="1:256" ht="18.75" thickBot="1">
      <c r="A80" s="33"/>
      <c r="B80" s="34"/>
      <c r="C80" s="34"/>
      <c r="D80" s="35"/>
      <c r="E80" s="35"/>
      <c r="F80" s="36" t="str">
        <f>"TVA 5.5% :"</f>
        <v>TVA 5.5% :</v>
      </c>
      <c r="G80" s="37">
        <f>G78*H80/100</f>
        <v>0</v>
      </c>
      <c r="H80" s="1">
        <v>5.5</v>
      </c>
      <c r="I80" s="1">
        <v>5.5</v>
      </c>
    </row>
    <row r="81" spans="1:256" ht="16.5" customHeight="1" thickBot="1">
      <c r="B81" s="32"/>
      <c r="C81" s="32"/>
      <c r="D81" s="32"/>
      <c r="E81" s="32"/>
      <c r="G81" s="32"/>
    </row>
    <row r="82" spans="1:256" ht="18.75" thickBot="1">
      <c r="A82" s="33"/>
      <c r="B82" s="34"/>
      <c r="C82" s="34"/>
      <c r="D82" s="35"/>
      <c r="E82" s="35"/>
      <c r="F82" s="36" t="str">
        <f>"TOTAL TTC :"</f>
        <v>TOTAL TTC :</v>
      </c>
      <c r="G82" s="37">
        <f>G78+G80</f>
        <v>0</v>
      </c>
    </row>
    <row r="83" spans="1:256" ht="9" customHeight="1">
      <c r="A83" s="27"/>
      <c r="B83" s="38"/>
      <c r="C83" s="38"/>
      <c r="F83" s="39"/>
      <c r="G83" s="40"/>
    </row>
    <row r="84" spans="1:256" ht="9" customHeight="1" thickBot="1">
      <c r="A84" s="27"/>
      <c r="B84" s="38"/>
      <c r="C84" s="38"/>
      <c r="F84" s="39"/>
      <c r="G84" s="40"/>
    </row>
    <row r="85" spans="1:256" ht="28.5" customHeight="1" thickBot="1">
      <c r="A85" s="99" t="s">
        <v>55</v>
      </c>
      <c r="B85" s="100"/>
      <c r="C85" s="100"/>
      <c r="D85" s="100"/>
      <c r="E85" s="100"/>
      <c r="F85" s="100"/>
      <c r="G85" s="101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</row>
    <row r="86" spans="1:256" ht="57" customHeight="1" thickBot="1">
      <c r="A86" s="91"/>
      <c r="B86" s="98" t="s">
        <v>83</v>
      </c>
      <c r="C86" s="92" t="s">
        <v>51</v>
      </c>
      <c r="D86" s="93">
        <v>1</v>
      </c>
      <c r="E86" s="93">
        <v>1</v>
      </c>
      <c r="F86" s="94"/>
      <c r="G86" s="95">
        <f>F86*E86</f>
        <v>0</v>
      </c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</row>
    <row r="87" spans="1:256" ht="112.5" customHeight="1">
      <c r="A87" s="88"/>
      <c r="B87" s="97"/>
      <c r="C87" s="96"/>
      <c r="D87" s="85"/>
      <c r="E87" s="85"/>
      <c r="F87" s="86"/>
      <c r="G87" s="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</row>
    <row r="88" spans="1:256" ht="28.5" customHeight="1">
      <c r="A88" s="27"/>
      <c r="B88" s="28"/>
      <c r="C88" s="29"/>
      <c r="D88" s="30"/>
      <c r="E88" s="30"/>
    </row>
    <row r="89" spans="1:256" ht="12.75" customHeight="1">
      <c r="A89" s="27"/>
      <c r="B89" s="41" t="s">
        <v>24</v>
      </c>
      <c r="C89" s="38"/>
      <c r="D89" s="39"/>
      <c r="E89" s="39"/>
      <c r="F89" s="32"/>
    </row>
    <row r="90" spans="1:256" ht="18">
      <c r="B90" s="41" t="s">
        <v>25</v>
      </c>
      <c r="C90" s="32"/>
      <c r="D90" s="39"/>
      <c r="E90" s="39"/>
      <c r="F90" s="42"/>
    </row>
    <row r="91" spans="1:256">
      <c r="B91" s="43" t="s">
        <v>26</v>
      </c>
      <c r="C91" s="32"/>
      <c r="D91" s="32"/>
      <c r="E91" s="32"/>
      <c r="F91" s="32"/>
    </row>
    <row r="92" spans="1:256">
      <c r="B92" s="43"/>
      <c r="C92" s="32"/>
      <c r="D92" s="32"/>
      <c r="E92" s="32"/>
      <c r="F92" s="32"/>
    </row>
  </sheetData>
  <sheetProtection sheet="1" objects="1" scenarios="1" selectLockedCells="1"/>
  <mergeCells count="25">
    <mergeCell ref="A35:A36"/>
    <mergeCell ref="B35:B36"/>
    <mergeCell ref="C35:G36"/>
    <mergeCell ref="D8:E8"/>
    <mergeCell ref="C10:G10"/>
    <mergeCell ref="A23:A24"/>
    <mergeCell ref="B23:B24"/>
    <mergeCell ref="C23:G24"/>
    <mergeCell ref="C15:G15"/>
    <mergeCell ref="A6:G7"/>
    <mergeCell ref="A1:G1"/>
    <mergeCell ref="A2:G2"/>
    <mergeCell ref="A3:G3"/>
    <mergeCell ref="A4:G4"/>
    <mergeCell ref="A5:G5"/>
    <mergeCell ref="A85:G85"/>
    <mergeCell ref="A47:A48"/>
    <mergeCell ref="B47:B48"/>
    <mergeCell ref="C47:G48"/>
    <mergeCell ref="A43:A44"/>
    <mergeCell ref="B43:B44"/>
    <mergeCell ref="C43:G44"/>
    <mergeCell ref="A56:A57"/>
    <mergeCell ref="B56:B57"/>
    <mergeCell ref="C56:G57"/>
  </mergeCells>
  <phoneticPr fontId="20" type="noConversion"/>
  <pageMargins left="0.7" right="0.7" top="0.75" bottom="0.75" header="0.3" footer="0.3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44BE1-4878-47BF-960A-97D3756089EB}">
  <sheetPr>
    <pageSetUpPr fitToPage="1"/>
  </sheetPr>
  <dimension ref="A1:CF18"/>
  <sheetViews>
    <sheetView showGridLines="0" view="pageBreakPreview" topLeftCell="A4" zoomScaleSheetLayoutView="100" workbookViewId="0">
      <selection activeCell="D11" sqref="D11"/>
    </sheetView>
  </sheetViews>
  <sheetFormatPr baseColWidth="10" defaultRowHeight="12.75"/>
  <cols>
    <col min="1" max="1" width="6.7109375" style="1" customWidth="1"/>
    <col min="2" max="2" width="75.42578125" style="1" customWidth="1"/>
    <col min="3" max="3" width="9.85546875" style="1" customWidth="1"/>
    <col min="4" max="4" width="21.7109375" style="1" customWidth="1"/>
    <col min="5" max="5" width="6" style="1" customWidth="1"/>
    <col min="6" max="7" width="11.42578125" style="1"/>
    <col min="8" max="8" width="14.140625" style="1" customWidth="1"/>
    <col min="9" max="254" width="11.42578125" style="1"/>
    <col min="255" max="255" width="6.7109375" style="1" customWidth="1"/>
    <col min="256" max="256" width="75.42578125" style="1" customWidth="1"/>
    <col min="257" max="257" width="9.85546875" style="1" customWidth="1"/>
    <col min="258" max="258" width="12.7109375" style="1" customWidth="1"/>
    <col min="259" max="259" width="21.7109375" style="1" customWidth="1"/>
    <col min="260" max="260" width="33.140625" style="1" customWidth="1"/>
    <col min="261" max="510" width="11.42578125" style="1"/>
    <col min="511" max="511" width="6.7109375" style="1" customWidth="1"/>
    <col min="512" max="512" width="75.42578125" style="1" customWidth="1"/>
    <col min="513" max="513" width="9.85546875" style="1" customWidth="1"/>
    <col min="514" max="514" width="12.7109375" style="1" customWidth="1"/>
    <col min="515" max="515" width="21.7109375" style="1" customWidth="1"/>
    <col min="516" max="516" width="33.140625" style="1" customWidth="1"/>
    <col min="517" max="766" width="11.42578125" style="1"/>
    <col min="767" max="767" width="6.7109375" style="1" customWidth="1"/>
    <col min="768" max="768" width="75.42578125" style="1" customWidth="1"/>
    <col min="769" max="769" width="9.85546875" style="1" customWidth="1"/>
    <col min="770" max="770" width="12.7109375" style="1" customWidth="1"/>
    <col min="771" max="771" width="21.7109375" style="1" customWidth="1"/>
    <col min="772" max="772" width="33.140625" style="1" customWidth="1"/>
    <col min="773" max="1022" width="11.42578125" style="1"/>
    <col min="1023" max="1023" width="6.7109375" style="1" customWidth="1"/>
    <col min="1024" max="1024" width="75.42578125" style="1" customWidth="1"/>
    <col min="1025" max="1025" width="9.85546875" style="1" customWidth="1"/>
    <col min="1026" max="1026" width="12.7109375" style="1" customWidth="1"/>
    <col min="1027" max="1027" width="21.7109375" style="1" customWidth="1"/>
    <col min="1028" max="1028" width="33.140625" style="1" customWidth="1"/>
    <col min="1029" max="1278" width="11.42578125" style="1"/>
    <col min="1279" max="1279" width="6.7109375" style="1" customWidth="1"/>
    <col min="1280" max="1280" width="75.42578125" style="1" customWidth="1"/>
    <col min="1281" max="1281" width="9.85546875" style="1" customWidth="1"/>
    <col min="1282" max="1282" width="12.7109375" style="1" customWidth="1"/>
    <col min="1283" max="1283" width="21.7109375" style="1" customWidth="1"/>
    <col min="1284" max="1284" width="33.140625" style="1" customWidth="1"/>
    <col min="1285" max="1534" width="11.42578125" style="1"/>
    <col min="1535" max="1535" width="6.7109375" style="1" customWidth="1"/>
    <col min="1536" max="1536" width="75.42578125" style="1" customWidth="1"/>
    <col min="1537" max="1537" width="9.85546875" style="1" customWidth="1"/>
    <col min="1538" max="1538" width="12.7109375" style="1" customWidth="1"/>
    <col min="1539" max="1539" width="21.7109375" style="1" customWidth="1"/>
    <col min="1540" max="1540" width="33.140625" style="1" customWidth="1"/>
    <col min="1541" max="1790" width="11.42578125" style="1"/>
    <col min="1791" max="1791" width="6.7109375" style="1" customWidth="1"/>
    <col min="1792" max="1792" width="75.42578125" style="1" customWidth="1"/>
    <col min="1793" max="1793" width="9.85546875" style="1" customWidth="1"/>
    <col min="1794" max="1794" width="12.7109375" style="1" customWidth="1"/>
    <col min="1795" max="1795" width="21.7109375" style="1" customWidth="1"/>
    <col min="1796" max="1796" width="33.140625" style="1" customWidth="1"/>
    <col min="1797" max="2046" width="11.42578125" style="1"/>
    <col min="2047" max="2047" width="6.7109375" style="1" customWidth="1"/>
    <col min="2048" max="2048" width="75.42578125" style="1" customWidth="1"/>
    <col min="2049" max="2049" width="9.85546875" style="1" customWidth="1"/>
    <col min="2050" max="2050" width="12.7109375" style="1" customWidth="1"/>
    <col min="2051" max="2051" width="21.7109375" style="1" customWidth="1"/>
    <col min="2052" max="2052" width="33.140625" style="1" customWidth="1"/>
    <col min="2053" max="2302" width="11.42578125" style="1"/>
    <col min="2303" max="2303" width="6.7109375" style="1" customWidth="1"/>
    <col min="2304" max="2304" width="75.42578125" style="1" customWidth="1"/>
    <col min="2305" max="2305" width="9.85546875" style="1" customWidth="1"/>
    <col min="2306" max="2306" width="12.7109375" style="1" customWidth="1"/>
    <col min="2307" max="2307" width="21.7109375" style="1" customWidth="1"/>
    <col min="2308" max="2308" width="33.140625" style="1" customWidth="1"/>
    <col min="2309" max="2558" width="11.42578125" style="1"/>
    <col min="2559" max="2559" width="6.7109375" style="1" customWidth="1"/>
    <col min="2560" max="2560" width="75.42578125" style="1" customWidth="1"/>
    <col min="2561" max="2561" width="9.85546875" style="1" customWidth="1"/>
    <col min="2562" max="2562" width="12.7109375" style="1" customWidth="1"/>
    <col min="2563" max="2563" width="21.7109375" style="1" customWidth="1"/>
    <col min="2564" max="2564" width="33.140625" style="1" customWidth="1"/>
    <col min="2565" max="2814" width="11.42578125" style="1"/>
    <col min="2815" max="2815" width="6.7109375" style="1" customWidth="1"/>
    <col min="2816" max="2816" width="75.42578125" style="1" customWidth="1"/>
    <col min="2817" max="2817" width="9.85546875" style="1" customWidth="1"/>
    <col min="2818" max="2818" width="12.7109375" style="1" customWidth="1"/>
    <col min="2819" max="2819" width="21.7109375" style="1" customWidth="1"/>
    <col min="2820" max="2820" width="33.140625" style="1" customWidth="1"/>
    <col min="2821" max="3070" width="11.42578125" style="1"/>
    <col min="3071" max="3071" width="6.7109375" style="1" customWidth="1"/>
    <col min="3072" max="3072" width="75.42578125" style="1" customWidth="1"/>
    <col min="3073" max="3073" width="9.85546875" style="1" customWidth="1"/>
    <col min="3074" max="3074" width="12.7109375" style="1" customWidth="1"/>
    <col min="3075" max="3075" width="21.7109375" style="1" customWidth="1"/>
    <col min="3076" max="3076" width="33.140625" style="1" customWidth="1"/>
    <col min="3077" max="3326" width="11.42578125" style="1"/>
    <col min="3327" max="3327" width="6.7109375" style="1" customWidth="1"/>
    <col min="3328" max="3328" width="75.42578125" style="1" customWidth="1"/>
    <col min="3329" max="3329" width="9.85546875" style="1" customWidth="1"/>
    <col min="3330" max="3330" width="12.7109375" style="1" customWidth="1"/>
    <col min="3331" max="3331" width="21.7109375" style="1" customWidth="1"/>
    <col min="3332" max="3332" width="33.140625" style="1" customWidth="1"/>
    <col min="3333" max="3582" width="11.42578125" style="1"/>
    <col min="3583" max="3583" width="6.7109375" style="1" customWidth="1"/>
    <col min="3584" max="3584" width="75.42578125" style="1" customWidth="1"/>
    <col min="3585" max="3585" width="9.85546875" style="1" customWidth="1"/>
    <col min="3586" max="3586" width="12.7109375" style="1" customWidth="1"/>
    <col min="3587" max="3587" width="21.7109375" style="1" customWidth="1"/>
    <col min="3588" max="3588" width="33.140625" style="1" customWidth="1"/>
    <col min="3589" max="3838" width="11.42578125" style="1"/>
    <col min="3839" max="3839" width="6.7109375" style="1" customWidth="1"/>
    <col min="3840" max="3840" width="75.42578125" style="1" customWidth="1"/>
    <col min="3841" max="3841" width="9.85546875" style="1" customWidth="1"/>
    <col min="3842" max="3842" width="12.7109375" style="1" customWidth="1"/>
    <col min="3843" max="3843" width="21.7109375" style="1" customWidth="1"/>
    <col min="3844" max="3844" width="33.140625" style="1" customWidth="1"/>
    <col min="3845" max="4094" width="11.42578125" style="1"/>
    <col min="4095" max="4095" width="6.7109375" style="1" customWidth="1"/>
    <col min="4096" max="4096" width="75.42578125" style="1" customWidth="1"/>
    <col min="4097" max="4097" width="9.85546875" style="1" customWidth="1"/>
    <col min="4098" max="4098" width="12.7109375" style="1" customWidth="1"/>
    <col min="4099" max="4099" width="21.7109375" style="1" customWidth="1"/>
    <col min="4100" max="4100" width="33.140625" style="1" customWidth="1"/>
    <col min="4101" max="4350" width="11.42578125" style="1"/>
    <col min="4351" max="4351" width="6.7109375" style="1" customWidth="1"/>
    <col min="4352" max="4352" width="75.42578125" style="1" customWidth="1"/>
    <col min="4353" max="4353" width="9.85546875" style="1" customWidth="1"/>
    <col min="4354" max="4354" width="12.7109375" style="1" customWidth="1"/>
    <col min="4355" max="4355" width="21.7109375" style="1" customWidth="1"/>
    <col min="4356" max="4356" width="33.140625" style="1" customWidth="1"/>
    <col min="4357" max="4606" width="11.42578125" style="1"/>
    <col min="4607" max="4607" width="6.7109375" style="1" customWidth="1"/>
    <col min="4608" max="4608" width="75.42578125" style="1" customWidth="1"/>
    <col min="4609" max="4609" width="9.85546875" style="1" customWidth="1"/>
    <col min="4610" max="4610" width="12.7109375" style="1" customWidth="1"/>
    <col min="4611" max="4611" width="21.7109375" style="1" customWidth="1"/>
    <col min="4612" max="4612" width="33.140625" style="1" customWidth="1"/>
    <col min="4613" max="4862" width="11.42578125" style="1"/>
    <col min="4863" max="4863" width="6.7109375" style="1" customWidth="1"/>
    <col min="4864" max="4864" width="75.42578125" style="1" customWidth="1"/>
    <col min="4865" max="4865" width="9.85546875" style="1" customWidth="1"/>
    <col min="4866" max="4866" width="12.7109375" style="1" customWidth="1"/>
    <col min="4867" max="4867" width="21.7109375" style="1" customWidth="1"/>
    <col min="4868" max="4868" width="33.140625" style="1" customWidth="1"/>
    <col min="4869" max="5118" width="11.42578125" style="1"/>
    <col min="5119" max="5119" width="6.7109375" style="1" customWidth="1"/>
    <col min="5120" max="5120" width="75.42578125" style="1" customWidth="1"/>
    <col min="5121" max="5121" width="9.85546875" style="1" customWidth="1"/>
    <col min="5122" max="5122" width="12.7109375" style="1" customWidth="1"/>
    <col min="5123" max="5123" width="21.7109375" style="1" customWidth="1"/>
    <col min="5124" max="5124" width="33.140625" style="1" customWidth="1"/>
    <col min="5125" max="5374" width="11.42578125" style="1"/>
    <col min="5375" max="5375" width="6.7109375" style="1" customWidth="1"/>
    <col min="5376" max="5376" width="75.42578125" style="1" customWidth="1"/>
    <col min="5377" max="5377" width="9.85546875" style="1" customWidth="1"/>
    <col min="5378" max="5378" width="12.7109375" style="1" customWidth="1"/>
    <col min="5379" max="5379" width="21.7109375" style="1" customWidth="1"/>
    <col min="5380" max="5380" width="33.140625" style="1" customWidth="1"/>
    <col min="5381" max="5630" width="11.42578125" style="1"/>
    <col min="5631" max="5631" width="6.7109375" style="1" customWidth="1"/>
    <col min="5632" max="5632" width="75.42578125" style="1" customWidth="1"/>
    <col min="5633" max="5633" width="9.85546875" style="1" customWidth="1"/>
    <col min="5634" max="5634" width="12.7109375" style="1" customWidth="1"/>
    <col min="5635" max="5635" width="21.7109375" style="1" customWidth="1"/>
    <col min="5636" max="5636" width="33.140625" style="1" customWidth="1"/>
    <col min="5637" max="5886" width="11.42578125" style="1"/>
    <col min="5887" max="5887" width="6.7109375" style="1" customWidth="1"/>
    <col min="5888" max="5888" width="75.42578125" style="1" customWidth="1"/>
    <col min="5889" max="5889" width="9.85546875" style="1" customWidth="1"/>
    <col min="5890" max="5890" width="12.7109375" style="1" customWidth="1"/>
    <col min="5891" max="5891" width="21.7109375" style="1" customWidth="1"/>
    <col min="5892" max="5892" width="33.140625" style="1" customWidth="1"/>
    <col min="5893" max="6142" width="11.42578125" style="1"/>
    <col min="6143" max="6143" width="6.7109375" style="1" customWidth="1"/>
    <col min="6144" max="6144" width="75.42578125" style="1" customWidth="1"/>
    <col min="6145" max="6145" width="9.85546875" style="1" customWidth="1"/>
    <col min="6146" max="6146" width="12.7109375" style="1" customWidth="1"/>
    <col min="6147" max="6147" width="21.7109375" style="1" customWidth="1"/>
    <col min="6148" max="6148" width="33.140625" style="1" customWidth="1"/>
    <col min="6149" max="6398" width="11.42578125" style="1"/>
    <col min="6399" max="6399" width="6.7109375" style="1" customWidth="1"/>
    <col min="6400" max="6400" width="75.42578125" style="1" customWidth="1"/>
    <col min="6401" max="6401" width="9.85546875" style="1" customWidth="1"/>
    <col min="6402" max="6402" width="12.7109375" style="1" customWidth="1"/>
    <col min="6403" max="6403" width="21.7109375" style="1" customWidth="1"/>
    <col min="6404" max="6404" width="33.140625" style="1" customWidth="1"/>
    <col min="6405" max="6654" width="11.42578125" style="1"/>
    <col min="6655" max="6655" width="6.7109375" style="1" customWidth="1"/>
    <col min="6656" max="6656" width="75.42578125" style="1" customWidth="1"/>
    <col min="6657" max="6657" width="9.85546875" style="1" customWidth="1"/>
    <col min="6658" max="6658" width="12.7109375" style="1" customWidth="1"/>
    <col min="6659" max="6659" width="21.7109375" style="1" customWidth="1"/>
    <col min="6660" max="6660" width="33.140625" style="1" customWidth="1"/>
    <col min="6661" max="6910" width="11.42578125" style="1"/>
    <col min="6911" max="6911" width="6.7109375" style="1" customWidth="1"/>
    <col min="6912" max="6912" width="75.42578125" style="1" customWidth="1"/>
    <col min="6913" max="6913" width="9.85546875" style="1" customWidth="1"/>
    <col min="6914" max="6914" width="12.7109375" style="1" customWidth="1"/>
    <col min="6915" max="6915" width="21.7109375" style="1" customWidth="1"/>
    <col min="6916" max="6916" width="33.140625" style="1" customWidth="1"/>
    <col min="6917" max="7166" width="11.42578125" style="1"/>
    <col min="7167" max="7167" width="6.7109375" style="1" customWidth="1"/>
    <col min="7168" max="7168" width="75.42578125" style="1" customWidth="1"/>
    <col min="7169" max="7169" width="9.85546875" style="1" customWidth="1"/>
    <col min="7170" max="7170" width="12.7109375" style="1" customWidth="1"/>
    <col min="7171" max="7171" width="21.7109375" style="1" customWidth="1"/>
    <col min="7172" max="7172" width="33.140625" style="1" customWidth="1"/>
    <col min="7173" max="7422" width="11.42578125" style="1"/>
    <col min="7423" max="7423" width="6.7109375" style="1" customWidth="1"/>
    <col min="7424" max="7424" width="75.42578125" style="1" customWidth="1"/>
    <col min="7425" max="7425" width="9.85546875" style="1" customWidth="1"/>
    <col min="7426" max="7426" width="12.7109375" style="1" customWidth="1"/>
    <col min="7427" max="7427" width="21.7109375" style="1" customWidth="1"/>
    <col min="7428" max="7428" width="33.140625" style="1" customWidth="1"/>
    <col min="7429" max="7678" width="11.42578125" style="1"/>
    <col min="7679" max="7679" width="6.7109375" style="1" customWidth="1"/>
    <col min="7680" max="7680" width="75.42578125" style="1" customWidth="1"/>
    <col min="7681" max="7681" width="9.85546875" style="1" customWidth="1"/>
    <col min="7682" max="7682" width="12.7109375" style="1" customWidth="1"/>
    <col min="7683" max="7683" width="21.7109375" style="1" customWidth="1"/>
    <col min="7684" max="7684" width="33.140625" style="1" customWidth="1"/>
    <col min="7685" max="7934" width="11.42578125" style="1"/>
    <col min="7935" max="7935" width="6.7109375" style="1" customWidth="1"/>
    <col min="7936" max="7936" width="75.42578125" style="1" customWidth="1"/>
    <col min="7937" max="7937" width="9.85546875" style="1" customWidth="1"/>
    <col min="7938" max="7938" width="12.7109375" style="1" customWidth="1"/>
    <col min="7939" max="7939" width="21.7109375" style="1" customWidth="1"/>
    <col min="7940" max="7940" width="33.140625" style="1" customWidth="1"/>
    <col min="7941" max="8190" width="11.42578125" style="1"/>
    <col min="8191" max="8191" width="6.7109375" style="1" customWidth="1"/>
    <col min="8192" max="8192" width="75.42578125" style="1" customWidth="1"/>
    <col min="8193" max="8193" width="9.85546875" style="1" customWidth="1"/>
    <col min="8194" max="8194" width="12.7109375" style="1" customWidth="1"/>
    <col min="8195" max="8195" width="21.7109375" style="1" customWidth="1"/>
    <col min="8196" max="8196" width="33.140625" style="1" customWidth="1"/>
    <col min="8197" max="8446" width="11.42578125" style="1"/>
    <col min="8447" max="8447" width="6.7109375" style="1" customWidth="1"/>
    <col min="8448" max="8448" width="75.42578125" style="1" customWidth="1"/>
    <col min="8449" max="8449" width="9.85546875" style="1" customWidth="1"/>
    <col min="8450" max="8450" width="12.7109375" style="1" customWidth="1"/>
    <col min="8451" max="8451" width="21.7109375" style="1" customWidth="1"/>
    <col min="8452" max="8452" width="33.140625" style="1" customWidth="1"/>
    <col min="8453" max="8702" width="11.42578125" style="1"/>
    <col min="8703" max="8703" width="6.7109375" style="1" customWidth="1"/>
    <col min="8704" max="8704" width="75.42578125" style="1" customWidth="1"/>
    <col min="8705" max="8705" width="9.85546875" style="1" customWidth="1"/>
    <col min="8706" max="8706" width="12.7109375" style="1" customWidth="1"/>
    <col min="8707" max="8707" width="21.7109375" style="1" customWidth="1"/>
    <col min="8708" max="8708" width="33.140625" style="1" customWidth="1"/>
    <col min="8709" max="8958" width="11.42578125" style="1"/>
    <col min="8959" max="8959" width="6.7109375" style="1" customWidth="1"/>
    <col min="8960" max="8960" width="75.42578125" style="1" customWidth="1"/>
    <col min="8961" max="8961" width="9.85546875" style="1" customWidth="1"/>
    <col min="8962" max="8962" width="12.7109375" style="1" customWidth="1"/>
    <col min="8963" max="8963" width="21.7109375" style="1" customWidth="1"/>
    <col min="8964" max="8964" width="33.140625" style="1" customWidth="1"/>
    <col min="8965" max="9214" width="11.42578125" style="1"/>
    <col min="9215" max="9215" width="6.7109375" style="1" customWidth="1"/>
    <col min="9216" max="9216" width="75.42578125" style="1" customWidth="1"/>
    <col min="9217" max="9217" width="9.85546875" style="1" customWidth="1"/>
    <col min="9218" max="9218" width="12.7109375" style="1" customWidth="1"/>
    <col min="9219" max="9219" width="21.7109375" style="1" customWidth="1"/>
    <col min="9220" max="9220" width="33.140625" style="1" customWidth="1"/>
    <col min="9221" max="9470" width="11.42578125" style="1"/>
    <col min="9471" max="9471" width="6.7109375" style="1" customWidth="1"/>
    <col min="9472" max="9472" width="75.42578125" style="1" customWidth="1"/>
    <col min="9473" max="9473" width="9.85546875" style="1" customWidth="1"/>
    <col min="9474" max="9474" width="12.7109375" style="1" customWidth="1"/>
    <col min="9475" max="9475" width="21.7109375" style="1" customWidth="1"/>
    <col min="9476" max="9476" width="33.140625" style="1" customWidth="1"/>
    <col min="9477" max="9726" width="11.42578125" style="1"/>
    <col min="9727" max="9727" width="6.7109375" style="1" customWidth="1"/>
    <col min="9728" max="9728" width="75.42578125" style="1" customWidth="1"/>
    <col min="9729" max="9729" width="9.85546875" style="1" customWidth="1"/>
    <col min="9730" max="9730" width="12.7109375" style="1" customWidth="1"/>
    <col min="9731" max="9731" width="21.7109375" style="1" customWidth="1"/>
    <col min="9732" max="9732" width="33.140625" style="1" customWidth="1"/>
    <col min="9733" max="9982" width="11.42578125" style="1"/>
    <col min="9983" max="9983" width="6.7109375" style="1" customWidth="1"/>
    <col min="9984" max="9984" width="75.42578125" style="1" customWidth="1"/>
    <col min="9985" max="9985" width="9.85546875" style="1" customWidth="1"/>
    <col min="9986" max="9986" width="12.7109375" style="1" customWidth="1"/>
    <col min="9987" max="9987" width="21.7109375" style="1" customWidth="1"/>
    <col min="9988" max="9988" width="33.140625" style="1" customWidth="1"/>
    <col min="9989" max="10238" width="11.42578125" style="1"/>
    <col min="10239" max="10239" width="6.7109375" style="1" customWidth="1"/>
    <col min="10240" max="10240" width="75.42578125" style="1" customWidth="1"/>
    <col min="10241" max="10241" width="9.85546875" style="1" customWidth="1"/>
    <col min="10242" max="10242" width="12.7109375" style="1" customWidth="1"/>
    <col min="10243" max="10243" width="21.7109375" style="1" customWidth="1"/>
    <col min="10244" max="10244" width="33.140625" style="1" customWidth="1"/>
    <col min="10245" max="10494" width="11.42578125" style="1"/>
    <col min="10495" max="10495" width="6.7109375" style="1" customWidth="1"/>
    <col min="10496" max="10496" width="75.42578125" style="1" customWidth="1"/>
    <col min="10497" max="10497" width="9.85546875" style="1" customWidth="1"/>
    <col min="10498" max="10498" width="12.7109375" style="1" customWidth="1"/>
    <col min="10499" max="10499" width="21.7109375" style="1" customWidth="1"/>
    <col min="10500" max="10500" width="33.140625" style="1" customWidth="1"/>
    <col min="10501" max="10750" width="11.42578125" style="1"/>
    <col min="10751" max="10751" width="6.7109375" style="1" customWidth="1"/>
    <col min="10752" max="10752" width="75.42578125" style="1" customWidth="1"/>
    <col min="10753" max="10753" width="9.85546875" style="1" customWidth="1"/>
    <col min="10754" max="10754" width="12.7109375" style="1" customWidth="1"/>
    <col min="10755" max="10755" width="21.7109375" style="1" customWidth="1"/>
    <col min="10756" max="10756" width="33.140625" style="1" customWidth="1"/>
    <col min="10757" max="11006" width="11.42578125" style="1"/>
    <col min="11007" max="11007" width="6.7109375" style="1" customWidth="1"/>
    <col min="11008" max="11008" width="75.42578125" style="1" customWidth="1"/>
    <col min="11009" max="11009" width="9.85546875" style="1" customWidth="1"/>
    <col min="11010" max="11010" width="12.7109375" style="1" customWidth="1"/>
    <col min="11011" max="11011" width="21.7109375" style="1" customWidth="1"/>
    <col min="11012" max="11012" width="33.140625" style="1" customWidth="1"/>
    <col min="11013" max="11262" width="11.42578125" style="1"/>
    <col min="11263" max="11263" width="6.7109375" style="1" customWidth="1"/>
    <col min="11264" max="11264" width="75.42578125" style="1" customWidth="1"/>
    <col min="11265" max="11265" width="9.85546875" style="1" customWidth="1"/>
    <col min="11266" max="11266" width="12.7109375" style="1" customWidth="1"/>
    <col min="11267" max="11267" width="21.7109375" style="1" customWidth="1"/>
    <col min="11268" max="11268" width="33.140625" style="1" customWidth="1"/>
    <col min="11269" max="11518" width="11.42578125" style="1"/>
    <col min="11519" max="11519" width="6.7109375" style="1" customWidth="1"/>
    <col min="11520" max="11520" width="75.42578125" style="1" customWidth="1"/>
    <col min="11521" max="11521" width="9.85546875" style="1" customWidth="1"/>
    <col min="11522" max="11522" width="12.7109375" style="1" customWidth="1"/>
    <col min="11523" max="11523" width="21.7109375" style="1" customWidth="1"/>
    <col min="11524" max="11524" width="33.140625" style="1" customWidth="1"/>
    <col min="11525" max="11774" width="11.42578125" style="1"/>
    <col min="11775" max="11775" width="6.7109375" style="1" customWidth="1"/>
    <col min="11776" max="11776" width="75.42578125" style="1" customWidth="1"/>
    <col min="11777" max="11777" width="9.85546875" style="1" customWidth="1"/>
    <col min="11778" max="11778" width="12.7109375" style="1" customWidth="1"/>
    <col min="11779" max="11779" width="21.7109375" style="1" customWidth="1"/>
    <col min="11780" max="11780" width="33.140625" style="1" customWidth="1"/>
    <col min="11781" max="12030" width="11.42578125" style="1"/>
    <col min="12031" max="12031" width="6.7109375" style="1" customWidth="1"/>
    <col min="12032" max="12032" width="75.42578125" style="1" customWidth="1"/>
    <col min="12033" max="12033" width="9.85546875" style="1" customWidth="1"/>
    <col min="12034" max="12034" width="12.7109375" style="1" customWidth="1"/>
    <col min="12035" max="12035" width="21.7109375" style="1" customWidth="1"/>
    <col min="12036" max="12036" width="33.140625" style="1" customWidth="1"/>
    <col min="12037" max="12286" width="11.42578125" style="1"/>
    <col min="12287" max="12287" width="6.7109375" style="1" customWidth="1"/>
    <col min="12288" max="12288" width="75.42578125" style="1" customWidth="1"/>
    <col min="12289" max="12289" width="9.85546875" style="1" customWidth="1"/>
    <col min="12290" max="12290" width="12.7109375" style="1" customWidth="1"/>
    <col min="12291" max="12291" width="21.7109375" style="1" customWidth="1"/>
    <col min="12292" max="12292" width="33.140625" style="1" customWidth="1"/>
    <col min="12293" max="12542" width="11.42578125" style="1"/>
    <col min="12543" max="12543" width="6.7109375" style="1" customWidth="1"/>
    <col min="12544" max="12544" width="75.42578125" style="1" customWidth="1"/>
    <col min="12545" max="12545" width="9.85546875" style="1" customWidth="1"/>
    <col min="12546" max="12546" width="12.7109375" style="1" customWidth="1"/>
    <col min="12547" max="12547" width="21.7109375" style="1" customWidth="1"/>
    <col min="12548" max="12548" width="33.140625" style="1" customWidth="1"/>
    <col min="12549" max="12798" width="11.42578125" style="1"/>
    <col min="12799" max="12799" width="6.7109375" style="1" customWidth="1"/>
    <col min="12800" max="12800" width="75.42578125" style="1" customWidth="1"/>
    <col min="12801" max="12801" width="9.85546875" style="1" customWidth="1"/>
    <col min="12802" max="12802" width="12.7109375" style="1" customWidth="1"/>
    <col min="12803" max="12803" width="21.7109375" style="1" customWidth="1"/>
    <col min="12804" max="12804" width="33.140625" style="1" customWidth="1"/>
    <col min="12805" max="13054" width="11.42578125" style="1"/>
    <col min="13055" max="13055" width="6.7109375" style="1" customWidth="1"/>
    <col min="13056" max="13056" width="75.42578125" style="1" customWidth="1"/>
    <col min="13057" max="13057" width="9.85546875" style="1" customWidth="1"/>
    <col min="13058" max="13058" width="12.7109375" style="1" customWidth="1"/>
    <col min="13059" max="13059" width="21.7109375" style="1" customWidth="1"/>
    <col min="13060" max="13060" width="33.140625" style="1" customWidth="1"/>
    <col min="13061" max="13310" width="11.42578125" style="1"/>
    <col min="13311" max="13311" width="6.7109375" style="1" customWidth="1"/>
    <col min="13312" max="13312" width="75.42578125" style="1" customWidth="1"/>
    <col min="13313" max="13313" width="9.85546875" style="1" customWidth="1"/>
    <col min="13314" max="13314" width="12.7109375" style="1" customWidth="1"/>
    <col min="13315" max="13315" width="21.7109375" style="1" customWidth="1"/>
    <col min="13316" max="13316" width="33.140625" style="1" customWidth="1"/>
    <col min="13317" max="13566" width="11.42578125" style="1"/>
    <col min="13567" max="13567" width="6.7109375" style="1" customWidth="1"/>
    <col min="13568" max="13568" width="75.42578125" style="1" customWidth="1"/>
    <col min="13569" max="13569" width="9.85546875" style="1" customWidth="1"/>
    <col min="13570" max="13570" width="12.7109375" style="1" customWidth="1"/>
    <col min="13571" max="13571" width="21.7109375" style="1" customWidth="1"/>
    <col min="13572" max="13572" width="33.140625" style="1" customWidth="1"/>
    <col min="13573" max="13822" width="11.42578125" style="1"/>
    <col min="13823" max="13823" width="6.7109375" style="1" customWidth="1"/>
    <col min="13824" max="13824" width="75.42578125" style="1" customWidth="1"/>
    <col min="13825" max="13825" width="9.85546875" style="1" customWidth="1"/>
    <col min="13826" max="13826" width="12.7109375" style="1" customWidth="1"/>
    <col min="13827" max="13827" width="21.7109375" style="1" customWidth="1"/>
    <col min="13828" max="13828" width="33.140625" style="1" customWidth="1"/>
    <col min="13829" max="14078" width="11.42578125" style="1"/>
    <col min="14079" max="14079" width="6.7109375" style="1" customWidth="1"/>
    <col min="14080" max="14080" width="75.42578125" style="1" customWidth="1"/>
    <col min="14081" max="14081" width="9.85546875" style="1" customWidth="1"/>
    <col min="14082" max="14082" width="12.7109375" style="1" customWidth="1"/>
    <col min="14083" max="14083" width="21.7109375" style="1" customWidth="1"/>
    <col min="14084" max="14084" width="33.140625" style="1" customWidth="1"/>
    <col min="14085" max="14334" width="11.42578125" style="1"/>
    <col min="14335" max="14335" width="6.7109375" style="1" customWidth="1"/>
    <col min="14336" max="14336" width="75.42578125" style="1" customWidth="1"/>
    <col min="14337" max="14337" width="9.85546875" style="1" customWidth="1"/>
    <col min="14338" max="14338" width="12.7109375" style="1" customWidth="1"/>
    <col min="14339" max="14339" width="21.7109375" style="1" customWidth="1"/>
    <col min="14340" max="14340" width="33.140625" style="1" customWidth="1"/>
    <col min="14341" max="14590" width="11.42578125" style="1"/>
    <col min="14591" max="14591" width="6.7109375" style="1" customWidth="1"/>
    <col min="14592" max="14592" width="75.42578125" style="1" customWidth="1"/>
    <col min="14593" max="14593" width="9.85546875" style="1" customWidth="1"/>
    <col min="14594" max="14594" width="12.7109375" style="1" customWidth="1"/>
    <col min="14595" max="14595" width="21.7109375" style="1" customWidth="1"/>
    <col min="14596" max="14596" width="33.140625" style="1" customWidth="1"/>
    <col min="14597" max="14846" width="11.42578125" style="1"/>
    <col min="14847" max="14847" width="6.7109375" style="1" customWidth="1"/>
    <col min="14848" max="14848" width="75.42578125" style="1" customWidth="1"/>
    <col min="14849" max="14849" width="9.85546875" style="1" customWidth="1"/>
    <col min="14850" max="14850" width="12.7109375" style="1" customWidth="1"/>
    <col min="14851" max="14851" width="21.7109375" style="1" customWidth="1"/>
    <col min="14852" max="14852" width="33.140625" style="1" customWidth="1"/>
    <col min="14853" max="15102" width="11.42578125" style="1"/>
    <col min="15103" max="15103" width="6.7109375" style="1" customWidth="1"/>
    <col min="15104" max="15104" width="75.42578125" style="1" customWidth="1"/>
    <col min="15105" max="15105" width="9.85546875" style="1" customWidth="1"/>
    <col min="15106" max="15106" width="12.7109375" style="1" customWidth="1"/>
    <col min="15107" max="15107" width="21.7109375" style="1" customWidth="1"/>
    <col min="15108" max="15108" width="33.140625" style="1" customWidth="1"/>
    <col min="15109" max="15358" width="11.42578125" style="1"/>
    <col min="15359" max="15359" width="6.7109375" style="1" customWidth="1"/>
    <col min="15360" max="15360" width="75.42578125" style="1" customWidth="1"/>
    <col min="15361" max="15361" width="9.85546875" style="1" customWidth="1"/>
    <col min="15362" max="15362" width="12.7109375" style="1" customWidth="1"/>
    <col min="15363" max="15363" width="21.7109375" style="1" customWidth="1"/>
    <col min="15364" max="15364" width="33.140625" style="1" customWidth="1"/>
    <col min="15365" max="15614" width="11.42578125" style="1"/>
    <col min="15615" max="15615" width="6.7109375" style="1" customWidth="1"/>
    <col min="15616" max="15616" width="75.42578125" style="1" customWidth="1"/>
    <col min="15617" max="15617" width="9.85546875" style="1" customWidth="1"/>
    <col min="15618" max="15618" width="12.7109375" style="1" customWidth="1"/>
    <col min="15619" max="15619" width="21.7109375" style="1" customWidth="1"/>
    <col min="15620" max="15620" width="33.140625" style="1" customWidth="1"/>
    <col min="15621" max="15870" width="11.42578125" style="1"/>
    <col min="15871" max="15871" width="6.7109375" style="1" customWidth="1"/>
    <col min="15872" max="15872" width="75.42578125" style="1" customWidth="1"/>
    <col min="15873" max="15873" width="9.85546875" style="1" customWidth="1"/>
    <col min="15874" max="15874" width="12.7109375" style="1" customWidth="1"/>
    <col min="15875" max="15875" width="21.7109375" style="1" customWidth="1"/>
    <col min="15876" max="15876" width="33.140625" style="1" customWidth="1"/>
    <col min="15877" max="16126" width="11.42578125" style="1"/>
    <col min="16127" max="16127" width="6.7109375" style="1" customWidth="1"/>
    <col min="16128" max="16128" width="75.42578125" style="1" customWidth="1"/>
    <col min="16129" max="16129" width="9.85546875" style="1" customWidth="1"/>
    <col min="16130" max="16130" width="12.7109375" style="1" customWidth="1"/>
    <col min="16131" max="16131" width="21.7109375" style="1" customWidth="1"/>
    <col min="16132" max="16132" width="33.140625" style="1" customWidth="1"/>
    <col min="16133" max="16384" width="11.42578125" style="1"/>
  </cols>
  <sheetData>
    <row r="1" spans="1:84" ht="47.25" customHeight="1" thickBot="1">
      <c r="A1" s="114" t="str">
        <f>Chauffage!A1</f>
        <v>Rénovation de la Maison Forestière Les Chaussons
Albertville</v>
      </c>
      <c r="B1" s="115"/>
      <c r="C1" s="115"/>
      <c r="D1" s="115"/>
    </row>
    <row r="2" spans="1:84" ht="40.5" customHeight="1" thickBot="1">
      <c r="A2" s="117" t="s">
        <v>48</v>
      </c>
      <c r="B2" s="118"/>
      <c r="C2" s="118"/>
      <c r="D2" s="118"/>
    </row>
    <row r="3" spans="1:84" ht="25.5" customHeight="1" thickBot="1">
      <c r="A3" s="120" t="str">
        <f>Chauffage!A3</f>
        <v>Lot 03 - Chauffage</v>
      </c>
      <c r="B3" s="121"/>
      <c r="C3" s="121"/>
      <c r="D3" s="121"/>
    </row>
    <row r="4" spans="1:84" ht="34.5" customHeight="1" thickBot="1">
      <c r="A4" s="123" t="s">
        <v>34</v>
      </c>
      <c r="B4" s="124"/>
      <c r="C4" s="124"/>
      <c r="D4" s="124"/>
    </row>
    <row r="5" spans="1:84" ht="11.25" customHeight="1" thickBot="1">
      <c r="A5" s="126"/>
      <c r="B5" s="118"/>
      <c r="C5" s="118"/>
      <c r="D5" s="118"/>
    </row>
    <row r="6" spans="1:84" ht="8.25" customHeight="1">
      <c r="A6" s="112"/>
      <c r="B6" s="112"/>
      <c r="C6" s="112"/>
      <c r="D6" s="112"/>
    </row>
    <row r="7" spans="1:84" ht="10.5" customHeight="1" thickBot="1">
      <c r="A7" s="113"/>
      <c r="B7" s="113"/>
      <c r="C7" s="113"/>
      <c r="D7" s="113"/>
    </row>
    <row r="8" spans="1:84" s="6" customFormat="1" ht="15.75">
      <c r="A8" s="2" t="s">
        <v>1</v>
      </c>
      <c r="B8" s="3" t="s">
        <v>2</v>
      </c>
      <c r="C8" s="4" t="s">
        <v>3</v>
      </c>
      <c r="D8" s="4" t="s">
        <v>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</row>
    <row r="9" spans="1:84" s="6" customFormat="1" ht="35.450000000000003" customHeight="1" thickBot="1">
      <c r="A9" s="7" t="s">
        <v>7</v>
      </c>
      <c r="B9" s="8" t="s">
        <v>8</v>
      </c>
      <c r="C9" s="9" t="s">
        <v>9</v>
      </c>
      <c r="D9" s="10" t="s">
        <v>10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</row>
    <row r="10" spans="1:84" ht="22.5" customHeight="1">
      <c r="A10" s="12" t="s">
        <v>49</v>
      </c>
      <c r="B10" s="13"/>
      <c r="C10" s="129"/>
      <c r="D10" s="130"/>
    </row>
    <row r="11" spans="1:84" ht="41.25" customHeight="1">
      <c r="A11" s="14" t="str">
        <f>$A$10&amp;"."&amp;E11</f>
        <v>BPU.a</v>
      </c>
      <c r="B11" s="15" t="s">
        <v>47</v>
      </c>
      <c r="C11" s="16" t="s">
        <v>3</v>
      </c>
      <c r="D11" s="18"/>
      <c r="E11" s="1" t="s">
        <v>14</v>
      </c>
    </row>
    <row r="12" spans="1:84" ht="9" customHeight="1">
      <c r="A12" s="27"/>
      <c r="B12" s="38"/>
      <c r="C12" s="38"/>
      <c r="D12" s="39"/>
    </row>
    <row r="13" spans="1:84" ht="16.5" customHeight="1">
      <c r="A13" s="27"/>
      <c r="B13" s="38"/>
      <c r="C13" s="38"/>
      <c r="D13" s="39"/>
    </row>
    <row r="14" spans="1:84" ht="12.75" customHeight="1">
      <c r="A14" s="27"/>
      <c r="B14" s="41"/>
      <c r="C14" s="38"/>
      <c r="D14" s="32"/>
    </row>
    <row r="15" spans="1:84" ht="12.75" customHeight="1">
      <c r="A15" s="27"/>
      <c r="B15" s="41" t="s">
        <v>24</v>
      </c>
      <c r="C15" s="38"/>
      <c r="D15" s="32"/>
    </row>
    <row r="16" spans="1:84">
      <c r="B16" s="41" t="s">
        <v>25</v>
      </c>
      <c r="C16" s="32"/>
      <c r="D16" s="42"/>
    </row>
    <row r="17" spans="2:4">
      <c r="B17" s="43" t="s">
        <v>26</v>
      </c>
      <c r="C17" s="32"/>
      <c r="D17" s="32"/>
    </row>
    <row r="18" spans="2:4">
      <c r="B18" s="43"/>
      <c r="C18" s="32"/>
      <c r="D18" s="32"/>
    </row>
  </sheetData>
  <autoFilter ref="A9:IS11" xr:uid="{8061D96E-5B35-4F04-A7C5-78EE473A20A4}"/>
  <mergeCells count="7">
    <mergeCell ref="C10:D10"/>
    <mergeCell ref="A1:D1"/>
    <mergeCell ref="A2:D2"/>
    <mergeCell ref="A3:D3"/>
    <mergeCell ref="A4:D4"/>
    <mergeCell ref="A5:D5"/>
    <mergeCell ref="A6:D7"/>
  </mergeCells>
  <pageMargins left="0.7" right="0.7" top="0.75" bottom="0.75" header="0.3" footer="0.3"/>
  <pageSetup paperSize="9" scale="7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D43F8-FD5B-46ED-881B-E926D662563E}">
  <sheetPr>
    <pageSetUpPr fitToPage="1"/>
  </sheetPr>
  <dimension ref="A1:D15"/>
  <sheetViews>
    <sheetView showGridLines="0" view="pageBreakPreview" topLeftCell="A3" zoomScaleNormal="100" zoomScaleSheetLayoutView="100" workbookViewId="0">
      <selection activeCell="D9" sqref="D9"/>
    </sheetView>
  </sheetViews>
  <sheetFormatPr baseColWidth="10" defaultRowHeight="12.75"/>
  <cols>
    <col min="1" max="1" width="38.5703125" style="45" customWidth="1"/>
    <col min="2" max="2" width="20.5703125" style="45" customWidth="1"/>
    <col min="3" max="3" width="21.28515625" style="45" bestFit="1" customWidth="1"/>
    <col min="4" max="4" width="17.140625" style="45" bestFit="1" customWidth="1"/>
    <col min="5" max="16384" width="11.42578125" style="45"/>
  </cols>
  <sheetData>
    <row r="1" spans="1:4" ht="32.25" customHeight="1">
      <c r="A1" s="137" t="str">
        <f>Chauffage!A1</f>
        <v>Rénovation de la Maison Forestière Les Chaussons
Albertville</v>
      </c>
      <c r="B1" s="138"/>
      <c r="C1" s="138"/>
      <c r="D1" s="139"/>
    </row>
    <row r="2" spans="1:4" ht="16.5" customHeight="1">
      <c r="A2" s="140" t="str">
        <f>Chauffage!A3</f>
        <v>Lot 03 - Chauffage</v>
      </c>
      <c r="B2" s="141"/>
      <c r="C2" s="141"/>
      <c r="D2" s="142"/>
    </row>
    <row r="3" spans="1:4" ht="42" customHeight="1" thickBot="1">
      <c r="A3" s="134" t="str">
        <f>Chauffage!A2</f>
        <v>Cadre de Décomposition du Prix Global Forfaitaire (CDPGF)
Référence Phoenix :</v>
      </c>
      <c r="B3" s="135"/>
      <c r="C3" s="135"/>
      <c r="D3" s="136"/>
    </row>
    <row r="4" spans="1:4" ht="32.25" customHeight="1">
      <c r="A4" s="67"/>
      <c r="B4" s="68" t="s">
        <v>36</v>
      </c>
      <c r="C4" s="68" t="s">
        <v>37</v>
      </c>
      <c r="D4" s="69" t="s">
        <v>38</v>
      </c>
    </row>
    <row r="5" spans="1:4" ht="30" customHeight="1">
      <c r="A5" s="70" t="s">
        <v>81</v>
      </c>
      <c r="B5" s="71">
        <f>Chauffage!G78</f>
        <v>0</v>
      </c>
      <c r="C5" s="71">
        <f>Chauffage!G80</f>
        <v>0</v>
      </c>
      <c r="D5" s="72">
        <f>Chauffage!G82</f>
        <v>0</v>
      </c>
    </row>
    <row r="6" spans="1:4" ht="30" customHeight="1">
      <c r="A6" s="70"/>
      <c r="B6" s="71"/>
      <c r="C6" s="71"/>
      <c r="D6" s="72"/>
    </row>
    <row r="7" spans="1:4" ht="30" customHeight="1" thickBot="1">
      <c r="A7" s="73"/>
      <c r="B7" s="74"/>
      <c r="C7" s="74"/>
      <c r="D7" s="75"/>
    </row>
    <row r="8" spans="1:4" ht="12.75" customHeight="1" thickBot="1">
      <c r="A8" s="143"/>
      <c r="B8" s="144"/>
      <c r="C8" s="144"/>
      <c r="D8" s="144"/>
    </row>
    <row r="9" spans="1:4" ht="33" customHeight="1" thickBot="1">
      <c r="A9" s="76" t="s">
        <v>39</v>
      </c>
      <c r="B9" s="77">
        <f>SUM(B5:B7)</f>
        <v>0</v>
      </c>
      <c r="C9" s="77">
        <f>SUM(C5:C7)</f>
        <v>0</v>
      </c>
      <c r="D9" s="77">
        <f>SUM(D5:D7)</f>
        <v>0</v>
      </c>
    </row>
    <row r="10" spans="1:4" ht="33" customHeight="1">
      <c r="A10" s="78"/>
      <c r="B10" s="79"/>
      <c r="C10" s="79"/>
      <c r="D10" s="79"/>
    </row>
    <row r="11" spans="1:4">
      <c r="A11" s="132" t="s">
        <v>24</v>
      </c>
      <c r="B11" s="132"/>
      <c r="C11" s="132"/>
    </row>
    <row r="12" spans="1:4">
      <c r="A12" s="132" t="s">
        <v>25</v>
      </c>
      <c r="B12" s="132"/>
      <c r="C12" s="132"/>
    </row>
    <row r="13" spans="1:4">
      <c r="A13" s="133" t="s">
        <v>26</v>
      </c>
      <c r="B13" s="133"/>
      <c r="C13" s="133"/>
    </row>
    <row r="14" spans="1:4" ht="14.25">
      <c r="A14" s="80"/>
      <c r="B14" s="81"/>
      <c r="C14" s="82"/>
    </row>
    <row r="15" spans="1:4" ht="14.25">
      <c r="A15" s="80"/>
      <c r="B15" s="81"/>
      <c r="C15" s="82"/>
    </row>
  </sheetData>
  <mergeCells count="7">
    <mergeCell ref="A12:C12"/>
    <mergeCell ref="A13:C13"/>
    <mergeCell ref="A3:D3"/>
    <mergeCell ref="A1:D1"/>
    <mergeCell ref="A2:D2"/>
    <mergeCell ref="A8:D8"/>
    <mergeCell ref="A11:C1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Chauffage</vt:lpstr>
      <vt:lpstr>BPU</vt:lpstr>
      <vt:lpstr>Synthese Lot 03 chauffage</vt:lpstr>
      <vt:lpstr>BPU!Zone_d_impression</vt:lpstr>
      <vt:lpstr>Chauffage!Zone_d_impression</vt:lpstr>
      <vt:lpstr>'Synthese Lot 03 chauffage'!Zone_d_impression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 Phoenix</dc:creator>
  <cp:lastModifiedBy>Linda Guittet</cp:lastModifiedBy>
  <cp:lastPrinted>2022-12-23T13:39:15Z</cp:lastPrinted>
  <dcterms:created xsi:type="dcterms:W3CDTF">2018-07-15T15:57:15Z</dcterms:created>
  <dcterms:modified xsi:type="dcterms:W3CDTF">2024-10-14T14:28:26Z</dcterms:modified>
</cp:coreProperties>
</file>