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sg.ged.intranet.justice.gouv.fr/alfresco/webdav/Sites SNum/Marchés Snum/1. MARCHES EN PREP/2024_CASSIOPEE/2 - Publication/24_CASSIOPEE_Lot1/"/>
    </mc:Choice>
  </mc:AlternateContent>
  <xr:revisionPtr revIDLastSave="0" documentId="13_ncr:1_{D1B11AA5-C5ED-4C60-9C0C-85830B49A7B3}" xr6:coauthVersionLast="47" xr6:coauthVersionMax="47" xr10:uidLastSave="{00000000-0000-0000-0000-000000000000}"/>
  <workbookProtection workbookAlgorithmName="SHA-512" workbookHashValue="RSCEyMnUwHdE2Vigon9bpImp9C9KeGQeWDufYr9Ych5n5rrStNDrO5F1Hf8JxxakIk60x8CVMZDGLzmGeCDPVg==" workbookSaltValue="XxudtjzGeqLtT7WUpfU2WQ==" workbookSpinCount="100000" lockStructure="1"/>
  <bookViews>
    <workbookView xWindow="-110" yWindow="-110" windowWidth="19420" windowHeight="10420" xr2:uid="{77A10ACC-91DA-4F8A-993D-DE59102E8342}"/>
  </bookViews>
  <sheets>
    <sheet name="1 - Consignes" sheetId="4" r:id="rId1"/>
    <sheet name="2a - BPU Tranche ferme" sheetId="2" r:id="rId2"/>
    <sheet name="2b - BPU Tranche optionnelle 1" sheetId="5" r:id="rId3"/>
    <sheet name="2c - BPU Tranche optionnelle 2" sheetId="6" r:id="rId4"/>
    <sheet name="3a - DQE Tranche ferme" sheetId="3" r:id="rId5"/>
    <sheet name="3b - DQE Tranche optionnelle 1" sheetId="7" r:id="rId6"/>
    <sheet name="3c - DQE Tranche optionnelle 2" sheetId="9" r:id="rId7"/>
    <sheet name="3d - DQE TOTAL"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8" l="1"/>
  <c r="D5" i="8"/>
  <c r="E8" i="8"/>
  <c r="D8" i="8"/>
  <c r="D7" i="8"/>
  <c r="D6" i="8"/>
  <c r="G20" i="3"/>
  <c r="F94" i="8"/>
  <c r="F93" i="8"/>
  <c r="F92" i="8"/>
  <c r="F83" i="8"/>
  <c r="F82" i="8"/>
  <c r="F81" i="8"/>
  <c r="F80" i="8"/>
  <c r="F79" i="8"/>
  <c r="F78" i="8"/>
  <c r="F77" i="8"/>
  <c r="F76" i="8"/>
  <c r="F75" i="8"/>
  <c r="F74" i="8"/>
  <c r="F73" i="8"/>
  <c r="F72" i="8"/>
  <c r="F70" i="8"/>
  <c r="F69" i="8"/>
  <c r="F68" i="8"/>
  <c r="F66" i="8"/>
  <c r="F65" i="8"/>
  <c r="F64" i="8"/>
  <c r="F58" i="8"/>
  <c r="F57" i="8"/>
  <c r="F56" i="8"/>
  <c r="F55" i="8"/>
  <c r="F54" i="8"/>
  <c r="F53" i="8"/>
  <c r="F51" i="8"/>
  <c r="F50" i="8"/>
  <c r="F49" i="8"/>
  <c r="F48" i="8"/>
  <c r="F47" i="8"/>
  <c r="F46" i="8"/>
  <c r="F45" i="8"/>
  <c r="F44" i="8"/>
  <c r="F43" i="8"/>
  <c r="J41" i="8"/>
  <c r="J40" i="8"/>
  <c r="J39" i="8"/>
  <c r="J38" i="8"/>
  <c r="J37" i="8"/>
  <c r="J36" i="8"/>
  <c r="J35" i="8"/>
  <c r="J34" i="8"/>
  <c r="J33" i="8"/>
  <c r="J32" i="8"/>
  <c r="J31" i="8"/>
  <c r="J30" i="8"/>
  <c r="H41" i="8"/>
  <c r="H40" i="8"/>
  <c r="H39" i="8"/>
  <c r="H38" i="8"/>
  <c r="H37" i="8"/>
  <c r="H36" i="8"/>
  <c r="H35" i="8"/>
  <c r="H34" i="8"/>
  <c r="H33" i="8"/>
  <c r="H32" i="8"/>
  <c r="H31" i="8"/>
  <c r="H30" i="8"/>
  <c r="F41" i="8"/>
  <c r="F40" i="8"/>
  <c r="F39" i="8"/>
  <c r="F38" i="8"/>
  <c r="F37" i="8"/>
  <c r="F36" i="8"/>
  <c r="F35" i="8"/>
  <c r="F34" i="8"/>
  <c r="F33" i="8"/>
  <c r="F32" i="8"/>
  <c r="F31" i="8"/>
  <c r="F30" i="8"/>
  <c r="J23" i="8"/>
  <c r="J22" i="8"/>
  <c r="J21" i="8"/>
  <c r="J20" i="8"/>
  <c r="J19" i="8"/>
  <c r="J18" i="8"/>
  <c r="J17" i="8"/>
  <c r="J16" i="8"/>
  <c r="J15" i="8"/>
  <c r="J14" i="8"/>
  <c r="H23" i="8"/>
  <c r="H22" i="8"/>
  <c r="H21" i="8"/>
  <c r="H20" i="8"/>
  <c r="H19" i="8"/>
  <c r="H18" i="8"/>
  <c r="H17" i="8"/>
  <c r="H16" i="8"/>
  <c r="H15" i="8"/>
  <c r="H14" i="8"/>
  <c r="F23" i="8"/>
  <c r="F22" i="8"/>
  <c r="F21" i="8"/>
  <c r="F20" i="8"/>
  <c r="F19" i="8"/>
  <c r="F18" i="8"/>
  <c r="F17" i="8"/>
  <c r="F16" i="8"/>
  <c r="F15" i="8"/>
  <c r="F14" i="8"/>
  <c r="G92" i="9" l="1"/>
  <c r="L92" i="9" s="1"/>
  <c r="M92" i="9" s="1"/>
  <c r="G91" i="9"/>
  <c r="L91" i="9" s="1"/>
  <c r="M91" i="9" s="1"/>
  <c r="G90" i="9"/>
  <c r="G81" i="9"/>
  <c r="L81" i="9" s="1"/>
  <c r="M81" i="9" s="1"/>
  <c r="G80" i="9"/>
  <c r="L80" i="9" s="1"/>
  <c r="M80" i="9" s="1"/>
  <c r="G79" i="9"/>
  <c r="L79" i="9" s="1"/>
  <c r="M79" i="9" s="1"/>
  <c r="G78" i="9"/>
  <c r="L78" i="9" s="1"/>
  <c r="M78" i="9" s="1"/>
  <c r="G77" i="9"/>
  <c r="G76" i="9"/>
  <c r="L76" i="9" s="1"/>
  <c r="M76" i="9" s="1"/>
  <c r="G75" i="9"/>
  <c r="L75" i="9" s="1"/>
  <c r="M75" i="9" s="1"/>
  <c r="G74" i="9"/>
  <c r="G73" i="9"/>
  <c r="L73" i="9" s="1"/>
  <c r="M73" i="9" s="1"/>
  <c r="G72" i="9"/>
  <c r="L72" i="9" s="1"/>
  <c r="M72" i="9" s="1"/>
  <c r="G71" i="9"/>
  <c r="L71" i="9" s="1"/>
  <c r="M71" i="9" s="1"/>
  <c r="G70" i="9"/>
  <c r="L70" i="9" s="1"/>
  <c r="M70" i="9" s="1"/>
  <c r="G68" i="9"/>
  <c r="L68" i="9" s="1"/>
  <c r="M68" i="9" s="1"/>
  <c r="G67" i="9"/>
  <c r="L67" i="9" s="1"/>
  <c r="M67" i="9" s="1"/>
  <c r="G66" i="9"/>
  <c r="L66" i="9" s="1"/>
  <c r="M66" i="9" s="1"/>
  <c r="G64" i="9"/>
  <c r="L64" i="9" s="1"/>
  <c r="M64" i="9" s="1"/>
  <c r="G63" i="9"/>
  <c r="L63" i="9" s="1"/>
  <c r="M63" i="9" s="1"/>
  <c r="G62" i="9"/>
  <c r="L62" i="9" s="1"/>
  <c r="G56" i="9"/>
  <c r="L56" i="9" s="1"/>
  <c r="M56" i="9" s="1"/>
  <c r="G55" i="9"/>
  <c r="L55" i="9" s="1"/>
  <c r="M55" i="9" s="1"/>
  <c r="G54" i="9"/>
  <c r="L54" i="9" s="1"/>
  <c r="M54" i="9" s="1"/>
  <c r="G53" i="9"/>
  <c r="G52" i="9"/>
  <c r="L52" i="9" s="1"/>
  <c r="M52" i="9" s="1"/>
  <c r="G51" i="9"/>
  <c r="L51" i="9" s="1"/>
  <c r="M51" i="9" s="1"/>
  <c r="G49" i="9"/>
  <c r="L49" i="9" s="1"/>
  <c r="M49" i="9" s="1"/>
  <c r="G48" i="9"/>
  <c r="G47" i="9"/>
  <c r="L47" i="9" s="1"/>
  <c r="M47" i="9" s="1"/>
  <c r="G46" i="9"/>
  <c r="L46" i="9" s="1"/>
  <c r="M46" i="9" s="1"/>
  <c r="G45" i="9"/>
  <c r="L45" i="9" s="1"/>
  <c r="M45" i="9" s="1"/>
  <c r="G44" i="9"/>
  <c r="L44" i="9" s="1"/>
  <c r="M44" i="9" s="1"/>
  <c r="G43" i="9"/>
  <c r="G42" i="9"/>
  <c r="L42" i="9" s="1"/>
  <c r="M42" i="9" s="1"/>
  <c r="G41" i="9"/>
  <c r="L41" i="9" s="1"/>
  <c r="M41" i="9" s="1"/>
  <c r="K39" i="9"/>
  <c r="I39" i="9"/>
  <c r="G39" i="9"/>
  <c r="K38" i="9"/>
  <c r="I38" i="9"/>
  <c r="G38" i="9"/>
  <c r="K37" i="9"/>
  <c r="I37" i="9"/>
  <c r="G37" i="9"/>
  <c r="K36" i="9"/>
  <c r="I36" i="9"/>
  <c r="G36" i="9"/>
  <c r="K35" i="9"/>
  <c r="I35" i="9"/>
  <c r="G35" i="9"/>
  <c r="K34" i="9"/>
  <c r="I34" i="9"/>
  <c r="G34" i="9"/>
  <c r="K33" i="9"/>
  <c r="I33" i="9"/>
  <c r="G33" i="9"/>
  <c r="K32" i="9"/>
  <c r="I32" i="9"/>
  <c r="G32" i="9"/>
  <c r="K31" i="9"/>
  <c r="I31" i="9"/>
  <c r="G31" i="9"/>
  <c r="K30" i="9"/>
  <c r="I30" i="9"/>
  <c r="G30" i="9"/>
  <c r="K29" i="9"/>
  <c r="I29" i="9"/>
  <c r="G29" i="9"/>
  <c r="K28" i="9"/>
  <c r="I28" i="9"/>
  <c r="G28" i="9"/>
  <c r="K21" i="9"/>
  <c r="I21" i="9"/>
  <c r="G21" i="9"/>
  <c r="K20" i="9"/>
  <c r="I20" i="9"/>
  <c r="G20" i="9"/>
  <c r="K19" i="9"/>
  <c r="I19" i="9"/>
  <c r="G19" i="9"/>
  <c r="K18" i="9"/>
  <c r="L18" i="9" s="1"/>
  <c r="M18" i="9" s="1"/>
  <c r="I18" i="9"/>
  <c r="G18" i="9"/>
  <c r="K17" i="9"/>
  <c r="I17" i="9"/>
  <c r="G17" i="9"/>
  <c r="K16" i="9"/>
  <c r="L16" i="9" s="1"/>
  <c r="M16" i="9" s="1"/>
  <c r="I16" i="9"/>
  <c r="G16" i="9"/>
  <c r="K15" i="9"/>
  <c r="I15" i="9"/>
  <c r="G15" i="9"/>
  <c r="K14" i="9"/>
  <c r="I14" i="9"/>
  <c r="G14" i="9"/>
  <c r="K13" i="9"/>
  <c r="I13" i="9"/>
  <c r="G13" i="9"/>
  <c r="K12" i="9"/>
  <c r="I12" i="9"/>
  <c r="G12" i="9"/>
  <c r="L90" i="9"/>
  <c r="L77" i="9"/>
  <c r="M77" i="9" s="1"/>
  <c r="L74" i="9"/>
  <c r="M74" i="9" s="1"/>
  <c r="L53" i="9"/>
  <c r="M53" i="9" s="1"/>
  <c r="L48" i="9"/>
  <c r="M48" i="9" s="1"/>
  <c r="L43" i="9"/>
  <c r="M43" i="9" s="1"/>
  <c r="G41" i="7"/>
  <c r="L41" i="7" s="1"/>
  <c r="M41" i="7" s="1"/>
  <c r="G41" i="3"/>
  <c r="G56" i="3"/>
  <c r="G55" i="3"/>
  <c r="G54" i="3"/>
  <c r="G53" i="3"/>
  <c r="G52" i="3"/>
  <c r="G51" i="3"/>
  <c r="G56" i="7"/>
  <c r="L56" i="7" s="1"/>
  <c r="M56" i="7" s="1"/>
  <c r="G55" i="7"/>
  <c r="G54" i="7"/>
  <c r="L54" i="7" s="1"/>
  <c r="M54" i="7" s="1"/>
  <c r="G53" i="7"/>
  <c r="L53" i="7" s="1"/>
  <c r="M53" i="7" s="1"/>
  <c r="G52" i="7"/>
  <c r="G51" i="7"/>
  <c r="L51" i="7" s="1"/>
  <c r="M51" i="7" s="1"/>
  <c r="G9" i="5"/>
  <c r="G92" i="7"/>
  <c r="L92" i="7" s="1"/>
  <c r="G91" i="7"/>
  <c r="L91" i="7" s="1"/>
  <c r="I10" i="5"/>
  <c r="I15" i="5"/>
  <c r="K15" i="5"/>
  <c r="I31" i="5"/>
  <c r="K31" i="5"/>
  <c r="G41" i="5"/>
  <c r="G82" i="5"/>
  <c r="G72" i="5"/>
  <c r="G90" i="7"/>
  <c r="L90" i="7" s="1"/>
  <c r="G81" i="7"/>
  <c r="L81" i="7" s="1"/>
  <c r="M81" i="7" s="1"/>
  <c r="G80" i="7"/>
  <c r="L80" i="7" s="1"/>
  <c r="M80" i="7" s="1"/>
  <c r="G79" i="7"/>
  <c r="L79" i="7" s="1"/>
  <c r="M79" i="7" s="1"/>
  <c r="G78" i="7"/>
  <c r="L78" i="7" s="1"/>
  <c r="M78" i="7" s="1"/>
  <c r="G77" i="7"/>
  <c r="L77" i="7" s="1"/>
  <c r="M77" i="7" s="1"/>
  <c r="G76" i="7"/>
  <c r="L76" i="7" s="1"/>
  <c r="M76" i="7" s="1"/>
  <c r="G75" i="7"/>
  <c r="L75" i="7" s="1"/>
  <c r="M75" i="7" s="1"/>
  <c r="G74" i="7"/>
  <c r="L74" i="7" s="1"/>
  <c r="M74" i="7" s="1"/>
  <c r="G73" i="7"/>
  <c r="L73" i="7" s="1"/>
  <c r="M73" i="7" s="1"/>
  <c r="G72" i="7"/>
  <c r="L72" i="7" s="1"/>
  <c r="M72" i="7" s="1"/>
  <c r="G71" i="7"/>
  <c r="L71" i="7" s="1"/>
  <c r="M71" i="7" s="1"/>
  <c r="G70" i="7"/>
  <c r="L70" i="7" s="1"/>
  <c r="M70" i="7" s="1"/>
  <c r="G68" i="7"/>
  <c r="L68" i="7" s="1"/>
  <c r="M68" i="7" s="1"/>
  <c r="G67" i="7"/>
  <c r="L67" i="7" s="1"/>
  <c r="M67" i="7" s="1"/>
  <c r="G66" i="7"/>
  <c r="L66" i="7" s="1"/>
  <c r="M66" i="7" s="1"/>
  <c r="G64" i="7"/>
  <c r="L64" i="7" s="1"/>
  <c r="G63" i="7"/>
  <c r="L63" i="7" s="1"/>
  <c r="M63" i="7" s="1"/>
  <c r="G62" i="7"/>
  <c r="L62" i="7" s="1"/>
  <c r="M62" i="7" s="1"/>
  <c r="G49" i="7"/>
  <c r="L49" i="7" s="1"/>
  <c r="M49" i="7" s="1"/>
  <c r="G48" i="7"/>
  <c r="L48" i="7" s="1"/>
  <c r="M48" i="7" s="1"/>
  <c r="G47" i="7"/>
  <c r="L47" i="7" s="1"/>
  <c r="M47" i="7" s="1"/>
  <c r="G46" i="7"/>
  <c r="L46" i="7" s="1"/>
  <c r="M46" i="7" s="1"/>
  <c r="G45" i="7"/>
  <c r="L45" i="7" s="1"/>
  <c r="M45" i="7" s="1"/>
  <c r="G44" i="7"/>
  <c r="L44" i="7" s="1"/>
  <c r="M44" i="7" s="1"/>
  <c r="G43" i="7"/>
  <c r="L43" i="7" s="1"/>
  <c r="M43" i="7" s="1"/>
  <c r="G42" i="7"/>
  <c r="L42" i="7" s="1"/>
  <c r="M42" i="7" s="1"/>
  <c r="K39" i="7"/>
  <c r="I39" i="7"/>
  <c r="G39" i="7"/>
  <c r="K38" i="7"/>
  <c r="I38" i="7"/>
  <c r="G38" i="7"/>
  <c r="K37" i="7"/>
  <c r="I37" i="7"/>
  <c r="G37" i="7"/>
  <c r="K36" i="7"/>
  <c r="I36" i="7"/>
  <c r="G36" i="7"/>
  <c r="K35" i="7"/>
  <c r="I35" i="7"/>
  <c r="G35" i="7"/>
  <c r="K34" i="7"/>
  <c r="I34" i="7"/>
  <c r="G34" i="7"/>
  <c r="K33" i="7"/>
  <c r="I33" i="7"/>
  <c r="G33" i="7"/>
  <c r="K32" i="7"/>
  <c r="I32" i="7"/>
  <c r="G32" i="7"/>
  <c r="K31" i="7"/>
  <c r="I31" i="7"/>
  <c r="G31" i="7"/>
  <c r="K30" i="7"/>
  <c r="I30" i="7"/>
  <c r="G30" i="7"/>
  <c r="K29" i="7"/>
  <c r="I29" i="7"/>
  <c r="G29" i="7"/>
  <c r="K28" i="7"/>
  <c r="I28" i="7"/>
  <c r="G28" i="7"/>
  <c r="K21" i="7"/>
  <c r="I21" i="7"/>
  <c r="G21" i="7"/>
  <c r="K20" i="7"/>
  <c r="I20" i="7"/>
  <c r="G20" i="7"/>
  <c r="K19" i="7"/>
  <c r="I19" i="7"/>
  <c r="G19" i="7"/>
  <c r="K18" i="7"/>
  <c r="I18" i="7"/>
  <c r="G18" i="7"/>
  <c r="K17" i="7"/>
  <c r="I17" i="7"/>
  <c r="G17" i="7"/>
  <c r="K16" i="7"/>
  <c r="I16" i="7"/>
  <c r="G16" i="7"/>
  <c r="K15" i="7"/>
  <c r="I15" i="7"/>
  <c r="G15" i="7"/>
  <c r="K14" i="7"/>
  <c r="I14" i="7"/>
  <c r="G14" i="7"/>
  <c r="K13" i="7"/>
  <c r="I13" i="7"/>
  <c r="G13" i="7"/>
  <c r="K12" i="7"/>
  <c r="I12" i="7"/>
  <c r="G12" i="7"/>
  <c r="G83" i="6"/>
  <c r="G82" i="6"/>
  <c r="G81" i="6"/>
  <c r="G75" i="6"/>
  <c r="G74" i="6"/>
  <c r="G73" i="6"/>
  <c r="G72" i="6"/>
  <c r="G71" i="6"/>
  <c r="G70" i="6"/>
  <c r="G69" i="6"/>
  <c r="G68" i="6"/>
  <c r="G67" i="6"/>
  <c r="G66" i="6"/>
  <c r="G65" i="6"/>
  <c r="G64" i="6"/>
  <c r="G62" i="6"/>
  <c r="G61" i="6"/>
  <c r="G60" i="6"/>
  <c r="G58" i="6"/>
  <c r="G57" i="6"/>
  <c r="G56" i="6"/>
  <c r="G52" i="6"/>
  <c r="G51" i="6"/>
  <c r="G50" i="6"/>
  <c r="G49" i="6"/>
  <c r="G48" i="6"/>
  <c r="G47" i="6"/>
  <c r="G45" i="6"/>
  <c r="G44" i="6"/>
  <c r="G43" i="6"/>
  <c r="G42" i="6"/>
  <c r="G41" i="6"/>
  <c r="G40" i="6"/>
  <c r="G39" i="6"/>
  <c r="G38" i="6"/>
  <c r="G37" i="6"/>
  <c r="K35" i="6"/>
  <c r="I35" i="6"/>
  <c r="G35" i="6"/>
  <c r="K34" i="6"/>
  <c r="I34" i="6"/>
  <c r="G34" i="6"/>
  <c r="K33" i="6"/>
  <c r="I33" i="6"/>
  <c r="G33" i="6"/>
  <c r="K32" i="6"/>
  <c r="I32" i="6"/>
  <c r="G32" i="6"/>
  <c r="K31" i="6"/>
  <c r="I31" i="6"/>
  <c r="G31" i="6"/>
  <c r="K30" i="6"/>
  <c r="I30" i="6"/>
  <c r="G30" i="6"/>
  <c r="K29" i="6"/>
  <c r="I29" i="6"/>
  <c r="G29" i="6"/>
  <c r="K28" i="6"/>
  <c r="I28" i="6"/>
  <c r="G28" i="6"/>
  <c r="K27" i="6"/>
  <c r="I27" i="6"/>
  <c r="G27" i="6"/>
  <c r="K26" i="6"/>
  <c r="I26" i="6"/>
  <c r="G26" i="6"/>
  <c r="K25" i="6"/>
  <c r="I25" i="6"/>
  <c r="G25" i="6"/>
  <c r="K24" i="6"/>
  <c r="I24" i="6"/>
  <c r="G24" i="6"/>
  <c r="K17" i="6"/>
  <c r="I17" i="6"/>
  <c r="G17" i="6"/>
  <c r="K16" i="6"/>
  <c r="I16" i="6"/>
  <c r="G16" i="6"/>
  <c r="K15" i="6"/>
  <c r="I15" i="6"/>
  <c r="G15" i="6"/>
  <c r="K14" i="6"/>
  <c r="I14" i="6"/>
  <c r="G14" i="6"/>
  <c r="K13" i="6"/>
  <c r="I13" i="6"/>
  <c r="G13" i="6"/>
  <c r="K12" i="6"/>
  <c r="I12" i="6"/>
  <c r="G12" i="6"/>
  <c r="K11" i="6"/>
  <c r="I11" i="6"/>
  <c r="G11" i="6"/>
  <c r="K10" i="6"/>
  <c r="I10" i="6"/>
  <c r="G10" i="6"/>
  <c r="K9" i="6"/>
  <c r="I9" i="6"/>
  <c r="G9" i="6"/>
  <c r="K8" i="6"/>
  <c r="I8" i="6"/>
  <c r="G8" i="6"/>
  <c r="G83" i="5"/>
  <c r="G81" i="5"/>
  <c r="G75" i="5"/>
  <c r="G74" i="5"/>
  <c r="G73" i="5"/>
  <c r="G71" i="5"/>
  <c r="G70" i="5"/>
  <c r="G69" i="5"/>
  <c r="G68" i="5"/>
  <c r="G67" i="5"/>
  <c r="G66" i="5"/>
  <c r="G65" i="5"/>
  <c r="G64" i="5"/>
  <c r="G62" i="5"/>
  <c r="G61" i="5"/>
  <c r="G60" i="5"/>
  <c r="G58" i="5"/>
  <c r="G57" i="5"/>
  <c r="G56" i="5"/>
  <c r="G52" i="5"/>
  <c r="G51" i="5"/>
  <c r="L55" i="7" s="1"/>
  <c r="M55" i="7" s="1"/>
  <c r="G50" i="5"/>
  <c r="G49" i="5"/>
  <c r="G48" i="5"/>
  <c r="G47" i="5"/>
  <c r="G45" i="5"/>
  <c r="G44" i="5"/>
  <c r="G43" i="5"/>
  <c r="G42" i="5"/>
  <c r="G40" i="5"/>
  <c r="G39" i="5"/>
  <c r="G38" i="5"/>
  <c r="G37" i="5"/>
  <c r="K35" i="5"/>
  <c r="I35" i="5"/>
  <c r="G35" i="5"/>
  <c r="K34" i="5"/>
  <c r="I34" i="5"/>
  <c r="G34" i="5"/>
  <c r="K33" i="5"/>
  <c r="I33" i="5"/>
  <c r="G33" i="5"/>
  <c r="K32" i="5"/>
  <c r="I32" i="5"/>
  <c r="G32" i="5"/>
  <c r="G31" i="5"/>
  <c r="K30" i="5"/>
  <c r="I30" i="5"/>
  <c r="G30" i="5"/>
  <c r="K29" i="5"/>
  <c r="I29" i="5"/>
  <c r="G29" i="5"/>
  <c r="K28" i="5"/>
  <c r="I28" i="5"/>
  <c r="G28" i="5"/>
  <c r="K27" i="5"/>
  <c r="I27" i="5"/>
  <c r="G27" i="5"/>
  <c r="K26" i="5"/>
  <c r="I26" i="5"/>
  <c r="G26" i="5"/>
  <c r="K25" i="5"/>
  <c r="I25" i="5"/>
  <c r="G25" i="5"/>
  <c r="K24" i="5"/>
  <c r="I24" i="5"/>
  <c r="G24" i="5"/>
  <c r="K17" i="5"/>
  <c r="I17" i="5"/>
  <c r="G17" i="5"/>
  <c r="K16" i="5"/>
  <c r="I16" i="5"/>
  <c r="G16" i="5"/>
  <c r="G15" i="5"/>
  <c r="K14" i="5"/>
  <c r="I14" i="5"/>
  <c r="G14" i="5"/>
  <c r="K13" i="5"/>
  <c r="I13" i="5"/>
  <c r="G13" i="5"/>
  <c r="K12" i="5"/>
  <c r="I12" i="5"/>
  <c r="G12" i="5"/>
  <c r="K11" i="5"/>
  <c r="I11" i="5"/>
  <c r="G11" i="5"/>
  <c r="K10" i="5"/>
  <c r="G10" i="5"/>
  <c r="K9" i="5"/>
  <c r="I9" i="5"/>
  <c r="K8" i="5"/>
  <c r="I8" i="5"/>
  <c r="G8" i="5"/>
  <c r="G92" i="3"/>
  <c r="G91" i="3"/>
  <c r="G90" i="3"/>
  <c r="L14" i="9" l="1"/>
  <c r="M14" i="9" s="1"/>
  <c r="L13" i="9"/>
  <c r="M13" i="9" s="1"/>
  <c r="L28" i="7"/>
  <c r="M28" i="7" s="1"/>
  <c r="L16" i="7"/>
  <c r="M16" i="7" s="1"/>
  <c r="L34" i="7"/>
  <c r="M34" i="7" s="1"/>
  <c r="L37" i="7"/>
  <c r="M37" i="7" s="1"/>
  <c r="L12" i="7"/>
  <c r="M12" i="7" s="1"/>
  <c r="L15" i="9"/>
  <c r="M15" i="9" s="1"/>
  <c r="L19" i="9"/>
  <c r="M19" i="9" s="1"/>
  <c r="L12" i="9"/>
  <c r="M12" i="9" s="1"/>
  <c r="L17" i="9"/>
  <c r="M17" i="9" s="1"/>
  <c r="L20" i="9"/>
  <c r="M20" i="9" s="1"/>
  <c r="L28" i="9"/>
  <c r="M28" i="9" s="1"/>
  <c r="L34" i="9"/>
  <c r="M34" i="9" s="1"/>
  <c r="L31" i="9"/>
  <c r="M31" i="9" s="1"/>
  <c r="L39" i="9"/>
  <c r="M39" i="9" s="1"/>
  <c r="L29" i="9"/>
  <c r="M29" i="9" s="1"/>
  <c r="M91" i="7"/>
  <c r="M92" i="7"/>
  <c r="L35" i="7"/>
  <c r="M35" i="7" s="1"/>
  <c r="L38" i="7"/>
  <c r="M38" i="7" s="1"/>
  <c r="L13" i="7"/>
  <c r="M13" i="7" s="1"/>
  <c r="L20" i="7"/>
  <c r="M20" i="7" s="1"/>
  <c r="L18" i="7"/>
  <c r="M18" i="7" s="1"/>
  <c r="L14" i="7"/>
  <c r="M14" i="7" s="1"/>
  <c r="L38" i="9"/>
  <c r="M38" i="9" s="1"/>
  <c r="L37" i="9"/>
  <c r="M37" i="9" s="1"/>
  <c r="L36" i="9"/>
  <c r="M36" i="9" s="1"/>
  <c r="L35" i="9"/>
  <c r="M35" i="9" s="1"/>
  <c r="L33" i="9"/>
  <c r="M33" i="9" s="1"/>
  <c r="L32" i="9"/>
  <c r="M32" i="9" s="1"/>
  <c r="L30" i="9"/>
  <c r="M30" i="9" s="1"/>
  <c r="L21" i="9"/>
  <c r="M21" i="9" s="1"/>
  <c r="M90" i="9"/>
  <c r="L93" i="9"/>
  <c r="L82" i="9"/>
  <c r="M62" i="9"/>
  <c r="L52" i="7"/>
  <c r="M52" i="7" s="1"/>
  <c r="L32" i="7"/>
  <c r="M32" i="7" s="1"/>
  <c r="L39" i="7"/>
  <c r="M39" i="7" s="1"/>
  <c r="L36" i="7"/>
  <c r="M36" i="7" s="1"/>
  <c r="L33" i="7"/>
  <c r="M33" i="7" s="1"/>
  <c r="L31" i="7"/>
  <c r="M31" i="7" s="1"/>
  <c r="L30" i="7"/>
  <c r="M30" i="7" s="1"/>
  <c r="L29" i="7"/>
  <c r="M29" i="7" s="1"/>
  <c r="L21" i="7"/>
  <c r="M21" i="7" s="1"/>
  <c r="L19" i="7"/>
  <c r="M19" i="7" s="1"/>
  <c r="L17" i="7"/>
  <c r="M17" i="7" s="1"/>
  <c r="L15" i="7"/>
  <c r="M15" i="7" s="1"/>
  <c r="M90" i="7"/>
  <c r="L93" i="7"/>
  <c r="L82" i="7"/>
  <c r="M64" i="7"/>
  <c r="L90" i="3"/>
  <c r="G92" i="8" s="1"/>
  <c r="L92" i="8" s="1"/>
  <c r="M92" i="8" s="1"/>
  <c r="L92" i="3"/>
  <c r="G94" i="8" s="1"/>
  <c r="L94" i="8" s="1"/>
  <c r="M94" i="8" s="1"/>
  <c r="G12" i="3"/>
  <c r="G14" i="8" s="1"/>
  <c r="G13" i="3"/>
  <c r="G15" i="8" s="1"/>
  <c r="G14" i="3"/>
  <c r="G16" i="8" s="1"/>
  <c r="G15" i="3"/>
  <c r="G17" i="8" s="1"/>
  <c r="G16" i="3"/>
  <c r="G18" i="8" s="1"/>
  <c r="G17" i="3"/>
  <c r="G19" i="8" s="1"/>
  <c r="G18" i="3"/>
  <c r="G20" i="8" s="1"/>
  <c r="G19" i="3"/>
  <c r="G21" i="8" s="1"/>
  <c r="G22" i="8"/>
  <c r="G21" i="3"/>
  <c r="G23" i="8" s="1"/>
  <c r="I12" i="3"/>
  <c r="I14" i="8" s="1"/>
  <c r="I13" i="3"/>
  <c r="I15" i="8" s="1"/>
  <c r="I14" i="3"/>
  <c r="I16" i="8" s="1"/>
  <c r="I15" i="3"/>
  <c r="I17" i="8" s="1"/>
  <c r="I16" i="3"/>
  <c r="I18" i="8" s="1"/>
  <c r="I17" i="3"/>
  <c r="I19" i="8" s="1"/>
  <c r="I18" i="3"/>
  <c r="I20" i="8" s="1"/>
  <c r="I19" i="3"/>
  <c r="I21" i="8" s="1"/>
  <c r="I20" i="3"/>
  <c r="I22" i="8" s="1"/>
  <c r="I21" i="3"/>
  <c r="I23" i="8" s="1"/>
  <c r="K12" i="3"/>
  <c r="K14" i="8" s="1"/>
  <c r="K13" i="3"/>
  <c r="K15" i="8" s="1"/>
  <c r="K14" i="3"/>
  <c r="K16" i="8" s="1"/>
  <c r="K15" i="3"/>
  <c r="K17" i="8" s="1"/>
  <c r="K16" i="3"/>
  <c r="K18" i="8" s="1"/>
  <c r="K17" i="3"/>
  <c r="K19" i="8" s="1"/>
  <c r="K18" i="3"/>
  <c r="K20" i="8" s="1"/>
  <c r="K19" i="3"/>
  <c r="K21" i="8" s="1"/>
  <c r="K20" i="3"/>
  <c r="K22" i="8" s="1"/>
  <c r="K21" i="3"/>
  <c r="K23" i="8" s="1"/>
  <c r="G71" i="3"/>
  <c r="G81" i="2"/>
  <c r="K28" i="3"/>
  <c r="K30" i="8" s="1"/>
  <c r="I28" i="3"/>
  <c r="I30" i="8" s="1"/>
  <c r="G62" i="3"/>
  <c r="G76" i="3"/>
  <c r="G79" i="3"/>
  <c r="L15" i="8" l="1"/>
  <c r="M15" i="8" s="1"/>
  <c r="L16" i="8"/>
  <c r="M16" i="8" s="1"/>
  <c r="L17" i="8"/>
  <c r="M17" i="8" s="1"/>
  <c r="L18" i="8"/>
  <c r="M18" i="8" s="1"/>
  <c r="L19" i="8"/>
  <c r="M19" i="8" s="1"/>
  <c r="L20" i="8"/>
  <c r="M20" i="8" s="1"/>
  <c r="L21" i="8"/>
  <c r="M21" i="8" s="1"/>
  <c r="L22" i="8"/>
  <c r="M22" i="8" s="1"/>
  <c r="L23" i="8"/>
  <c r="M23" i="8" s="1"/>
  <c r="L12" i="3"/>
  <c r="L14" i="8"/>
  <c r="L57" i="9"/>
  <c r="M57" i="9" s="1"/>
  <c r="L22" i="9"/>
  <c r="M22" i="9" s="1"/>
  <c r="M82" i="9"/>
  <c r="M93" i="9"/>
  <c r="L57" i="7"/>
  <c r="M57" i="7" s="1"/>
  <c r="L22" i="7"/>
  <c r="M22" i="7" s="1"/>
  <c r="M82" i="7"/>
  <c r="M93" i="7"/>
  <c r="G8" i="2"/>
  <c r="I8" i="2"/>
  <c r="G63" i="3"/>
  <c r="G64" i="3"/>
  <c r="G68" i="3"/>
  <c r="G67" i="3"/>
  <c r="G66" i="3"/>
  <c r="G80" i="3"/>
  <c r="G78" i="3"/>
  <c r="G77" i="3"/>
  <c r="G75" i="3"/>
  <c r="G74" i="3"/>
  <c r="G73" i="3"/>
  <c r="G72" i="3"/>
  <c r="L72" i="3" s="1"/>
  <c r="G74" i="8" s="1"/>
  <c r="G70" i="3"/>
  <c r="G81" i="3"/>
  <c r="L74" i="8" l="1"/>
  <c r="M74" i="8" s="1"/>
  <c r="M14" i="8"/>
  <c r="L24" i="8"/>
  <c r="M24" i="8" s="1"/>
  <c r="L84" i="9"/>
  <c r="M84" i="9" s="1"/>
  <c r="L84" i="7"/>
  <c r="M84" i="7" s="1"/>
  <c r="G9" i="2"/>
  <c r="L95" i="9" l="1"/>
  <c r="M95" i="9" s="1"/>
  <c r="L95" i="7"/>
  <c r="M95" i="7" s="1"/>
  <c r="K35" i="2"/>
  <c r="K38" i="3"/>
  <c r="K40" i="8" s="1"/>
  <c r="K37" i="3"/>
  <c r="K39" i="8" s="1"/>
  <c r="K32" i="2"/>
  <c r="K31" i="2"/>
  <c r="K30" i="2"/>
  <c r="K33" i="3"/>
  <c r="K35" i="8" s="1"/>
  <c r="K32" i="3"/>
  <c r="K34" i="8" s="1"/>
  <c r="K31" i="3"/>
  <c r="K33" i="8" s="1"/>
  <c r="K26" i="2"/>
  <c r="K25" i="2"/>
  <c r="K24" i="2"/>
  <c r="K13" i="2"/>
  <c r="K12" i="2"/>
  <c r="G49" i="3"/>
  <c r="L49" i="3" s="1"/>
  <c r="G48" i="3"/>
  <c r="L48" i="3" s="1"/>
  <c r="G47" i="3"/>
  <c r="L47" i="3" s="1"/>
  <c r="G46" i="3"/>
  <c r="L46" i="3" s="1"/>
  <c r="G45" i="3"/>
  <c r="L45" i="3" s="1"/>
  <c r="G44" i="3"/>
  <c r="L44" i="3" s="1"/>
  <c r="G43" i="3"/>
  <c r="L43" i="3" s="1"/>
  <c r="G42" i="3"/>
  <c r="L42" i="3" s="1"/>
  <c r="K36" i="3"/>
  <c r="K38" i="8" s="1"/>
  <c r="G39" i="3"/>
  <c r="G41" i="8" s="1"/>
  <c r="G38" i="3"/>
  <c r="G40" i="8" s="1"/>
  <c r="G37" i="3"/>
  <c r="G39" i="8" s="1"/>
  <c r="G36" i="3"/>
  <c r="G38" i="8" s="1"/>
  <c r="G35" i="3"/>
  <c r="G37" i="8" s="1"/>
  <c r="G34" i="3"/>
  <c r="G36" i="8" s="1"/>
  <c r="G33" i="3"/>
  <c r="G35" i="8" s="1"/>
  <c r="G32" i="3"/>
  <c r="G34" i="8" s="1"/>
  <c r="G31" i="3"/>
  <c r="G33" i="8" s="1"/>
  <c r="G30" i="3"/>
  <c r="G32" i="8" s="1"/>
  <c r="G29" i="3"/>
  <c r="G31" i="8" s="1"/>
  <c r="G28" i="3"/>
  <c r="I39" i="3"/>
  <c r="I41" i="8" s="1"/>
  <c r="I38" i="3"/>
  <c r="I40" i="8" s="1"/>
  <c r="I33" i="2"/>
  <c r="I36" i="3"/>
  <c r="I38" i="8" s="1"/>
  <c r="I35" i="3"/>
  <c r="I37" i="8" s="1"/>
  <c r="I30" i="2"/>
  <c r="I29" i="2"/>
  <c r="I28" i="2"/>
  <c r="I27" i="2"/>
  <c r="I26" i="2"/>
  <c r="I29" i="3"/>
  <c r="I31" i="8" s="1"/>
  <c r="K33" i="2"/>
  <c r="K29" i="2"/>
  <c r="I24" i="2"/>
  <c r="I15" i="2"/>
  <c r="I12" i="2"/>
  <c r="I10" i="2"/>
  <c r="I9" i="2"/>
  <c r="G52" i="2"/>
  <c r="L56" i="3" s="1"/>
  <c r="G51" i="2"/>
  <c r="L55" i="3" s="1"/>
  <c r="G50" i="2"/>
  <c r="L54" i="3" s="1"/>
  <c r="G49" i="2"/>
  <c r="L53" i="3" s="1"/>
  <c r="G48" i="2"/>
  <c r="L52" i="3" s="1"/>
  <c r="G47" i="2"/>
  <c r="L51" i="3" s="1"/>
  <c r="G45" i="2"/>
  <c r="G44" i="2"/>
  <c r="G43" i="2"/>
  <c r="G42" i="2"/>
  <c r="G41" i="2"/>
  <c r="G40" i="2"/>
  <c r="G39" i="2"/>
  <c r="G38" i="2"/>
  <c r="G37" i="2"/>
  <c r="L41" i="3" s="1"/>
  <c r="G35" i="2"/>
  <c r="G34" i="2"/>
  <c r="G33" i="2"/>
  <c r="G32" i="2"/>
  <c r="G31" i="2"/>
  <c r="G30" i="2"/>
  <c r="G29" i="2"/>
  <c r="G28" i="2"/>
  <c r="G27" i="2"/>
  <c r="G26" i="2"/>
  <c r="G25" i="2"/>
  <c r="G24" i="2"/>
  <c r="G75" i="2"/>
  <c r="L81" i="3" s="1"/>
  <c r="G74" i="2"/>
  <c r="L80" i="3" s="1"/>
  <c r="G73" i="2"/>
  <c r="L79" i="3" s="1"/>
  <c r="G72" i="2"/>
  <c r="L78" i="3" s="1"/>
  <c r="G71" i="2"/>
  <c r="L77" i="3" s="1"/>
  <c r="G70" i="2"/>
  <c r="L76" i="3" s="1"/>
  <c r="G69" i="2"/>
  <c r="L75" i="3" s="1"/>
  <c r="G68" i="2"/>
  <c r="L74" i="3" s="1"/>
  <c r="G67" i="2"/>
  <c r="L73" i="3" s="1"/>
  <c r="G66" i="2"/>
  <c r="M72" i="3" s="1"/>
  <c r="G65" i="2"/>
  <c r="L71" i="3" s="1"/>
  <c r="G64" i="2"/>
  <c r="L70" i="3" s="1"/>
  <c r="G62" i="2"/>
  <c r="L68" i="3" s="1"/>
  <c r="G61" i="2"/>
  <c r="L67" i="3" s="1"/>
  <c r="G60" i="2"/>
  <c r="L66" i="3" s="1"/>
  <c r="G58" i="2"/>
  <c r="L64" i="3" s="1"/>
  <c r="G57" i="2"/>
  <c r="L63" i="3" s="1"/>
  <c r="G56" i="2"/>
  <c r="L62" i="3" s="1"/>
  <c r="G83" i="2"/>
  <c r="G82" i="2"/>
  <c r="M92" i="3"/>
  <c r="L91" i="3"/>
  <c r="M90" i="3"/>
  <c r="I11" i="2"/>
  <c r="G17" i="2"/>
  <c r="G16" i="2"/>
  <c r="G15" i="2"/>
  <c r="G13" i="2"/>
  <c r="G12" i="2"/>
  <c r="G11" i="2"/>
  <c r="G10" i="2"/>
  <c r="G30" i="8" l="1"/>
  <c r="L30" i="8" s="1"/>
  <c r="M30" i="8" s="1"/>
  <c r="M91" i="3"/>
  <c r="G93" i="8"/>
  <c r="L93" i="8" s="1"/>
  <c r="M80" i="3"/>
  <c r="G82" i="8"/>
  <c r="M81" i="3"/>
  <c r="G83" i="8"/>
  <c r="M79" i="3"/>
  <c r="G81" i="8"/>
  <c r="M77" i="3"/>
  <c r="G79" i="8"/>
  <c r="M78" i="3"/>
  <c r="G80" i="8"/>
  <c r="M76" i="3"/>
  <c r="G78" i="8"/>
  <c r="M73" i="3"/>
  <c r="G75" i="8"/>
  <c r="M74" i="3"/>
  <c r="G76" i="8"/>
  <c r="M75" i="3"/>
  <c r="G77" i="8"/>
  <c r="M71" i="3"/>
  <c r="G73" i="8"/>
  <c r="M70" i="3"/>
  <c r="G72" i="8"/>
  <c r="M68" i="3"/>
  <c r="G70" i="8"/>
  <c r="M67" i="3"/>
  <c r="G69" i="8"/>
  <c r="M66" i="3"/>
  <c r="G68" i="8"/>
  <c r="M64" i="3"/>
  <c r="G66" i="8"/>
  <c r="M63" i="3"/>
  <c r="G65" i="8"/>
  <c r="M62" i="3"/>
  <c r="G64" i="8"/>
  <c r="L64" i="8" s="1"/>
  <c r="M56" i="3"/>
  <c r="G58" i="8"/>
  <c r="M51" i="3"/>
  <c r="G53" i="8"/>
  <c r="M52" i="3"/>
  <c r="G54" i="8"/>
  <c r="M53" i="3"/>
  <c r="G55" i="8"/>
  <c r="M54" i="3"/>
  <c r="G56" i="8"/>
  <c r="M55" i="3"/>
  <c r="G57" i="8"/>
  <c r="M42" i="3"/>
  <c r="G44" i="8"/>
  <c r="M43" i="3"/>
  <c r="G45" i="8"/>
  <c r="M41" i="3"/>
  <c r="G43" i="8"/>
  <c r="M44" i="3"/>
  <c r="G46" i="8"/>
  <c r="M45" i="3"/>
  <c r="G47" i="8"/>
  <c r="M46" i="3"/>
  <c r="G48" i="8"/>
  <c r="M47" i="3"/>
  <c r="G49" i="8"/>
  <c r="M48" i="3"/>
  <c r="G50" i="8"/>
  <c r="M49" i="3"/>
  <c r="G51" i="8"/>
  <c r="L40" i="8"/>
  <c r="M40" i="8" s="1"/>
  <c r="L38" i="8"/>
  <c r="M38" i="8" s="1"/>
  <c r="M12" i="3"/>
  <c r="I32" i="2"/>
  <c r="K29" i="3"/>
  <c r="K31" i="8" s="1"/>
  <c r="K35" i="3"/>
  <c r="K37" i="8" s="1"/>
  <c r="I34" i="2"/>
  <c r="K30" i="3"/>
  <c r="K32" i="8" s="1"/>
  <c r="I31" i="3"/>
  <c r="I33" i="8" s="1"/>
  <c r="K11" i="2"/>
  <c r="I30" i="3"/>
  <c r="I32" i="8" s="1"/>
  <c r="K34" i="3"/>
  <c r="K36" i="8" s="1"/>
  <c r="I31" i="2"/>
  <c r="I32" i="3"/>
  <c r="I34" i="8" s="1"/>
  <c r="L19" i="3"/>
  <c r="M19" i="3" s="1"/>
  <c r="K27" i="2"/>
  <c r="I34" i="3"/>
  <c r="I36" i="8" s="1"/>
  <c r="I13" i="2"/>
  <c r="I25" i="2"/>
  <c r="K15" i="2"/>
  <c r="K39" i="3"/>
  <c r="K41" i="8" s="1"/>
  <c r="I33" i="3"/>
  <c r="I35" i="8" s="1"/>
  <c r="L17" i="3"/>
  <c r="M17" i="3" s="1"/>
  <c r="I37" i="3"/>
  <c r="I39" i="8" s="1"/>
  <c r="L14" i="3"/>
  <c r="M14" i="3" s="1"/>
  <c r="L13" i="3"/>
  <c r="M13" i="3" s="1"/>
  <c r="L36" i="3"/>
  <c r="M36" i="3" s="1"/>
  <c r="K34" i="2"/>
  <c r="L38" i="3"/>
  <c r="M38" i="3" s="1"/>
  <c r="I35" i="2"/>
  <c r="L21" i="3"/>
  <c r="M21" i="3" s="1"/>
  <c r="K28" i="2"/>
  <c r="I17" i="2"/>
  <c r="I16" i="2"/>
  <c r="K9" i="2"/>
  <c r="K16" i="2"/>
  <c r="K10" i="2"/>
  <c r="K17" i="2"/>
  <c r="L15" i="3"/>
  <c r="M15" i="3" s="1"/>
  <c r="L20" i="3"/>
  <c r="M20" i="3" s="1"/>
  <c r="L82" i="3"/>
  <c r="M82" i="3" s="1"/>
  <c r="L93" i="3"/>
  <c r="L65" i="8" l="1"/>
  <c r="M65" i="8" s="1"/>
  <c r="L66" i="8"/>
  <c r="M66" i="8" s="1"/>
  <c r="L69" i="8"/>
  <c r="M69" i="8" s="1"/>
  <c r="L68" i="8"/>
  <c r="M68" i="8" s="1"/>
  <c r="L70" i="8"/>
  <c r="M70" i="8" s="1"/>
  <c r="L73" i="8"/>
  <c r="M73" i="8" s="1"/>
  <c r="L83" i="8"/>
  <c r="M83" i="8" s="1"/>
  <c r="L77" i="8"/>
  <c r="M77" i="8" s="1"/>
  <c r="L80" i="8"/>
  <c r="M80" i="8" s="1"/>
  <c r="L82" i="8"/>
  <c r="M82" i="8" s="1"/>
  <c r="L76" i="8"/>
  <c r="M76" i="8" s="1"/>
  <c r="L79" i="8"/>
  <c r="M79" i="8" s="1"/>
  <c r="L78" i="8"/>
  <c r="L72" i="8"/>
  <c r="M72" i="8" s="1"/>
  <c r="L75" i="8"/>
  <c r="M75" i="8" s="1"/>
  <c r="L81" i="8"/>
  <c r="M81" i="8" s="1"/>
  <c r="L55" i="8"/>
  <c r="M55" i="8" s="1"/>
  <c r="L56" i="8"/>
  <c r="M56" i="8" s="1"/>
  <c r="L54" i="8"/>
  <c r="M54" i="8" s="1"/>
  <c r="L58" i="8"/>
  <c r="M58" i="8" s="1"/>
  <c r="L57" i="8"/>
  <c r="M57" i="8" s="1"/>
  <c r="L53" i="8"/>
  <c r="M53" i="8" s="1"/>
  <c r="L43" i="8"/>
  <c r="M43" i="8" s="1"/>
  <c r="L49" i="8"/>
  <c r="M49" i="8" s="1"/>
  <c r="L48" i="8"/>
  <c r="M48" i="8" s="1"/>
  <c r="L45" i="8"/>
  <c r="M45" i="8" s="1"/>
  <c r="L44" i="8"/>
  <c r="M44" i="8" s="1"/>
  <c r="L47" i="8"/>
  <c r="M47" i="8" s="1"/>
  <c r="L51" i="8"/>
  <c r="M51" i="8" s="1"/>
  <c r="L50" i="8"/>
  <c r="M50" i="8" s="1"/>
  <c r="L46" i="8"/>
  <c r="M46" i="8" s="1"/>
  <c r="M93" i="8"/>
  <c r="L95" i="8"/>
  <c r="M95" i="8" s="1"/>
  <c r="M64" i="8"/>
  <c r="L32" i="8"/>
  <c r="M32" i="8" s="1"/>
  <c r="L36" i="8"/>
  <c r="M36" i="8" s="1"/>
  <c r="L35" i="3"/>
  <c r="M35" i="3" s="1"/>
  <c r="L37" i="8"/>
  <c r="M37" i="8" s="1"/>
  <c r="L39" i="3"/>
  <c r="M39" i="3" s="1"/>
  <c r="L41" i="8"/>
  <c r="M41" i="8" s="1"/>
  <c r="L29" i="3"/>
  <c r="M29" i="3" s="1"/>
  <c r="L31" i="8"/>
  <c r="M31" i="8" s="1"/>
  <c r="L37" i="3"/>
  <c r="M37" i="3" s="1"/>
  <c r="L39" i="8"/>
  <c r="M39" i="8" s="1"/>
  <c r="L32" i="3"/>
  <c r="M32" i="3" s="1"/>
  <c r="L34" i="8"/>
  <c r="M34" i="8" s="1"/>
  <c r="L33" i="3"/>
  <c r="M33" i="3" s="1"/>
  <c r="L35" i="8"/>
  <c r="M35" i="8" s="1"/>
  <c r="L31" i="3"/>
  <c r="M31" i="3" s="1"/>
  <c r="L33" i="8"/>
  <c r="M33" i="8" s="1"/>
  <c r="M93" i="3"/>
  <c r="L28" i="3"/>
  <c r="M28" i="3" s="1"/>
  <c r="L30" i="3"/>
  <c r="M30" i="3" s="1"/>
  <c r="L34" i="3"/>
  <c r="L16" i="3"/>
  <c r="M16" i="3" s="1"/>
  <c r="K8" i="2"/>
  <c r="K14" i="2"/>
  <c r="G14" i="2"/>
  <c r="L84" i="8" l="1"/>
  <c r="M84" i="8" s="1"/>
  <c r="M78" i="8"/>
  <c r="L59" i="8"/>
  <c r="L57" i="3"/>
  <c r="M34" i="3"/>
  <c r="L18" i="3"/>
  <c r="I14" i="2"/>
  <c r="M59" i="8" l="1"/>
  <c r="L86" i="8"/>
  <c r="L22" i="3"/>
  <c r="M22" i="3" s="1"/>
  <c r="M18" i="3"/>
  <c r="L84" i="3"/>
  <c r="M57" i="3"/>
  <c r="M86" i="8" l="1"/>
  <c r="L97" i="8"/>
  <c r="M97" i="8" s="1"/>
  <c r="M84" i="3"/>
  <c r="L95" i="3"/>
  <c r="M95" i="3" s="1"/>
</calcChain>
</file>

<file path=xl/sharedStrings.xml><?xml version="1.0" encoding="utf-8"?>
<sst xmlns="http://schemas.openxmlformats.org/spreadsheetml/2006/main" count="1480" uniqueCount="95">
  <si>
    <t>Code UO</t>
  </si>
  <si>
    <t xml:space="preserve">Description </t>
  </si>
  <si>
    <t>Niveau de Qualification</t>
  </si>
  <si>
    <t>Type de Prix</t>
  </si>
  <si>
    <t>Prix (€ HT)</t>
  </si>
  <si>
    <t>Prix (€ TTC)</t>
  </si>
  <si>
    <t>UO1.1-DPG</t>
  </si>
  <si>
    <t>UO1.2-PMOG</t>
  </si>
  <si>
    <t>UO1.3-AGVC</t>
  </si>
  <si>
    <t>Accompagnement à la Direction de Programme</t>
  </si>
  <si>
    <t>Accompagnement à la Gouvernance Portefeuille - Programme - Projet</t>
  </si>
  <si>
    <t>Simple</t>
  </si>
  <si>
    <t>Moyen</t>
  </si>
  <si>
    <t>Complexe</t>
  </si>
  <si>
    <t>UO2.1-DP</t>
  </si>
  <si>
    <t>UO2.2-PP</t>
  </si>
  <si>
    <t>Accompagnement à la Direction de Projet</t>
  </si>
  <si>
    <t>Accompagnement au Pilotage de Projets</t>
  </si>
  <si>
    <t>UO2.3-PO</t>
  </si>
  <si>
    <t>Accompagnement à la Gestion de Produits</t>
  </si>
  <si>
    <t>UO2.4-PO</t>
  </si>
  <si>
    <t>Prestation d'accompagnement de direction, Pilotage et assistance aux projets</t>
  </si>
  <si>
    <t>Prestation d'expertise méthode et conseil en transformation</t>
  </si>
  <si>
    <t>Assistance à la Conception et au déroulement de tests</t>
  </si>
  <si>
    <t>Assistance à la conception de Produits</t>
  </si>
  <si>
    <t>Assitance à la Migration de données</t>
  </si>
  <si>
    <t>UO2.9-RTE</t>
  </si>
  <si>
    <t>UO2.8-ASCM</t>
  </si>
  <si>
    <t>UO2.7-AMIG</t>
  </si>
  <si>
    <t>UO2.6-APDT</t>
  </si>
  <si>
    <t>UO2.5-TEST</t>
  </si>
  <si>
    <t>Accompagnement de support Niveau 2 Fonctionnel</t>
  </si>
  <si>
    <t>UO3.6-SN2</t>
  </si>
  <si>
    <t>UO3.5-UX</t>
  </si>
  <si>
    <t>Assistance à l'optimisation de l'ergonomie (UX)</t>
  </si>
  <si>
    <t>UO3.4-AAFO</t>
  </si>
  <si>
    <t>Animation de Formation</t>
  </si>
  <si>
    <t>UO3.3-ACC</t>
  </si>
  <si>
    <t>Accompagnement au Changement</t>
  </si>
  <si>
    <t>Coaching Agile</t>
  </si>
  <si>
    <t>UO3.2-CAG</t>
  </si>
  <si>
    <t>UO3.1-EMA</t>
  </si>
  <si>
    <t>Expertise en Méthode Agile</t>
  </si>
  <si>
    <t>Phase de Réversibilité</t>
  </si>
  <si>
    <t>UO_REVERS</t>
  </si>
  <si>
    <t>Prestation de Réversibilité</t>
  </si>
  <si>
    <t>Forfait Trimestriel</t>
  </si>
  <si>
    <t>Forfait 50 Tickets</t>
  </si>
  <si>
    <t>Animation et Pilotage d'une Squad Agile (Framework SCRUM)</t>
  </si>
  <si>
    <t>Animation et Pilotage d'un Train Agile (Safe)</t>
  </si>
  <si>
    <t>Type 1 - Prestation de direction, pilotage et assistance aux projets</t>
  </si>
  <si>
    <t>Type 2 - Prestation d'accompagnement de direction, Pilotage et assistance aux projets,  et prestation d'expertise méthode et conseil en transformation.</t>
  </si>
  <si>
    <t>Très Complexe</t>
  </si>
  <si>
    <t>Forfait Mensuel</t>
  </si>
  <si>
    <t>Forfait quadrimestriel</t>
  </si>
  <si>
    <t>UO</t>
  </si>
  <si>
    <t>TOTAL Type 1</t>
  </si>
  <si>
    <t>TOTAL Type 2</t>
  </si>
  <si>
    <t>TOTAL Réversibilité</t>
  </si>
  <si>
    <t>TOTAL Général</t>
  </si>
  <si>
    <t>TOTAL Intermédiaire 2</t>
  </si>
  <si>
    <t>TOTAL Intermédiaire 1</t>
  </si>
  <si>
    <t>Total (€HT)</t>
  </si>
  <si>
    <t>Total (€TTC)</t>
  </si>
  <si>
    <t>INSTRUCTIONS POUR LE RENSEIGNEMENT DE L'ANNEXE FINANCIERE</t>
  </si>
  <si>
    <t xml:space="preserve">Onglet 1 </t>
  </si>
  <si>
    <t xml:space="preserve">Instructions - Consignes générales </t>
  </si>
  <si>
    <t>Onglet 2</t>
  </si>
  <si>
    <t>Onglet 3</t>
  </si>
  <si>
    <t>DQE - Détail quantitatif estimé</t>
  </si>
  <si>
    <t>Facile</t>
  </si>
  <si>
    <t>Intermédiaire</t>
  </si>
  <si>
    <t>Difficile</t>
  </si>
  <si>
    <t>Forfait</t>
  </si>
  <si>
    <t>Pilotage Programme (PMO)</t>
  </si>
  <si>
    <t>Pilotage Projet (PMO)</t>
  </si>
  <si>
    <t>Unitaire</t>
  </si>
  <si>
    <t>Quantité</t>
  </si>
  <si>
    <t>Les quantités indiquées sont estimatives, et n'ont donc pas de valeur contractuelle</t>
  </si>
  <si>
    <t>Prix Total (€ HT)</t>
  </si>
  <si>
    <r>
      <t xml:space="preserve">Accord-cadre relatif aux services de management de l’écosystème applicatif Cassiopée et d'accompagnement pour la gestion de projets et programmes informatiques du Domaine Pénal
</t>
    </r>
    <r>
      <rPr>
        <sz val="9"/>
        <rFont val="Marianne"/>
      </rPr>
      <t>Lot 1 : Accord-cadre relatif aux services d’accompagnements et expertise pour la gestion de projets et programmes informatiques du Domaine Pénal (AMOA)</t>
    </r>
  </si>
  <si>
    <r>
      <rPr>
        <b/>
        <sz val="14"/>
        <color theme="1"/>
        <rFont val="Marianne"/>
      </rPr>
      <t xml:space="preserve">Accord-cadre relatif aux services de management de l’écosystème applicatif Cassiopée et d'accompagnement pour la gestion de projets et programmes informatiques du Domaine Pénal
Lot 1 : Accord-cadre relatif aux services d’accompagnements et expertise pour la gestion de projets et programmes informatiques du Domaine Pénal (AMOA)
TRANCHE FERME relative aux services d’accompagnements et expertise pour la gestion du périmètre de l’écosystème Cassiopée
</t>
    </r>
    <r>
      <rPr>
        <sz val="11"/>
        <color theme="1"/>
        <rFont val="Marianne"/>
      </rPr>
      <t xml:space="preserve">
</t>
    </r>
    <r>
      <rPr>
        <b/>
        <sz val="14"/>
        <color theme="1"/>
        <rFont val="Marianne"/>
      </rPr>
      <t>Détail quantitatif estimé (DQE)</t>
    </r>
  </si>
  <si>
    <r>
      <rPr>
        <b/>
        <sz val="14"/>
        <color theme="1"/>
        <rFont val="Marianne"/>
      </rPr>
      <t>Accord-cadre relatif aux services de management de l’écosystème applicatif Cassiopée et d'accompagnement pour la gestion de projets et programmes informatiques du Domaine Pénal
Lot 1 : Accord-cadre relatif aux services d’accompagnements et expertise pour la gestion de projets et programmes informatiques du Domaine Pénal (AMOA)
TRANCHE OPTIONNELLE 1 relative aux services d’accompagnements et expertise pour la gestion du périmètre de l’écosystème PPN</t>
    </r>
    <r>
      <rPr>
        <sz val="11"/>
        <color theme="1"/>
        <rFont val="Marianne"/>
      </rPr>
      <t xml:space="preserve">
</t>
    </r>
    <r>
      <rPr>
        <b/>
        <sz val="14"/>
        <color theme="1"/>
        <rFont val="Marianne"/>
      </rPr>
      <t xml:space="preserve">
Détail quantitatif estimé (DQE)</t>
    </r>
  </si>
  <si>
    <r>
      <rPr>
        <b/>
        <sz val="14"/>
        <color theme="1"/>
        <rFont val="Marianne"/>
      </rPr>
      <t>Accord-cadre relatif aux services de management de l’écosystème applicatif Cassiopée et d'accompagnement pour la gestion de projets et programmes informatiques du Domaine Pénal
Lot 1 : Accord-cadre relatif aux services d’accompagnements et expertise pour la gestion de projets et programmes informatiques du Domaine Pénal (AMOA)
TRANCHE OPTIONNELLE 2 relative aux services d’accompagnements et expertise pour la gestion du périmètre Autres applications du Domaine pénal</t>
    </r>
    <r>
      <rPr>
        <sz val="11"/>
        <color theme="1"/>
        <rFont val="Marianne"/>
      </rPr>
      <t xml:space="preserve">
</t>
    </r>
    <r>
      <rPr>
        <b/>
        <sz val="14"/>
        <color theme="1"/>
        <rFont val="Marianne"/>
      </rPr>
      <t>Détail quantitatif estimé (DQE)</t>
    </r>
  </si>
  <si>
    <r>
      <t xml:space="preserve">1)  Le formalisme de ce fichier doit être respecté.  </t>
    </r>
    <r>
      <rPr>
        <b/>
        <u/>
        <sz val="10"/>
        <color rgb="FFFF0000"/>
        <rFont val="Marianne"/>
        <family val="3"/>
        <charset val="1"/>
      </rPr>
      <t>Aucune ligne ne doit être rajoutée ou supprimée à l'annexe financière</t>
    </r>
    <r>
      <rPr>
        <sz val="10"/>
        <color rgb="FF000000"/>
        <rFont val="Marianne"/>
        <family val="3"/>
        <charset val="1"/>
      </rPr>
      <t xml:space="preserve">.  
</t>
    </r>
    <r>
      <rPr>
        <b/>
        <sz val="10"/>
        <color rgb="FF000000"/>
        <rFont val="Marianne"/>
      </rPr>
      <t xml:space="preserve">Le candidat doit uniquement compléter toutes les cellules de couleur </t>
    </r>
    <r>
      <rPr>
        <b/>
        <u/>
        <sz val="10"/>
        <color rgb="FF000000"/>
        <rFont val="Marianne"/>
      </rPr>
      <t>JAUNE</t>
    </r>
    <r>
      <rPr>
        <b/>
        <sz val="10"/>
        <color rgb="FF000000"/>
        <rFont val="Marianne"/>
      </rPr>
      <t xml:space="preserve">  des onglets </t>
    </r>
    <r>
      <rPr>
        <b/>
        <u/>
        <sz val="10"/>
        <color rgb="FF000000"/>
        <rFont val="Marianne"/>
      </rPr>
      <t xml:space="preserve"> "2a - BPU Tranche ferme", "2b - BPU Tranche optionnelle 1" et "2c - BPU Tranche optionnelle 2" </t>
    </r>
    <r>
      <rPr>
        <sz val="10"/>
        <color rgb="FF000000"/>
        <rFont val="Marianne"/>
        <family val="3"/>
        <charset val="1"/>
      </rPr>
      <t xml:space="preserve">. 
Les prix proposés par le candidat doivent tenir compte du niveaux de complexité, des livrables et des délais de réalisation indiqués au CCTP du présent marché. 
2) Toutes les rubriques de l'annexe financière doivent être impérativement renseignées y compris si le prix est nul (renseigner expressément par «0» [zéro]).
3) </t>
    </r>
    <r>
      <rPr>
        <sz val="10"/>
        <rFont val="Marianne"/>
        <family val="3"/>
        <charset val="1"/>
      </rPr>
      <t>Les</t>
    </r>
    <r>
      <rPr>
        <sz val="10"/>
        <color rgb="FF000000"/>
        <rFont val="Marianne"/>
        <family val="3"/>
        <charset val="1"/>
      </rPr>
      <t xml:space="preserve"> formules et calculs automatiques sont prévus pour faciliter le renseignement du document. Toutefois, le candidat doit s'assurer de l'exactitude des montants indiqués.</t>
    </r>
    <r>
      <rPr>
        <i/>
        <sz val="10"/>
        <color rgb="FF000000"/>
        <rFont val="Marianne"/>
      </rPr>
      <t xml:space="preserve"> Il lui appartient de signaler explicitement toute éventuelle erreur matérielle</t>
    </r>
    <r>
      <rPr>
        <sz val="10"/>
        <color rgb="FF000000"/>
        <rFont val="Marianne"/>
        <family val="3"/>
        <charset val="1"/>
      </rPr>
      <t xml:space="preserve">. 
4) L'annexe financière est insérée dans l'offre du candidat au format tableur.
</t>
    </r>
    <r>
      <rPr>
        <b/>
        <sz val="10"/>
        <color rgb="FF000000"/>
        <rFont val="Marianne"/>
        <family val="3"/>
        <charset val="1"/>
      </rPr>
      <t xml:space="preserve">EN CAS DE NON REMPLISSAGE D'UNE CASE OBLIGATOIRE, L'OFFRE DU CANDIDAT POURRA ETRE CONSIDEREE IRREGULIERE ET REJETEE. </t>
    </r>
  </si>
  <si>
    <t>Bordereau des Prix Unitaires (BPU) - Annexe 1 à l'acte d'engagement</t>
  </si>
  <si>
    <t>MINISTERE DE LA JUSTICE/SG/DNUM
 ANNEXE FINANCIERE 1 A L'ACTE D'ENGAGEMENT</t>
  </si>
  <si>
    <r>
      <rPr>
        <b/>
        <sz val="14"/>
        <color theme="1"/>
        <rFont val="Marianne"/>
      </rPr>
      <t xml:space="preserve">
Accord-cadre relatif aux services de management de l’écosystème applicatif Cassiopée et d'accompagnement pour la gestion de projets et programmes informatiques du Domaine Pénal
</t>
    </r>
    <r>
      <rPr>
        <sz val="11"/>
        <color theme="1"/>
        <rFont val="Marianne"/>
      </rPr>
      <t xml:space="preserve">
Lot 1 : Accord-cadre relatif aux services d’accompagnements et expertise pour la gestion de projets et programmes informatiques du Domaine Pénal (AMOA)
</t>
    </r>
    <r>
      <rPr>
        <b/>
        <sz val="11"/>
        <color theme="1"/>
        <rFont val="Marianne"/>
      </rPr>
      <t>TRANCHE FERME relative aux services d’accompagnements et expertise pour la gestion du périmètre de l’écosystème Cassiopée
Bordereau des Prix Unitaires (BPU)</t>
    </r>
  </si>
  <si>
    <r>
      <rPr>
        <b/>
        <sz val="14"/>
        <color theme="1"/>
        <rFont val="Marianne"/>
      </rPr>
      <t>Accord-cadre relatif aux services de management de l’écosystème applicatif Cassiopée et d'accompagnement pour la gestion de projets et programmes informatiques du Domaine Pénal</t>
    </r>
    <r>
      <rPr>
        <sz val="11"/>
        <color theme="1"/>
        <rFont val="Marianne"/>
      </rPr>
      <t xml:space="preserve">
Lot 1 : Accord-cadre relatif aux services d’accompagnements et expertise pour la gestion de projets et programmes informatiques du Domaine Pénal (AMOA)
</t>
    </r>
    <r>
      <rPr>
        <b/>
        <sz val="11"/>
        <color theme="1"/>
        <rFont val="Marianne"/>
      </rPr>
      <t>TRANCHE OPTIONNELLE 1 relative aux services d’accompagnements et expertise pour la gestion du périmètre de l’écosystème PPN
Bordereau des Prix Unitaires (BPU)</t>
    </r>
  </si>
  <si>
    <r>
      <rPr>
        <b/>
        <sz val="14"/>
        <color theme="1"/>
        <rFont val="Marianne"/>
      </rPr>
      <t>Accord-cadre relatif aux services de management de l’écosystème applicatif Cassiopée et d'accompagnement pour la gestion de projets et programmes informatiques du Domaine Pénal</t>
    </r>
    <r>
      <rPr>
        <sz val="11"/>
        <color theme="1"/>
        <rFont val="Marianne"/>
      </rPr>
      <t xml:space="preserve">
Lot 1 : Accord-cadre relatif aux services d’accompagnements et expertise pour la gestion de projets et programmes informatiques du Domaine Pénal (AMOA)
</t>
    </r>
    <r>
      <rPr>
        <b/>
        <sz val="11"/>
        <color theme="1"/>
        <rFont val="Marianne"/>
      </rPr>
      <t>TRANCHE OPTIONNELLE 2 relative aux services d’accompagnements et expertise pour la gestion du périmètre Autres applications du Domaine pénal
Bordereau des Prix Unitaires (BPU)</t>
    </r>
  </si>
  <si>
    <r>
      <rPr>
        <b/>
        <sz val="14"/>
        <color theme="1"/>
        <rFont val="Marianne"/>
      </rPr>
      <t xml:space="preserve">Accord-cadre relatif aux services de management de l’écosystème applicatif Cassiopée et d'accompagnement pour la gestion de projets et programmes informatiques du Domaine Pénal
Lot 1 : Accord-cadre relatif aux services d’accompagnements et expertise pour la gestion de projets et programmes informatiques du Domaine Pénal (AMOA)
</t>
    </r>
    <r>
      <rPr>
        <sz val="11"/>
        <color theme="1"/>
        <rFont val="Marianne"/>
      </rPr>
      <t xml:space="preserve">
</t>
    </r>
    <r>
      <rPr>
        <b/>
        <sz val="14"/>
        <color theme="1"/>
        <rFont val="Marianne"/>
      </rPr>
      <t xml:space="preserve">Détail quantitatif estimé (DQE) total, incluant la tranche ferme, et les deux tranches optionnelles
</t>
    </r>
  </si>
  <si>
    <t>DQE TRANCHE OPTIONNELLE 1</t>
  </si>
  <si>
    <t>DQE TRANCHE FERME</t>
  </si>
  <si>
    <t>DQE TRANCHE OPTIONNELLE 2</t>
  </si>
  <si>
    <t>TOTAL DQE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</si>
</sst>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0" x14ac:knownFonts="1">
    <font>
      <sz val="11"/>
      <color theme="1"/>
      <name val="Calibri"/>
      <family val="2"/>
      <scheme val="minor"/>
    </font>
    <font>
      <b/>
      <sz val="11"/>
      <color theme="1"/>
      <name val="Calibri"/>
      <family val="2"/>
      <scheme val="minor"/>
    </font>
    <font>
      <sz val="11"/>
      <color theme="7" tint="0.39997558519241921"/>
      <name val="Calibri"/>
      <family val="2"/>
      <scheme val="minor"/>
    </font>
    <font>
      <b/>
      <sz val="11"/>
      <name val="Calibri"/>
      <family val="2"/>
      <scheme val="minor"/>
    </font>
    <font>
      <sz val="11"/>
      <name val="Calibri"/>
      <family val="2"/>
      <scheme val="minor"/>
    </font>
    <font>
      <b/>
      <sz val="14"/>
      <color theme="7" tint="0.39997558519241921"/>
      <name val="Calibri"/>
      <family val="2"/>
      <scheme val="minor"/>
    </font>
    <font>
      <sz val="14"/>
      <color theme="7" tint="0.39997558519241921"/>
      <name val="Calibri"/>
      <family val="2"/>
      <scheme val="minor"/>
    </font>
    <font>
      <sz val="11"/>
      <color theme="7"/>
      <name val="Calibri"/>
      <family val="2"/>
      <scheme val="minor"/>
    </font>
    <font>
      <b/>
      <sz val="14"/>
      <color theme="7"/>
      <name val="Calibri"/>
      <family val="2"/>
      <scheme val="minor"/>
    </font>
    <font>
      <b/>
      <sz val="20"/>
      <color theme="7" tint="0.39997558519241921"/>
      <name val="Calibri"/>
      <family val="2"/>
      <scheme val="minor"/>
    </font>
    <font>
      <b/>
      <sz val="18"/>
      <color theme="7"/>
      <name val="Calibri"/>
      <family val="2"/>
      <scheme val="minor"/>
    </font>
    <font>
      <sz val="11"/>
      <color theme="1"/>
      <name val="Calibri"/>
      <family val="2"/>
      <scheme val="minor"/>
    </font>
    <font>
      <i/>
      <sz val="11"/>
      <color rgb="FF7F7F7F"/>
      <name val="Calibri"/>
      <family val="2"/>
      <scheme val="minor"/>
    </font>
    <font>
      <b/>
      <sz val="12"/>
      <color rgb="FF000000"/>
      <name val="Marianne"/>
      <family val="3"/>
      <charset val="1"/>
    </font>
    <font>
      <b/>
      <sz val="12"/>
      <name val="Marianne"/>
      <family val="3"/>
      <charset val="1"/>
    </font>
    <font>
      <b/>
      <sz val="10"/>
      <color rgb="FF000000"/>
      <name val="Marianne"/>
      <family val="3"/>
      <charset val="1"/>
    </font>
    <font>
      <sz val="10"/>
      <color rgb="FF000000"/>
      <name val="Marianne"/>
      <family val="3"/>
      <charset val="1"/>
    </font>
    <font>
      <b/>
      <u/>
      <sz val="10"/>
      <color rgb="FFFF0000"/>
      <name val="Marianne"/>
      <family val="3"/>
      <charset val="1"/>
    </font>
    <font>
      <sz val="10"/>
      <name val="Marianne"/>
      <family val="3"/>
      <charset val="1"/>
    </font>
    <font>
      <i/>
      <sz val="10"/>
      <color rgb="FF000000"/>
      <name val="Marianne"/>
    </font>
    <font>
      <b/>
      <sz val="11"/>
      <color rgb="FF00B050"/>
      <name val="Calibri"/>
      <family val="2"/>
      <scheme val="minor"/>
    </font>
    <font>
      <b/>
      <sz val="16"/>
      <color theme="7" tint="0.39997558519241921"/>
      <name val="Calibri"/>
      <family val="2"/>
      <scheme val="minor"/>
    </font>
    <font>
      <b/>
      <sz val="16"/>
      <color theme="7"/>
      <name val="Calibri"/>
      <family val="2"/>
      <scheme val="minor"/>
    </font>
    <font>
      <sz val="11"/>
      <color theme="1"/>
      <name val="Marianne"/>
    </font>
    <font>
      <b/>
      <sz val="14"/>
      <color theme="1"/>
      <name val="Marianne"/>
    </font>
    <font>
      <b/>
      <u/>
      <sz val="10"/>
      <color rgb="FF000000"/>
      <name val="Marianne"/>
    </font>
    <font>
      <b/>
      <sz val="11"/>
      <color theme="1"/>
      <name val="Marianne"/>
    </font>
    <font>
      <sz val="9"/>
      <name val="Marianne"/>
    </font>
    <font>
      <b/>
      <sz val="10"/>
      <color rgb="FF000000"/>
      <name val="Marianne"/>
    </font>
    <font>
      <sz val="14"/>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4" tint="0.79998168889431442"/>
        <bgColor indexed="64"/>
      </patternFill>
    </fill>
    <fill>
      <patternFill patternType="solid">
        <fgColor rgb="FFFFFF99"/>
        <bgColor indexed="64"/>
      </patternFill>
    </fill>
    <fill>
      <patternFill patternType="solid">
        <fgColor theme="6" tint="0.79998168889431442"/>
        <bgColor indexed="64"/>
      </patternFill>
    </fill>
  </fills>
  <borders count="63">
    <border>
      <left/>
      <right/>
      <top/>
      <bottom/>
      <diagonal/>
    </border>
    <border>
      <left style="thick">
        <color theme="9" tint="-0.24994659260841701"/>
      </left>
      <right/>
      <top style="thick">
        <color theme="9" tint="-0.24994659260841701"/>
      </top>
      <bottom style="thick">
        <color theme="9" tint="-0.24994659260841701"/>
      </bottom>
      <diagonal/>
    </border>
    <border>
      <left/>
      <right/>
      <top style="thick">
        <color theme="9" tint="-0.24994659260841701"/>
      </top>
      <bottom style="thick">
        <color theme="9" tint="-0.24994659260841701"/>
      </bottom>
      <diagonal/>
    </border>
    <border>
      <left/>
      <right style="thick">
        <color theme="9" tint="-0.24994659260841701"/>
      </right>
      <top style="thick">
        <color theme="9" tint="-0.24994659260841701"/>
      </top>
      <bottom style="thick">
        <color theme="9" tint="-0.24994659260841701"/>
      </bottom>
      <diagonal/>
    </border>
    <border>
      <left style="thick">
        <color theme="9" tint="-0.24994659260841701"/>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style="thin">
        <color theme="9" tint="-0.24994659260841701"/>
      </right>
      <top style="thick">
        <color theme="9" tint="-0.24994659260841701"/>
      </top>
      <bottom/>
      <diagonal/>
    </border>
    <border>
      <left style="thin">
        <color theme="9" tint="-0.24994659260841701"/>
      </left>
      <right style="thin">
        <color theme="9" tint="-0.24994659260841701"/>
      </right>
      <top style="thick">
        <color theme="9" tint="-0.24994659260841701"/>
      </top>
      <bottom/>
      <diagonal/>
    </border>
    <border>
      <left style="thin">
        <color theme="9" tint="-0.24994659260841701"/>
      </left>
      <right style="thick">
        <color theme="9" tint="-0.24994659260841701"/>
      </right>
      <top style="thick">
        <color theme="9" tint="-0.24994659260841701"/>
      </top>
      <bottom/>
      <diagonal/>
    </border>
    <border>
      <left style="thick">
        <color theme="9" tint="-0.24994659260841701"/>
      </left>
      <right style="thin">
        <color theme="9" tint="-0.24994659260841701"/>
      </right>
      <top/>
      <bottom/>
      <diagonal/>
    </border>
    <border>
      <left style="thin">
        <color theme="9" tint="-0.24994659260841701"/>
      </left>
      <right style="thin">
        <color theme="9" tint="-0.24994659260841701"/>
      </right>
      <top/>
      <bottom/>
      <diagonal/>
    </border>
    <border>
      <left style="thin">
        <color theme="9" tint="-0.24994659260841701"/>
      </left>
      <right style="thick">
        <color theme="9" tint="-0.24994659260841701"/>
      </right>
      <top/>
      <bottom/>
      <diagonal/>
    </border>
    <border>
      <left style="thick">
        <color theme="9" tint="-0.24994659260841701"/>
      </left>
      <right style="thin">
        <color theme="9" tint="-0.24994659260841701"/>
      </right>
      <top/>
      <bottom style="thick">
        <color theme="9" tint="-0.24994659260841701"/>
      </bottom>
      <diagonal/>
    </border>
    <border>
      <left style="thin">
        <color theme="9" tint="-0.24994659260841701"/>
      </left>
      <right style="thin">
        <color theme="9" tint="-0.24994659260841701"/>
      </right>
      <top/>
      <bottom style="thick">
        <color theme="9" tint="-0.24994659260841701"/>
      </bottom>
      <diagonal/>
    </border>
    <border>
      <left style="thin">
        <color theme="9" tint="-0.24994659260841701"/>
      </left>
      <right style="thick">
        <color theme="9" tint="-0.24994659260841701"/>
      </right>
      <top/>
      <bottom style="thick">
        <color theme="9" tint="-0.24994659260841701"/>
      </bottom>
      <diagonal/>
    </border>
    <border>
      <left style="thin">
        <color theme="9" tint="-0.24994659260841701"/>
      </left>
      <right style="thick">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thick">
        <color theme="9" tint="-0.24994659260841701"/>
      </bottom>
      <diagonal/>
    </border>
    <border>
      <left style="thick">
        <color theme="9" tint="-0.249977111117893"/>
      </left>
      <right style="thick">
        <color theme="9" tint="-0.249977111117893"/>
      </right>
      <top style="thick">
        <color theme="9" tint="-0.249977111117893"/>
      </top>
      <bottom style="thick">
        <color theme="9" tint="-0.249977111117893"/>
      </bottom>
      <diagonal/>
    </border>
    <border>
      <left style="thick">
        <color theme="9" tint="-0.249977111117893"/>
      </left>
      <right/>
      <top style="thick">
        <color theme="9" tint="-0.249977111117893"/>
      </top>
      <bottom style="thick">
        <color theme="9" tint="-0.249977111117893"/>
      </bottom>
      <diagonal/>
    </border>
    <border>
      <left/>
      <right/>
      <top style="thick">
        <color theme="9" tint="-0.249977111117893"/>
      </top>
      <bottom style="thick">
        <color theme="9" tint="-0.249977111117893"/>
      </bottom>
      <diagonal/>
    </border>
    <border>
      <left/>
      <right style="thick">
        <color theme="9" tint="-0.249977111117893"/>
      </right>
      <top style="thick">
        <color theme="9" tint="-0.249977111117893"/>
      </top>
      <bottom style="thick">
        <color theme="9" tint="-0.249977111117893"/>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right style="thin">
        <color theme="9" tint="-0.24994659260841701"/>
      </right>
      <top style="thick">
        <color theme="9" tint="-0.24994659260841701"/>
      </top>
      <bottom/>
      <diagonal/>
    </border>
    <border>
      <left/>
      <right style="thin">
        <color theme="9" tint="-0.24994659260841701"/>
      </right>
      <top style="thin">
        <color theme="9" tint="-0.24994659260841701"/>
      </top>
      <bottom style="thin">
        <color theme="9" tint="-0.24994659260841701"/>
      </bottom>
      <diagonal/>
    </border>
    <border>
      <left/>
      <right style="thin">
        <color theme="9" tint="-0.24994659260841701"/>
      </right>
      <top/>
      <bottom style="thick">
        <color theme="9" tint="-0.24994659260841701"/>
      </bottom>
      <diagonal/>
    </border>
    <border>
      <left/>
      <right style="thin">
        <color theme="9" tint="-0.24994659260841701"/>
      </right>
      <top/>
      <bottom/>
      <diagonal/>
    </border>
    <border>
      <left style="thin">
        <color theme="9" tint="-0.24994659260841701"/>
      </left>
      <right style="thick">
        <color theme="9" tint="-0.249977111117893"/>
      </right>
      <top style="thick">
        <color theme="9" tint="-0.24994659260841701"/>
      </top>
      <bottom/>
      <diagonal/>
    </border>
    <border>
      <left style="thin">
        <color theme="9" tint="-0.24994659260841701"/>
      </left>
      <right style="thick">
        <color theme="9" tint="-0.249977111117893"/>
      </right>
      <top style="thin">
        <color theme="9" tint="-0.24994659260841701"/>
      </top>
      <bottom style="thin">
        <color theme="9" tint="-0.24994659260841701"/>
      </bottom>
      <diagonal/>
    </border>
    <border>
      <left style="thin">
        <color theme="9" tint="-0.24994659260841701"/>
      </left>
      <right style="thick">
        <color theme="9" tint="-0.249977111117893"/>
      </right>
      <top/>
      <bottom style="thick">
        <color theme="9" tint="-0.24994659260841701"/>
      </bottom>
      <diagonal/>
    </border>
    <border>
      <left/>
      <right style="thick">
        <color theme="9" tint="-0.249977111117893"/>
      </right>
      <top style="thick">
        <color theme="9" tint="-0.24994659260841701"/>
      </top>
      <bottom style="thick">
        <color theme="9" tint="-0.24994659260841701"/>
      </bottom>
      <diagonal/>
    </border>
    <border>
      <left style="thin">
        <color theme="9" tint="-0.24994659260841701"/>
      </left>
      <right style="thick">
        <color theme="9" tint="-0.249977111117893"/>
      </right>
      <top/>
      <bottom/>
      <diagonal/>
    </border>
    <border>
      <left style="thick">
        <color theme="9" tint="-0.249977111117893"/>
      </left>
      <right/>
      <top style="thick">
        <color theme="9" tint="-0.24994659260841701"/>
      </top>
      <bottom style="thick">
        <color theme="9" tint="-0.24994659260841701"/>
      </bottom>
      <diagonal/>
    </border>
    <border>
      <left style="thin">
        <color theme="9" tint="-0.24994659260841701"/>
      </left>
      <right style="thick">
        <color theme="9" tint="-0.249977111117893"/>
      </right>
      <top style="thick">
        <color theme="9" tint="-0.24994659260841701"/>
      </top>
      <bottom style="thin">
        <color theme="9" tint="-0.24994659260841701"/>
      </bottom>
      <diagonal/>
    </border>
    <border>
      <left style="thin">
        <color theme="9" tint="-0.24994659260841701"/>
      </left>
      <right style="thick">
        <color theme="9" tint="-0.249977111117893"/>
      </right>
      <top style="thin">
        <color theme="9" tint="-0.24994659260841701"/>
      </top>
      <bottom style="thick">
        <color theme="9" tint="-0.24994659260841701"/>
      </bottom>
      <diagonal/>
    </border>
    <border>
      <left style="thick">
        <color theme="9" tint="-0.249977111117893"/>
      </left>
      <right style="thick">
        <color theme="9" tint="-0.24994659260841701"/>
      </right>
      <top style="thick">
        <color theme="9" tint="-0.24994659260841701"/>
      </top>
      <bottom style="thick">
        <color theme="9" tint="-0.24994659260841701"/>
      </bottom>
      <diagonal/>
    </border>
    <border>
      <left style="thick">
        <color theme="9" tint="-0.249977111117893"/>
      </left>
      <right style="thick">
        <color theme="9" tint="-0.249977111117893"/>
      </right>
      <top style="thick">
        <color theme="9" tint="-0.24994659260841701"/>
      </top>
      <bottom style="thick">
        <color theme="9" tint="-0.24994659260841701"/>
      </bottom>
      <diagonal/>
    </border>
    <border>
      <left style="thick">
        <color theme="9" tint="-0.24994659260841701"/>
      </left>
      <right style="thick">
        <color theme="9" tint="-0.249977111117893"/>
      </right>
      <top style="thick">
        <color theme="9" tint="-0.24994659260841701"/>
      </top>
      <bottom style="thick">
        <color theme="9" tint="-0.24994659260841701"/>
      </bottom>
      <diagonal/>
    </border>
    <border>
      <left/>
      <right style="thick">
        <color theme="9" tint="-0.24994659260841701"/>
      </right>
      <top style="thin">
        <color theme="9" tint="-0.24994659260841701"/>
      </top>
      <bottom style="thin">
        <color theme="9" tint="-0.24994659260841701"/>
      </bottom>
      <diagonal/>
    </border>
    <border>
      <left/>
      <right style="thick">
        <color theme="9" tint="-0.24994659260841701"/>
      </right>
      <top/>
      <bottom style="thick">
        <color theme="9" tint="-0.24994659260841701"/>
      </bottom>
      <diagonal/>
    </border>
    <border>
      <left style="thick">
        <color theme="9" tint="-0.249977111117893"/>
      </left>
      <right style="thick">
        <color theme="9" tint="-0.249977111117893"/>
      </right>
      <top style="thick">
        <color theme="9" tint="-0.24994659260841701"/>
      </top>
      <bottom/>
      <diagonal/>
    </border>
    <border>
      <left style="thick">
        <color theme="9" tint="-0.249977111117893"/>
      </left>
      <right style="thick">
        <color theme="9" tint="-0.249977111117893"/>
      </right>
      <top style="thin">
        <color theme="9" tint="-0.24994659260841701"/>
      </top>
      <bottom style="thin">
        <color theme="9" tint="-0.24994659260841701"/>
      </bottom>
      <diagonal/>
    </border>
    <border>
      <left style="thick">
        <color theme="9" tint="-0.249977111117893"/>
      </left>
      <right style="thick">
        <color theme="9" tint="-0.249977111117893"/>
      </right>
      <top/>
      <bottom style="thick">
        <color theme="9" tint="-0.24994659260841701"/>
      </bottom>
      <diagonal/>
    </border>
    <border>
      <left/>
      <right/>
      <top style="thick">
        <color theme="9" tint="-0.24994659260841701"/>
      </top>
      <bottom/>
      <diagonal/>
    </border>
    <border>
      <left/>
      <right style="thick">
        <color theme="9" tint="-0.249977111117893"/>
      </right>
      <top/>
      <bottom style="thick">
        <color theme="9" tint="-0.24994659260841701"/>
      </bottom>
      <diagonal/>
    </border>
    <border>
      <left style="thick">
        <color theme="9" tint="-0.249977111117893"/>
      </left>
      <right style="thick">
        <color theme="9" tint="-0.249977111117893"/>
      </right>
      <top style="thick">
        <color theme="9" tint="-0.249977111117893"/>
      </top>
      <bottom/>
      <diagonal/>
    </border>
    <border>
      <left/>
      <right style="thick">
        <color theme="9" tint="-0.249977111117893"/>
      </right>
      <top/>
      <bottom/>
      <diagonal/>
    </border>
    <border>
      <left style="thick">
        <color theme="9" tint="-0.249977111117893"/>
      </left>
      <right style="thick">
        <color theme="9" tint="-0.249977111117893"/>
      </right>
      <top/>
      <bottom style="thick">
        <color theme="9" tint="-0.249977111117893"/>
      </bottom>
      <diagonal/>
    </border>
    <border>
      <left style="thick">
        <color theme="9" tint="-0.249977111117893"/>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77111117893"/>
      </top>
      <bottom style="thin">
        <color theme="9" tint="-0.24994659260841701"/>
      </bottom>
      <diagonal/>
    </border>
    <border>
      <left style="thick">
        <color theme="9" tint="-0.249977111117893"/>
      </left>
      <right style="thin">
        <color theme="9" tint="-0.24994659260841701"/>
      </right>
      <top style="thick">
        <color theme="9" tint="-0.249977111117893"/>
      </top>
      <bottom style="thin">
        <color theme="9" tint="-0.249977111117893"/>
      </bottom>
      <diagonal/>
    </border>
    <border>
      <left/>
      <right style="thin">
        <color theme="9" tint="-0.24994659260841701"/>
      </right>
      <top style="thin">
        <color theme="9" tint="-0.24994659260841701"/>
      </top>
      <bottom/>
      <diagonal/>
    </border>
    <border>
      <left/>
      <right style="thin">
        <color theme="9" tint="-0.24994659260841701"/>
      </right>
      <top/>
      <bottom style="thin">
        <color theme="9" tint="-0.24994659260841701"/>
      </bottom>
      <diagonal/>
    </border>
    <border>
      <left style="thin">
        <color theme="9" tint="-0.24994659260841701"/>
      </left>
      <right/>
      <top style="thick">
        <color theme="9" tint="-0.24994659260841701"/>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s>
  <cellStyleXfs count="3">
    <xf numFmtId="0" fontId="0" fillId="0" borderId="0"/>
    <xf numFmtId="44" fontId="11" fillId="0" borderId="0" applyFont="0" applyFill="0" applyBorder="0" applyAlignment="0" applyProtection="0"/>
    <xf numFmtId="0" fontId="12" fillId="0" borderId="0" applyNumberFormat="0" applyFill="0" applyBorder="0" applyAlignment="0" applyProtection="0"/>
  </cellStyleXfs>
  <cellXfs count="262">
    <xf numFmtId="0" fontId="0" fillId="0" borderId="0" xfId="0"/>
    <xf numFmtId="0" fontId="0" fillId="0" borderId="0" xfId="0" applyAlignment="1">
      <alignment horizontal="center"/>
    </xf>
    <xf numFmtId="0" fontId="1" fillId="0" borderId="0" xfId="0" applyFont="1"/>
    <xf numFmtId="0" fontId="0" fillId="0" borderId="0" xfId="0" applyAlignment="1">
      <alignment vertical="center"/>
    </xf>
    <xf numFmtId="0" fontId="0" fillId="0" borderId="0" xfId="0" applyFill="1"/>
    <xf numFmtId="0" fontId="5" fillId="0" borderId="1" xfId="0" applyFont="1" applyFill="1" applyBorder="1" applyAlignment="1">
      <alignment horizontal="left" wrapText="1"/>
    </xf>
    <xf numFmtId="0" fontId="5" fillId="0" borderId="2" xfId="0" applyFont="1" applyFill="1" applyBorder="1" applyAlignment="1">
      <alignment horizontal="left" wrapText="1"/>
    </xf>
    <xf numFmtId="0" fontId="0" fillId="0" borderId="0" xfId="0" applyAlignment="1">
      <alignment horizontal="center" vertical="center"/>
    </xf>
    <xf numFmtId="0" fontId="2" fillId="0" borderId="0" xfId="0" applyFont="1" applyFill="1" applyAlignment="1">
      <alignment horizontal="center" vertical="center"/>
    </xf>
    <xf numFmtId="0" fontId="5" fillId="0" borderId="2" xfId="0" applyFont="1" applyFill="1" applyBorder="1" applyAlignment="1">
      <alignment horizontal="center" wrapText="1"/>
    </xf>
    <xf numFmtId="0" fontId="0" fillId="2" borderId="6" xfId="0" applyFill="1" applyBorder="1" applyAlignment="1">
      <alignment horizontal="center"/>
    </xf>
    <xf numFmtId="0" fontId="1" fillId="2" borderId="9" xfId="0" applyFont="1" applyFill="1" applyBorder="1" applyAlignment="1">
      <alignment horizontal="center"/>
    </xf>
    <xf numFmtId="0" fontId="1" fillId="2" borderId="12" xfId="0" applyFont="1" applyFill="1" applyBorder="1" applyAlignment="1">
      <alignment horizontal="center"/>
    </xf>
    <xf numFmtId="0" fontId="1" fillId="2" borderId="6" xfId="0" applyFont="1" applyFill="1" applyBorder="1" applyAlignment="1">
      <alignment horizontal="center"/>
    </xf>
    <xf numFmtId="0" fontId="0" fillId="2" borderId="12" xfId="0" applyFill="1" applyBorder="1" applyAlignment="1">
      <alignment horizontal="center"/>
    </xf>
    <xf numFmtId="0" fontId="0" fillId="4" borderId="7" xfId="0" applyFill="1" applyBorder="1"/>
    <xf numFmtId="0" fontId="0" fillId="4" borderId="7" xfId="0" applyFill="1" applyBorder="1" applyAlignment="1">
      <alignment horizontal="center"/>
    </xf>
    <xf numFmtId="0" fontId="0" fillId="4" borderId="16" xfId="0" applyFill="1" applyBorder="1" applyAlignment="1">
      <alignment horizontal="center"/>
    </xf>
    <xf numFmtId="0" fontId="0" fillId="4" borderId="13" xfId="0" applyFill="1" applyBorder="1"/>
    <xf numFmtId="0" fontId="0" fillId="4" borderId="13" xfId="0" applyFill="1" applyBorder="1" applyAlignment="1">
      <alignment horizontal="center"/>
    </xf>
    <xf numFmtId="0" fontId="4" fillId="4" borderId="7" xfId="0" applyFont="1" applyFill="1" applyBorder="1" applyAlignment="1">
      <alignment horizontal="center"/>
    </xf>
    <xf numFmtId="0" fontId="4" fillId="4" borderId="16" xfId="0" applyFont="1" applyFill="1" applyBorder="1" applyAlignment="1">
      <alignment horizontal="center"/>
    </xf>
    <xf numFmtId="0" fontId="4" fillId="4" borderId="13" xfId="0" applyFont="1" applyFill="1" applyBorder="1" applyAlignment="1">
      <alignment horizontal="center"/>
    </xf>
    <xf numFmtId="0" fontId="0" fillId="4" borderId="10" xfId="0" applyFill="1" applyBorder="1" applyAlignment="1">
      <alignment horizontal="center"/>
    </xf>
    <xf numFmtId="0" fontId="3" fillId="2" borderId="6" xfId="0" applyFont="1" applyFill="1" applyBorder="1" applyAlignment="1">
      <alignment horizontal="center"/>
    </xf>
    <xf numFmtId="0" fontId="3" fillId="2" borderId="9" xfId="0" applyFont="1" applyFill="1" applyBorder="1" applyAlignment="1">
      <alignment horizontal="center"/>
    </xf>
    <xf numFmtId="0" fontId="3" fillId="2" borderId="12" xfId="0" applyFont="1" applyFill="1" applyBorder="1" applyAlignment="1">
      <alignment horizontal="center"/>
    </xf>
    <xf numFmtId="0" fontId="7" fillId="2" borderId="3" xfId="0"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vertical="center"/>
    </xf>
    <xf numFmtId="0" fontId="1" fillId="4" borderId="7" xfId="0" applyFont="1" applyFill="1" applyBorder="1"/>
    <xf numFmtId="0" fontId="1" fillId="4" borderId="10" xfId="0" applyFont="1" applyFill="1" applyBorder="1"/>
    <xf numFmtId="0" fontId="1" fillId="4" borderId="13" xfId="0" applyFont="1" applyFill="1" applyBorder="1"/>
    <xf numFmtId="0" fontId="3" fillId="4" borderId="7" xfId="0" applyFont="1" applyFill="1" applyBorder="1"/>
    <xf numFmtId="0" fontId="3" fillId="4" borderId="10" xfId="0" applyFont="1" applyFill="1" applyBorder="1"/>
    <xf numFmtId="0" fontId="3" fillId="4" borderId="13" xfId="0" applyFont="1" applyFill="1" applyBorder="1"/>
    <xf numFmtId="0" fontId="2" fillId="2" borderId="5" xfId="0" applyFont="1" applyFill="1" applyBorder="1" applyAlignment="1">
      <alignment vertical="center"/>
    </xf>
    <xf numFmtId="0" fontId="3" fillId="2" borderId="4" xfId="0" applyFont="1" applyFill="1" applyBorder="1" applyAlignment="1">
      <alignment vertical="center"/>
    </xf>
    <xf numFmtId="0" fontId="5" fillId="3" borderId="2" xfId="0" applyFont="1" applyFill="1" applyBorder="1" applyAlignment="1">
      <alignment vertical="center" wrapText="1"/>
    </xf>
    <xf numFmtId="0" fontId="4" fillId="0" borderId="0" xfId="0" applyFont="1" applyFill="1" applyBorder="1" applyAlignment="1">
      <alignment horizontal="center"/>
    </xf>
    <xf numFmtId="0" fontId="3" fillId="0" borderId="0" xfId="0" applyFont="1" applyFill="1" applyBorder="1" applyAlignment="1">
      <alignment vertical="center"/>
    </xf>
    <xf numFmtId="44" fontId="0" fillId="4" borderId="8" xfId="1" applyFont="1" applyFill="1" applyBorder="1" applyAlignment="1">
      <alignment horizontal="center"/>
    </xf>
    <xf numFmtId="44" fontId="0" fillId="4" borderId="15" xfId="1" applyFont="1" applyFill="1" applyBorder="1" applyAlignment="1">
      <alignment horizontal="center"/>
    </xf>
    <xf numFmtId="44" fontId="0" fillId="4" borderId="14" xfId="1" applyFont="1" applyFill="1" applyBorder="1" applyAlignment="1">
      <alignment horizontal="center"/>
    </xf>
    <xf numFmtId="44" fontId="4" fillId="4" borderId="8" xfId="1" applyFont="1" applyFill="1" applyBorder="1" applyAlignment="1">
      <alignment horizontal="center"/>
    </xf>
    <xf numFmtId="44" fontId="4" fillId="4" borderId="15" xfId="1" applyFont="1" applyFill="1" applyBorder="1" applyAlignment="1">
      <alignment horizontal="center"/>
    </xf>
    <xf numFmtId="44" fontId="4" fillId="4" borderId="14" xfId="1" applyFont="1" applyFill="1" applyBorder="1" applyAlignment="1">
      <alignment horizontal="center"/>
    </xf>
    <xf numFmtId="44" fontId="0" fillId="4" borderId="11" xfId="1" applyFont="1" applyFill="1" applyBorder="1" applyAlignment="1">
      <alignment horizontal="center"/>
    </xf>
    <xf numFmtId="44" fontId="0" fillId="5" borderId="7" xfId="1" applyFont="1" applyFill="1" applyBorder="1" applyAlignment="1" applyProtection="1">
      <alignment horizontal="center"/>
      <protection locked="0"/>
    </xf>
    <xf numFmtId="44" fontId="0" fillId="5" borderId="16" xfId="1" applyFont="1" applyFill="1" applyBorder="1" applyAlignment="1" applyProtection="1">
      <alignment horizontal="center"/>
      <protection locked="0"/>
    </xf>
    <xf numFmtId="44" fontId="0" fillId="5" borderId="13" xfId="1" applyFont="1" applyFill="1" applyBorder="1" applyAlignment="1" applyProtection="1">
      <alignment horizontal="center"/>
      <protection locked="0"/>
    </xf>
    <xf numFmtId="44" fontId="0" fillId="5" borderId="10" xfId="1" applyFont="1" applyFill="1" applyBorder="1" applyAlignment="1" applyProtection="1">
      <alignment horizontal="center"/>
      <protection locked="0"/>
    </xf>
    <xf numFmtId="44" fontId="4" fillId="5" borderId="7" xfId="1" applyFont="1" applyFill="1" applyBorder="1" applyAlignment="1" applyProtection="1">
      <alignment horizontal="center"/>
      <protection locked="0"/>
    </xf>
    <xf numFmtId="44" fontId="4" fillId="5" borderId="16" xfId="1" applyFont="1" applyFill="1" applyBorder="1" applyAlignment="1" applyProtection="1">
      <alignment horizontal="center"/>
      <protection locked="0"/>
    </xf>
    <xf numFmtId="44" fontId="4" fillId="5" borderId="13" xfId="1" applyFont="1" applyFill="1" applyBorder="1" applyAlignment="1" applyProtection="1">
      <alignment horizontal="center"/>
      <protection locked="0"/>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20" fillId="4" borderId="7" xfId="0" applyFont="1" applyFill="1" applyBorder="1" applyAlignment="1">
      <alignment horizontal="center"/>
    </xf>
    <xf numFmtId="0" fontId="20" fillId="4" borderId="16" xfId="0" applyFont="1" applyFill="1" applyBorder="1" applyAlignment="1">
      <alignment horizontal="center"/>
    </xf>
    <xf numFmtId="0" fontId="20" fillId="4" borderId="13" xfId="0" applyFont="1" applyFill="1" applyBorder="1" applyAlignment="1">
      <alignment horizontal="center"/>
    </xf>
    <xf numFmtId="0" fontId="0" fillId="0" borderId="0" xfId="0" applyProtection="1"/>
    <xf numFmtId="0" fontId="0" fillId="0" borderId="0" xfId="0" applyAlignment="1" applyProtection="1">
      <alignment horizontal="center"/>
    </xf>
    <xf numFmtId="0" fontId="0" fillId="0" borderId="0" xfId="0" applyAlignment="1" applyProtection="1">
      <alignment vertical="center"/>
    </xf>
    <xf numFmtId="0" fontId="5" fillId="3" borderId="1" xfId="0" applyFont="1" applyFill="1" applyBorder="1" applyAlignment="1" applyProtection="1">
      <alignment vertical="center"/>
    </xf>
    <xf numFmtId="0" fontId="6" fillId="3" borderId="2" xfId="0" applyFont="1" applyFill="1" applyBorder="1" applyAlignment="1" applyProtection="1">
      <alignment vertical="center"/>
    </xf>
    <xf numFmtId="0" fontId="6" fillId="3" borderId="2"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0" fillId="0" borderId="0" xfId="0"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0" fillId="2" borderId="6" xfId="0" applyFill="1" applyBorder="1" applyAlignment="1" applyProtection="1">
      <alignment horizontal="center"/>
    </xf>
    <xf numFmtId="0" fontId="1" fillId="4" borderId="7" xfId="0" applyFont="1" applyFill="1" applyBorder="1" applyProtection="1"/>
    <xf numFmtId="0" fontId="0" fillId="4" borderId="7" xfId="0" applyFill="1" applyBorder="1" applyAlignment="1" applyProtection="1">
      <alignment horizontal="center"/>
    </xf>
    <xf numFmtId="44" fontId="0" fillId="4" borderId="8" xfId="1" applyFont="1" applyFill="1" applyBorder="1" applyAlignment="1" applyProtection="1">
      <alignment horizontal="center"/>
    </xf>
    <xf numFmtId="0" fontId="4" fillId="4" borderId="7" xfId="0" applyFont="1" applyFill="1" applyBorder="1" applyAlignment="1" applyProtection="1">
      <alignment horizontal="center"/>
    </xf>
    <xf numFmtId="44" fontId="7" fillId="3" borderId="8" xfId="1" applyFont="1" applyFill="1" applyBorder="1" applyAlignment="1" applyProtection="1">
      <alignment horizontal="center" vertical="center"/>
    </xf>
    <xf numFmtId="0" fontId="1" fillId="2" borderId="9" xfId="0" applyFont="1" applyFill="1" applyBorder="1" applyAlignment="1" applyProtection="1">
      <alignment horizontal="center"/>
    </xf>
    <xf numFmtId="0" fontId="1" fillId="4" borderId="10" xfId="0" applyFont="1" applyFill="1" applyBorder="1" applyProtection="1"/>
    <xf numFmtId="0" fontId="0" fillId="4" borderId="16" xfId="0" applyFill="1" applyBorder="1" applyAlignment="1" applyProtection="1">
      <alignment horizontal="center"/>
    </xf>
    <xf numFmtId="44" fontId="0" fillId="4" borderId="15" xfId="1" applyFont="1" applyFill="1" applyBorder="1" applyAlignment="1" applyProtection="1">
      <alignment horizontal="center"/>
    </xf>
    <xf numFmtId="0" fontId="4" fillId="4" borderId="16" xfId="0" applyFont="1" applyFill="1" applyBorder="1" applyAlignment="1" applyProtection="1">
      <alignment horizontal="center"/>
    </xf>
    <xf numFmtId="44" fontId="7" fillId="3" borderId="15" xfId="1" applyFont="1" applyFill="1" applyBorder="1" applyAlignment="1" applyProtection="1">
      <alignment horizontal="center" vertical="center"/>
    </xf>
    <xf numFmtId="0" fontId="1" fillId="2" borderId="12" xfId="0" applyFont="1" applyFill="1" applyBorder="1" applyAlignment="1" applyProtection="1">
      <alignment horizontal="center"/>
    </xf>
    <xf numFmtId="0" fontId="1" fillId="4" borderId="13" xfId="0" applyFont="1" applyFill="1" applyBorder="1" applyProtection="1"/>
    <xf numFmtId="0" fontId="0" fillId="4" borderId="13" xfId="0" applyFill="1" applyBorder="1" applyAlignment="1" applyProtection="1">
      <alignment horizontal="center"/>
    </xf>
    <xf numFmtId="44" fontId="0" fillId="4" borderId="14" xfId="1" applyFont="1" applyFill="1" applyBorder="1" applyAlignment="1" applyProtection="1">
      <alignment horizontal="center"/>
    </xf>
    <xf numFmtId="0" fontId="4" fillId="4" borderId="13" xfId="0" applyFont="1" applyFill="1" applyBorder="1" applyAlignment="1" applyProtection="1">
      <alignment horizontal="center"/>
    </xf>
    <xf numFmtId="44" fontId="7" fillId="3" borderId="14" xfId="1" applyFont="1" applyFill="1" applyBorder="1" applyAlignment="1" applyProtection="1">
      <alignment horizontal="center" vertical="center"/>
    </xf>
    <xf numFmtId="0" fontId="3" fillId="2" borderId="6" xfId="0" applyFont="1" applyFill="1" applyBorder="1" applyAlignment="1" applyProtection="1">
      <alignment horizontal="center"/>
    </xf>
    <xf numFmtId="0" fontId="3" fillId="4" borderId="7" xfId="0" applyFont="1" applyFill="1" applyBorder="1" applyProtection="1"/>
    <xf numFmtId="44" fontId="4" fillId="4" borderId="8" xfId="1" applyFont="1" applyFill="1" applyBorder="1" applyAlignment="1" applyProtection="1">
      <alignment horizontal="center"/>
    </xf>
    <xf numFmtId="0" fontId="3" fillId="2" borderId="9" xfId="0" applyFont="1" applyFill="1" applyBorder="1" applyAlignment="1" applyProtection="1">
      <alignment horizontal="center"/>
    </xf>
    <xf numFmtId="0" fontId="3" fillId="4" borderId="10" xfId="0" applyFont="1" applyFill="1" applyBorder="1" applyProtection="1"/>
    <xf numFmtId="44" fontId="4" fillId="4" borderId="15" xfId="1" applyFont="1" applyFill="1" applyBorder="1" applyAlignment="1" applyProtection="1">
      <alignment horizontal="center"/>
    </xf>
    <xf numFmtId="0" fontId="3" fillId="2" borderId="12" xfId="0" applyFont="1" applyFill="1" applyBorder="1" applyAlignment="1" applyProtection="1">
      <alignment horizontal="center"/>
    </xf>
    <xf numFmtId="0" fontId="3" fillId="4" borderId="13" xfId="0" applyFont="1" applyFill="1" applyBorder="1" applyProtection="1"/>
    <xf numFmtId="44" fontId="4" fillId="4" borderId="14" xfId="1" applyFont="1" applyFill="1" applyBorder="1" applyAlignment="1" applyProtection="1">
      <alignment horizontal="center"/>
    </xf>
    <xf numFmtId="0" fontId="0" fillId="4" borderId="10" xfId="0" applyFill="1" applyBorder="1" applyAlignment="1" applyProtection="1">
      <alignment horizontal="center"/>
    </xf>
    <xf numFmtId="44" fontId="0" fillId="4" borderId="11" xfId="1" applyFont="1" applyFill="1" applyBorder="1" applyAlignment="1" applyProtection="1">
      <alignment horizontal="center"/>
    </xf>
    <xf numFmtId="44" fontId="7" fillId="3" borderId="11" xfId="1" applyFont="1" applyFill="1" applyBorder="1" applyAlignment="1" applyProtection="1">
      <alignment horizontal="center" vertical="center"/>
    </xf>
    <xf numFmtId="0" fontId="1" fillId="0" borderId="0" xfId="0" applyFont="1" applyProtection="1"/>
    <xf numFmtId="0" fontId="3" fillId="2" borderId="1" xfId="0" applyFont="1" applyFill="1" applyBorder="1" applyAlignment="1" applyProtection="1">
      <alignment vertical="center"/>
    </xf>
    <xf numFmtId="0" fontId="7" fillId="2" borderId="3"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44" fontId="0" fillId="4" borderId="8" xfId="0" applyNumberFormat="1" applyFill="1" applyBorder="1" applyAlignment="1" applyProtection="1">
      <alignment horizontal="center"/>
    </xf>
    <xf numFmtId="0" fontId="1" fillId="2" borderId="6" xfId="0" applyFont="1" applyFill="1" applyBorder="1" applyAlignment="1" applyProtection="1">
      <alignment horizontal="center"/>
    </xf>
    <xf numFmtId="0" fontId="4" fillId="0" borderId="0" xfId="0" applyFont="1" applyFill="1" applyBorder="1" applyAlignment="1" applyProtection="1">
      <alignment horizontal="center"/>
    </xf>
    <xf numFmtId="0" fontId="0" fillId="2" borderId="12" xfId="0" applyFill="1" applyBorder="1" applyAlignment="1" applyProtection="1">
      <alignment horizontal="center"/>
    </xf>
    <xf numFmtId="0" fontId="0" fillId="0" borderId="0" xfId="0" applyFill="1" applyBorder="1" applyAlignment="1" applyProtection="1">
      <alignment horizontal="center"/>
    </xf>
    <xf numFmtId="0" fontId="1" fillId="0" borderId="0" xfId="0" applyFont="1" applyFill="1" applyBorder="1" applyProtection="1"/>
    <xf numFmtId="44" fontId="8" fillId="3" borderId="3" xfId="1" applyFont="1" applyFill="1" applyBorder="1" applyAlignment="1" applyProtection="1">
      <alignment horizontal="center" vertical="center"/>
    </xf>
    <xf numFmtId="0" fontId="7" fillId="0" borderId="0" xfId="0" applyFont="1" applyFill="1" applyBorder="1" applyAlignment="1" applyProtection="1">
      <alignment horizontal="center"/>
    </xf>
    <xf numFmtId="0" fontId="3" fillId="2" borderId="4" xfId="0" applyFont="1" applyFill="1" applyBorder="1" applyAlignment="1" applyProtection="1">
      <alignment vertical="center"/>
    </xf>
    <xf numFmtId="0" fontId="2" fillId="2" borderId="5" xfId="0" applyFont="1" applyFill="1" applyBorder="1" applyAlignment="1" applyProtection="1">
      <alignment vertical="center"/>
    </xf>
    <xf numFmtId="0" fontId="2" fillId="0" borderId="0" xfId="0" applyFont="1" applyFill="1" applyAlignment="1" applyProtection="1">
      <alignment horizontal="center" vertical="center"/>
    </xf>
    <xf numFmtId="0" fontId="20" fillId="4" borderId="7" xfId="0" applyFont="1" applyFill="1" applyBorder="1" applyAlignment="1" applyProtection="1">
      <alignment horizontal="center"/>
    </xf>
    <xf numFmtId="0" fontId="20" fillId="4" borderId="16" xfId="0" applyFont="1" applyFill="1" applyBorder="1" applyAlignment="1" applyProtection="1">
      <alignment horizontal="center"/>
    </xf>
    <xf numFmtId="0" fontId="20" fillId="4" borderId="13" xfId="0" applyFont="1" applyFill="1" applyBorder="1" applyAlignment="1" applyProtection="1">
      <alignment horizontal="center"/>
    </xf>
    <xf numFmtId="0" fontId="0" fillId="0" borderId="0" xfId="0" applyFill="1" applyBorder="1" applyAlignment="1" applyProtection="1">
      <alignment horizontal="center" vertical="center"/>
    </xf>
    <xf numFmtId="44" fontId="10" fillId="3" borderId="3" xfId="1" applyFont="1" applyFill="1" applyBorder="1" applyAlignment="1" applyProtection="1">
      <alignment horizontal="center" vertical="center"/>
    </xf>
    <xf numFmtId="0" fontId="0" fillId="0" borderId="0" xfId="0" applyFill="1" applyProtection="1"/>
    <xf numFmtId="0" fontId="0" fillId="0" borderId="0" xfId="0" applyFill="1" applyAlignment="1" applyProtection="1">
      <alignment horizontal="center"/>
    </xf>
    <xf numFmtId="44" fontId="0" fillId="4" borderId="15" xfId="0" applyNumberFormat="1" applyFill="1" applyBorder="1" applyAlignment="1" applyProtection="1">
      <alignment horizontal="center"/>
    </xf>
    <xf numFmtId="0" fontId="0" fillId="4" borderId="13" xfId="0" applyFill="1" applyBorder="1" applyProtection="1"/>
    <xf numFmtId="44" fontId="0" fillId="4" borderId="11" xfId="0" applyNumberFormat="1" applyFill="1" applyBorder="1" applyAlignment="1" applyProtection="1">
      <alignment horizontal="center"/>
    </xf>
    <xf numFmtId="44" fontId="21" fillId="3" borderId="3" xfId="1" applyFont="1" applyFill="1" applyBorder="1" applyAlignment="1" applyProtection="1">
      <alignment horizontal="center" vertical="center"/>
    </xf>
    <xf numFmtId="44" fontId="22" fillId="3" borderId="3" xfId="1" applyFont="1" applyFill="1" applyBorder="1" applyAlignment="1" applyProtection="1">
      <alignment horizontal="center" vertical="center"/>
    </xf>
    <xf numFmtId="0" fontId="21" fillId="3" borderId="1" xfId="0" applyFont="1" applyFill="1" applyBorder="1" applyAlignment="1" applyProtection="1">
      <alignment vertical="center"/>
    </xf>
    <xf numFmtId="0" fontId="21" fillId="3" borderId="2" xfId="0" applyFont="1" applyFill="1" applyBorder="1" applyAlignment="1" applyProtection="1">
      <alignment vertical="center"/>
    </xf>
    <xf numFmtId="0" fontId="5" fillId="3" borderId="2" xfId="0" applyFont="1" applyFill="1" applyBorder="1" applyAlignment="1" applyProtection="1">
      <alignment vertical="center"/>
    </xf>
    <xf numFmtId="0" fontId="9" fillId="3" borderId="1" xfId="0" applyFont="1" applyFill="1" applyBorder="1" applyAlignment="1" applyProtection="1">
      <alignment vertical="center"/>
    </xf>
    <xf numFmtId="0" fontId="9" fillId="3" borderId="2" xfId="0" applyFont="1" applyFill="1" applyBorder="1" applyAlignment="1" applyProtection="1">
      <alignment vertical="center"/>
    </xf>
    <xf numFmtId="0" fontId="5" fillId="3" borderId="25" xfId="0" applyFont="1" applyFill="1" applyBorder="1" applyAlignment="1">
      <alignment vertical="center"/>
    </xf>
    <xf numFmtId="0" fontId="5" fillId="3" borderId="26" xfId="0" applyFont="1" applyFill="1" applyBorder="1" applyAlignment="1">
      <alignment vertical="center"/>
    </xf>
    <xf numFmtId="0" fontId="5" fillId="3" borderId="27" xfId="0" applyFont="1" applyFill="1" applyBorder="1" applyAlignment="1">
      <alignment vertical="center"/>
    </xf>
    <xf numFmtId="0" fontId="5" fillId="0" borderId="23" xfId="0" applyFont="1" applyFill="1" applyBorder="1" applyAlignment="1" applyProtection="1">
      <alignment horizontal="center" wrapText="1"/>
    </xf>
    <xf numFmtId="0" fontId="5" fillId="3" borderId="29" xfId="0" applyFont="1" applyFill="1" applyBorder="1" applyAlignment="1" applyProtection="1">
      <alignment vertical="center" wrapText="1"/>
    </xf>
    <xf numFmtId="0" fontId="5" fillId="3" borderId="30" xfId="0" applyFont="1" applyFill="1" applyBorder="1" applyAlignment="1" applyProtection="1">
      <alignment vertical="center" wrapText="1"/>
    </xf>
    <xf numFmtId="0" fontId="3" fillId="2" borderId="31" xfId="0" applyFont="1" applyFill="1" applyBorder="1" applyAlignment="1">
      <alignment horizontal="center" vertical="center"/>
    </xf>
    <xf numFmtId="44" fontId="0" fillId="5" borderId="31" xfId="1" applyFont="1" applyFill="1" applyBorder="1" applyAlignment="1" applyProtection="1">
      <alignment horizontal="center"/>
      <protection locked="0"/>
    </xf>
    <xf numFmtId="44" fontId="0" fillId="5" borderId="32" xfId="1" applyFont="1" applyFill="1" applyBorder="1" applyAlignment="1" applyProtection="1">
      <alignment horizontal="center"/>
      <protection locked="0"/>
    </xf>
    <xf numFmtId="44" fontId="0" fillId="5" borderId="33" xfId="1" applyFont="1" applyFill="1" applyBorder="1" applyAlignment="1" applyProtection="1">
      <alignment horizontal="center"/>
      <protection locked="0"/>
    </xf>
    <xf numFmtId="44" fontId="4" fillId="5" borderId="31" xfId="1" applyFont="1" applyFill="1" applyBorder="1" applyAlignment="1" applyProtection="1">
      <alignment horizontal="center"/>
      <protection locked="0"/>
    </xf>
    <xf numFmtId="44" fontId="4" fillId="5" borderId="32" xfId="1" applyFont="1" applyFill="1" applyBorder="1" applyAlignment="1" applyProtection="1">
      <alignment horizontal="center"/>
      <protection locked="0"/>
    </xf>
    <xf numFmtId="44" fontId="4" fillId="5" borderId="33" xfId="1" applyFont="1" applyFill="1" applyBorder="1" applyAlignment="1" applyProtection="1">
      <alignment horizontal="center"/>
      <protection locked="0"/>
    </xf>
    <xf numFmtId="44" fontId="0" fillId="5" borderId="34" xfId="1" applyFont="1" applyFill="1" applyBorder="1" applyAlignment="1" applyProtection="1">
      <alignment horizontal="center"/>
      <protection locked="0"/>
    </xf>
    <xf numFmtId="0" fontId="3" fillId="2" borderId="35" xfId="0" applyFont="1" applyFill="1" applyBorder="1" applyAlignment="1">
      <alignment horizontal="center" vertical="center"/>
    </xf>
    <xf numFmtId="0" fontId="0" fillId="4" borderId="35" xfId="0" applyFill="1" applyBorder="1" applyAlignment="1">
      <alignment horizontal="center"/>
    </xf>
    <xf numFmtId="0" fontId="0" fillId="4" borderId="36" xfId="0" applyFill="1" applyBorder="1" applyAlignment="1">
      <alignment horizontal="center"/>
    </xf>
    <xf numFmtId="0" fontId="0" fillId="4" borderId="37" xfId="0" applyFill="1" applyBorder="1" applyAlignment="1">
      <alignment horizontal="center"/>
    </xf>
    <xf numFmtId="0" fontId="3" fillId="2" borderId="38" xfId="0" applyFont="1" applyFill="1" applyBorder="1" applyAlignment="1">
      <alignment horizontal="center" vertical="center"/>
    </xf>
    <xf numFmtId="0" fontId="0" fillId="4" borderId="39" xfId="0" applyFill="1" applyBorder="1" applyAlignment="1">
      <alignment horizontal="center"/>
    </xf>
    <xf numFmtId="0" fontId="3" fillId="2" borderId="40" xfId="0" applyFont="1" applyFill="1" applyBorder="1" applyAlignment="1">
      <alignment horizontal="center" vertical="center"/>
    </xf>
    <xf numFmtId="0" fontId="0" fillId="4" borderId="41" xfId="0" applyFill="1" applyBorder="1" applyAlignment="1">
      <alignment horizontal="center"/>
    </xf>
    <xf numFmtId="0" fontId="0" fillId="4" borderId="42" xfId="0" applyFill="1" applyBorder="1" applyAlignment="1">
      <alignment horizont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xf>
    <xf numFmtId="44" fontId="0" fillId="4" borderId="5" xfId="1" applyFont="1" applyFill="1" applyBorder="1" applyAlignment="1">
      <alignment horizontal="center"/>
    </xf>
    <xf numFmtId="44" fontId="0" fillId="4" borderId="46" xfId="1" applyFont="1" applyFill="1" applyBorder="1" applyAlignment="1">
      <alignment horizontal="center"/>
    </xf>
    <xf numFmtId="44" fontId="0" fillId="4" borderId="47" xfId="1" applyFont="1" applyFill="1" applyBorder="1" applyAlignment="1">
      <alignment horizontal="center"/>
    </xf>
    <xf numFmtId="0" fontId="3" fillId="2" borderId="31" xfId="0" applyFont="1" applyFill="1" applyBorder="1" applyAlignment="1" applyProtection="1">
      <alignment horizontal="center" vertical="center"/>
    </xf>
    <xf numFmtId="0" fontId="0" fillId="4" borderId="31" xfId="0" applyFill="1" applyBorder="1" applyAlignment="1" applyProtection="1">
      <alignment horizontal="center"/>
    </xf>
    <xf numFmtId="0" fontId="0" fillId="4" borderId="32" xfId="0" applyFill="1" applyBorder="1" applyAlignment="1" applyProtection="1">
      <alignment horizontal="center"/>
    </xf>
    <xf numFmtId="0" fontId="0" fillId="4" borderId="33" xfId="0" applyFill="1" applyBorder="1" applyAlignment="1" applyProtection="1">
      <alignment horizontal="center"/>
    </xf>
    <xf numFmtId="0" fontId="4" fillId="4" borderId="31" xfId="0" applyFont="1" applyFill="1" applyBorder="1" applyAlignment="1" applyProtection="1">
      <alignment horizontal="center"/>
    </xf>
    <xf numFmtId="0" fontId="4" fillId="4" borderId="32" xfId="0" applyFont="1" applyFill="1" applyBorder="1" applyAlignment="1" applyProtection="1">
      <alignment horizontal="center"/>
    </xf>
    <xf numFmtId="0" fontId="4" fillId="4" borderId="33" xfId="0" applyFont="1" applyFill="1" applyBorder="1" applyAlignment="1" applyProtection="1">
      <alignment horizontal="center"/>
    </xf>
    <xf numFmtId="0" fontId="0" fillId="4" borderId="34" xfId="0" applyFill="1" applyBorder="1" applyAlignment="1" applyProtection="1">
      <alignment horizontal="center"/>
    </xf>
    <xf numFmtId="0" fontId="3" fillId="2" borderId="35" xfId="0" applyFont="1" applyFill="1" applyBorder="1" applyAlignment="1" applyProtection="1">
      <alignment horizontal="center" vertical="center"/>
    </xf>
    <xf numFmtId="0" fontId="3" fillId="2" borderId="38" xfId="0" applyFont="1" applyFill="1" applyBorder="1" applyAlignment="1" applyProtection="1">
      <alignment horizontal="center" vertical="center"/>
    </xf>
    <xf numFmtId="0" fontId="0" fillId="4" borderId="39" xfId="0" applyFill="1" applyBorder="1" applyAlignment="1" applyProtection="1">
      <alignment horizontal="center"/>
    </xf>
    <xf numFmtId="0" fontId="2" fillId="0" borderId="54" xfId="0" applyFont="1" applyFill="1" applyBorder="1" applyAlignment="1" applyProtection="1">
      <alignment horizontal="center" vertical="center"/>
    </xf>
    <xf numFmtId="0" fontId="0" fillId="4" borderId="36" xfId="0" applyFill="1" applyBorder="1" applyAlignment="1" applyProtection="1">
      <alignment horizontal="center"/>
    </xf>
    <xf numFmtId="0" fontId="0" fillId="4" borderId="42" xfId="0" applyFill="1" applyBorder="1" applyAlignment="1" applyProtection="1">
      <alignment horizontal="center"/>
    </xf>
    <xf numFmtId="0" fontId="5" fillId="0" borderId="0" xfId="0" applyFont="1" applyFill="1" applyBorder="1" applyAlignment="1" applyProtection="1">
      <alignment horizontal="center" wrapText="1"/>
    </xf>
    <xf numFmtId="0" fontId="3" fillId="2" borderId="24" xfId="0" applyFont="1"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4" borderId="10" xfId="0" applyFill="1" applyBorder="1" applyProtection="1"/>
    <xf numFmtId="44" fontId="7" fillId="3" borderId="5" xfId="1" applyFont="1" applyFill="1" applyBorder="1" applyAlignment="1" applyProtection="1">
      <alignment horizontal="center" vertical="center"/>
    </xf>
    <xf numFmtId="44" fontId="7" fillId="3" borderId="46" xfId="1" applyFont="1" applyFill="1" applyBorder="1" applyAlignment="1" applyProtection="1">
      <alignment horizontal="center" vertical="center"/>
    </xf>
    <xf numFmtId="44" fontId="7" fillId="3" borderId="47" xfId="1" applyFont="1" applyFill="1" applyBorder="1" applyAlignment="1" applyProtection="1">
      <alignment horizontal="center" vertical="center"/>
    </xf>
    <xf numFmtId="0" fontId="0" fillId="0" borderId="54" xfId="0" applyBorder="1" applyProtection="1"/>
    <xf numFmtId="0" fontId="0" fillId="0" borderId="52" xfId="0" applyBorder="1" applyProtection="1"/>
    <xf numFmtId="44" fontId="8" fillId="3" borderId="47" xfId="1" applyFont="1" applyFill="1" applyBorder="1" applyAlignment="1" applyProtection="1">
      <alignment horizontal="center" vertical="center"/>
    </xf>
    <xf numFmtId="44" fontId="7" fillId="3" borderId="53" xfId="1" applyFont="1" applyFill="1" applyBorder="1" applyAlignment="1" applyProtection="1">
      <alignment horizontal="center" vertical="center"/>
    </xf>
    <xf numFmtId="44" fontId="7" fillId="3" borderId="49" xfId="1" applyFont="1" applyFill="1" applyBorder="1" applyAlignment="1" applyProtection="1">
      <alignment horizontal="center" vertical="center"/>
    </xf>
    <xf numFmtId="44" fontId="7" fillId="3" borderId="50" xfId="1" applyFont="1" applyFill="1" applyBorder="1" applyAlignment="1" applyProtection="1">
      <alignment horizontal="center" vertical="center"/>
    </xf>
    <xf numFmtId="44" fontId="7" fillId="3" borderId="48" xfId="1" applyFont="1" applyFill="1" applyBorder="1" applyAlignment="1" applyProtection="1">
      <alignment horizontal="center" vertical="center"/>
    </xf>
    <xf numFmtId="44" fontId="7" fillId="3" borderId="55" xfId="1" applyFont="1" applyFill="1" applyBorder="1" applyAlignment="1" applyProtection="1">
      <alignment horizontal="center" vertical="center"/>
    </xf>
    <xf numFmtId="0" fontId="0" fillId="0" borderId="54" xfId="0" applyBorder="1" applyAlignment="1" applyProtection="1">
      <alignment horizontal="center" vertical="center"/>
    </xf>
    <xf numFmtId="0" fontId="3" fillId="2" borderId="56" xfId="0" applyFont="1" applyFill="1" applyBorder="1" applyAlignment="1">
      <alignment horizontal="center" vertical="center"/>
    </xf>
    <xf numFmtId="0" fontId="5" fillId="3" borderId="25" xfId="0" applyFont="1" applyFill="1" applyBorder="1" applyAlignment="1" applyProtection="1">
      <alignment vertical="center" wrapText="1"/>
    </xf>
    <xf numFmtId="0" fontId="5" fillId="3" borderId="26" xfId="0" applyFont="1" applyFill="1" applyBorder="1" applyAlignment="1" applyProtection="1">
      <alignment vertical="center" wrapText="1"/>
    </xf>
    <xf numFmtId="0" fontId="5" fillId="3" borderId="27" xfId="0" applyFont="1" applyFill="1" applyBorder="1" applyAlignment="1" applyProtection="1">
      <alignment vertical="center" wrapText="1"/>
    </xf>
    <xf numFmtId="0" fontId="0" fillId="4" borderId="57" xfId="0" applyFill="1" applyBorder="1" applyAlignment="1" applyProtection="1">
      <alignment horizontal="center"/>
    </xf>
    <xf numFmtId="0" fontId="5" fillId="3" borderId="28" xfId="0" applyFont="1" applyFill="1" applyBorder="1" applyAlignment="1" applyProtection="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44" fontId="0" fillId="5" borderId="59" xfId="1" applyFont="1" applyFill="1" applyBorder="1" applyAlignment="1" applyProtection="1">
      <alignment horizontal="center"/>
      <protection locked="0"/>
    </xf>
    <xf numFmtId="44" fontId="0" fillId="5" borderId="60" xfId="1" applyFont="1" applyFill="1" applyBorder="1" applyAlignment="1" applyProtection="1">
      <alignment horizontal="center"/>
      <protection locked="0"/>
    </xf>
    <xf numFmtId="44" fontId="0" fillId="5" borderId="58" xfId="1" applyFont="1" applyFill="1" applyBorder="1" applyAlignment="1" applyProtection="1">
      <alignment horizontal="center"/>
      <protection locked="0"/>
    </xf>
    <xf numFmtId="44" fontId="0" fillId="4" borderId="61" xfId="1" applyFont="1" applyFill="1" applyBorder="1" applyAlignment="1">
      <alignment horizontal="center"/>
    </xf>
    <xf numFmtId="44" fontId="4" fillId="4" borderId="61" xfId="1" applyFont="1" applyFill="1" applyBorder="1" applyAlignment="1">
      <alignment horizontal="center"/>
    </xf>
    <xf numFmtId="0" fontId="29" fillId="0" borderId="0" xfId="0" applyFont="1" applyProtection="1"/>
    <xf numFmtId="0" fontId="26" fillId="0" borderId="0" xfId="0" applyFont="1" applyFill="1" applyProtection="1"/>
    <xf numFmtId="0" fontId="26" fillId="0" borderId="0" xfId="0" applyFont="1" applyFill="1"/>
    <xf numFmtId="0" fontId="24" fillId="0" borderId="0" xfId="0" applyFont="1" applyFill="1" applyProtection="1"/>
    <xf numFmtId="0" fontId="23" fillId="0" borderId="0" xfId="0" applyFont="1" applyBorder="1" applyAlignment="1">
      <alignment horizontal="center" vertical="center" wrapText="1"/>
    </xf>
    <xf numFmtId="0" fontId="26" fillId="0" borderId="62" xfId="0" applyFont="1" applyFill="1" applyBorder="1" applyProtection="1"/>
    <xf numFmtId="0" fontId="26" fillId="0" borderId="62" xfId="0" applyFont="1" applyFill="1" applyBorder="1" applyAlignment="1" applyProtection="1">
      <alignment horizontal="center"/>
    </xf>
    <xf numFmtId="44" fontId="26" fillId="0" borderId="62" xfId="0" applyNumberFormat="1" applyFont="1" applyFill="1" applyBorder="1" applyAlignment="1" applyProtection="1">
      <alignment horizontal="center"/>
    </xf>
    <xf numFmtId="44" fontId="0" fillId="0" borderId="0" xfId="0" applyNumberFormat="1" applyAlignment="1" applyProtection="1">
      <alignment horizontal="center"/>
    </xf>
    <xf numFmtId="0" fontId="24" fillId="6" borderId="62" xfId="0" applyFont="1" applyFill="1" applyBorder="1" applyProtection="1"/>
    <xf numFmtId="44" fontId="24" fillId="6" borderId="62" xfId="0" applyNumberFormat="1" applyFont="1" applyFill="1" applyBorder="1" applyAlignment="1" applyProtection="1">
      <alignment horizontal="center"/>
    </xf>
    <xf numFmtId="0" fontId="16" fillId="0" borderId="19" xfId="0" applyFont="1" applyBorder="1" applyAlignment="1">
      <alignment horizontal="center" vertical="center" wrapText="1"/>
    </xf>
    <xf numFmtId="0" fontId="13" fillId="0" borderId="18" xfId="0" applyFont="1" applyBorder="1" applyAlignment="1">
      <alignment horizontal="center" vertical="center" wrapText="1"/>
    </xf>
    <xf numFmtId="0" fontId="14" fillId="0" borderId="19" xfId="2" applyFont="1" applyBorder="1" applyAlignment="1">
      <alignment horizontal="center" vertical="center" wrapText="1"/>
    </xf>
    <xf numFmtId="0" fontId="15" fillId="0" borderId="19" xfId="0" applyFont="1" applyBorder="1" applyAlignment="1">
      <alignment horizontal="center" vertical="center"/>
    </xf>
    <xf numFmtId="0" fontId="16" fillId="0" borderId="19" xfId="0" applyFont="1" applyBorder="1" applyAlignment="1">
      <alignment horizontal="left" vertical="center"/>
    </xf>
    <xf numFmtId="0" fontId="16" fillId="0" borderId="22" xfId="0" applyFont="1" applyBorder="1" applyAlignment="1">
      <alignment horizontal="left" vertical="center"/>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4" borderId="10" xfId="0" applyFont="1" applyFill="1" applyBorder="1" applyAlignment="1">
      <alignment horizontal="left"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0" fillId="4" borderId="35" xfId="0" applyFill="1" applyBorder="1" applyAlignment="1">
      <alignment horizontal="center" vertical="center"/>
    </xf>
    <xf numFmtId="0" fontId="0" fillId="4" borderId="39" xfId="0" applyFill="1" applyBorder="1" applyAlignment="1">
      <alignment horizontal="center" vertical="center"/>
    </xf>
    <xf numFmtId="0" fontId="0" fillId="4" borderId="37" xfId="0"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0" xfId="0" applyFont="1" applyFill="1" applyBorder="1" applyAlignment="1">
      <alignment horizontal="center" vertical="center"/>
    </xf>
    <xf numFmtId="0" fontId="23" fillId="0" borderId="25" xfId="0" applyFont="1" applyBorder="1" applyAlignment="1">
      <alignment horizontal="center" vertical="center" wrapText="1"/>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5" fillId="3" borderId="25" xfId="0" applyFont="1" applyFill="1" applyBorder="1" applyAlignment="1">
      <alignment horizontal="left" vertical="center" wrapText="1"/>
    </xf>
    <xf numFmtId="0" fontId="5" fillId="3" borderId="26" xfId="0" applyFont="1" applyFill="1" applyBorder="1" applyAlignment="1">
      <alignment horizontal="left" vertical="center" wrapText="1"/>
    </xf>
    <xf numFmtId="0" fontId="5" fillId="3" borderId="27" xfId="0" applyFont="1" applyFill="1" applyBorder="1" applyAlignment="1">
      <alignment horizontal="left" vertical="center" wrapText="1"/>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0" fillId="4" borderId="35" xfId="0" applyFill="1" applyBorder="1" applyAlignment="1" applyProtection="1">
      <alignment horizontal="center" vertical="center"/>
    </xf>
    <xf numFmtId="0" fontId="0" fillId="4" borderId="39" xfId="0" applyFill="1" applyBorder="1" applyAlignment="1" applyProtection="1">
      <alignment horizontal="center" vertical="center"/>
    </xf>
    <xf numFmtId="0" fontId="0" fillId="4" borderId="37" xfId="0"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0" xfId="0" applyFont="1" applyBorder="1" applyAlignment="1">
      <alignment horizontal="center" vertical="center" wrapText="1"/>
    </xf>
    <xf numFmtId="0" fontId="1" fillId="2" borderId="9" xfId="0" applyFont="1" applyFill="1" applyBorder="1" applyAlignment="1" applyProtection="1">
      <alignment horizontal="center" vertical="center" wrapText="1"/>
    </xf>
    <xf numFmtId="0" fontId="1" fillId="4" borderId="10" xfId="0" applyFont="1" applyFill="1" applyBorder="1" applyAlignment="1" applyProtection="1">
      <alignment horizontal="left" vertical="center"/>
    </xf>
  </cellXfs>
  <cellStyles count="3">
    <cellStyle name="Monétaire" xfId="1" builtinId="4"/>
    <cellStyle name="Normal" xfId="0" builtinId="0"/>
    <cellStyle name="Texte explicatif" xfId="2" builtinId="5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25200</xdr:colOff>
      <xdr:row>1</xdr:row>
      <xdr:rowOff>2160</xdr:rowOff>
    </xdr:from>
    <xdr:to>
      <xdr:col>2</xdr:col>
      <xdr:colOff>387350</xdr:colOff>
      <xdr:row>1</xdr:row>
      <xdr:rowOff>965200</xdr:rowOff>
    </xdr:to>
    <xdr:pic>
      <xdr:nvPicPr>
        <xdr:cNvPr id="2" name="Image 1">
          <a:extLst>
            <a:ext uri="{FF2B5EF4-FFF2-40B4-BE49-F238E27FC236}">
              <a16:creationId xmlns:a16="http://schemas.microsoft.com/office/drawing/2014/main" id="{EB2FC6D4-334A-4D9C-8BFD-EB1C61A47317}"/>
            </a:ext>
          </a:extLst>
        </xdr:cNvPr>
        <xdr:cNvPicPr/>
      </xdr:nvPicPr>
      <xdr:blipFill>
        <a:blip xmlns:r="http://schemas.openxmlformats.org/officeDocument/2006/relationships" r:embed="rId1"/>
        <a:srcRect l="6885" t="8759" b="6561"/>
        <a:stretch/>
      </xdr:blipFill>
      <xdr:spPr>
        <a:xfrm>
          <a:off x="755450" y="186310"/>
          <a:ext cx="1092400" cy="963040"/>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CC0A-ED34-45B5-84F3-6BACE824477A}">
  <dimension ref="B2:K31"/>
  <sheetViews>
    <sheetView tabSelected="1" topLeftCell="A3" workbookViewId="0"/>
  </sheetViews>
  <sheetFormatPr baseColWidth="10" defaultColWidth="9.1796875" defaultRowHeight="14.5" x14ac:dyDescent="0.35"/>
  <cols>
    <col min="1" max="1025" width="10.453125" customWidth="1"/>
  </cols>
  <sheetData>
    <row r="2" spans="2:11" ht="83.15" customHeight="1" x14ac:dyDescent="0.35">
      <c r="B2" s="228" t="s">
        <v>86</v>
      </c>
      <c r="C2" s="228"/>
      <c r="D2" s="228"/>
      <c r="E2" s="228"/>
      <c r="F2" s="228"/>
      <c r="G2" s="228"/>
      <c r="H2" s="228"/>
      <c r="I2" s="228"/>
      <c r="J2" s="228"/>
      <c r="K2" s="228"/>
    </row>
    <row r="3" spans="2:11" ht="103" customHeight="1" x14ac:dyDescent="0.35">
      <c r="B3" s="229" t="s">
        <v>80</v>
      </c>
      <c r="C3" s="229"/>
      <c r="D3" s="229"/>
      <c r="E3" s="229"/>
      <c r="F3" s="229"/>
      <c r="G3" s="229"/>
      <c r="H3" s="229"/>
      <c r="I3" s="229"/>
      <c r="J3" s="229"/>
      <c r="K3" s="229"/>
    </row>
    <row r="4" spans="2:11" ht="16" x14ac:dyDescent="0.35">
      <c r="B4" s="230" t="s">
        <v>64</v>
      </c>
      <c r="C4" s="230"/>
      <c r="D4" s="230"/>
      <c r="E4" s="230"/>
      <c r="F4" s="230"/>
      <c r="G4" s="230"/>
      <c r="H4" s="230"/>
      <c r="I4" s="230"/>
      <c r="J4" s="230"/>
      <c r="K4" s="230"/>
    </row>
    <row r="5" spans="2:11" ht="16" x14ac:dyDescent="0.35">
      <c r="B5" s="59" t="s">
        <v>65</v>
      </c>
      <c r="C5" s="231" t="s">
        <v>66</v>
      </c>
      <c r="D5" s="231"/>
      <c r="E5" s="231"/>
      <c r="F5" s="231"/>
      <c r="G5" s="231"/>
      <c r="H5" s="231"/>
      <c r="I5" s="231"/>
      <c r="J5" s="231"/>
      <c r="K5" s="231"/>
    </row>
    <row r="6" spans="2:11" ht="16" x14ac:dyDescent="0.35">
      <c r="B6" s="59" t="s">
        <v>67</v>
      </c>
      <c r="C6" s="231" t="s">
        <v>85</v>
      </c>
      <c r="D6" s="231"/>
      <c r="E6" s="231"/>
      <c r="F6" s="231"/>
      <c r="G6" s="231"/>
      <c r="H6" s="231"/>
      <c r="I6" s="231"/>
      <c r="J6" s="231"/>
      <c r="K6" s="231"/>
    </row>
    <row r="7" spans="2:11" ht="16" x14ac:dyDescent="0.35">
      <c r="B7" s="60" t="s">
        <v>68</v>
      </c>
      <c r="C7" s="232" t="s">
        <v>69</v>
      </c>
      <c r="D7" s="232"/>
      <c r="E7" s="232"/>
      <c r="F7" s="232"/>
      <c r="G7" s="232"/>
      <c r="H7" s="232"/>
      <c r="I7" s="232"/>
      <c r="J7" s="232"/>
      <c r="K7" s="232"/>
    </row>
    <row r="8" spans="2:11" ht="14.5" customHeight="1" x14ac:dyDescent="0.35">
      <c r="B8" s="227" t="s">
        <v>84</v>
      </c>
      <c r="C8" s="227"/>
      <c r="D8" s="227"/>
      <c r="E8" s="227"/>
      <c r="F8" s="227"/>
      <c r="G8" s="227"/>
      <c r="H8" s="227"/>
      <c r="I8" s="227"/>
      <c r="J8" s="227"/>
      <c r="K8" s="227"/>
    </row>
    <row r="9" spans="2:11" x14ac:dyDescent="0.35">
      <c r="B9" s="227"/>
      <c r="C9" s="227"/>
      <c r="D9" s="227"/>
      <c r="E9" s="227"/>
      <c r="F9" s="227"/>
      <c r="G9" s="227"/>
      <c r="H9" s="227"/>
      <c r="I9" s="227"/>
      <c r="J9" s="227"/>
      <c r="K9" s="227"/>
    </row>
    <row r="10" spans="2:11" x14ac:dyDescent="0.35">
      <c r="B10" s="227"/>
      <c r="C10" s="227"/>
      <c r="D10" s="227"/>
      <c r="E10" s="227"/>
      <c r="F10" s="227"/>
      <c r="G10" s="227"/>
      <c r="H10" s="227"/>
      <c r="I10" s="227"/>
      <c r="J10" s="227"/>
      <c r="K10" s="227"/>
    </row>
    <row r="11" spans="2:11" x14ac:dyDescent="0.35">
      <c r="B11" s="227"/>
      <c r="C11" s="227"/>
      <c r="D11" s="227"/>
      <c r="E11" s="227"/>
      <c r="F11" s="227"/>
      <c r="G11" s="227"/>
      <c r="H11" s="227"/>
      <c r="I11" s="227"/>
      <c r="J11" s="227"/>
      <c r="K11" s="227"/>
    </row>
    <row r="12" spans="2:11" x14ac:dyDescent="0.35">
      <c r="B12" s="227"/>
      <c r="C12" s="227"/>
      <c r="D12" s="227"/>
      <c r="E12" s="227"/>
      <c r="F12" s="227"/>
      <c r="G12" s="227"/>
      <c r="H12" s="227"/>
      <c r="I12" s="227"/>
      <c r="J12" s="227"/>
      <c r="K12" s="227"/>
    </row>
    <row r="13" spans="2:11" x14ac:dyDescent="0.35">
      <c r="B13" s="227"/>
      <c r="C13" s="227"/>
      <c r="D13" s="227"/>
      <c r="E13" s="227"/>
      <c r="F13" s="227"/>
      <c r="G13" s="227"/>
      <c r="H13" s="227"/>
      <c r="I13" s="227"/>
      <c r="J13" s="227"/>
      <c r="K13" s="227"/>
    </row>
    <row r="14" spans="2:11" x14ac:dyDescent="0.35">
      <c r="B14" s="227"/>
      <c r="C14" s="227"/>
      <c r="D14" s="227"/>
      <c r="E14" s="227"/>
      <c r="F14" s="227"/>
      <c r="G14" s="227"/>
      <c r="H14" s="227"/>
      <c r="I14" s="227"/>
      <c r="J14" s="227"/>
      <c r="K14" s="227"/>
    </row>
    <row r="15" spans="2:11" x14ac:dyDescent="0.35">
      <c r="B15" s="227"/>
      <c r="C15" s="227"/>
      <c r="D15" s="227"/>
      <c r="E15" s="227"/>
      <c r="F15" s="227"/>
      <c r="G15" s="227"/>
      <c r="H15" s="227"/>
      <c r="I15" s="227"/>
      <c r="J15" s="227"/>
      <c r="K15" s="227"/>
    </row>
    <row r="16" spans="2:11" x14ac:dyDescent="0.35">
      <c r="B16" s="227"/>
      <c r="C16" s="227"/>
      <c r="D16" s="227"/>
      <c r="E16" s="227"/>
      <c r="F16" s="227"/>
      <c r="G16" s="227"/>
      <c r="H16" s="227"/>
      <c r="I16" s="227"/>
      <c r="J16" s="227"/>
      <c r="K16" s="227"/>
    </row>
    <row r="17" spans="2:11" x14ac:dyDescent="0.35">
      <c r="B17" s="227"/>
      <c r="C17" s="227"/>
      <c r="D17" s="227"/>
      <c r="E17" s="227"/>
      <c r="F17" s="227"/>
      <c r="G17" s="227"/>
      <c r="H17" s="227"/>
      <c r="I17" s="227"/>
      <c r="J17" s="227"/>
      <c r="K17" s="227"/>
    </row>
    <row r="18" spans="2:11" x14ac:dyDescent="0.35">
      <c r="B18" s="227"/>
      <c r="C18" s="227"/>
      <c r="D18" s="227"/>
      <c r="E18" s="227"/>
      <c r="F18" s="227"/>
      <c r="G18" s="227"/>
      <c r="H18" s="227"/>
      <c r="I18" s="227"/>
      <c r="J18" s="227"/>
      <c r="K18" s="227"/>
    </row>
    <row r="19" spans="2:11" x14ac:dyDescent="0.35">
      <c r="B19" s="227"/>
      <c r="C19" s="227"/>
      <c r="D19" s="227"/>
      <c r="E19" s="227"/>
      <c r="F19" s="227"/>
      <c r="G19" s="227"/>
      <c r="H19" s="227"/>
      <c r="I19" s="227"/>
      <c r="J19" s="227"/>
      <c r="K19" s="227"/>
    </row>
    <row r="20" spans="2:11" x14ac:dyDescent="0.35">
      <c r="B20" s="227"/>
      <c r="C20" s="227"/>
      <c r="D20" s="227"/>
      <c r="E20" s="227"/>
      <c r="F20" s="227"/>
      <c r="G20" s="227"/>
      <c r="H20" s="227"/>
      <c r="I20" s="227"/>
      <c r="J20" s="227"/>
      <c r="K20" s="227"/>
    </row>
    <row r="21" spans="2:11" x14ac:dyDescent="0.35">
      <c r="B21" s="227"/>
      <c r="C21" s="227"/>
      <c r="D21" s="227"/>
      <c r="E21" s="227"/>
      <c r="F21" s="227"/>
      <c r="G21" s="227"/>
      <c r="H21" s="227"/>
      <c r="I21" s="227"/>
      <c r="J21" s="227"/>
      <c r="K21" s="227"/>
    </row>
    <row r="22" spans="2:11" x14ac:dyDescent="0.35">
      <c r="B22" s="227"/>
      <c r="C22" s="227"/>
      <c r="D22" s="227"/>
      <c r="E22" s="227"/>
      <c r="F22" s="227"/>
      <c r="G22" s="227"/>
      <c r="H22" s="227"/>
      <c r="I22" s="227"/>
      <c r="J22" s="227"/>
      <c r="K22" s="227"/>
    </row>
    <row r="23" spans="2:11" x14ac:dyDescent="0.35">
      <c r="B23" s="227"/>
      <c r="C23" s="227"/>
      <c r="D23" s="227"/>
      <c r="E23" s="227"/>
      <c r="F23" s="227"/>
      <c r="G23" s="227"/>
      <c r="H23" s="227"/>
      <c r="I23" s="227"/>
      <c r="J23" s="227"/>
      <c r="K23" s="227"/>
    </row>
    <row r="24" spans="2:11" x14ac:dyDescent="0.35">
      <c r="B24" s="227"/>
      <c r="C24" s="227"/>
      <c r="D24" s="227"/>
      <c r="E24" s="227"/>
      <c r="F24" s="227"/>
      <c r="G24" s="227"/>
      <c r="H24" s="227"/>
      <c r="I24" s="227"/>
      <c r="J24" s="227"/>
      <c r="K24" s="227"/>
    </row>
    <row r="25" spans="2:11" x14ac:dyDescent="0.35">
      <c r="B25" s="227"/>
      <c r="C25" s="227"/>
      <c r="D25" s="227"/>
      <c r="E25" s="227"/>
      <c r="F25" s="227"/>
      <c r="G25" s="227"/>
      <c r="H25" s="227"/>
      <c r="I25" s="227"/>
      <c r="J25" s="227"/>
      <c r="K25" s="227"/>
    </row>
    <row r="26" spans="2:11" x14ac:dyDescent="0.35">
      <c r="B26" s="227"/>
      <c r="C26" s="227"/>
      <c r="D26" s="227"/>
      <c r="E26" s="227"/>
      <c r="F26" s="227"/>
      <c r="G26" s="227"/>
      <c r="H26" s="227"/>
      <c r="I26" s="227"/>
      <c r="J26" s="227"/>
      <c r="K26" s="227"/>
    </row>
    <row r="27" spans="2:11" x14ac:dyDescent="0.35">
      <c r="B27" s="227"/>
      <c r="C27" s="227"/>
      <c r="D27" s="227"/>
      <c r="E27" s="227"/>
      <c r="F27" s="227"/>
      <c r="G27" s="227"/>
      <c r="H27" s="227"/>
      <c r="I27" s="227"/>
      <c r="J27" s="227"/>
      <c r="K27" s="227"/>
    </row>
    <row r="28" spans="2:11" x14ac:dyDescent="0.35">
      <c r="B28" s="227"/>
      <c r="C28" s="227"/>
      <c r="D28" s="227"/>
      <c r="E28" s="227"/>
      <c r="F28" s="227"/>
      <c r="G28" s="227"/>
      <c r="H28" s="227"/>
      <c r="I28" s="227"/>
      <c r="J28" s="227"/>
      <c r="K28" s="227"/>
    </row>
    <row r="29" spans="2:11" x14ac:dyDescent="0.35">
      <c r="B29" s="227"/>
      <c r="C29" s="227"/>
      <c r="D29" s="227"/>
      <c r="E29" s="227"/>
      <c r="F29" s="227"/>
      <c r="G29" s="227"/>
      <c r="H29" s="227"/>
      <c r="I29" s="227"/>
      <c r="J29" s="227"/>
      <c r="K29" s="227"/>
    </row>
    <row r="30" spans="2:11" x14ac:dyDescent="0.35">
      <c r="B30" s="227"/>
      <c r="C30" s="227"/>
      <c r="D30" s="227"/>
      <c r="E30" s="227"/>
      <c r="F30" s="227"/>
      <c r="G30" s="227"/>
      <c r="H30" s="227"/>
      <c r="I30" s="227"/>
      <c r="J30" s="227"/>
      <c r="K30" s="227"/>
    </row>
    <row r="31" spans="2:11" x14ac:dyDescent="0.35">
      <c r="B31" s="227"/>
      <c r="C31" s="227"/>
      <c r="D31" s="227"/>
      <c r="E31" s="227"/>
      <c r="F31" s="227"/>
      <c r="G31" s="227"/>
      <c r="H31" s="227"/>
      <c r="I31" s="227"/>
      <c r="J31" s="227"/>
      <c r="K31" s="227"/>
    </row>
  </sheetData>
  <sheetProtection algorithmName="SHA-512" hashValue="2sf1viE5BHDsh5QaDCRlOx983tLE4c5vBm3Qzr7vJqmUUFBeqCq/KZXvXzvAginkIXOFIkskHJRr2SJNXxzP3g==" saltValue="wJ1m2VzO1Z2WnXQDoIPiag==" spinCount="100000" sheet="1" objects="1" scenarios="1"/>
  <mergeCells count="7">
    <mergeCell ref="B8:K31"/>
    <mergeCell ref="B2:K2"/>
    <mergeCell ref="B3:K3"/>
    <mergeCell ref="B4:K4"/>
    <mergeCell ref="C5:K5"/>
    <mergeCell ref="C6:K6"/>
    <mergeCell ref="C7:K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CA79D-FE12-4084-8923-10341ECB4307}">
  <dimension ref="B1:K84"/>
  <sheetViews>
    <sheetView zoomScale="80" zoomScaleNormal="80" workbookViewId="0"/>
  </sheetViews>
  <sheetFormatPr baseColWidth="10" defaultRowHeight="14.5" x14ac:dyDescent="0.35"/>
  <cols>
    <col min="2" max="2" width="18.81640625" customWidth="1"/>
    <col min="3" max="3" width="64.26953125" customWidth="1"/>
    <col min="4" max="4" width="22.26953125" style="1" customWidth="1"/>
    <col min="5" max="5" width="19.453125" style="1" customWidth="1"/>
    <col min="6" max="7" width="17" style="1" customWidth="1"/>
    <col min="8" max="11" width="17" customWidth="1"/>
  </cols>
  <sheetData>
    <row r="1" spans="2:11" ht="15" thickBot="1" x14ac:dyDescent="0.4"/>
    <row r="2" spans="2:11" ht="173.5" customHeight="1" thickTop="1" thickBot="1" x14ac:dyDescent="0.4">
      <c r="B2" s="245" t="s">
        <v>87</v>
      </c>
      <c r="C2" s="246"/>
      <c r="D2" s="246"/>
      <c r="E2" s="246"/>
      <c r="F2" s="246"/>
      <c r="G2" s="246"/>
      <c r="H2" s="246"/>
      <c r="I2" s="246"/>
      <c r="J2" s="246"/>
      <c r="K2" s="247"/>
    </row>
    <row r="3" spans="2:11" ht="15.5" thickTop="1" thickBot="1" x14ac:dyDescent="0.4"/>
    <row r="4" spans="2:11" s="3" customFormat="1" ht="32.5" customHeight="1" thickTop="1" thickBot="1" x14ac:dyDescent="0.4">
      <c r="B4" s="140" t="s">
        <v>50</v>
      </c>
      <c r="C4" s="141"/>
      <c r="D4" s="141"/>
      <c r="E4" s="141"/>
      <c r="F4" s="141"/>
      <c r="G4" s="141"/>
      <c r="H4" s="141"/>
      <c r="I4" s="141"/>
      <c r="J4" s="141"/>
      <c r="K4" s="142"/>
    </row>
    <row r="5" spans="2:11" ht="15.5" thickTop="1" thickBot="1" x14ac:dyDescent="0.4"/>
    <row r="6" spans="2:11" ht="20.5" customHeight="1" thickTop="1" thickBot="1" x14ac:dyDescent="0.4">
      <c r="F6" s="242" t="s">
        <v>53</v>
      </c>
      <c r="G6" s="238"/>
      <c r="H6" s="242" t="s">
        <v>46</v>
      </c>
      <c r="I6" s="238"/>
      <c r="J6" s="242" t="s">
        <v>54</v>
      </c>
      <c r="K6" s="238"/>
    </row>
    <row r="7" spans="2:11" s="7" customFormat="1" ht="15.5" thickTop="1" thickBot="1" x14ac:dyDescent="0.4">
      <c r="B7" s="28" t="s">
        <v>0</v>
      </c>
      <c r="C7" s="29" t="s">
        <v>1</v>
      </c>
      <c r="D7" s="29" t="s">
        <v>2</v>
      </c>
      <c r="E7" s="154" t="s">
        <v>3</v>
      </c>
      <c r="F7" s="146" t="s">
        <v>4</v>
      </c>
      <c r="G7" s="30" t="s">
        <v>5</v>
      </c>
      <c r="H7" s="29" t="s">
        <v>4</v>
      </c>
      <c r="I7" s="30" t="s">
        <v>5</v>
      </c>
      <c r="J7" s="29" t="s">
        <v>4</v>
      </c>
      <c r="K7" s="30" t="s">
        <v>5</v>
      </c>
    </row>
    <row r="8" spans="2:11" ht="15" thickTop="1" x14ac:dyDescent="0.35">
      <c r="B8" s="10"/>
      <c r="C8" s="34"/>
      <c r="D8" s="16" t="s">
        <v>11</v>
      </c>
      <c r="E8" s="155" t="s">
        <v>73</v>
      </c>
      <c r="F8" s="147"/>
      <c r="G8" s="45">
        <f>F8*1.2</f>
        <v>0</v>
      </c>
      <c r="H8" s="52"/>
      <c r="I8" s="45">
        <f t="shared" ref="I8:K17" si="0">H8*1.2</f>
        <v>0</v>
      </c>
      <c r="J8" s="147"/>
      <c r="K8" s="45">
        <f t="shared" si="0"/>
        <v>0</v>
      </c>
    </row>
    <row r="9" spans="2:11" x14ac:dyDescent="0.35">
      <c r="B9" s="11" t="s">
        <v>6</v>
      </c>
      <c r="C9" s="35" t="s">
        <v>9</v>
      </c>
      <c r="D9" s="17" t="s">
        <v>12</v>
      </c>
      <c r="E9" s="156" t="s">
        <v>73</v>
      </c>
      <c r="F9" s="148"/>
      <c r="G9" s="46">
        <f>F9*1.2</f>
        <v>0</v>
      </c>
      <c r="H9" s="53"/>
      <c r="I9" s="46">
        <f t="shared" si="0"/>
        <v>0</v>
      </c>
      <c r="J9" s="148"/>
      <c r="K9" s="46">
        <f t="shared" si="0"/>
        <v>0</v>
      </c>
    </row>
    <row r="10" spans="2:11" ht="15" thickBot="1" x14ac:dyDescent="0.4">
      <c r="B10" s="12"/>
      <c r="C10" s="36"/>
      <c r="D10" s="19" t="s">
        <v>13</v>
      </c>
      <c r="E10" s="157" t="s">
        <v>73</v>
      </c>
      <c r="F10" s="149"/>
      <c r="G10" s="47">
        <f t="shared" ref="G10:G17" si="1">F10*1.2</f>
        <v>0</v>
      </c>
      <c r="H10" s="54"/>
      <c r="I10" s="47">
        <f t="shared" si="0"/>
        <v>0</v>
      </c>
      <c r="J10" s="149"/>
      <c r="K10" s="47">
        <f t="shared" si="0"/>
        <v>0</v>
      </c>
    </row>
    <row r="11" spans="2:11" ht="15" thickTop="1" x14ac:dyDescent="0.35">
      <c r="B11" s="24"/>
      <c r="C11" s="37"/>
      <c r="D11" s="20" t="s">
        <v>11</v>
      </c>
      <c r="E11" s="155" t="s">
        <v>73</v>
      </c>
      <c r="F11" s="150"/>
      <c r="G11" s="48">
        <f t="shared" si="1"/>
        <v>0</v>
      </c>
      <c r="H11" s="56"/>
      <c r="I11" s="48">
        <f t="shared" si="0"/>
        <v>0</v>
      </c>
      <c r="J11" s="150"/>
      <c r="K11" s="48">
        <f t="shared" si="0"/>
        <v>0</v>
      </c>
    </row>
    <row r="12" spans="2:11" x14ac:dyDescent="0.35">
      <c r="B12" s="25" t="s">
        <v>7</v>
      </c>
      <c r="C12" s="38" t="s">
        <v>74</v>
      </c>
      <c r="D12" s="21" t="s">
        <v>12</v>
      </c>
      <c r="E12" s="156" t="s">
        <v>73</v>
      </c>
      <c r="F12" s="151"/>
      <c r="G12" s="49">
        <f t="shared" si="1"/>
        <v>0</v>
      </c>
      <c r="H12" s="57"/>
      <c r="I12" s="49">
        <f t="shared" si="0"/>
        <v>0</v>
      </c>
      <c r="J12" s="151"/>
      <c r="K12" s="49">
        <f t="shared" si="0"/>
        <v>0</v>
      </c>
    </row>
    <row r="13" spans="2:11" ht="15" thickBot="1" x14ac:dyDescent="0.4">
      <c r="B13" s="26"/>
      <c r="C13" s="39"/>
      <c r="D13" s="22" t="s">
        <v>13</v>
      </c>
      <c r="E13" s="157" t="s">
        <v>73</v>
      </c>
      <c r="F13" s="152"/>
      <c r="G13" s="50">
        <f t="shared" si="1"/>
        <v>0</v>
      </c>
      <c r="H13" s="58"/>
      <c r="I13" s="50">
        <f t="shared" si="0"/>
        <v>0</v>
      </c>
      <c r="J13" s="152"/>
      <c r="K13" s="50">
        <f t="shared" si="0"/>
        <v>0</v>
      </c>
    </row>
    <row r="14" spans="2:11" ht="15" thickTop="1" x14ac:dyDescent="0.35">
      <c r="B14" s="11"/>
      <c r="C14" s="35"/>
      <c r="D14" s="23" t="s">
        <v>11</v>
      </c>
      <c r="E14" s="155" t="s">
        <v>73</v>
      </c>
      <c r="F14" s="153"/>
      <c r="G14" s="51">
        <f t="shared" si="1"/>
        <v>0</v>
      </c>
      <c r="H14" s="55"/>
      <c r="I14" s="51">
        <f t="shared" si="0"/>
        <v>0</v>
      </c>
      <c r="J14" s="153"/>
      <c r="K14" s="51">
        <f t="shared" si="0"/>
        <v>0</v>
      </c>
    </row>
    <row r="15" spans="2:11" x14ac:dyDescent="0.35">
      <c r="B15" s="235" t="s">
        <v>8</v>
      </c>
      <c r="C15" s="236" t="s">
        <v>10</v>
      </c>
      <c r="D15" s="17" t="s">
        <v>12</v>
      </c>
      <c r="E15" s="156" t="s">
        <v>73</v>
      </c>
      <c r="F15" s="148"/>
      <c r="G15" s="46">
        <f t="shared" si="1"/>
        <v>0</v>
      </c>
      <c r="H15" s="53"/>
      <c r="I15" s="46">
        <f t="shared" si="0"/>
        <v>0</v>
      </c>
      <c r="J15" s="148"/>
      <c r="K15" s="46">
        <f t="shared" si="0"/>
        <v>0</v>
      </c>
    </row>
    <row r="16" spans="2:11" x14ac:dyDescent="0.35">
      <c r="B16" s="235"/>
      <c r="C16" s="236"/>
      <c r="D16" s="17" t="s">
        <v>13</v>
      </c>
      <c r="E16" s="156" t="s">
        <v>73</v>
      </c>
      <c r="F16" s="148"/>
      <c r="G16" s="46">
        <f t="shared" si="1"/>
        <v>0</v>
      </c>
      <c r="H16" s="53"/>
      <c r="I16" s="46">
        <f t="shared" si="0"/>
        <v>0</v>
      </c>
      <c r="J16" s="148"/>
      <c r="K16" s="46">
        <f t="shared" si="0"/>
        <v>0</v>
      </c>
    </row>
    <row r="17" spans="2:11" ht="15" thickBot="1" x14ac:dyDescent="0.4">
      <c r="B17" s="12"/>
      <c r="C17" s="36"/>
      <c r="D17" s="19" t="s">
        <v>52</v>
      </c>
      <c r="E17" s="157" t="s">
        <v>73</v>
      </c>
      <c r="F17" s="149"/>
      <c r="G17" s="47">
        <f t="shared" si="1"/>
        <v>0</v>
      </c>
      <c r="H17" s="54"/>
      <c r="I17" s="47">
        <f t="shared" si="0"/>
        <v>0</v>
      </c>
      <c r="J17" s="149"/>
      <c r="K17" s="47">
        <f t="shared" si="0"/>
        <v>0</v>
      </c>
    </row>
    <row r="18" spans="2:11" ht="15" thickTop="1" x14ac:dyDescent="0.35"/>
    <row r="19" spans="2:11" ht="15" thickBot="1" x14ac:dyDescent="0.4"/>
    <row r="20" spans="2:11" s="3" customFormat="1" ht="41.5" customHeight="1" thickTop="1" thickBot="1" x14ac:dyDescent="0.4">
      <c r="B20" s="248" t="s">
        <v>51</v>
      </c>
      <c r="C20" s="249"/>
      <c r="D20" s="249"/>
      <c r="E20" s="249"/>
      <c r="F20" s="249"/>
      <c r="G20" s="249"/>
      <c r="H20" s="249"/>
      <c r="I20" s="249"/>
      <c r="J20" s="249"/>
      <c r="K20" s="250"/>
    </row>
    <row r="21" spans="2:11" ht="15.5" thickTop="1" thickBot="1" x14ac:dyDescent="0.4">
      <c r="B21" s="2"/>
    </row>
    <row r="22" spans="2:11" s="3" customFormat="1" ht="24.65" customHeight="1" thickTop="1" thickBot="1" x14ac:dyDescent="0.4">
      <c r="B22" s="33" t="s">
        <v>21</v>
      </c>
      <c r="C22" s="27"/>
      <c r="D22" s="7"/>
      <c r="E22" s="7"/>
      <c r="F22" s="237" t="s">
        <v>53</v>
      </c>
      <c r="G22" s="238"/>
      <c r="H22" s="242" t="s">
        <v>46</v>
      </c>
      <c r="I22" s="238"/>
      <c r="J22" s="242" t="s">
        <v>54</v>
      </c>
      <c r="K22" s="238"/>
    </row>
    <row r="23" spans="2:11" s="1" customFormat="1" ht="15.5" thickTop="1" thickBot="1" x14ac:dyDescent="0.4">
      <c r="B23" s="31" t="s">
        <v>0</v>
      </c>
      <c r="C23" s="32" t="s">
        <v>1</v>
      </c>
      <c r="D23" s="32" t="s">
        <v>2</v>
      </c>
      <c r="E23" s="158" t="s">
        <v>3</v>
      </c>
      <c r="F23" s="199" t="s">
        <v>4</v>
      </c>
      <c r="G23" s="30" t="s">
        <v>5</v>
      </c>
      <c r="H23" s="29" t="s">
        <v>4</v>
      </c>
      <c r="I23" s="30" t="s">
        <v>5</v>
      </c>
      <c r="J23" s="29" t="s">
        <v>4</v>
      </c>
      <c r="K23" s="30" t="s">
        <v>5</v>
      </c>
    </row>
    <row r="24" spans="2:11" ht="15" thickTop="1" x14ac:dyDescent="0.35">
      <c r="B24" s="10"/>
      <c r="C24" s="34"/>
      <c r="D24" s="16" t="s">
        <v>11</v>
      </c>
      <c r="E24" s="155" t="s">
        <v>73</v>
      </c>
      <c r="F24" s="147"/>
      <c r="G24" s="45">
        <f>F24*1.2</f>
        <v>0</v>
      </c>
      <c r="H24" s="147"/>
      <c r="I24" s="45">
        <f t="shared" ref="I24:K35" si="2">H24*1.2</f>
        <v>0</v>
      </c>
      <c r="J24" s="147"/>
      <c r="K24" s="45">
        <f t="shared" si="2"/>
        <v>0</v>
      </c>
    </row>
    <row r="25" spans="2:11" x14ac:dyDescent="0.35">
      <c r="B25" s="11" t="s">
        <v>14</v>
      </c>
      <c r="C25" s="35" t="s">
        <v>16</v>
      </c>
      <c r="D25" s="17" t="s">
        <v>12</v>
      </c>
      <c r="E25" s="156" t="s">
        <v>73</v>
      </c>
      <c r="F25" s="148"/>
      <c r="G25" s="46">
        <f t="shared" ref="G25:G35" si="3">F25*1.2</f>
        <v>0</v>
      </c>
      <c r="H25" s="148"/>
      <c r="I25" s="46">
        <f t="shared" si="2"/>
        <v>0</v>
      </c>
      <c r="J25" s="148"/>
      <c r="K25" s="46">
        <f t="shared" si="2"/>
        <v>0</v>
      </c>
    </row>
    <row r="26" spans="2:11" ht="15" thickBot="1" x14ac:dyDescent="0.4">
      <c r="B26" s="12"/>
      <c r="C26" s="36"/>
      <c r="D26" s="19" t="s">
        <v>13</v>
      </c>
      <c r="E26" s="157" t="s">
        <v>73</v>
      </c>
      <c r="F26" s="149"/>
      <c r="G26" s="47">
        <f t="shared" si="3"/>
        <v>0</v>
      </c>
      <c r="H26" s="149"/>
      <c r="I26" s="47">
        <f t="shared" si="2"/>
        <v>0</v>
      </c>
      <c r="J26" s="149"/>
      <c r="K26" s="47">
        <f t="shared" si="2"/>
        <v>0</v>
      </c>
    </row>
    <row r="27" spans="2:11" ht="15" thickTop="1" x14ac:dyDescent="0.35">
      <c r="B27" s="13"/>
      <c r="C27" s="34"/>
      <c r="D27" s="16" t="s">
        <v>11</v>
      </c>
      <c r="E27" s="155" t="s">
        <v>73</v>
      </c>
      <c r="F27" s="150"/>
      <c r="G27" s="45">
        <f t="shared" si="3"/>
        <v>0</v>
      </c>
      <c r="H27" s="150"/>
      <c r="I27" s="48">
        <f t="shared" si="2"/>
        <v>0</v>
      </c>
      <c r="J27" s="150"/>
      <c r="K27" s="48">
        <f t="shared" si="2"/>
        <v>0</v>
      </c>
    </row>
    <row r="28" spans="2:11" x14ac:dyDescent="0.35">
      <c r="B28" s="11" t="s">
        <v>15</v>
      </c>
      <c r="C28" s="35" t="s">
        <v>17</v>
      </c>
      <c r="D28" s="17" t="s">
        <v>12</v>
      </c>
      <c r="E28" s="156" t="s">
        <v>73</v>
      </c>
      <c r="F28" s="151"/>
      <c r="G28" s="46">
        <f t="shared" si="3"/>
        <v>0</v>
      </c>
      <c r="H28" s="151"/>
      <c r="I28" s="49">
        <f t="shared" si="2"/>
        <v>0</v>
      </c>
      <c r="J28" s="151"/>
      <c r="K28" s="49">
        <f t="shared" si="2"/>
        <v>0</v>
      </c>
    </row>
    <row r="29" spans="2:11" ht="15" thickBot="1" x14ac:dyDescent="0.4">
      <c r="B29" s="12"/>
      <c r="C29" s="36"/>
      <c r="D29" s="19" t="s">
        <v>13</v>
      </c>
      <c r="E29" s="157" t="s">
        <v>73</v>
      </c>
      <c r="F29" s="152"/>
      <c r="G29" s="47">
        <f t="shared" si="3"/>
        <v>0</v>
      </c>
      <c r="H29" s="152"/>
      <c r="I29" s="50">
        <f t="shared" si="2"/>
        <v>0</v>
      </c>
      <c r="J29" s="152"/>
      <c r="K29" s="50">
        <f t="shared" si="2"/>
        <v>0</v>
      </c>
    </row>
    <row r="30" spans="2:11" ht="15" thickTop="1" x14ac:dyDescent="0.35">
      <c r="B30" s="13"/>
      <c r="C30" s="34"/>
      <c r="D30" s="16" t="s">
        <v>11</v>
      </c>
      <c r="E30" s="155" t="s">
        <v>73</v>
      </c>
      <c r="F30" s="153"/>
      <c r="G30" s="45">
        <f t="shared" si="3"/>
        <v>0</v>
      </c>
      <c r="H30" s="153"/>
      <c r="I30" s="51">
        <f t="shared" si="2"/>
        <v>0</v>
      </c>
      <c r="J30" s="153"/>
      <c r="K30" s="51">
        <f t="shared" si="2"/>
        <v>0</v>
      </c>
    </row>
    <row r="31" spans="2:11" x14ac:dyDescent="0.35">
      <c r="B31" s="11" t="s">
        <v>18</v>
      </c>
      <c r="C31" s="35" t="s">
        <v>19</v>
      </c>
      <c r="D31" s="17" t="s">
        <v>12</v>
      </c>
      <c r="E31" s="156" t="s">
        <v>73</v>
      </c>
      <c r="F31" s="148"/>
      <c r="G31" s="46">
        <f t="shared" si="3"/>
        <v>0</v>
      </c>
      <c r="H31" s="148"/>
      <c r="I31" s="46">
        <f t="shared" si="2"/>
        <v>0</v>
      </c>
      <c r="J31" s="148"/>
      <c r="K31" s="46">
        <f t="shared" si="2"/>
        <v>0</v>
      </c>
    </row>
    <row r="32" spans="2:11" ht="15" thickBot="1" x14ac:dyDescent="0.4">
      <c r="B32" s="12"/>
      <c r="C32" s="36"/>
      <c r="D32" s="19" t="s">
        <v>13</v>
      </c>
      <c r="E32" s="157" t="s">
        <v>73</v>
      </c>
      <c r="F32" s="211"/>
      <c r="G32" s="47">
        <f t="shared" si="3"/>
        <v>0</v>
      </c>
      <c r="H32" s="211"/>
      <c r="I32" s="46">
        <f t="shared" si="2"/>
        <v>0</v>
      </c>
      <c r="J32" s="211"/>
      <c r="K32" s="46">
        <f t="shared" si="2"/>
        <v>0</v>
      </c>
    </row>
    <row r="33" spans="2:11" ht="15" thickTop="1" x14ac:dyDescent="0.35">
      <c r="B33" s="13"/>
      <c r="C33" s="34"/>
      <c r="D33" s="16" t="s">
        <v>11</v>
      </c>
      <c r="E33" s="155" t="s">
        <v>73</v>
      </c>
      <c r="F33" s="213"/>
      <c r="G33" s="214">
        <f t="shared" si="3"/>
        <v>0</v>
      </c>
      <c r="H33" s="213"/>
      <c r="I33" s="215">
        <f t="shared" si="2"/>
        <v>0</v>
      </c>
      <c r="J33" s="213"/>
      <c r="K33" s="48">
        <f t="shared" si="2"/>
        <v>0</v>
      </c>
    </row>
    <row r="34" spans="2:11" x14ac:dyDescent="0.35">
      <c r="B34" s="11" t="s">
        <v>20</v>
      </c>
      <c r="C34" s="38" t="s">
        <v>75</v>
      </c>
      <c r="D34" s="17" t="s">
        <v>12</v>
      </c>
      <c r="E34" s="156" t="s">
        <v>73</v>
      </c>
      <c r="F34" s="212"/>
      <c r="G34" s="46">
        <f t="shared" si="3"/>
        <v>0</v>
      </c>
      <c r="H34" s="212"/>
      <c r="I34" s="49">
        <f t="shared" si="2"/>
        <v>0</v>
      </c>
      <c r="J34" s="212"/>
      <c r="K34" s="49">
        <f t="shared" si="2"/>
        <v>0</v>
      </c>
    </row>
    <row r="35" spans="2:11" ht="15" thickBot="1" x14ac:dyDescent="0.4">
      <c r="B35" s="12"/>
      <c r="C35" s="36"/>
      <c r="D35" s="19" t="s">
        <v>13</v>
      </c>
      <c r="E35" s="157" t="s">
        <v>73</v>
      </c>
      <c r="F35" s="149"/>
      <c r="G35" s="47">
        <f t="shared" si="3"/>
        <v>0</v>
      </c>
      <c r="H35" s="149"/>
      <c r="I35" s="50">
        <f t="shared" si="2"/>
        <v>0</v>
      </c>
      <c r="J35" s="149"/>
      <c r="K35" s="50">
        <f t="shared" si="2"/>
        <v>0</v>
      </c>
    </row>
    <row r="36" spans="2:11" ht="15.5" thickTop="1" thickBot="1" x14ac:dyDescent="0.4">
      <c r="B36" s="11"/>
      <c r="C36" s="35"/>
      <c r="D36" s="23"/>
      <c r="E36" s="23"/>
      <c r="F36" s="242" t="s">
        <v>55</v>
      </c>
      <c r="G36" s="238"/>
      <c r="H36" s="43"/>
      <c r="I36" s="43"/>
      <c r="J36" s="43"/>
      <c r="K36" s="43"/>
    </row>
    <row r="37" spans="2:11" ht="15" thickTop="1" x14ac:dyDescent="0.35">
      <c r="B37" s="13"/>
      <c r="C37" s="34"/>
      <c r="D37" s="16" t="s">
        <v>11</v>
      </c>
      <c r="E37" s="155" t="s">
        <v>76</v>
      </c>
      <c r="F37" s="147"/>
      <c r="G37" s="45">
        <f>F37*1.2</f>
        <v>0</v>
      </c>
    </row>
    <row r="38" spans="2:11" x14ac:dyDescent="0.35">
      <c r="B38" s="11" t="s">
        <v>30</v>
      </c>
      <c r="C38" s="35" t="s">
        <v>23</v>
      </c>
      <c r="D38" s="17" t="s">
        <v>12</v>
      </c>
      <c r="E38" s="156" t="s">
        <v>76</v>
      </c>
      <c r="F38" s="148"/>
      <c r="G38" s="46">
        <f t="shared" ref="G38:G45" si="4">F38*1.2</f>
        <v>0</v>
      </c>
    </row>
    <row r="39" spans="2:11" ht="15" thickBot="1" x14ac:dyDescent="0.4">
      <c r="B39" s="12"/>
      <c r="C39" s="36"/>
      <c r="D39" s="19" t="s">
        <v>13</v>
      </c>
      <c r="E39" s="157" t="s">
        <v>76</v>
      </c>
      <c r="F39" s="149"/>
      <c r="G39" s="47">
        <f t="shared" si="4"/>
        <v>0</v>
      </c>
    </row>
    <row r="40" spans="2:11" ht="15" thickTop="1" x14ac:dyDescent="0.35">
      <c r="B40" s="13"/>
      <c r="C40" s="34"/>
      <c r="D40" s="16" t="s">
        <v>11</v>
      </c>
      <c r="E40" s="155" t="s">
        <v>76</v>
      </c>
      <c r="F40" s="150"/>
      <c r="G40" s="45">
        <f t="shared" si="4"/>
        <v>0</v>
      </c>
    </row>
    <row r="41" spans="2:11" x14ac:dyDescent="0.35">
      <c r="B41" s="11" t="s">
        <v>29</v>
      </c>
      <c r="C41" s="35" t="s">
        <v>24</v>
      </c>
      <c r="D41" s="17" t="s">
        <v>12</v>
      </c>
      <c r="E41" s="156" t="s">
        <v>76</v>
      </c>
      <c r="F41" s="151"/>
      <c r="G41" s="46">
        <f t="shared" si="4"/>
        <v>0</v>
      </c>
    </row>
    <row r="42" spans="2:11" ht="15" thickBot="1" x14ac:dyDescent="0.4">
      <c r="B42" s="12"/>
      <c r="C42" s="36"/>
      <c r="D42" s="19" t="s">
        <v>13</v>
      </c>
      <c r="E42" s="157" t="s">
        <v>76</v>
      </c>
      <c r="F42" s="152"/>
      <c r="G42" s="47">
        <f t="shared" si="4"/>
        <v>0</v>
      </c>
    </row>
    <row r="43" spans="2:11" ht="15" thickTop="1" x14ac:dyDescent="0.35">
      <c r="B43" s="13"/>
      <c r="C43" s="34"/>
      <c r="D43" s="16" t="s">
        <v>11</v>
      </c>
      <c r="E43" s="155" t="s">
        <v>76</v>
      </c>
      <c r="F43" s="153"/>
      <c r="G43" s="45">
        <f t="shared" si="4"/>
        <v>0</v>
      </c>
    </row>
    <row r="44" spans="2:11" x14ac:dyDescent="0.35">
      <c r="B44" s="11" t="s">
        <v>28</v>
      </c>
      <c r="C44" s="35" t="s">
        <v>25</v>
      </c>
      <c r="D44" s="17" t="s">
        <v>12</v>
      </c>
      <c r="E44" s="156" t="s">
        <v>76</v>
      </c>
      <c r="F44" s="148"/>
      <c r="G44" s="46">
        <f t="shared" si="4"/>
        <v>0</v>
      </c>
    </row>
    <row r="45" spans="2:11" ht="15" thickBot="1" x14ac:dyDescent="0.4">
      <c r="B45" s="12"/>
      <c r="C45" s="36"/>
      <c r="D45" s="19" t="s">
        <v>13</v>
      </c>
      <c r="E45" s="157" t="s">
        <v>76</v>
      </c>
      <c r="F45" s="211"/>
      <c r="G45" s="47">
        <f t="shared" si="4"/>
        <v>0</v>
      </c>
    </row>
    <row r="46" spans="2:11" ht="15.5" thickTop="1" thickBot="1" x14ac:dyDescent="0.4">
      <c r="B46" s="11"/>
      <c r="C46" s="35"/>
      <c r="D46" s="23"/>
      <c r="E46" s="159"/>
      <c r="F46" s="243" t="s">
        <v>46</v>
      </c>
      <c r="G46" s="238"/>
    </row>
    <row r="47" spans="2:11" ht="15" thickTop="1" x14ac:dyDescent="0.35">
      <c r="B47" s="13"/>
      <c r="C47" s="34"/>
      <c r="D47" s="16" t="s">
        <v>11</v>
      </c>
      <c r="E47" s="155" t="s">
        <v>73</v>
      </c>
      <c r="F47" s="147"/>
      <c r="G47" s="45">
        <f t="shared" ref="G47:G52" si="5">F47*1.2</f>
        <v>0</v>
      </c>
    </row>
    <row r="48" spans="2:11" x14ac:dyDescent="0.35">
      <c r="B48" s="11" t="s">
        <v>27</v>
      </c>
      <c r="C48" s="35" t="s">
        <v>48</v>
      </c>
      <c r="D48" s="17" t="s">
        <v>12</v>
      </c>
      <c r="E48" s="156" t="s">
        <v>73</v>
      </c>
      <c r="F48" s="148"/>
      <c r="G48" s="46">
        <f t="shared" si="5"/>
        <v>0</v>
      </c>
    </row>
    <row r="49" spans="2:7" ht="15" thickBot="1" x14ac:dyDescent="0.4">
      <c r="B49" s="12"/>
      <c r="C49" s="36"/>
      <c r="D49" s="19" t="s">
        <v>13</v>
      </c>
      <c r="E49" s="157" t="s">
        <v>73</v>
      </c>
      <c r="F49" s="149"/>
      <c r="G49" s="47">
        <f t="shared" si="5"/>
        <v>0</v>
      </c>
    </row>
    <row r="50" spans="2:7" ht="15" thickTop="1" x14ac:dyDescent="0.35">
      <c r="B50" s="11"/>
      <c r="C50" s="35"/>
      <c r="D50" s="23" t="s">
        <v>11</v>
      </c>
      <c r="E50" s="155" t="s">
        <v>73</v>
      </c>
      <c r="F50" s="150"/>
      <c r="G50" s="51">
        <f t="shared" si="5"/>
        <v>0</v>
      </c>
    </row>
    <row r="51" spans="2:7" x14ac:dyDescent="0.35">
      <c r="B51" s="11" t="s">
        <v>26</v>
      </c>
      <c r="C51" s="35" t="s">
        <v>49</v>
      </c>
      <c r="D51" s="17" t="s">
        <v>12</v>
      </c>
      <c r="E51" s="156" t="s">
        <v>73</v>
      </c>
      <c r="F51" s="151"/>
      <c r="G51" s="46">
        <f t="shared" si="5"/>
        <v>0</v>
      </c>
    </row>
    <row r="52" spans="2:7" ht="15" thickBot="1" x14ac:dyDescent="0.4">
      <c r="B52" s="14"/>
      <c r="C52" s="36"/>
      <c r="D52" s="19" t="s">
        <v>13</v>
      </c>
      <c r="E52" s="157" t="s">
        <v>73</v>
      </c>
      <c r="F52" s="152"/>
      <c r="G52" s="47">
        <f t="shared" si="5"/>
        <v>0</v>
      </c>
    </row>
    <row r="53" spans="2:7" ht="15.5" thickTop="1" thickBot="1" x14ac:dyDescent="0.4"/>
    <row r="54" spans="2:7" s="3" customFormat="1" ht="21" customHeight="1" thickTop="1" thickBot="1" x14ac:dyDescent="0.4">
      <c r="B54" s="41" t="s">
        <v>22</v>
      </c>
      <c r="C54" s="40"/>
      <c r="D54" s="8"/>
      <c r="E54" s="8"/>
      <c r="F54" s="242" t="s">
        <v>55</v>
      </c>
      <c r="G54" s="238"/>
    </row>
    <row r="55" spans="2:7" s="7" customFormat="1" ht="15.5" thickTop="1" thickBot="1" x14ac:dyDescent="0.4">
      <c r="B55" s="28" t="s">
        <v>0</v>
      </c>
      <c r="C55" s="29" t="s">
        <v>1</v>
      </c>
      <c r="D55" s="29" t="s">
        <v>2</v>
      </c>
      <c r="E55" s="154" t="s">
        <v>3</v>
      </c>
      <c r="F55" s="146" t="s">
        <v>4</v>
      </c>
      <c r="G55" s="30" t="s">
        <v>5</v>
      </c>
    </row>
    <row r="56" spans="2:7" ht="15" thickTop="1" x14ac:dyDescent="0.35">
      <c r="B56" s="10"/>
      <c r="C56" s="34"/>
      <c r="D56" s="16" t="s">
        <v>11</v>
      </c>
      <c r="E56" s="155" t="s">
        <v>76</v>
      </c>
      <c r="F56" s="147"/>
      <c r="G56" s="45">
        <f>F56*1.2</f>
        <v>0</v>
      </c>
    </row>
    <row r="57" spans="2:7" x14ac:dyDescent="0.35">
      <c r="B57" s="11" t="s">
        <v>41</v>
      </c>
      <c r="C57" s="35" t="s">
        <v>42</v>
      </c>
      <c r="D57" s="17" t="s">
        <v>12</v>
      </c>
      <c r="E57" s="156" t="s">
        <v>76</v>
      </c>
      <c r="F57" s="148"/>
      <c r="G57" s="46">
        <f t="shared" ref="G57:G58" si="6">F57*1.2</f>
        <v>0</v>
      </c>
    </row>
    <row r="58" spans="2:7" ht="15" thickBot="1" x14ac:dyDescent="0.4">
      <c r="B58" s="12"/>
      <c r="C58" s="36"/>
      <c r="D58" s="19" t="s">
        <v>13</v>
      </c>
      <c r="E58" s="157" t="s">
        <v>76</v>
      </c>
      <c r="F58" s="149"/>
      <c r="G58" s="47">
        <f t="shared" si="6"/>
        <v>0</v>
      </c>
    </row>
    <row r="59" spans="2:7" ht="15.5" thickTop="1" thickBot="1" x14ac:dyDescent="0.4">
      <c r="B59" s="11"/>
      <c r="C59" s="35"/>
      <c r="D59" s="23"/>
      <c r="E59" s="159"/>
      <c r="F59" s="243" t="s">
        <v>46</v>
      </c>
      <c r="G59" s="238"/>
    </row>
    <row r="60" spans="2:7" ht="15" thickTop="1" x14ac:dyDescent="0.35">
      <c r="B60" s="13"/>
      <c r="C60" s="34"/>
      <c r="D60" s="16" t="s">
        <v>11</v>
      </c>
      <c r="E60" s="155" t="s">
        <v>73</v>
      </c>
      <c r="F60" s="147"/>
      <c r="G60" s="45">
        <f t="shared" ref="G60:G75" si="7">F60*1.2</f>
        <v>0</v>
      </c>
    </row>
    <row r="61" spans="2:7" x14ac:dyDescent="0.35">
      <c r="B61" s="11" t="s">
        <v>40</v>
      </c>
      <c r="C61" s="35" t="s">
        <v>39</v>
      </c>
      <c r="D61" s="17" t="s">
        <v>12</v>
      </c>
      <c r="E61" s="156" t="s">
        <v>73</v>
      </c>
      <c r="F61" s="148"/>
      <c r="G61" s="46">
        <f t="shared" si="7"/>
        <v>0</v>
      </c>
    </row>
    <row r="62" spans="2:7" ht="15" thickBot="1" x14ac:dyDescent="0.4">
      <c r="B62" s="12"/>
      <c r="C62" s="36"/>
      <c r="D62" s="19" t="s">
        <v>13</v>
      </c>
      <c r="E62" s="157" t="s">
        <v>73</v>
      </c>
      <c r="F62" s="149"/>
      <c r="G62" s="47">
        <f t="shared" si="7"/>
        <v>0</v>
      </c>
    </row>
    <row r="63" spans="2:7" ht="15.5" thickTop="1" thickBot="1" x14ac:dyDescent="0.4">
      <c r="B63" s="11"/>
      <c r="C63" s="35"/>
      <c r="D63" s="23"/>
      <c r="E63" s="159"/>
      <c r="F63" s="244" t="s">
        <v>55</v>
      </c>
      <c r="G63" s="238"/>
    </row>
    <row r="64" spans="2:7" ht="15" thickTop="1" x14ac:dyDescent="0.35">
      <c r="B64" s="13"/>
      <c r="C64" s="34"/>
      <c r="D64" s="16" t="s">
        <v>11</v>
      </c>
      <c r="E64" s="155" t="s">
        <v>76</v>
      </c>
      <c r="F64" s="147"/>
      <c r="G64" s="166">
        <f t="shared" si="7"/>
        <v>0</v>
      </c>
    </row>
    <row r="65" spans="2:7" x14ac:dyDescent="0.35">
      <c r="B65" s="11" t="s">
        <v>37</v>
      </c>
      <c r="C65" s="35" t="s">
        <v>38</v>
      </c>
      <c r="D65" s="17" t="s">
        <v>12</v>
      </c>
      <c r="E65" s="156" t="s">
        <v>76</v>
      </c>
      <c r="F65" s="148"/>
      <c r="G65" s="167">
        <f t="shared" si="7"/>
        <v>0</v>
      </c>
    </row>
    <row r="66" spans="2:7" ht="15" thickBot="1" x14ac:dyDescent="0.4">
      <c r="B66" s="12"/>
      <c r="C66" s="36"/>
      <c r="D66" s="19" t="s">
        <v>13</v>
      </c>
      <c r="E66" s="157" t="s">
        <v>76</v>
      </c>
      <c r="F66" s="149"/>
      <c r="G66" s="168">
        <f t="shared" si="7"/>
        <v>0</v>
      </c>
    </row>
    <row r="67" spans="2:7" ht="15" thickTop="1" x14ac:dyDescent="0.35">
      <c r="B67" s="13"/>
      <c r="C67" s="34"/>
      <c r="D67" s="16" t="s">
        <v>11</v>
      </c>
      <c r="E67" s="155" t="s">
        <v>76</v>
      </c>
      <c r="F67" s="150"/>
      <c r="G67" s="166">
        <f t="shared" si="7"/>
        <v>0</v>
      </c>
    </row>
    <row r="68" spans="2:7" x14ac:dyDescent="0.35">
      <c r="B68" s="11" t="s">
        <v>35</v>
      </c>
      <c r="C68" s="35" t="s">
        <v>36</v>
      </c>
      <c r="D68" s="17" t="s">
        <v>12</v>
      </c>
      <c r="E68" s="156" t="s">
        <v>76</v>
      </c>
      <c r="F68" s="151"/>
      <c r="G68" s="167">
        <f t="shared" si="7"/>
        <v>0</v>
      </c>
    </row>
    <row r="69" spans="2:7" ht="15" thickBot="1" x14ac:dyDescent="0.4">
      <c r="B69" s="12"/>
      <c r="C69" s="36"/>
      <c r="D69" s="19" t="s">
        <v>13</v>
      </c>
      <c r="E69" s="157" t="s">
        <v>76</v>
      </c>
      <c r="F69" s="152"/>
      <c r="G69" s="168">
        <f t="shared" si="7"/>
        <v>0</v>
      </c>
    </row>
    <row r="70" spans="2:7" ht="15" thickTop="1" x14ac:dyDescent="0.35">
      <c r="B70" s="13"/>
      <c r="C70" s="34"/>
      <c r="D70" s="16" t="s">
        <v>11</v>
      </c>
      <c r="E70" s="155" t="s">
        <v>76</v>
      </c>
      <c r="F70" s="153"/>
      <c r="G70" s="166">
        <f t="shared" si="7"/>
        <v>0</v>
      </c>
    </row>
    <row r="71" spans="2:7" x14ac:dyDescent="0.35">
      <c r="B71" s="11" t="s">
        <v>33</v>
      </c>
      <c r="C71" s="35" t="s">
        <v>34</v>
      </c>
      <c r="D71" s="17" t="s">
        <v>12</v>
      </c>
      <c r="E71" s="156" t="s">
        <v>76</v>
      </c>
      <c r="F71" s="148"/>
      <c r="G71" s="167">
        <f t="shared" si="7"/>
        <v>0</v>
      </c>
    </row>
    <row r="72" spans="2:7" ht="15" thickBot="1" x14ac:dyDescent="0.4">
      <c r="B72" s="12"/>
      <c r="C72" s="36"/>
      <c r="D72" s="19" t="s">
        <v>13</v>
      </c>
      <c r="E72" s="157" t="s">
        <v>76</v>
      </c>
      <c r="F72" s="211"/>
      <c r="G72" s="168">
        <f t="shared" si="7"/>
        <v>0</v>
      </c>
    </row>
    <row r="73" spans="2:7" ht="15" thickTop="1" x14ac:dyDescent="0.35">
      <c r="B73" s="13"/>
      <c r="C73" s="34"/>
      <c r="D73" s="61" t="s">
        <v>70</v>
      </c>
      <c r="E73" s="239" t="s">
        <v>47</v>
      </c>
      <c r="F73" s="147"/>
      <c r="G73" s="166">
        <f t="shared" si="7"/>
        <v>0</v>
      </c>
    </row>
    <row r="74" spans="2:7" x14ac:dyDescent="0.35">
      <c r="B74" s="11" t="s">
        <v>32</v>
      </c>
      <c r="C74" s="35" t="s">
        <v>31</v>
      </c>
      <c r="D74" s="62" t="s">
        <v>71</v>
      </c>
      <c r="E74" s="240"/>
      <c r="F74" s="148"/>
      <c r="G74" s="167">
        <f t="shared" si="7"/>
        <v>0</v>
      </c>
    </row>
    <row r="75" spans="2:7" ht="15" thickBot="1" x14ac:dyDescent="0.4">
      <c r="B75" s="14"/>
      <c r="C75" s="36"/>
      <c r="D75" s="63" t="s">
        <v>72</v>
      </c>
      <c r="E75" s="241"/>
      <c r="F75" s="149"/>
      <c r="G75" s="47">
        <f t="shared" si="7"/>
        <v>0</v>
      </c>
    </row>
    <row r="76" spans="2:7" ht="15" thickTop="1" x14ac:dyDescent="0.35"/>
    <row r="77" spans="2:7" ht="15" thickBot="1" x14ac:dyDescent="0.4"/>
    <row r="78" spans="2:7" s="3" customFormat="1" ht="36" customHeight="1" thickTop="1" thickBot="1" x14ac:dyDescent="0.4">
      <c r="B78" s="233" t="s">
        <v>45</v>
      </c>
      <c r="C78" s="234"/>
      <c r="D78" s="234"/>
      <c r="E78" s="234"/>
      <c r="F78" s="42"/>
      <c r="G78" s="42"/>
    </row>
    <row r="79" spans="2:7" s="4" customFormat="1" ht="12" customHeight="1" thickTop="1" thickBot="1" x14ac:dyDescent="0.5">
      <c r="B79" s="5"/>
      <c r="C79" s="6"/>
      <c r="D79" s="9"/>
      <c r="E79" s="9"/>
      <c r="F79" s="9"/>
      <c r="G79" s="9"/>
    </row>
    <row r="80" spans="2:7" s="7" customFormat="1" ht="36.65" customHeight="1" thickTop="1" thickBot="1" x14ac:dyDescent="0.4">
      <c r="B80" s="165" t="s">
        <v>0</v>
      </c>
      <c r="C80" s="32" t="s">
        <v>1</v>
      </c>
      <c r="D80" s="164" t="s">
        <v>2</v>
      </c>
      <c r="E80" s="164" t="s">
        <v>3</v>
      </c>
      <c r="F80" s="160" t="s">
        <v>4</v>
      </c>
      <c r="G80" s="163" t="s">
        <v>5</v>
      </c>
    </row>
    <row r="81" spans="2:7" ht="15" thickTop="1" x14ac:dyDescent="0.35">
      <c r="B81" s="10"/>
      <c r="C81" s="15"/>
      <c r="D81" s="61" t="s">
        <v>70</v>
      </c>
      <c r="E81" s="161" t="s">
        <v>73</v>
      </c>
      <c r="F81" s="147"/>
      <c r="G81" s="166">
        <f>F81*1.2</f>
        <v>0</v>
      </c>
    </row>
    <row r="82" spans="2:7" x14ac:dyDescent="0.35">
      <c r="B82" s="11" t="s">
        <v>44</v>
      </c>
      <c r="C82" s="35" t="s">
        <v>43</v>
      </c>
      <c r="D82" s="62" t="s">
        <v>71</v>
      </c>
      <c r="E82" s="156" t="s">
        <v>73</v>
      </c>
      <c r="F82" s="148"/>
      <c r="G82" s="167">
        <f>F82*1.2</f>
        <v>0</v>
      </c>
    </row>
    <row r="83" spans="2:7" ht="15" thickBot="1" x14ac:dyDescent="0.4">
      <c r="B83" s="14"/>
      <c r="C83" s="18"/>
      <c r="D83" s="63" t="s">
        <v>72</v>
      </c>
      <c r="E83" s="162" t="s">
        <v>73</v>
      </c>
      <c r="F83" s="149"/>
      <c r="G83" s="168">
        <f>F83*1.2</f>
        <v>0</v>
      </c>
    </row>
    <row r="84" spans="2:7" ht="15" thickTop="1" x14ac:dyDescent="0.35"/>
  </sheetData>
  <sheetProtection algorithmName="SHA-512" hashValue="q48I4WPKls7L5lTTa8az8LT2MVBt1tVMf8wSYckK2BbdAtuZyH0JmI4gauuxPbNldfa1osmOqqZuwQh4QA5g3g==" saltValue="ly8Jk4Jx+DyC0tLy0GO3dg==" spinCount="100000" sheet="1" objects="1" scenarios="1"/>
  <mergeCells count="17">
    <mergeCell ref="B2:K2"/>
    <mergeCell ref="B20:K20"/>
    <mergeCell ref="F36:G36"/>
    <mergeCell ref="H6:I6"/>
    <mergeCell ref="J6:K6"/>
    <mergeCell ref="H22:I22"/>
    <mergeCell ref="J22:K22"/>
    <mergeCell ref="F6:G6"/>
    <mergeCell ref="B78:E78"/>
    <mergeCell ref="B15:B16"/>
    <mergeCell ref="C15:C16"/>
    <mergeCell ref="F22:G22"/>
    <mergeCell ref="E73:E75"/>
    <mergeCell ref="F54:G54"/>
    <mergeCell ref="F59:G59"/>
    <mergeCell ref="F63:G63"/>
    <mergeCell ref="F46:G4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3928E-28CA-439E-AB5F-CD0AD6C1BCFF}">
  <dimension ref="B1:K84"/>
  <sheetViews>
    <sheetView zoomScale="80" zoomScaleNormal="80" workbookViewId="0"/>
  </sheetViews>
  <sheetFormatPr baseColWidth="10" defaultRowHeight="14.5" x14ac:dyDescent="0.35"/>
  <cols>
    <col min="2" max="2" width="18.81640625" customWidth="1"/>
    <col min="3" max="3" width="64.26953125" customWidth="1"/>
    <col min="4" max="4" width="22.26953125" style="1" customWidth="1"/>
    <col min="5" max="5" width="19.453125" style="1" customWidth="1"/>
    <col min="6" max="7" width="17" style="1" customWidth="1"/>
    <col min="8" max="11" width="17" customWidth="1"/>
  </cols>
  <sheetData>
    <row r="1" spans="2:11" ht="15" thickBot="1" x14ac:dyDescent="0.4"/>
    <row r="2" spans="2:11" ht="126" customHeight="1" thickTop="1" thickBot="1" x14ac:dyDescent="0.4">
      <c r="B2" s="245" t="s">
        <v>88</v>
      </c>
      <c r="C2" s="246"/>
      <c r="D2" s="246"/>
      <c r="E2" s="246"/>
      <c r="F2" s="246"/>
      <c r="G2" s="246"/>
      <c r="H2" s="246"/>
      <c r="I2" s="246"/>
      <c r="J2" s="246"/>
      <c r="K2" s="247"/>
    </row>
    <row r="3" spans="2:11" ht="15.5" thickTop="1" thickBot="1" x14ac:dyDescent="0.4"/>
    <row r="4" spans="2:11" s="3" customFormat="1" ht="32.5" customHeight="1" thickTop="1" thickBot="1" x14ac:dyDescent="0.4">
      <c r="B4" s="140" t="s">
        <v>50</v>
      </c>
      <c r="C4" s="141"/>
      <c r="D4" s="141"/>
      <c r="E4" s="141"/>
      <c r="F4" s="141"/>
      <c r="G4" s="141"/>
      <c r="H4" s="141"/>
      <c r="I4" s="141"/>
      <c r="J4" s="141"/>
      <c r="K4" s="142"/>
    </row>
    <row r="5" spans="2:11" ht="15.5" thickTop="1" thickBot="1" x14ac:dyDescent="0.4"/>
    <row r="6" spans="2:11" ht="20.5" customHeight="1" thickTop="1" thickBot="1" x14ac:dyDescent="0.4">
      <c r="F6" s="242" t="s">
        <v>53</v>
      </c>
      <c r="G6" s="238"/>
      <c r="H6" s="242" t="s">
        <v>46</v>
      </c>
      <c r="I6" s="238"/>
      <c r="J6" s="242" t="s">
        <v>54</v>
      </c>
      <c r="K6" s="238"/>
    </row>
    <row r="7" spans="2:11" s="7" customFormat="1" ht="15.5" thickTop="1" thickBot="1" x14ac:dyDescent="0.4">
      <c r="B7" s="28" t="s">
        <v>0</v>
      </c>
      <c r="C7" s="29" t="s">
        <v>1</v>
      </c>
      <c r="D7" s="29" t="s">
        <v>2</v>
      </c>
      <c r="E7" s="154" t="s">
        <v>3</v>
      </c>
      <c r="F7" s="146" t="s">
        <v>4</v>
      </c>
      <c r="G7" s="30" t="s">
        <v>5</v>
      </c>
      <c r="H7" s="29" t="s">
        <v>4</v>
      </c>
      <c r="I7" s="30" t="s">
        <v>5</v>
      </c>
      <c r="J7" s="29" t="s">
        <v>4</v>
      </c>
      <c r="K7" s="30" t="s">
        <v>5</v>
      </c>
    </row>
    <row r="8" spans="2:11" ht="15" thickTop="1" x14ac:dyDescent="0.35">
      <c r="B8" s="10"/>
      <c r="C8" s="34"/>
      <c r="D8" s="16" t="s">
        <v>11</v>
      </c>
      <c r="E8" s="155" t="s">
        <v>73</v>
      </c>
      <c r="F8" s="147"/>
      <c r="G8" s="45">
        <f>F8*1.2</f>
        <v>0</v>
      </c>
      <c r="H8" s="52"/>
      <c r="I8" s="45">
        <f t="shared" ref="I8:K17" si="0">H8*1.2</f>
        <v>0</v>
      </c>
      <c r="J8" s="147"/>
      <c r="K8" s="45">
        <f t="shared" si="0"/>
        <v>0</v>
      </c>
    </row>
    <row r="9" spans="2:11" x14ac:dyDescent="0.35">
      <c r="B9" s="11" t="s">
        <v>6</v>
      </c>
      <c r="C9" s="35" t="s">
        <v>9</v>
      </c>
      <c r="D9" s="17" t="s">
        <v>12</v>
      </c>
      <c r="E9" s="156" t="s">
        <v>73</v>
      </c>
      <c r="F9" s="148"/>
      <c r="G9" s="46">
        <f>F9*1.2</f>
        <v>0</v>
      </c>
      <c r="H9" s="53"/>
      <c r="I9" s="46">
        <f t="shared" si="0"/>
        <v>0</v>
      </c>
      <c r="J9" s="148"/>
      <c r="K9" s="46">
        <f t="shared" si="0"/>
        <v>0</v>
      </c>
    </row>
    <row r="10" spans="2:11" ht="15" thickBot="1" x14ac:dyDescent="0.4">
      <c r="B10" s="12"/>
      <c r="C10" s="36"/>
      <c r="D10" s="19" t="s">
        <v>13</v>
      </c>
      <c r="E10" s="157" t="s">
        <v>73</v>
      </c>
      <c r="F10" s="149"/>
      <c r="G10" s="47">
        <f t="shared" ref="G10:G17" si="1">F10*1.2</f>
        <v>0</v>
      </c>
      <c r="H10" s="54"/>
      <c r="I10" s="47">
        <f t="shared" si="0"/>
        <v>0</v>
      </c>
      <c r="J10" s="149"/>
      <c r="K10" s="47">
        <f t="shared" si="0"/>
        <v>0</v>
      </c>
    </row>
    <row r="11" spans="2:11" ht="15" thickTop="1" x14ac:dyDescent="0.35">
      <c r="B11" s="24"/>
      <c r="C11" s="37"/>
      <c r="D11" s="20" t="s">
        <v>11</v>
      </c>
      <c r="E11" s="155" t="s">
        <v>73</v>
      </c>
      <c r="F11" s="150"/>
      <c r="G11" s="48">
        <f t="shared" si="1"/>
        <v>0</v>
      </c>
      <c r="H11" s="56"/>
      <c r="I11" s="48">
        <f t="shared" si="0"/>
        <v>0</v>
      </c>
      <c r="J11" s="150"/>
      <c r="K11" s="48">
        <f t="shared" si="0"/>
        <v>0</v>
      </c>
    </row>
    <row r="12" spans="2:11" x14ac:dyDescent="0.35">
      <c r="B12" s="25" t="s">
        <v>7</v>
      </c>
      <c r="C12" s="38" t="s">
        <v>74</v>
      </c>
      <c r="D12" s="21" t="s">
        <v>12</v>
      </c>
      <c r="E12" s="156" t="s">
        <v>73</v>
      </c>
      <c r="F12" s="151"/>
      <c r="G12" s="49">
        <f t="shared" si="1"/>
        <v>0</v>
      </c>
      <c r="H12" s="57"/>
      <c r="I12" s="49">
        <f t="shared" si="0"/>
        <v>0</v>
      </c>
      <c r="J12" s="151"/>
      <c r="K12" s="49">
        <f t="shared" si="0"/>
        <v>0</v>
      </c>
    </row>
    <row r="13" spans="2:11" ht="15" thickBot="1" x14ac:dyDescent="0.4">
      <c r="B13" s="26"/>
      <c r="C13" s="39"/>
      <c r="D13" s="22" t="s">
        <v>13</v>
      </c>
      <c r="E13" s="157" t="s">
        <v>73</v>
      </c>
      <c r="F13" s="152"/>
      <c r="G13" s="50">
        <f t="shared" si="1"/>
        <v>0</v>
      </c>
      <c r="H13" s="58"/>
      <c r="I13" s="50">
        <f t="shared" si="0"/>
        <v>0</v>
      </c>
      <c r="J13" s="152"/>
      <c r="K13" s="50">
        <f t="shared" si="0"/>
        <v>0</v>
      </c>
    </row>
    <row r="14" spans="2:11" ht="15" thickTop="1" x14ac:dyDescent="0.35">
      <c r="B14" s="11"/>
      <c r="C14" s="35"/>
      <c r="D14" s="23" t="s">
        <v>11</v>
      </c>
      <c r="E14" s="155" t="s">
        <v>73</v>
      </c>
      <c r="F14" s="153"/>
      <c r="G14" s="51">
        <f t="shared" si="1"/>
        <v>0</v>
      </c>
      <c r="H14" s="55"/>
      <c r="I14" s="51">
        <f t="shared" si="0"/>
        <v>0</v>
      </c>
      <c r="J14" s="153"/>
      <c r="K14" s="51">
        <f t="shared" si="0"/>
        <v>0</v>
      </c>
    </row>
    <row r="15" spans="2:11" x14ac:dyDescent="0.35">
      <c r="B15" s="235" t="s">
        <v>8</v>
      </c>
      <c r="C15" s="236" t="s">
        <v>10</v>
      </c>
      <c r="D15" s="17" t="s">
        <v>12</v>
      </c>
      <c r="E15" s="156" t="s">
        <v>73</v>
      </c>
      <c r="F15" s="148"/>
      <c r="G15" s="46">
        <f t="shared" si="1"/>
        <v>0</v>
      </c>
      <c r="H15" s="53"/>
      <c r="I15" s="46">
        <f t="shared" si="0"/>
        <v>0</v>
      </c>
      <c r="J15" s="148"/>
      <c r="K15" s="46">
        <f t="shared" si="0"/>
        <v>0</v>
      </c>
    </row>
    <row r="16" spans="2:11" x14ac:dyDescent="0.35">
      <c r="B16" s="235"/>
      <c r="C16" s="236"/>
      <c r="D16" s="17" t="s">
        <v>13</v>
      </c>
      <c r="E16" s="156" t="s">
        <v>73</v>
      </c>
      <c r="F16" s="148"/>
      <c r="G16" s="46">
        <f t="shared" si="1"/>
        <v>0</v>
      </c>
      <c r="H16" s="53"/>
      <c r="I16" s="46">
        <f t="shared" si="0"/>
        <v>0</v>
      </c>
      <c r="J16" s="148"/>
      <c r="K16" s="46">
        <f t="shared" si="0"/>
        <v>0</v>
      </c>
    </row>
    <row r="17" spans="2:11" ht="15" thickBot="1" x14ac:dyDescent="0.4">
      <c r="B17" s="12"/>
      <c r="C17" s="36"/>
      <c r="D17" s="19" t="s">
        <v>52</v>
      </c>
      <c r="E17" s="157" t="s">
        <v>73</v>
      </c>
      <c r="F17" s="149"/>
      <c r="G17" s="47">
        <f t="shared" si="1"/>
        <v>0</v>
      </c>
      <c r="H17" s="54"/>
      <c r="I17" s="47">
        <f t="shared" si="0"/>
        <v>0</v>
      </c>
      <c r="J17" s="149"/>
      <c r="K17" s="47">
        <f t="shared" si="0"/>
        <v>0</v>
      </c>
    </row>
    <row r="18" spans="2:11" ht="15" thickTop="1" x14ac:dyDescent="0.35"/>
    <row r="19" spans="2:11" ht="15" thickBot="1" x14ac:dyDescent="0.4"/>
    <row r="20" spans="2:11" s="3" customFormat="1" ht="41.5" customHeight="1" thickTop="1" thickBot="1" x14ac:dyDescent="0.4">
      <c r="B20" s="248" t="s">
        <v>51</v>
      </c>
      <c r="C20" s="249"/>
      <c r="D20" s="249"/>
      <c r="E20" s="249"/>
      <c r="F20" s="249"/>
      <c r="G20" s="249"/>
      <c r="H20" s="249"/>
      <c r="I20" s="249"/>
      <c r="J20" s="249"/>
      <c r="K20" s="250"/>
    </row>
    <row r="21" spans="2:11" ht="15.5" thickTop="1" thickBot="1" x14ac:dyDescent="0.4">
      <c r="B21" s="2"/>
    </row>
    <row r="22" spans="2:11" s="3" customFormat="1" ht="24.65" customHeight="1" thickTop="1" thickBot="1" x14ac:dyDescent="0.4">
      <c r="B22" s="33" t="s">
        <v>21</v>
      </c>
      <c r="C22" s="27"/>
      <c r="D22" s="7"/>
      <c r="E22" s="7"/>
      <c r="F22" s="237" t="s">
        <v>53</v>
      </c>
      <c r="G22" s="238"/>
      <c r="H22" s="242" t="s">
        <v>46</v>
      </c>
      <c r="I22" s="238"/>
      <c r="J22" s="242" t="s">
        <v>54</v>
      </c>
      <c r="K22" s="238"/>
    </row>
    <row r="23" spans="2:11" s="1" customFormat="1" ht="15.5" thickTop="1" thickBot="1" x14ac:dyDescent="0.4">
      <c r="B23" s="205" t="s">
        <v>0</v>
      </c>
      <c r="C23" s="206" t="s">
        <v>1</v>
      </c>
      <c r="D23" s="206" t="s">
        <v>2</v>
      </c>
      <c r="E23" s="158" t="s">
        <v>3</v>
      </c>
      <c r="F23" s="199" t="s">
        <v>4</v>
      </c>
      <c r="G23" s="30" t="s">
        <v>5</v>
      </c>
      <c r="H23" s="29" t="s">
        <v>4</v>
      </c>
      <c r="I23" s="30" t="s">
        <v>5</v>
      </c>
      <c r="J23" s="29" t="s">
        <v>4</v>
      </c>
      <c r="K23" s="30" t="s">
        <v>5</v>
      </c>
    </row>
    <row r="24" spans="2:11" ht="15" thickTop="1" x14ac:dyDescent="0.35">
      <c r="B24" s="10"/>
      <c r="C24" s="34"/>
      <c r="D24" s="16" t="s">
        <v>11</v>
      </c>
      <c r="E24" s="155" t="s">
        <v>73</v>
      </c>
      <c r="F24" s="147"/>
      <c r="G24" s="45">
        <f>F24*1.2</f>
        <v>0</v>
      </c>
      <c r="H24" s="147"/>
      <c r="I24" s="45">
        <f t="shared" ref="I24:K35" si="2">H24*1.2</f>
        <v>0</v>
      </c>
      <c r="J24" s="147"/>
      <c r="K24" s="45">
        <f t="shared" si="2"/>
        <v>0</v>
      </c>
    </row>
    <row r="25" spans="2:11" x14ac:dyDescent="0.35">
      <c r="B25" s="11" t="s">
        <v>14</v>
      </c>
      <c r="C25" s="35" t="s">
        <v>16</v>
      </c>
      <c r="D25" s="17" t="s">
        <v>12</v>
      </c>
      <c r="E25" s="156" t="s">
        <v>73</v>
      </c>
      <c r="F25" s="148"/>
      <c r="G25" s="46">
        <f t="shared" ref="G25:G35" si="3">F25*1.2</f>
        <v>0</v>
      </c>
      <c r="H25" s="148"/>
      <c r="I25" s="46">
        <f t="shared" si="2"/>
        <v>0</v>
      </c>
      <c r="J25" s="148"/>
      <c r="K25" s="46">
        <f t="shared" si="2"/>
        <v>0</v>
      </c>
    </row>
    <row r="26" spans="2:11" ht="15" thickBot="1" x14ac:dyDescent="0.4">
      <c r="B26" s="12"/>
      <c r="C26" s="36"/>
      <c r="D26" s="19" t="s">
        <v>13</v>
      </c>
      <c r="E26" s="157" t="s">
        <v>73</v>
      </c>
      <c r="F26" s="149"/>
      <c r="G26" s="47">
        <f t="shared" si="3"/>
        <v>0</v>
      </c>
      <c r="H26" s="149"/>
      <c r="I26" s="47">
        <f t="shared" si="2"/>
        <v>0</v>
      </c>
      <c r="J26" s="149"/>
      <c r="K26" s="47">
        <f t="shared" si="2"/>
        <v>0</v>
      </c>
    </row>
    <row r="27" spans="2:11" ht="15" thickTop="1" x14ac:dyDescent="0.35">
      <c r="B27" s="13"/>
      <c r="C27" s="34"/>
      <c r="D27" s="16" t="s">
        <v>11</v>
      </c>
      <c r="E27" s="155" t="s">
        <v>73</v>
      </c>
      <c r="F27" s="150"/>
      <c r="G27" s="45">
        <f t="shared" si="3"/>
        <v>0</v>
      </c>
      <c r="H27" s="150"/>
      <c r="I27" s="48">
        <f t="shared" si="2"/>
        <v>0</v>
      </c>
      <c r="J27" s="150"/>
      <c r="K27" s="48">
        <f t="shared" si="2"/>
        <v>0</v>
      </c>
    </row>
    <row r="28" spans="2:11" x14ac:dyDescent="0.35">
      <c r="B28" s="11" t="s">
        <v>15</v>
      </c>
      <c r="C28" s="35" t="s">
        <v>17</v>
      </c>
      <c r="D28" s="17" t="s">
        <v>12</v>
      </c>
      <c r="E28" s="156" t="s">
        <v>73</v>
      </c>
      <c r="F28" s="151"/>
      <c r="G28" s="46">
        <f t="shared" si="3"/>
        <v>0</v>
      </c>
      <c r="H28" s="151"/>
      <c r="I28" s="49">
        <f t="shared" si="2"/>
        <v>0</v>
      </c>
      <c r="J28" s="151"/>
      <c r="K28" s="49">
        <f t="shared" si="2"/>
        <v>0</v>
      </c>
    </row>
    <row r="29" spans="2:11" ht="15" thickBot="1" x14ac:dyDescent="0.4">
      <c r="B29" s="12"/>
      <c r="C29" s="36"/>
      <c r="D29" s="19" t="s">
        <v>13</v>
      </c>
      <c r="E29" s="157" t="s">
        <v>73</v>
      </c>
      <c r="F29" s="152"/>
      <c r="G29" s="47">
        <f t="shared" si="3"/>
        <v>0</v>
      </c>
      <c r="H29" s="152"/>
      <c r="I29" s="50">
        <f t="shared" si="2"/>
        <v>0</v>
      </c>
      <c r="J29" s="152"/>
      <c r="K29" s="50">
        <f t="shared" si="2"/>
        <v>0</v>
      </c>
    </row>
    <row r="30" spans="2:11" ht="15" thickTop="1" x14ac:dyDescent="0.35">
      <c r="B30" s="13"/>
      <c r="C30" s="34"/>
      <c r="D30" s="16" t="s">
        <v>11</v>
      </c>
      <c r="E30" s="155" t="s">
        <v>73</v>
      </c>
      <c r="F30" s="153"/>
      <c r="G30" s="45">
        <f t="shared" si="3"/>
        <v>0</v>
      </c>
      <c r="H30" s="153"/>
      <c r="I30" s="51">
        <f t="shared" si="2"/>
        <v>0</v>
      </c>
      <c r="J30" s="153"/>
      <c r="K30" s="51">
        <f t="shared" si="2"/>
        <v>0</v>
      </c>
    </row>
    <row r="31" spans="2:11" x14ac:dyDescent="0.35">
      <c r="B31" s="11" t="s">
        <v>18</v>
      </c>
      <c r="C31" s="35" t="s">
        <v>19</v>
      </c>
      <c r="D31" s="17" t="s">
        <v>12</v>
      </c>
      <c r="E31" s="156" t="s">
        <v>73</v>
      </c>
      <c r="F31" s="148"/>
      <c r="G31" s="46">
        <f t="shared" si="3"/>
        <v>0</v>
      </c>
      <c r="H31" s="148"/>
      <c r="I31" s="46">
        <f t="shared" si="2"/>
        <v>0</v>
      </c>
      <c r="J31" s="148"/>
      <c r="K31" s="46">
        <f t="shared" si="2"/>
        <v>0</v>
      </c>
    </row>
    <row r="32" spans="2:11" ht="15" thickBot="1" x14ac:dyDescent="0.4">
      <c r="B32" s="12"/>
      <c r="C32" s="36"/>
      <c r="D32" s="19" t="s">
        <v>13</v>
      </c>
      <c r="E32" s="157" t="s">
        <v>73</v>
      </c>
      <c r="F32" s="211"/>
      <c r="G32" s="47">
        <f t="shared" si="3"/>
        <v>0</v>
      </c>
      <c r="H32" s="211"/>
      <c r="I32" s="46">
        <f t="shared" si="2"/>
        <v>0</v>
      </c>
      <c r="J32" s="211"/>
      <c r="K32" s="46">
        <f t="shared" si="2"/>
        <v>0</v>
      </c>
    </row>
    <row r="33" spans="2:11" ht="15" thickTop="1" x14ac:dyDescent="0.35">
      <c r="B33" s="13"/>
      <c r="C33" s="34"/>
      <c r="D33" s="16" t="s">
        <v>11</v>
      </c>
      <c r="E33" s="155" t="s">
        <v>73</v>
      </c>
      <c r="F33" s="213"/>
      <c r="G33" s="45">
        <f t="shared" si="3"/>
        <v>0</v>
      </c>
      <c r="H33" s="213"/>
      <c r="I33" s="48">
        <f t="shared" si="2"/>
        <v>0</v>
      </c>
      <c r="J33" s="213"/>
      <c r="K33" s="48">
        <f t="shared" si="2"/>
        <v>0</v>
      </c>
    </row>
    <row r="34" spans="2:11" x14ac:dyDescent="0.35">
      <c r="B34" s="11" t="s">
        <v>20</v>
      </c>
      <c r="C34" s="38" t="s">
        <v>75</v>
      </c>
      <c r="D34" s="17" t="s">
        <v>12</v>
      </c>
      <c r="E34" s="156" t="s">
        <v>73</v>
      </c>
      <c r="F34" s="212"/>
      <c r="G34" s="46">
        <f t="shared" si="3"/>
        <v>0</v>
      </c>
      <c r="H34" s="212"/>
      <c r="I34" s="49">
        <f t="shared" si="2"/>
        <v>0</v>
      </c>
      <c r="J34" s="212"/>
      <c r="K34" s="49">
        <f t="shared" si="2"/>
        <v>0</v>
      </c>
    </row>
    <row r="35" spans="2:11" ht="15" thickBot="1" x14ac:dyDescent="0.4">
      <c r="B35" s="12"/>
      <c r="C35" s="36"/>
      <c r="D35" s="19" t="s">
        <v>13</v>
      </c>
      <c r="E35" s="157" t="s">
        <v>73</v>
      </c>
      <c r="F35" s="149"/>
      <c r="G35" s="47">
        <f t="shared" si="3"/>
        <v>0</v>
      </c>
      <c r="H35" s="149"/>
      <c r="I35" s="50">
        <f t="shared" si="2"/>
        <v>0</v>
      </c>
      <c r="J35" s="149"/>
      <c r="K35" s="50">
        <f t="shared" si="2"/>
        <v>0</v>
      </c>
    </row>
    <row r="36" spans="2:11" ht="15.5" thickTop="1" thickBot="1" x14ac:dyDescent="0.4">
      <c r="B36" s="11"/>
      <c r="C36" s="35"/>
      <c r="D36" s="23"/>
      <c r="E36" s="23"/>
      <c r="F36" s="242" t="s">
        <v>55</v>
      </c>
      <c r="G36" s="238"/>
      <c r="H36" s="43"/>
      <c r="I36" s="43"/>
      <c r="J36" s="43"/>
      <c r="K36" s="43"/>
    </row>
    <row r="37" spans="2:11" ht="15" thickTop="1" x14ac:dyDescent="0.35">
      <c r="B37" s="13"/>
      <c r="C37" s="34"/>
      <c r="D37" s="16" t="s">
        <v>11</v>
      </c>
      <c r="E37" s="155" t="s">
        <v>76</v>
      </c>
      <c r="F37" s="147"/>
      <c r="G37" s="45">
        <f>F37*1.2</f>
        <v>0</v>
      </c>
    </row>
    <row r="38" spans="2:11" x14ac:dyDescent="0.35">
      <c r="B38" s="11" t="s">
        <v>30</v>
      </c>
      <c r="C38" s="35" t="s">
        <v>23</v>
      </c>
      <c r="D38" s="17" t="s">
        <v>12</v>
      </c>
      <c r="E38" s="156" t="s">
        <v>76</v>
      </c>
      <c r="F38" s="148"/>
      <c r="G38" s="46">
        <f t="shared" ref="G38:G45" si="4">F38*1.2</f>
        <v>0</v>
      </c>
    </row>
    <row r="39" spans="2:11" ht="15" thickBot="1" x14ac:dyDescent="0.4">
      <c r="B39" s="12"/>
      <c r="C39" s="36"/>
      <c r="D39" s="19" t="s">
        <v>13</v>
      </c>
      <c r="E39" s="157" t="s">
        <v>76</v>
      </c>
      <c r="F39" s="149"/>
      <c r="G39" s="47">
        <f t="shared" si="4"/>
        <v>0</v>
      </c>
    </row>
    <row r="40" spans="2:11" ht="15" thickTop="1" x14ac:dyDescent="0.35">
      <c r="B40" s="13"/>
      <c r="C40" s="34"/>
      <c r="D40" s="16" t="s">
        <v>11</v>
      </c>
      <c r="E40" s="155" t="s">
        <v>76</v>
      </c>
      <c r="F40" s="150"/>
      <c r="G40" s="45">
        <f t="shared" si="4"/>
        <v>0</v>
      </c>
    </row>
    <row r="41" spans="2:11" x14ac:dyDescent="0.35">
      <c r="B41" s="11" t="s">
        <v>29</v>
      </c>
      <c r="C41" s="35" t="s">
        <v>24</v>
      </c>
      <c r="D41" s="17" t="s">
        <v>12</v>
      </c>
      <c r="E41" s="156" t="s">
        <v>76</v>
      </c>
      <c r="F41" s="151"/>
      <c r="G41" s="46">
        <f t="shared" si="4"/>
        <v>0</v>
      </c>
    </row>
    <row r="42" spans="2:11" ht="15" thickBot="1" x14ac:dyDescent="0.4">
      <c r="B42" s="12"/>
      <c r="C42" s="36"/>
      <c r="D42" s="19" t="s">
        <v>13</v>
      </c>
      <c r="E42" s="157" t="s">
        <v>76</v>
      </c>
      <c r="F42" s="152"/>
      <c r="G42" s="47">
        <f t="shared" si="4"/>
        <v>0</v>
      </c>
    </row>
    <row r="43" spans="2:11" ht="15" thickTop="1" x14ac:dyDescent="0.35">
      <c r="B43" s="13"/>
      <c r="C43" s="34"/>
      <c r="D43" s="16" t="s">
        <v>11</v>
      </c>
      <c r="E43" s="155" t="s">
        <v>76</v>
      </c>
      <c r="F43" s="153"/>
      <c r="G43" s="45">
        <f t="shared" si="4"/>
        <v>0</v>
      </c>
    </row>
    <row r="44" spans="2:11" x14ac:dyDescent="0.35">
      <c r="B44" s="11" t="s">
        <v>28</v>
      </c>
      <c r="C44" s="35" t="s">
        <v>25</v>
      </c>
      <c r="D44" s="17" t="s">
        <v>12</v>
      </c>
      <c r="E44" s="156" t="s">
        <v>76</v>
      </c>
      <c r="F44" s="148"/>
      <c r="G44" s="46">
        <f t="shared" si="4"/>
        <v>0</v>
      </c>
    </row>
    <row r="45" spans="2:11" ht="15" thickBot="1" x14ac:dyDescent="0.4">
      <c r="B45" s="12"/>
      <c r="C45" s="36"/>
      <c r="D45" s="19" t="s">
        <v>13</v>
      </c>
      <c r="E45" s="157" t="s">
        <v>76</v>
      </c>
      <c r="F45" s="211"/>
      <c r="G45" s="47">
        <f t="shared" si="4"/>
        <v>0</v>
      </c>
    </row>
    <row r="46" spans="2:11" ht="15.5" thickTop="1" thickBot="1" x14ac:dyDescent="0.4">
      <c r="B46" s="11"/>
      <c r="C46" s="35"/>
      <c r="D46" s="23"/>
      <c r="E46" s="159"/>
      <c r="F46" s="243" t="s">
        <v>46</v>
      </c>
      <c r="G46" s="238"/>
    </row>
    <row r="47" spans="2:11" ht="15" thickTop="1" x14ac:dyDescent="0.35">
      <c r="B47" s="13"/>
      <c r="C47" s="34"/>
      <c r="D47" s="16" t="s">
        <v>11</v>
      </c>
      <c r="E47" s="155" t="s">
        <v>73</v>
      </c>
      <c r="F47" s="147"/>
      <c r="G47" s="45">
        <f t="shared" ref="G47:G52" si="5">F47*1.2</f>
        <v>0</v>
      </c>
    </row>
    <row r="48" spans="2:11" x14ac:dyDescent="0.35">
      <c r="B48" s="11" t="s">
        <v>27</v>
      </c>
      <c r="C48" s="35" t="s">
        <v>48</v>
      </c>
      <c r="D48" s="17" t="s">
        <v>12</v>
      </c>
      <c r="E48" s="156" t="s">
        <v>73</v>
      </c>
      <c r="F48" s="148"/>
      <c r="G48" s="46">
        <f t="shared" si="5"/>
        <v>0</v>
      </c>
    </row>
    <row r="49" spans="2:7" ht="15" thickBot="1" x14ac:dyDescent="0.4">
      <c r="B49" s="12"/>
      <c r="C49" s="36"/>
      <c r="D49" s="19" t="s">
        <v>13</v>
      </c>
      <c r="E49" s="157" t="s">
        <v>73</v>
      </c>
      <c r="F49" s="149"/>
      <c r="G49" s="47">
        <f t="shared" si="5"/>
        <v>0</v>
      </c>
    </row>
    <row r="50" spans="2:7" ht="15" thickTop="1" x14ac:dyDescent="0.35">
      <c r="B50" s="11"/>
      <c r="C50" s="35"/>
      <c r="D50" s="23" t="s">
        <v>11</v>
      </c>
      <c r="E50" s="155" t="s">
        <v>73</v>
      </c>
      <c r="F50" s="150"/>
      <c r="G50" s="51">
        <f t="shared" si="5"/>
        <v>0</v>
      </c>
    </row>
    <row r="51" spans="2:7" x14ac:dyDescent="0.35">
      <c r="B51" s="11" t="s">
        <v>26</v>
      </c>
      <c r="C51" s="35" t="s">
        <v>49</v>
      </c>
      <c r="D51" s="17" t="s">
        <v>12</v>
      </c>
      <c r="E51" s="156" t="s">
        <v>73</v>
      </c>
      <c r="F51" s="151"/>
      <c r="G51" s="46">
        <f t="shared" si="5"/>
        <v>0</v>
      </c>
    </row>
    <row r="52" spans="2:7" ht="15" thickBot="1" x14ac:dyDescent="0.4">
      <c r="B52" s="14"/>
      <c r="C52" s="36"/>
      <c r="D52" s="19" t="s">
        <v>13</v>
      </c>
      <c r="E52" s="157" t="s">
        <v>73</v>
      </c>
      <c r="F52" s="152"/>
      <c r="G52" s="47">
        <f t="shared" si="5"/>
        <v>0</v>
      </c>
    </row>
    <row r="53" spans="2:7" ht="15.5" thickTop="1" thickBot="1" x14ac:dyDescent="0.4"/>
    <row r="54" spans="2:7" s="3" customFormat="1" ht="21" customHeight="1" thickTop="1" thickBot="1" x14ac:dyDescent="0.4">
      <c r="B54" s="41" t="s">
        <v>22</v>
      </c>
      <c r="C54" s="40"/>
      <c r="D54" s="8"/>
      <c r="E54" s="8"/>
      <c r="F54" s="242" t="s">
        <v>55</v>
      </c>
      <c r="G54" s="238"/>
    </row>
    <row r="55" spans="2:7" s="7" customFormat="1" ht="15.5" thickTop="1" thickBot="1" x14ac:dyDescent="0.4">
      <c r="B55" s="28" t="s">
        <v>0</v>
      </c>
      <c r="C55" s="29" t="s">
        <v>1</v>
      </c>
      <c r="D55" s="29" t="s">
        <v>2</v>
      </c>
      <c r="E55" s="154" t="s">
        <v>3</v>
      </c>
      <c r="F55" s="146" t="s">
        <v>4</v>
      </c>
      <c r="G55" s="30" t="s">
        <v>5</v>
      </c>
    </row>
    <row r="56" spans="2:7" ht="15" thickTop="1" x14ac:dyDescent="0.35">
      <c r="B56" s="10"/>
      <c r="C56" s="34"/>
      <c r="D56" s="16" t="s">
        <v>11</v>
      </c>
      <c r="E56" s="155" t="s">
        <v>76</v>
      </c>
      <c r="F56" s="147"/>
      <c r="G56" s="45">
        <f>F56*1.2</f>
        <v>0</v>
      </c>
    </row>
    <row r="57" spans="2:7" x14ac:dyDescent="0.35">
      <c r="B57" s="11" t="s">
        <v>41</v>
      </c>
      <c r="C57" s="35" t="s">
        <v>42</v>
      </c>
      <c r="D57" s="17" t="s">
        <v>12</v>
      </c>
      <c r="E57" s="156" t="s">
        <v>76</v>
      </c>
      <c r="F57" s="148"/>
      <c r="G57" s="46">
        <f t="shared" ref="G57:G58" si="6">F57*1.2</f>
        <v>0</v>
      </c>
    </row>
    <row r="58" spans="2:7" ht="15" thickBot="1" x14ac:dyDescent="0.4">
      <c r="B58" s="12"/>
      <c r="C58" s="36"/>
      <c r="D58" s="19" t="s">
        <v>13</v>
      </c>
      <c r="E58" s="157" t="s">
        <v>76</v>
      </c>
      <c r="F58" s="149"/>
      <c r="G58" s="47">
        <f t="shared" si="6"/>
        <v>0</v>
      </c>
    </row>
    <row r="59" spans="2:7" ht="15.5" thickTop="1" thickBot="1" x14ac:dyDescent="0.4">
      <c r="B59" s="11"/>
      <c r="C59" s="35"/>
      <c r="D59" s="23"/>
      <c r="E59" s="159"/>
      <c r="F59" s="243" t="s">
        <v>46</v>
      </c>
      <c r="G59" s="238"/>
    </row>
    <row r="60" spans="2:7" ht="15" thickTop="1" x14ac:dyDescent="0.35">
      <c r="B60" s="13"/>
      <c r="C60" s="34"/>
      <c r="D60" s="16" t="s">
        <v>11</v>
      </c>
      <c r="E60" s="155" t="s">
        <v>73</v>
      </c>
      <c r="F60" s="147"/>
      <c r="G60" s="45">
        <f t="shared" ref="G60:G75" si="7">F60*1.2</f>
        <v>0</v>
      </c>
    </row>
    <row r="61" spans="2:7" x14ac:dyDescent="0.35">
      <c r="B61" s="11" t="s">
        <v>40</v>
      </c>
      <c r="C61" s="35" t="s">
        <v>39</v>
      </c>
      <c r="D61" s="17" t="s">
        <v>12</v>
      </c>
      <c r="E61" s="156" t="s">
        <v>73</v>
      </c>
      <c r="F61" s="148"/>
      <c r="G61" s="46">
        <f t="shared" si="7"/>
        <v>0</v>
      </c>
    </row>
    <row r="62" spans="2:7" ht="15" thickBot="1" x14ac:dyDescent="0.4">
      <c r="B62" s="12"/>
      <c r="C62" s="36"/>
      <c r="D62" s="19" t="s">
        <v>13</v>
      </c>
      <c r="E62" s="157" t="s">
        <v>73</v>
      </c>
      <c r="F62" s="149"/>
      <c r="G62" s="47">
        <f t="shared" si="7"/>
        <v>0</v>
      </c>
    </row>
    <row r="63" spans="2:7" ht="15.5" thickTop="1" thickBot="1" x14ac:dyDescent="0.4">
      <c r="B63" s="11"/>
      <c r="C63" s="35"/>
      <c r="D63" s="23"/>
      <c r="E63" s="159"/>
      <c r="F63" s="244" t="s">
        <v>55</v>
      </c>
      <c r="G63" s="238"/>
    </row>
    <row r="64" spans="2:7" ht="15" thickTop="1" x14ac:dyDescent="0.35">
      <c r="B64" s="13"/>
      <c r="C64" s="34"/>
      <c r="D64" s="16" t="s">
        <v>11</v>
      </c>
      <c r="E64" s="155" t="s">
        <v>76</v>
      </c>
      <c r="F64" s="147"/>
      <c r="G64" s="166">
        <f t="shared" si="7"/>
        <v>0</v>
      </c>
    </row>
    <row r="65" spans="2:7" x14ac:dyDescent="0.35">
      <c r="B65" s="11" t="s">
        <v>37</v>
      </c>
      <c r="C65" s="35" t="s">
        <v>38</v>
      </c>
      <c r="D65" s="17" t="s">
        <v>12</v>
      </c>
      <c r="E65" s="156" t="s">
        <v>76</v>
      </c>
      <c r="F65" s="148"/>
      <c r="G65" s="167">
        <f t="shared" si="7"/>
        <v>0</v>
      </c>
    </row>
    <row r="66" spans="2:7" ht="15" thickBot="1" x14ac:dyDescent="0.4">
      <c r="B66" s="12"/>
      <c r="C66" s="36"/>
      <c r="D66" s="19" t="s">
        <v>13</v>
      </c>
      <c r="E66" s="157" t="s">
        <v>76</v>
      </c>
      <c r="F66" s="149"/>
      <c r="G66" s="168">
        <f t="shared" si="7"/>
        <v>0</v>
      </c>
    </row>
    <row r="67" spans="2:7" ht="15" thickTop="1" x14ac:dyDescent="0.35">
      <c r="B67" s="13"/>
      <c r="C67" s="34"/>
      <c r="D67" s="16" t="s">
        <v>11</v>
      </c>
      <c r="E67" s="155" t="s">
        <v>76</v>
      </c>
      <c r="F67" s="150"/>
      <c r="G67" s="166">
        <f t="shared" si="7"/>
        <v>0</v>
      </c>
    </row>
    <row r="68" spans="2:7" x14ac:dyDescent="0.35">
      <c r="B68" s="11" t="s">
        <v>35</v>
      </c>
      <c r="C68" s="35" t="s">
        <v>36</v>
      </c>
      <c r="D68" s="17" t="s">
        <v>12</v>
      </c>
      <c r="E68" s="156" t="s">
        <v>76</v>
      </c>
      <c r="F68" s="151"/>
      <c r="G68" s="167">
        <f t="shared" si="7"/>
        <v>0</v>
      </c>
    </row>
    <row r="69" spans="2:7" ht="15" thickBot="1" x14ac:dyDescent="0.4">
      <c r="B69" s="12"/>
      <c r="C69" s="36"/>
      <c r="D69" s="19" t="s">
        <v>13</v>
      </c>
      <c r="E69" s="157" t="s">
        <v>76</v>
      </c>
      <c r="F69" s="152"/>
      <c r="G69" s="168">
        <f t="shared" si="7"/>
        <v>0</v>
      </c>
    </row>
    <row r="70" spans="2:7" ht="15" thickTop="1" x14ac:dyDescent="0.35">
      <c r="B70" s="13"/>
      <c r="C70" s="34"/>
      <c r="D70" s="16" t="s">
        <v>11</v>
      </c>
      <c r="E70" s="155" t="s">
        <v>76</v>
      </c>
      <c r="F70" s="153"/>
      <c r="G70" s="166">
        <f t="shared" si="7"/>
        <v>0</v>
      </c>
    </row>
    <row r="71" spans="2:7" x14ac:dyDescent="0.35">
      <c r="B71" s="11" t="s">
        <v>33</v>
      </c>
      <c r="C71" s="35" t="s">
        <v>34</v>
      </c>
      <c r="D71" s="17" t="s">
        <v>12</v>
      </c>
      <c r="E71" s="156" t="s">
        <v>76</v>
      </c>
      <c r="F71" s="148"/>
      <c r="G71" s="167">
        <f t="shared" si="7"/>
        <v>0</v>
      </c>
    </row>
    <row r="72" spans="2:7" ht="15" thickBot="1" x14ac:dyDescent="0.4">
      <c r="B72" s="12"/>
      <c r="C72" s="36"/>
      <c r="D72" s="19" t="s">
        <v>13</v>
      </c>
      <c r="E72" s="157" t="s">
        <v>76</v>
      </c>
      <c r="F72" s="211"/>
      <c r="G72" s="168">
        <f t="shared" si="7"/>
        <v>0</v>
      </c>
    </row>
    <row r="73" spans="2:7" ht="15" thickTop="1" x14ac:dyDescent="0.35">
      <c r="B73" s="13"/>
      <c r="C73" s="34"/>
      <c r="D73" s="61" t="s">
        <v>70</v>
      </c>
      <c r="E73" s="239" t="s">
        <v>47</v>
      </c>
      <c r="F73" s="147"/>
      <c r="G73" s="166">
        <f t="shared" si="7"/>
        <v>0</v>
      </c>
    </row>
    <row r="74" spans="2:7" x14ac:dyDescent="0.35">
      <c r="B74" s="11" t="s">
        <v>32</v>
      </c>
      <c r="C74" s="35" t="s">
        <v>31</v>
      </c>
      <c r="D74" s="62" t="s">
        <v>71</v>
      </c>
      <c r="E74" s="240"/>
      <c r="F74" s="148"/>
      <c r="G74" s="167">
        <f t="shared" si="7"/>
        <v>0</v>
      </c>
    </row>
    <row r="75" spans="2:7" ht="15" thickBot="1" x14ac:dyDescent="0.4">
      <c r="B75" s="14"/>
      <c r="C75" s="36"/>
      <c r="D75" s="63" t="s">
        <v>72</v>
      </c>
      <c r="E75" s="241"/>
      <c r="F75" s="149"/>
      <c r="G75" s="47">
        <f t="shared" si="7"/>
        <v>0</v>
      </c>
    </row>
    <row r="76" spans="2:7" ht="15" thickTop="1" x14ac:dyDescent="0.35"/>
    <row r="77" spans="2:7" ht="15" thickBot="1" x14ac:dyDescent="0.4"/>
    <row r="78" spans="2:7" s="3" customFormat="1" ht="36" customHeight="1" thickTop="1" thickBot="1" x14ac:dyDescent="0.4">
      <c r="B78" s="233" t="s">
        <v>45</v>
      </c>
      <c r="C78" s="234"/>
      <c r="D78" s="234"/>
      <c r="E78" s="234"/>
      <c r="F78" s="42"/>
      <c r="G78" s="42"/>
    </row>
    <row r="79" spans="2:7" s="4" customFormat="1" ht="12" customHeight="1" thickTop="1" thickBot="1" x14ac:dyDescent="0.5">
      <c r="B79" s="5"/>
      <c r="C79" s="6"/>
      <c r="D79" s="9"/>
      <c r="E79" s="9"/>
      <c r="F79" s="9"/>
      <c r="G79" s="9"/>
    </row>
    <row r="80" spans="2:7" s="7" customFormat="1" ht="36.65" customHeight="1" thickTop="1" thickBot="1" x14ac:dyDescent="0.4">
      <c r="B80" s="165" t="s">
        <v>0</v>
      </c>
      <c r="C80" s="206" t="s">
        <v>1</v>
      </c>
      <c r="D80" s="164" t="s">
        <v>2</v>
      </c>
      <c r="E80" s="164" t="s">
        <v>3</v>
      </c>
      <c r="F80" s="207" t="s">
        <v>4</v>
      </c>
      <c r="G80" s="163" t="s">
        <v>5</v>
      </c>
    </row>
    <row r="81" spans="2:7" ht="15" thickTop="1" x14ac:dyDescent="0.35">
      <c r="B81" s="10"/>
      <c r="C81" s="15"/>
      <c r="D81" s="61" t="s">
        <v>70</v>
      </c>
      <c r="E81" s="161" t="s">
        <v>73</v>
      </c>
      <c r="F81" s="147"/>
      <c r="G81" s="166">
        <f>F81*1.2</f>
        <v>0</v>
      </c>
    </row>
    <row r="82" spans="2:7" x14ac:dyDescent="0.35">
      <c r="B82" s="11" t="s">
        <v>44</v>
      </c>
      <c r="C82" s="35" t="s">
        <v>43</v>
      </c>
      <c r="D82" s="62" t="s">
        <v>71</v>
      </c>
      <c r="E82" s="156" t="s">
        <v>73</v>
      </c>
      <c r="F82" s="148"/>
      <c r="G82" s="167">
        <f>F82*1.2</f>
        <v>0</v>
      </c>
    </row>
    <row r="83" spans="2:7" ht="15" thickBot="1" x14ac:dyDescent="0.4">
      <c r="B83" s="14"/>
      <c r="C83" s="18"/>
      <c r="D83" s="63" t="s">
        <v>72</v>
      </c>
      <c r="E83" s="162" t="s">
        <v>73</v>
      </c>
      <c r="F83" s="149"/>
      <c r="G83" s="168">
        <f>F83*1.2</f>
        <v>0</v>
      </c>
    </row>
    <row r="84" spans="2:7" ht="15" thickTop="1" x14ac:dyDescent="0.35"/>
  </sheetData>
  <sheetProtection algorithmName="SHA-512" hashValue="gT/mMsqT8ZA8+LKW1+dAt9d7KsE8E+9U45gE2W9OdvXqtS1vY205htePDVVnNvOExd6IF1/4MAytIaixh2k/TA==" saltValue="oQYAlgR6WeumEP900JK1ew==" spinCount="100000" sheet="1" objects="1" scenarios="1"/>
  <mergeCells count="17">
    <mergeCell ref="F54:G54"/>
    <mergeCell ref="F59:G59"/>
    <mergeCell ref="F63:G63"/>
    <mergeCell ref="E73:E75"/>
    <mergeCell ref="B78:E78"/>
    <mergeCell ref="F46:G46"/>
    <mergeCell ref="B2:K2"/>
    <mergeCell ref="F6:G6"/>
    <mergeCell ref="H6:I6"/>
    <mergeCell ref="J6:K6"/>
    <mergeCell ref="B15:B16"/>
    <mergeCell ref="C15:C16"/>
    <mergeCell ref="B20:K20"/>
    <mergeCell ref="F22:G22"/>
    <mergeCell ref="H22:I22"/>
    <mergeCell ref="J22:K22"/>
    <mergeCell ref="F36:G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4C160-D1EE-43A5-A7BA-E544335274A3}">
  <dimension ref="B1:K84"/>
  <sheetViews>
    <sheetView zoomScale="80" zoomScaleNormal="80" workbookViewId="0"/>
  </sheetViews>
  <sheetFormatPr baseColWidth="10" defaultRowHeight="14.5" x14ac:dyDescent="0.35"/>
  <cols>
    <col min="2" max="2" width="18.81640625" customWidth="1"/>
    <col min="3" max="3" width="64.26953125" customWidth="1"/>
    <col min="4" max="4" width="22.26953125" style="1" customWidth="1"/>
    <col min="5" max="5" width="19.453125" style="1" customWidth="1"/>
    <col min="6" max="7" width="17" style="1" customWidth="1"/>
    <col min="8" max="11" width="17" customWidth="1"/>
  </cols>
  <sheetData>
    <row r="1" spans="2:11" ht="15" thickBot="1" x14ac:dyDescent="0.4"/>
    <row r="2" spans="2:11" ht="126.65" customHeight="1" thickTop="1" thickBot="1" x14ac:dyDescent="0.4">
      <c r="B2" s="245" t="s">
        <v>89</v>
      </c>
      <c r="C2" s="246"/>
      <c r="D2" s="246"/>
      <c r="E2" s="246"/>
      <c r="F2" s="246"/>
      <c r="G2" s="246"/>
      <c r="H2" s="246"/>
      <c r="I2" s="246"/>
      <c r="J2" s="246"/>
      <c r="K2" s="247"/>
    </row>
    <row r="3" spans="2:11" ht="15.5" thickTop="1" thickBot="1" x14ac:dyDescent="0.4"/>
    <row r="4" spans="2:11" s="3" customFormat="1" ht="32.5" customHeight="1" thickTop="1" thickBot="1" x14ac:dyDescent="0.4">
      <c r="B4" s="140" t="s">
        <v>50</v>
      </c>
      <c r="C4" s="141"/>
      <c r="D4" s="141"/>
      <c r="E4" s="141"/>
      <c r="F4" s="141"/>
      <c r="G4" s="141"/>
      <c r="H4" s="141"/>
      <c r="I4" s="141"/>
      <c r="J4" s="141"/>
      <c r="K4" s="142"/>
    </row>
    <row r="5" spans="2:11" ht="15.5" thickTop="1" thickBot="1" x14ac:dyDescent="0.4"/>
    <row r="6" spans="2:11" ht="20.5" customHeight="1" thickTop="1" thickBot="1" x14ac:dyDescent="0.4">
      <c r="F6" s="242" t="s">
        <v>53</v>
      </c>
      <c r="G6" s="238"/>
      <c r="H6" s="242" t="s">
        <v>46</v>
      </c>
      <c r="I6" s="238"/>
      <c r="J6" s="242" t="s">
        <v>54</v>
      </c>
      <c r="K6" s="238"/>
    </row>
    <row r="7" spans="2:11" s="7" customFormat="1" ht="15.5" thickTop="1" thickBot="1" x14ac:dyDescent="0.4">
      <c r="B7" s="28" t="s">
        <v>0</v>
      </c>
      <c r="C7" s="29" t="s">
        <v>1</v>
      </c>
      <c r="D7" s="29" t="s">
        <v>2</v>
      </c>
      <c r="E7" s="154" t="s">
        <v>3</v>
      </c>
      <c r="F7" s="146" t="s">
        <v>4</v>
      </c>
      <c r="G7" s="30" t="s">
        <v>5</v>
      </c>
      <c r="H7" s="29" t="s">
        <v>4</v>
      </c>
      <c r="I7" s="30" t="s">
        <v>5</v>
      </c>
      <c r="J7" s="29" t="s">
        <v>4</v>
      </c>
      <c r="K7" s="30" t="s">
        <v>5</v>
      </c>
    </row>
    <row r="8" spans="2:11" ht="15" thickTop="1" x14ac:dyDescent="0.35">
      <c r="B8" s="10"/>
      <c r="C8" s="34"/>
      <c r="D8" s="16" t="s">
        <v>11</v>
      </c>
      <c r="E8" s="155" t="s">
        <v>73</v>
      </c>
      <c r="F8" s="147"/>
      <c r="G8" s="45">
        <f>F8*1.2</f>
        <v>0</v>
      </c>
      <c r="H8" s="52"/>
      <c r="I8" s="45">
        <f t="shared" ref="I8:K17" si="0">H8*1.2</f>
        <v>0</v>
      </c>
      <c r="J8" s="147"/>
      <c r="K8" s="45">
        <f t="shared" si="0"/>
        <v>0</v>
      </c>
    </row>
    <row r="9" spans="2:11" x14ac:dyDescent="0.35">
      <c r="B9" s="11" t="s">
        <v>6</v>
      </c>
      <c r="C9" s="35" t="s">
        <v>9</v>
      </c>
      <c r="D9" s="17" t="s">
        <v>12</v>
      </c>
      <c r="E9" s="156" t="s">
        <v>73</v>
      </c>
      <c r="F9" s="148"/>
      <c r="G9" s="46">
        <f>F9*1.2</f>
        <v>0</v>
      </c>
      <c r="H9" s="53"/>
      <c r="I9" s="46">
        <f t="shared" si="0"/>
        <v>0</v>
      </c>
      <c r="J9" s="148"/>
      <c r="K9" s="46">
        <f t="shared" si="0"/>
        <v>0</v>
      </c>
    </row>
    <row r="10" spans="2:11" ht="15" thickBot="1" x14ac:dyDescent="0.4">
      <c r="B10" s="12"/>
      <c r="C10" s="36"/>
      <c r="D10" s="19" t="s">
        <v>13</v>
      </c>
      <c r="E10" s="157" t="s">
        <v>73</v>
      </c>
      <c r="F10" s="149"/>
      <c r="G10" s="47">
        <f t="shared" ref="G10:G17" si="1">F10*1.2</f>
        <v>0</v>
      </c>
      <c r="H10" s="54"/>
      <c r="I10" s="47">
        <f t="shared" si="0"/>
        <v>0</v>
      </c>
      <c r="J10" s="149"/>
      <c r="K10" s="47">
        <f t="shared" si="0"/>
        <v>0</v>
      </c>
    </row>
    <row r="11" spans="2:11" ht="15" thickTop="1" x14ac:dyDescent="0.35">
      <c r="B11" s="24"/>
      <c r="C11" s="37"/>
      <c r="D11" s="20" t="s">
        <v>11</v>
      </c>
      <c r="E11" s="155" t="s">
        <v>73</v>
      </c>
      <c r="F11" s="150"/>
      <c r="G11" s="48">
        <f t="shared" si="1"/>
        <v>0</v>
      </c>
      <c r="H11" s="56"/>
      <c r="I11" s="48">
        <f t="shared" si="0"/>
        <v>0</v>
      </c>
      <c r="J11" s="150"/>
      <c r="K11" s="48">
        <f t="shared" si="0"/>
        <v>0</v>
      </c>
    </row>
    <row r="12" spans="2:11" x14ac:dyDescent="0.35">
      <c r="B12" s="25" t="s">
        <v>7</v>
      </c>
      <c r="C12" s="38" t="s">
        <v>74</v>
      </c>
      <c r="D12" s="21" t="s">
        <v>12</v>
      </c>
      <c r="E12" s="156" t="s">
        <v>73</v>
      </c>
      <c r="F12" s="151"/>
      <c r="G12" s="49">
        <f t="shared" si="1"/>
        <v>0</v>
      </c>
      <c r="H12" s="57"/>
      <c r="I12" s="49">
        <f t="shared" si="0"/>
        <v>0</v>
      </c>
      <c r="J12" s="151"/>
      <c r="K12" s="49">
        <f t="shared" si="0"/>
        <v>0</v>
      </c>
    </row>
    <row r="13" spans="2:11" ht="15" thickBot="1" x14ac:dyDescent="0.4">
      <c r="B13" s="26"/>
      <c r="C13" s="39"/>
      <c r="D13" s="22" t="s">
        <v>13</v>
      </c>
      <c r="E13" s="157" t="s">
        <v>73</v>
      </c>
      <c r="F13" s="152"/>
      <c r="G13" s="50">
        <f t="shared" si="1"/>
        <v>0</v>
      </c>
      <c r="H13" s="58"/>
      <c r="I13" s="50">
        <f t="shared" si="0"/>
        <v>0</v>
      </c>
      <c r="J13" s="152"/>
      <c r="K13" s="50">
        <f t="shared" si="0"/>
        <v>0</v>
      </c>
    </row>
    <row r="14" spans="2:11" ht="15" thickTop="1" x14ac:dyDescent="0.35">
      <c r="B14" s="11"/>
      <c r="C14" s="35"/>
      <c r="D14" s="23" t="s">
        <v>11</v>
      </c>
      <c r="E14" s="155" t="s">
        <v>73</v>
      </c>
      <c r="F14" s="153"/>
      <c r="G14" s="51">
        <f t="shared" si="1"/>
        <v>0</v>
      </c>
      <c r="H14" s="55"/>
      <c r="I14" s="51">
        <f t="shared" si="0"/>
        <v>0</v>
      </c>
      <c r="J14" s="153"/>
      <c r="K14" s="51">
        <f t="shared" si="0"/>
        <v>0</v>
      </c>
    </row>
    <row r="15" spans="2:11" x14ac:dyDescent="0.35">
      <c r="B15" s="235" t="s">
        <v>8</v>
      </c>
      <c r="C15" s="236" t="s">
        <v>10</v>
      </c>
      <c r="D15" s="17" t="s">
        <v>12</v>
      </c>
      <c r="E15" s="156" t="s">
        <v>73</v>
      </c>
      <c r="F15" s="148"/>
      <c r="G15" s="46">
        <f t="shared" si="1"/>
        <v>0</v>
      </c>
      <c r="H15" s="53"/>
      <c r="I15" s="46">
        <f t="shared" si="0"/>
        <v>0</v>
      </c>
      <c r="J15" s="148"/>
      <c r="K15" s="46">
        <f t="shared" si="0"/>
        <v>0</v>
      </c>
    </row>
    <row r="16" spans="2:11" x14ac:dyDescent="0.35">
      <c r="B16" s="235"/>
      <c r="C16" s="236"/>
      <c r="D16" s="17" t="s">
        <v>13</v>
      </c>
      <c r="E16" s="156" t="s">
        <v>73</v>
      </c>
      <c r="F16" s="148"/>
      <c r="G16" s="46">
        <f t="shared" si="1"/>
        <v>0</v>
      </c>
      <c r="H16" s="53"/>
      <c r="I16" s="46">
        <f t="shared" si="0"/>
        <v>0</v>
      </c>
      <c r="J16" s="148"/>
      <c r="K16" s="46">
        <f t="shared" si="0"/>
        <v>0</v>
      </c>
    </row>
    <row r="17" spans="2:11" ht="15" thickBot="1" x14ac:dyDescent="0.4">
      <c r="B17" s="12"/>
      <c r="C17" s="36"/>
      <c r="D17" s="19" t="s">
        <v>52</v>
      </c>
      <c r="E17" s="157" t="s">
        <v>73</v>
      </c>
      <c r="F17" s="149"/>
      <c r="G17" s="47">
        <f t="shared" si="1"/>
        <v>0</v>
      </c>
      <c r="H17" s="54"/>
      <c r="I17" s="47">
        <f t="shared" si="0"/>
        <v>0</v>
      </c>
      <c r="J17" s="149"/>
      <c r="K17" s="47">
        <f t="shared" si="0"/>
        <v>0</v>
      </c>
    </row>
    <row r="18" spans="2:11" ht="15" thickTop="1" x14ac:dyDescent="0.35"/>
    <row r="19" spans="2:11" ht="15" thickBot="1" x14ac:dyDescent="0.4"/>
    <row r="20" spans="2:11" s="3" customFormat="1" ht="41.5" customHeight="1" thickTop="1" thickBot="1" x14ac:dyDescent="0.4">
      <c r="B20" s="248" t="s">
        <v>51</v>
      </c>
      <c r="C20" s="249"/>
      <c r="D20" s="249"/>
      <c r="E20" s="249"/>
      <c r="F20" s="249"/>
      <c r="G20" s="249"/>
      <c r="H20" s="249"/>
      <c r="I20" s="249"/>
      <c r="J20" s="249"/>
      <c r="K20" s="250"/>
    </row>
    <row r="21" spans="2:11" ht="15.5" thickTop="1" thickBot="1" x14ac:dyDescent="0.4">
      <c r="B21" s="2"/>
    </row>
    <row r="22" spans="2:11" s="3" customFormat="1" ht="24.65" customHeight="1" thickTop="1" thickBot="1" x14ac:dyDescent="0.4">
      <c r="B22" s="33" t="s">
        <v>21</v>
      </c>
      <c r="C22" s="27"/>
      <c r="D22" s="7"/>
      <c r="E22" s="7"/>
      <c r="F22" s="237" t="s">
        <v>53</v>
      </c>
      <c r="G22" s="238"/>
      <c r="H22" s="242" t="s">
        <v>46</v>
      </c>
      <c r="I22" s="238"/>
      <c r="J22" s="242" t="s">
        <v>54</v>
      </c>
      <c r="K22" s="238"/>
    </row>
    <row r="23" spans="2:11" s="1" customFormat="1" ht="15.5" thickTop="1" thickBot="1" x14ac:dyDescent="0.4">
      <c r="B23" s="205" t="s">
        <v>0</v>
      </c>
      <c r="C23" s="206" t="s">
        <v>1</v>
      </c>
      <c r="D23" s="206" t="s">
        <v>2</v>
      </c>
      <c r="E23" s="158" t="s">
        <v>3</v>
      </c>
      <c r="F23" s="199" t="s">
        <v>4</v>
      </c>
      <c r="G23" s="30" t="s">
        <v>5</v>
      </c>
      <c r="H23" s="29" t="s">
        <v>4</v>
      </c>
      <c r="I23" s="30" t="s">
        <v>5</v>
      </c>
      <c r="J23" s="29" t="s">
        <v>4</v>
      </c>
      <c r="K23" s="30" t="s">
        <v>5</v>
      </c>
    </row>
    <row r="24" spans="2:11" ht="15" thickTop="1" x14ac:dyDescent="0.35">
      <c r="B24" s="10"/>
      <c r="C24" s="34"/>
      <c r="D24" s="16" t="s">
        <v>11</v>
      </c>
      <c r="E24" s="155" t="s">
        <v>73</v>
      </c>
      <c r="F24" s="147"/>
      <c r="G24" s="45">
        <f>F24*1.2</f>
        <v>0</v>
      </c>
      <c r="H24" s="147"/>
      <c r="I24" s="45">
        <f t="shared" ref="I24:K35" si="2">H24*1.2</f>
        <v>0</v>
      </c>
      <c r="J24" s="147"/>
      <c r="K24" s="45">
        <f t="shared" si="2"/>
        <v>0</v>
      </c>
    </row>
    <row r="25" spans="2:11" x14ac:dyDescent="0.35">
      <c r="B25" s="11" t="s">
        <v>14</v>
      </c>
      <c r="C25" s="35" t="s">
        <v>16</v>
      </c>
      <c r="D25" s="17" t="s">
        <v>12</v>
      </c>
      <c r="E25" s="156" t="s">
        <v>73</v>
      </c>
      <c r="F25" s="148"/>
      <c r="G25" s="46">
        <f t="shared" ref="G25:G35" si="3">F25*1.2</f>
        <v>0</v>
      </c>
      <c r="H25" s="148"/>
      <c r="I25" s="46">
        <f t="shared" si="2"/>
        <v>0</v>
      </c>
      <c r="J25" s="148"/>
      <c r="K25" s="46">
        <f t="shared" si="2"/>
        <v>0</v>
      </c>
    </row>
    <row r="26" spans="2:11" ht="15" thickBot="1" x14ac:dyDescent="0.4">
      <c r="B26" s="12"/>
      <c r="C26" s="36"/>
      <c r="D26" s="19" t="s">
        <v>13</v>
      </c>
      <c r="E26" s="157" t="s">
        <v>73</v>
      </c>
      <c r="F26" s="149"/>
      <c r="G26" s="47">
        <f t="shared" si="3"/>
        <v>0</v>
      </c>
      <c r="H26" s="149"/>
      <c r="I26" s="47">
        <f t="shared" si="2"/>
        <v>0</v>
      </c>
      <c r="J26" s="149"/>
      <c r="K26" s="47">
        <f t="shared" si="2"/>
        <v>0</v>
      </c>
    </row>
    <row r="27" spans="2:11" ht="15" thickTop="1" x14ac:dyDescent="0.35">
      <c r="B27" s="13"/>
      <c r="C27" s="34"/>
      <c r="D27" s="16" t="s">
        <v>11</v>
      </c>
      <c r="E27" s="155" t="s">
        <v>73</v>
      </c>
      <c r="F27" s="150"/>
      <c r="G27" s="45">
        <f t="shared" si="3"/>
        <v>0</v>
      </c>
      <c r="H27" s="150"/>
      <c r="I27" s="48">
        <f t="shared" si="2"/>
        <v>0</v>
      </c>
      <c r="J27" s="150"/>
      <c r="K27" s="48">
        <f t="shared" si="2"/>
        <v>0</v>
      </c>
    </row>
    <row r="28" spans="2:11" x14ac:dyDescent="0.35">
      <c r="B28" s="11" t="s">
        <v>15</v>
      </c>
      <c r="C28" s="35" t="s">
        <v>17</v>
      </c>
      <c r="D28" s="17" t="s">
        <v>12</v>
      </c>
      <c r="E28" s="156" t="s">
        <v>73</v>
      </c>
      <c r="F28" s="151"/>
      <c r="G28" s="46">
        <f t="shared" si="3"/>
        <v>0</v>
      </c>
      <c r="H28" s="151"/>
      <c r="I28" s="49">
        <f t="shared" si="2"/>
        <v>0</v>
      </c>
      <c r="J28" s="151"/>
      <c r="K28" s="49">
        <f t="shared" si="2"/>
        <v>0</v>
      </c>
    </row>
    <row r="29" spans="2:11" ht="15" thickBot="1" x14ac:dyDescent="0.4">
      <c r="B29" s="12"/>
      <c r="C29" s="36"/>
      <c r="D29" s="19" t="s">
        <v>13</v>
      </c>
      <c r="E29" s="157" t="s">
        <v>73</v>
      </c>
      <c r="F29" s="152"/>
      <c r="G29" s="47">
        <f t="shared" si="3"/>
        <v>0</v>
      </c>
      <c r="H29" s="152"/>
      <c r="I29" s="50">
        <f t="shared" si="2"/>
        <v>0</v>
      </c>
      <c r="J29" s="152"/>
      <c r="K29" s="50">
        <f t="shared" si="2"/>
        <v>0</v>
      </c>
    </row>
    <row r="30" spans="2:11" ht="15" thickTop="1" x14ac:dyDescent="0.35">
      <c r="B30" s="13"/>
      <c r="C30" s="34"/>
      <c r="D30" s="16" t="s">
        <v>11</v>
      </c>
      <c r="E30" s="155" t="s">
        <v>73</v>
      </c>
      <c r="F30" s="153"/>
      <c r="G30" s="45">
        <f t="shared" si="3"/>
        <v>0</v>
      </c>
      <c r="H30" s="153"/>
      <c r="I30" s="51">
        <f t="shared" si="2"/>
        <v>0</v>
      </c>
      <c r="J30" s="153"/>
      <c r="K30" s="51">
        <f t="shared" si="2"/>
        <v>0</v>
      </c>
    </row>
    <row r="31" spans="2:11" x14ac:dyDescent="0.35">
      <c r="B31" s="11" t="s">
        <v>18</v>
      </c>
      <c r="C31" s="35" t="s">
        <v>19</v>
      </c>
      <c r="D31" s="17" t="s">
        <v>12</v>
      </c>
      <c r="E31" s="156" t="s">
        <v>73</v>
      </c>
      <c r="F31" s="148"/>
      <c r="G31" s="46">
        <f t="shared" si="3"/>
        <v>0</v>
      </c>
      <c r="H31" s="148"/>
      <c r="I31" s="46">
        <f t="shared" si="2"/>
        <v>0</v>
      </c>
      <c r="J31" s="148"/>
      <c r="K31" s="46">
        <f t="shared" si="2"/>
        <v>0</v>
      </c>
    </row>
    <row r="32" spans="2:11" ht="15" thickBot="1" x14ac:dyDescent="0.4">
      <c r="B32" s="12"/>
      <c r="C32" s="36"/>
      <c r="D32" s="19" t="s">
        <v>13</v>
      </c>
      <c r="E32" s="157" t="s">
        <v>73</v>
      </c>
      <c r="F32" s="211"/>
      <c r="G32" s="47">
        <f t="shared" si="3"/>
        <v>0</v>
      </c>
      <c r="H32" s="211"/>
      <c r="I32" s="46">
        <f t="shared" si="2"/>
        <v>0</v>
      </c>
      <c r="J32" s="211"/>
      <c r="K32" s="46">
        <f t="shared" si="2"/>
        <v>0</v>
      </c>
    </row>
    <row r="33" spans="2:11" ht="15" thickTop="1" x14ac:dyDescent="0.35">
      <c r="B33" s="13"/>
      <c r="C33" s="34"/>
      <c r="D33" s="16" t="s">
        <v>11</v>
      </c>
      <c r="E33" s="155" t="s">
        <v>73</v>
      </c>
      <c r="F33" s="213"/>
      <c r="G33" s="45">
        <f t="shared" si="3"/>
        <v>0</v>
      </c>
      <c r="H33" s="213"/>
      <c r="I33" s="48">
        <f t="shared" si="2"/>
        <v>0</v>
      </c>
      <c r="J33" s="213"/>
      <c r="K33" s="48">
        <f t="shared" si="2"/>
        <v>0</v>
      </c>
    </row>
    <row r="34" spans="2:11" x14ac:dyDescent="0.35">
      <c r="B34" s="11" t="s">
        <v>20</v>
      </c>
      <c r="C34" s="38" t="s">
        <v>75</v>
      </c>
      <c r="D34" s="17" t="s">
        <v>12</v>
      </c>
      <c r="E34" s="156" t="s">
        <v>73</v>
      </c>
      <c r="F34" s="212"/>
      <c r="G34" s="46">
        <f t="shared" si="3"/>
        <v>0</v>
      </c>
      <c r="H34" s="212"/>
      <c r="I34" s="49">
        <f t="shared" si="2"/>
        <v>0</v>
      </c>
      <c r="J34" s="212"/>
      <c r="K34" s="49">
        <f t="shared" si="2"/>
        <v>0</v>
      </c>
    </row>
    <row r="35" spans="2:11" ht="15" thickBot="1" x14ac:dyDescent="0.4">
      <c r="B35" s="12"/>
      <c r="C35" s="36"/>
      <c r="D35" s="19" t="s">
        <v>13</v>
      </c>
      <c r="E35" s="157" t="s">
        <v>73</v>
      </c>
      <c r="F35" s="149"/>
      <c r="G35" s="47">
        <f t="shared" si="3"/>
        <v>0</v>
      </c>
      <c r="H35" s="149"/>
      <c r="I35" s="50">
        <f t="shared" si="2"/>
        <v>0</v>
      </c>
      <c r="J35" s="149"/>
      <c r="K35" s="50">
        <f t="shared" si="2"/>
        <v>0</v>
      </c>
    </row>
    <row r="36" spans="2:11" ht="15.5" thickTop="1" thickBot="1" x14ac:dyDescent="0.4">
      <c r="B36" s="11"/>
      <c r="C36" s="35"/>
      <c r="D36" s="23"/>
      <c r="E36" s="23"/>
      <c r="F36" s="242" t="s">
        <v>55</v>
      </c>
      <c r="G36" s="238"/>
      <c r="H36" s="43"/>
      <c r="I36" s="43"/>
      <c r="J36" s="43"/>
      <c r="K36" s="43"/>
    </row>
    <row r="37" spans="2:11" ht="15" thickTop="1" x14ac:dyDescent="0.35">
      <c r="B37" s="13"/>
      <c r="C37" s="34"/>
      <c r="D37" s="16" t="s">
        <v>11</v>
      </c>
      <c r="E37" s="155" t="s">
        <v>76</v>
      </c>
      <c r="F37" s="147"/>
      <c r="G37" s="45">
        <f>F37*1.2</f>
        <v>0</v>
      </c>
    </row>
    <row r="38" spans="2:11" x14ac:dyDescent="0.35">
      <c r="B38" s="11" t="s">
        <v>30</v>
      </c>
      <c r="C38" s="35" t="s">
        <v>23</v>
      </c>
      <c r="D38" s="17" t="s">
        <v>12</v>
      </c>
      <c r="E38" s="156" t="s">
        <v>76</v>
      </c>
      <c r="F38" s="148"/>
      <c r="G38" s="46">
        <f t="shared" ref="G38:G45" si="4">F38*1.2</f>
        <v>0</v>
      </c>
    </row>
    <row r="39" spans="2:11" ht="15" thickBot="1" x14ac:dyDescent="0.4">
      <c r="B39" s="12"/>
      <c r="C39" s="36"/>
      <c r="D39" s="19" t="s">
        <v>13</v>
      </c>
      <c r="E39" s="157" t="s">
        <v>76</v>
      </c>
      <c r="F39" s="149"/>
      <c r="G39" s="47">
        <f t="shared" si="4"/>
        <v>0</v>
      </c>
    </row>
    <row r="40" spans="2:11" ht="15" thickTop="1" x14ac:dyDescent="0.35">
      <c r="B40" s="13"/>
      <c r="C40" s="34"/>
      <c r="D40" s="16" t="s">
        <v>11</v>
      </c>
      <c r="E40" s="155" t="s">
        <v>76</v>
      </c>
      <c r="F40" s="150"/>
      <c r="G40" s="45">
        <f t="shared" si="4"/>
        <v>0</v>
      </c>
    </row>
    <row r="41" spans="2:11" x14ac:dyDescent="0.35">
      <c r="B41" s="11" t="s">
        <v>29</v>
      </c>
      <c r="C41" s="35" t="s">
        <v>24</v>
      </c>
      <c r="D41" s="17" t="s">
        <v>12</v>
      </c>
      <c r="E41" s="156" t="s">
        <v>76</v>
      </c>
      <c r="F41" s="151"/>
      <c r="G41" s="46">
        <f t="shared" si="4"/>
        <v>0</v>
      </c>
    </row>
    <row r="42" spans="2:11" ht="15" thickBot="1" x14ac:dyDescent="0.4">
      <c r="B42" s="12"/>
      <c r="C42" s="36"/>
      <c r="D42" s="19" t="s">
        <v>13</v>
      </c>
      <c r="E42" s="157" t="s">
        <v>76</v>
      </c>
      <c r="F42" s="152"/>
      <c r="G42" s="47">
        <f t="shared" si="4"/>
        <v>0</v>
      </c>
    </row>
    <row r="43" spans="2:11" ht="15" thickTop="1" x14ac:dyDescent="0.35">
      <c r="B43" s="13"/>
      <c r="C43" s="34"/>
      <c r="D43" s="16" t="s">
        <v>11</v>
      </c>
      <c r="E43" s="155" t="s">
        <v>76</v>
      </c>
      <c r="F43" s="153"/>
      <c r="G43" s="45">
        <f t="shared" si="4"/>
        <v>0</v>
      </c>
    </row>
    <row r="44" spans="2:11" x14ac:dyDescent="0.35">
      <c r="B44" s="11" t="s">
        <v>28</v>
      </c>
      <c r="C44" s="35" t="s">
        <v>25</v>
      </c>
      <c r="D44" s="17" t="s">
        <v>12</v>
      </c>
      <c r="E44" s="156" t="s">
        <v>76</v>
      </c>
      <c r="F44" s="148"/>
      <c r="G44" s="46">
        <f t="shared" si="4"/>
        <v>0</v>
      </c>
    </row>
    <row r="45" spans="2:11" ht="15" thickBot="1" x14ac:dyDescent="0.4">
      <c r="B45" s="12"/>
      <c r="C45" s="36"/>
      <c r="D45" s="19" t="s">
        <v>13</v>
      </c>
      <c r="E45" s="157" t="s">
        <v>76</v>
      </c>
      <c r="F45" s="211"/>
      <c r="G45" s="47">
        <f t="shared" si="4"/>
        <v>0</v>
      </c>
    </row>
    <row r="46" spans="2:11" ht="15.5" thickTop="1" thickBot="1" x14ac:dyDescent="0.4">
      <c r="B46" s="11"/>
      <c r="C46" s="35"/>
      <c r="D46" s="23"/>
      <c r="E46" s="159"/>
      <c r="F46" s="243" t="s">
        <v>46</v>
      </c>
      <c r="G46" s="238"/>
    </row>
    <row r="47" spans="2:11" ht="15" thickTop="1" x14ac:dyDescent="0.35">
      <c r="B47" s="13"/>
      <c r="C47" s="34"/>
      <c r="D47" s="16" t="s">
        <v>11</v>
      </c>
      <c r="E47" s="155" t="s">
        <v>73</v>
      </c>
      <c r="F47" s="147"/>
      <c r="G47" s="45">
        <f t="shared" ref="G47:G52" si="5">F47*1.2</f>
        <v>0</v>
      </c>
    </row>
    <row r="48" spans="2:11" x14ac:dyDescent="0.35">
      <c r="B48" s="11" t="s">
        <v>27</v>
      </c>
      <c r="C48" s="35" t="s">
        <v>48</v>
      </c>
      <c r="D48" s="17" t="s">
        <v>12</v>
      </c>
      <c r="E48" s="156" t="s">
        <v>73</v>
      </c>
      <c r="F48" s="148"/>
      <c r="G48" s="46">
        <f t="shared" si="5"/>
        <v>0</v>
      </c>
    </row>
    <row r="49" spans="2:7" ht="15" thickBot="1" x14ac:dyDescent="0.4">
      <c r="B49" s="12"/>
      <c r="C49" s="36"/>
      <c r="D49" s="19" t="s">
        <v>13</v>
      </c>
      <c r="E49" s="157" t="s">
        <v>73</v>
      </c>
      <c r="F49" s="149"/>
      <c r="G49" s="47">
        <f t="shared" si="5"/>
        <v>0</v>
      </c>
    </row>
    <row r="50" spans="2:7" ht="15" thickTop="1" x14ac:dyDescent="0.35">
      <c r="B50" s="11"/>
      <c r="C50" s="35"/>
      <c r="D50" s="23" t="s">
        <v>11</v>
      </c>
      <c r="E50" s="155" t="s">
        <v>73</v>
      </c>
      <c r="F50" s="150"/>
      <c r="G50" s="51">
        <f t="shared" si="5"/>
        <v>0</v>
      </c>
    </row>
    <row r="51" spans="2:7" x14ac:dyDescent="0.35">
      <c r="B51" s="11" t="s">
        <v>26</v>
      </c>
      <c r="C51" s="35" t="s">
        <v>49</v>
      </c>
      <c r="D51" s="17" t="s">
        <v>12</v>
      </c>
      <c r="E51" s="156" t="s">
        <v>73</v>
      </c>
      <c r="F51" s="151"/>
      <c r="G51" s="46">
        <f t="shared" si="5"/>
        <v>0</v>
      </c>
    </row>
    <row r="52" spans="2:7" ht="15" thickBot="1" x14ac:dyDescent="0.4">
      <c r="B52" s="14"/>
      <c r="C52" s="36"/>
      <c r="D52" s="19" t="s">
        <v>13</v>
      </c>
      <c r="E52" s="157" t="s">
        <v>73</v>
      </c>
      <c r="F52" s="152"/>
      <c r="G52" s="47">
        <f t="shared" si="5"/>
        <v>0</v>
      </c>
    </row>
    <row r="53" spans="2:7" ht="15.5" thickTop="1" thickBot="1" x14ac:dyDescent="0.4"/>
    <row r="54" spans="2:7" s="3" customFormat="1" ht="21" customHeight="1" thickTop="1" thickBot="1" x14ac:dyDescent="0.4">
      <c r="B54" s="41" t="s">
        <v>22</v>
      </c>
      <c r="C54" s="40"/>
      <c r="D54" s="8"/>
      <c r="E54" s="8"/>
      <c r="F54" s="242" t="s">
        <v>55</v>
      </c>
      <c r="G54" s="238"/>
    </row>
    <row r="55" spans="2:7" s="7" customFormat="1" ht="15.5" thickTop="1" thickBot="1" x14ac:dyDescent="0.4">
      <c r="B55" s="28" t="s">
        <v>0</v>
      </c>
      <c r="C55" s="29" t="s">
        <v>1</v>
      </c>
      <c r="D55" s="29" t="s">
        <v>2</v>
      </c>
      <c r="E55" s="154" t="s">
        <v>3</v>
      </c>
      <c r="F55" s="146" t="s">
        <v>4</v>
      </c>
      <c r="G55" s="30" t="s">
        <v>5</v>
      </c>
    </row>
    <row r="56" spans="2:7" ht="15" thickTop="1" x14ac:dyDescent="0.35">
      <c r="B56" s="10"/>
      <c r="C56" s="34"/>
      <c r="D56" s="16" t="s">
        <v>11</v>
      </c>
      <c r="E56" s="155" t="s">
        <v>76</v>
      </c>
      <c r="F56" s="147"/>
      <c r="G56" s="45">
        <f>F56*1.2</f>
        <v>0</v>
      </c>
    </row>
    <row r="57" spans="2:7" x14ac:dyDescent="0.35">
      <c r="B57" s="11" t="s">
        <v>41</v>
      </c>
      <c r="C57" s="35" t="s">
        <v>42</v>
      </c>
      <c r="D57" s="17" t="s">
        <v>12</v>
      </c>
      <c r="E57" s="156" t="s">
        <v>76</v>
      </c>
      <c r="F57" s="148"/>
      <c r="G57" s="46">
        <f t="shared" ref="G57:G58" si="6">F57*1.2</f>
        <v>0</v>
      </c>
    </row>
    <row r="58" spans="2:7" ht="15" thickBot="1" x14ac:dyDescent="0.4">
      <c r="B58" s="12"/>
      <c r="C58" s="36"/>
      <c r="D58" s="19" t="s">
        <v>13</v>
      </c>
      <c r="E58" s="157" t="s">
        <v>76</v>
      </c>
      <c r="F58" s="149"/>
      <c r="G58" s="47">
        <f t="shared" si="6"/>
        <v>0</v>
      </c>
    </row>
    <row r="59" spans="2:7" ht="15.5" thickTop="1" thickBot="1" x14ac:dyDescent="0.4">
      <c r="B59" s="11"/>
      <c r="C59" s="35"/>
      <c r="D59" s="23"/>
      <c r="E59" s="159"/>
      <c r="F59" s="243" t="s">
        <v>46</v>
      </c>
      <c r="G59" s="238"/>
    </row>
    <row r="60" spans="2:7" ht="15" thickTop="1" x14ac:dyDescent="0.35">
      <c r="B60" s="13"/>
      <c r="C60" s="34"/>
      <c r="D60" s="16" t="s">
        <v>11</v>
      </c>
      <c r="E60" s="155" t="s">
        <v>73</v>
      </c>
      <c r="F60" s="147"/>
      <c r="G60" s="45">
        <f t="shared" ref="G60:G75" si="7">F60*1.2</f>
        <v>0</v>
      </c>
    </row>
    <row r="61" spans="2:7" x14ac:dyDescent="0.35">
      <c r="B61" s="11" t="s">
        <v>40</v>
      </c>
      <c r="C61" s="35" t="s">
        <v>39</v>
      </c>
      <c r="D61" s="17" t="s">
        <v>12</v>
      </c>
      <c r="E61" s="156" t="s">
        <v>73</v>
      </c>
      <c r="F61" s="148"/>
      <c r="G61" s="46">
        <f t="shared" si="7"/>
        <v>0</v>
      </c>
    </row>
    <row r="62" spans="2:7" ht="15" thickBot="1" x14ac:dyDescent="0.4">
      <c r="B62" s="12"/>
      <c r="C62" s="36"/>
      <c r="D62" s="19" t="s">
        <v>13</v>
      </c>
      <c r="E62" s="157" t="s">
        <v>73</v>
      </c>
      <c r="F62" s="149"/>
      <c r="G62" s="47">
        <f t="shared" si="7"/>
        <v>0</v>
      </c>
    </row>
    <row r="63" spans="2:7" ht="15.5" thickTop="1" thickBot="1" x14ac:dyDescent="0.4">
      <c r="B63" s="11"/>
      <c r="C63" s="35"/>
      <c r="D63" s="23"/>
      <c r="E63" s="159"/>
      <c r="F63" s="244" t="s">
        <v>55</v>
      </c>
      <c r="G63" s="238"/>
    </row>
    <row r="64" spans="2:7" ht="15" thickTop="1" x14ac:dyDescent="0.35">
      <c r="B64" s="13"/>
      <c r="C64" s="34"/>
      <c r="D64" s="16" t="s">
        <v>11</v>
      </c>
      <c r="E64" s="155" t="s">
        <v>76</v>
      </c>
      <c r="F64" s="147"/>
      <c r="G64" s="166">
        <f t="shared" si="7"/>
        <v>0</v>
      </c>
    </row>
    <row r="65" spans="2:7" x14ac:dyDescent="0.35">
      <c r="B65" s="11" t="s">
        <v>37</v>
      </c>
      <c r="C65" s="35" t="s">
        <v>38</v>
      </c>
      <c r="D65" s="17" t="s">
        <v>12</v>
      </c>
      <c r="E65" s="156" t="s">
        <v>76</v>
      </c>
      <c r="F65" s="148"/>
      <c r="G65" s="167">
        <f t="shared" si="7"/>
        <v>0</v>
      </c>
    </row>
    <row r="66" spans="2:7" ht="15" thickBot="1" x14ac:dyDescent="0.4">
      <c r="B66" s="12"/>
      <c r="C66" s="36"/>
      <c r="D66" s="19" t="s">
        <v>13</v>
      </c>
      <c r="E66" s="157" t="s">
        <v>76</v>
      </c>
      <c r="F66" s="149"/>
      <c r="G66" s="168">
        <f t="shared" si="7"/>
        <v>0</v>
      </c>
    </row>
    <row r="67" spans="2:7" ht="15" thickTop="1" x14ac:dyDescent="0.35">
      <c r="B67" s="13"/>
      <c r="C67" s="34"/>
      <c r="D67" s="16" t="s">
        <v>11</v>
      </c>
      <c r="E67" s="155" t="s">
        <v>76</v>
      </c>
      <c r="F67" s="150"/>
      <c r="G67" s="166">
        <f t="shared" si="7"/>
        <v>0</v>
      </c>
    </row>
    <row r="68" spans="2:7" x14ac:dyDescent="0.35">
      <c r="B68" s="11" t="s">
        <v>35</v>
      </c>
      <c r="C68" s="35" t="s">
        <v>36</v>
      </c>
      <c r="D68" s="17" t="s">
        <v>12</v>
      </c>
      <c r="E68" s="156" t="s">
        <v>76</v>
      </c>
      <c r="F68" s="151"/>
      <c r="G68" s="167">
        <f t="shared" si="7"/>
        <v>0</v>
      </c>
    </row>
    <row r="69" spans="2:7" ht="15" thickBot="1" x14ac:dyDescent="0.4">
      <c r="B69" s="12"/>
      <c r="C69" s="36"/>
      <c r="D69" s="19" t="s">
        <v>13</v>
      </c>
      <c r="E69" s="157" t="s">
        <v>76</v>
      </c>
      <c r="F69" s="152"/>
      <c r="G69" s="168">
        <f t="shared" si="7"/>
        <v>0</v>
      </c>
    </row>
    <row r="70" spans="2:7" ht="15" thickTop="1" x14ac:dyDescent="0.35">
      <c r="B70" s="13"/>
      <c r="C70" s="34"/>
      <c r="D70" s="16" t="s">
        <v>11</v>
      </c>
      <c r="E70" s="155" t="s">
        <v>76</v>
      </c>
      <c r="F70" s="153"/>
      <c r="G70" s="166">
        <f t="shared" si="7"/>
        <v>0</v>
      </c>
    </row>
    <row r="71" spans="2:7" x14ac:dyDescent="0.35">
      <c r="B71" s="11" t="s">
        <v>33</v>
      </c>
      <c r="C71" s="35" t="s">
        <v>34</v>
      </c>
      <c r="D71" s="17" t="s">
        <v>12</v>
      </c>
      <c r="E71" s="156" t="s">
        <v>76</v>
      </c>
      <c r="F71" s="148"/>
      <c r="G71" s="167">
        <f t="shared" si="7"/>
        <v>0</v>
      </c>
    </row>
    <row r="72" spans="2:7" ht="15" thickBot="1" x14ac:dyDescent="0.4">
      <c r="B72" s="12"/>
      <c r="C72" s="36"/>
      <c r="D72" s="19" t="s">
        <v>13</v>
      </c>
      <c r="E72" s="157" t="s">
        <v>76</v>
      </c>
      <c r="F72" s="211"/>
      <c r="G72" s="168">
        <f t="shared" si="7"/>
        <v>0</v>
      </c>
    </row>
    <row r="73" spans="2:7" ht="15" thickTop="1" x14ac:dyDescent="0.35">
      <c r="B73" s="13"/>
      <c r="C73" s="34"/>
      <c r="D73" s="61" t="s">
        <v>70</v>
      </c>
      <c r="E73" s="239" t="s">
        <v>47</v>
      </c>
      <c r="F73" s="147"/>
      <c r="G73" s="166">
        <f t="shared" si="7"/>
        <v>0</v>
      </c>
    </row>
    <row r="74" spans="2:7" x14ac:dyDescent="0.35">
      <c r="B74" s="11" t="s">
        <v>32</v>
      </c>
      <c r="C74" s="35" t="s">
        <v>31</v>
      </c>
      <c r="D74" s="62" t="s">
        <v>71</v>
      </c>
      <c r="E74" s="240"/>
      <c r="F74" s="148"/>
      <c r="G74" s="167">
        <f t="shared" si="7"/>
        <v>0</v>
      </c>
    </row>
    <row r="75" spans="2:7" ht="15" thickBot="1" x14ac:dyDescent="0.4">
      <c r="B75" s="14"/>
      <c r="C75" s="36"/>
      <c r="D75" s="63" t="s">
        <v>72</v>
      </c>
      <c r="E75" s="241"/>
      <c r="F75" s="149"/>
      <c r="G75" s="47">
        <f t="shared" si="7"/>
        <v>0</v>
      </c>
    </row>
    <row r="76" spans="2:7" ht="15" thickTop="1" x14ac:dyDescent="0.35"/>
    <row r="77" spans="2:7" ht="15" thickBot="1" x14ac:dyDescent="0.4"/>
    <row r="78" spans="2:7" s="3" customFormat="1" ht="36" customHeight="1" thickTop="1" thickBot="1" x14ac:dyDescent="0.4">
      <c r="B78" s="233" t="s">
        <v>45</v>
      </c>
      <c r="C78" s="234"/>
      <c r="D78" s="234"/>
      <c r="E78" s="234"/>
      <c r="F78" s="42"/>
      <c r="G78" s="42"/>
    </row>
    <row r="79" spans="2:7" s="4" customFormat="1" ht="12" customHeight="1" thickTop="1" thickBot="1" x14ac:dyDescent="0.5">
      <c r="B79" s="5"/>
      <c r="C79" s="6"/>
      <c r="D79" s="9"/>
      <c r="E79" s="9"/>
      <c r="F79" s="9"/>
      <c r="G79" s="9"/>
    </row>
    <row r="80" spans="2:7" s="7" customFormat="1" ht="36.65" customHeight="1" thickTop="1" thickBot="1" x14ac:dyDescent="0.4">
      <c r="B80" s="165" t="s">
        <v>0</v>
      </c>
      <c r="C80" s="206" t="s">
        <v>1</v>
      </c>
      <c r="D80" s="164" t="s">
        <v>2</v>
      </c>
      <c r="E80" s="164" t="s">
        <v>3</v>
      </c>
      <c r="F80" s="207" t="s">
        <v>4</v>
      </c>
      <c r="G80" s="163" t="s">
        <v>5</v>
      </c>
    </row>
    <row r="81" spans="2:7" ht="15" thickTop="1" x14ac:dyDescent="0.35">
      <c r="B81" s="10"/>
      <c r="C81" s="15"/>
      <c r="D81" s="61" t="s">
        <v>70</v>
      </c>
      <c r="E81" s="161" t="s">
        <v>73</v>
      </c>
      <c r="F81" s="147"/>
      <c r="G81" s="166">
        <f>F81*1.2</f>
        <v>0</v>
      </c>
    </row>
    <row r="82" spans="2:7" x14ac:dyDescent="0.35">
      <c r="B82" s="11" t="s">
        <v>44</v>
      </c>
      <c r="C82" s="35" t="s">
        <v>43</v>
      </c>
      <c r="D82" s="62" t="s">
        <v>71</v>
      </c>
      <c r="E82" s="156" t="s">
        <v>73</v>
      </c>
      <c r="F82" s="148"/>
      <c r="G82" s="167">
        <f>F82*1.2</f>
        <v>0</v>
      </c>
    </row>
    <row r="83" spans="2:7" ht="15" thickBot="1" x14ac:dyDescent="0.4">
      <c r="B83" s="14"/>
      <c r="C83" s="18"/>
      <c r="D83" s="63" t="s">
        <v>72</v>
      </c>
      <c r="E83" s="162" t="s">
        <v>73</v>
      </c>
      <c r="F83" s="149"/>
      <c r="G83" s="168">
        <f>F83*1.2</f>
        <v>0</v>
      </c>
    </row>
    <row r="84" spans="2:7" ht="15" thickTop="1" x14ac:dyDescent="0.35"/>
  </sheetData>
  <sheetProtection algorithmName="SHA-512" hashValue="/etWfyYHSrK5w8OdrLxj3P8DJd2kxUugPlb4xok9hRoGkyMJoRDUjYFUcWWCryt92IeRsBa4frPZctTZ9UnOMg==" saltValue="JIl0Thx0hsch3qV3tFcIxg==" spinCount="100000" sheet="1" objects="1" scenarios="1"/>
  <mergeCells count="17">
    <mergeCell ref="F54:G54"/>
    <mergeCell ref="F59:G59"/>
    <mergeCell ref="F63:G63"/>
    <mergeCell ref="E73:E75"/>
    <mergeCell ref="B78:E78"/>
    <mergeCell ref="F46:G46"/>
    <mergeCell ref="B2:K2"/>
    <mergeCell ref="F6:G6"/>
    <mergeCell ref="H6:I6"/>
    <mergeCell ref="J6:K6"/>
    <mergeCell ref="B15:B16"/>
    <mergeCell ref="C15:C16"/>
    <mergeCell ref="B20:K20"/>
    <mergeCell ref="F22:G22"/>
    <mergeCell ref="H22:I22"/>
    <mergeCell ref="J22:K22"/>
    <mergeCell ref="F36:G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505A4-0E23-40A4-BFAC-144C6ECB2A5A}">
  <dimension ref="A1:N101"/>
  <sheetViews>
    <sheetView zoomScale="93" zoomScaleNormal="70" workbookViewId="0">
      <selection activeCell="B2" sqref="B2:M2"/>
    </sheetView>
  </sheetViews>
  <sheetFormatPr baseColWidth="10" defaultRowHeight="14.5" x14ac:dyDescent="0.35"/>
  <cols>
    <col min="2" max="2" width="18.453125" customWidth="1"/>
    <col min="3" max="3" width="64.26953125" customWidth="1"/>
    <col min="4" max="4" width="27.26953125" style="1" customWidth="1"/>
    <col min="5" max="5" width="20.26953125" style="1" customWidth="1"/>
    <col min="6" max="6" width="13.7265625" style="1" customWidth="1"/>
    <col min="7" max="7" width="15.54296875" style="1" customWidth="1"/>
    <col min="8" max="11" width="13.7265625" customWidth="1"/>
    <col min="12" max="12" width="30.1796875" customWidth="1"/>
    <col min="13" max="13" width="25" customWidth="1"/>
  </cols>
  <sheetData>
    <row r="1" spans="1:14" ht="15" thickBot="1" x14ac:dyDescent="0.4"/>
    <row r="2" spans="1:14" ht="196.5" customHeight="1" thickBot="1" x14ac:dyDescent="0.4">
      <c r="B2" s="257" t="s">
        <v>81</v>
      </c>
      <c r="C2" s="258"/>
      <c r="D2" s="258"/>
      <c r="E2" s="258"/>
      <c r="F2" s="258"/>
      <c r="G2" s="258"/>
      <c r="H2" s="258"/>
      <c r="I2" s="258"/>
      <c r="J2" s="258"/>
      <c r="K2" s="258"/>
      <c r="L2" s="258"/>
      <c r="M2" s="259"/>
    </row>
    <row r="3" spans="1:14" x14ac:dyDescent="0.35">
      <c r="A3" s="64"/>
      <c r="B3" s="128"/>
      <c r="C3" s="128"/>
      <c r="D3" s="129"/>
      <c r="E3" s="65"/>
      <c r="F3" s="65"/>
      <c r="G3" s="65"/>
      <c r="H3" s="64"/>
      <c r="I3" s="64"/>
      <c r="J3" s="64"/>
      <c r="K3" s="64"/>
      <c r="L3" s="64"/>
      <c r="M3" s="64"/>
    </row>
    <row r="4" spans="1:14" x14ac:dyDescent="0.35">
      <c r="A4" s="64"/>
      <c r="B4" s="128"/>
      <c r="C4" s="128"/>
      <c r="D4" s="129"/>
      <c r="E4" s="65"/>
      <c r="F4" s="65"/>
      <c r="G4" s="65"/>
      <c r="H4" s="64"/>
      <c r="I4" s="64"/>
      <c r="J4" s="64"/>
      <c r="K4" s="64"/>
      <c r="L4" s="64"/>
      <c r="M4" s="64"/>
    </row>
    <row r="5" spans="1:14" x14ac:dyDescent="0.35">
      <c r="A5" s="64"/>
      <c r="B5" s="128"/>
      <c r="C5" s="128"/>
      <c r="D5" s="129"/>
      <c r="E5" s="65"/>
      <c r="F5" s="65"/>
      <c r="G5" s="65"/>
      <c r="H5" s="64"/>
      <c r="I5" s="64"/>
      <c r="J5" s="64"/>
      <c r="K5" s="64"/>
      <c r="L5" s="64"/>
      <c r="M5" s="64"/>
    </row>
    <row r="6" spans="1:14" ht="18.5" x14ac:dyDescent="0.45">
      <c r="A6" s="64"/>
      <c r="B6" s="216" t="s">
        <v>78</v>
      </c>
      <c r="C6" s="64"/>
      <c r="D6" s="65"/>
      <c r="E6" s="65"/>
      <c r="F6" s="65"/>
      <c r="G6" s="65"/>
      <c r="H6" s="64"/>
      <c r="I6" s="64"/>
      <c r="J6" s="64"/>
      <c r="K6" s="64"/>
      <c r="L6" s="64"/>
      <c r="M6" s="64"/>
    </row>
    <row r="7" spans="1:14" ht="15" thickBot="1" x14ac:dyDescent="0.4">
      <c r="A7" s="64"/>
      <c r="B7" s="64"/>
      <c r="C7" s="64"/>
      <c r="D7" s="65"/>
      <c r="E7" s="65"/>
      <c r="F7" s="65"/>
      <c r="G7" s="65"/>
      <c r="H7" s="64"/>
      <c r="I7" s="64"/>
      <c r="J7" s="64"/>
      <c r="K7" s="64"/>
      <c r="L7" s="64"/>
      <c r="M7" s="64"/>
    </row>
    <row r="8" spans="1:14" s="3" customFormat="1" ht="32.5" customHeight="1" thickTop="1" thickBot="1" x14ac:dyDescent="0.4">
      <c r="A8" s="66"/>
      <c r="B8" s="67" t="s">
        <v>50</v>
      </c>
      <c r="C8" s="68"/>
      <c r="D8" s="69"/>
      <c r="E8" s="69"/>
      <c r="F8" s="69"/>
      <c r="G8" s="69"/>
      <c r="H8" s="69"/>
      <c r="I8" s="69"/>
      <c r="J8" s="69"/>
      <c r="K8" s="69"/>
      <c r="L8" s="69"/>
      <c r="M8" s="70"/>
    </row>
    <row r="9" spans="1:14" ht="15.5" thickTop="1" thickBot="1" x14ac:dyDescent="0.4">
      <c r="A9" s="64"/>
      <c r="B9" s="64"/>
      <c r="C9" s="64"/>
      <c r="D9" s="65"/>
      <c r="E9" s="65"/>
      <c r="F9" s="65"/>
      <c r="G9" s="65"/>
      <c r="H9" s="64"/>
      <c r="I9" s="64"/>
      <c r="J9" s="64"/>
      <c r="K9" s="64"/>
      <c r="L9" s="64"/>
      <c r="M9" s="64"/>
    </row>
    <row r="10" spans="1:14" ht="20.5" customHeight="1" thickTop="1" thickBot="1" x14ac:dyDescent="0.4">
      <c r="A10" s="64"/>
      <c r="B10" s="64"/>
      <c r="C10" s="64"/>
      <c r="D10" s="65"/>
      <c r="E10" s="65"/>
      <c r="F10" s="256" t="s">
        <v>53</v>
      </c>
      <c r="G10" s="252"/>
      <c r="H10" s="256" t="s">
        <v>46</v>
      </c>
      <c r="I10" s="252"/>
      <c r="J10" s="256" t="s">
        <v>54</v>
      </c>
      <c r="K10" s="252"/>
      <c r="L10" s="64"/>
      <c r="M10" s="64"/>
      <c r="N10" s="44"/>
    </row>
    <row r="11" spans="1:14" s="7" customFormat="1" ht="15.5" thickTop="1" thickBot="1" x14ac:dyDescent="0.4">
      <c r="A11" s="72"/>
      <c r="B11" s="73" t="s">
        <v>0</v>
      </c>
      <c r="C11" s="74" t="s">
        <v>1</v>
      </c>
      <c r="D11" s="74" t="s">
        <v>2</v>
      </c>
      <c r="E11" s="177" t="s">
        <v>3</v>
      </c>
      <c r="F11" s="169" t="s">
        <v>77</v>
      </c>
      <c r="G11" s="75" t="s">
        <v>4</v>
      </c>
      <c r="H11" s="74" t="s">
        <v>77</v>
      </c>
      <c r="I11" s="75" t="s">
        <v>4</v>
      </c>
      <c r="J11" s="74" t="s">
        <v>77</v>
      </c>
      <c r="K11" s="75" t="s">
        <v>4</v>
      </c>
      <c r="L11" s="76" t="s">
        <v>62</v>
      </c>
      <c r="M11" s="76" t="s">
        <v>63</v>
      </c>
    </row>
    <row r="12" spans="1:14" ht="15" thickTop="1" x14ac:dyDescent="0.35">
      <c r="A12" s="64"/>
      <c r="B12" s="77"/>
      <c r="C12" s="78"/>
      <c r="D12" s="79" t="s">
        <v>11</v>
      </c>
      <c r="E12" s="155" t="s">
        <v>73</v>
      </c>
      <c r="F12" s="170">
        <v>0</v>
      </c>
      <c r="G12" s="80">
        <f>'2a - BPU Tranche ferme'!F8</f>
        <v>0</v>
      </c>
      <c r="H12" s="79">
        <v>2</v>
      </c>
      <c r="I12" s="80">
        <f>'2a - BPU Tranche ferme'!H8</f>
        <v>0</v>
      </c>
      <c r="J12" s="81">
        <v>0</v>
      </c>
      <c r="K12" s="80">
        <f>'2a - BPU Tranche ferme'!J8</f>
        <v>0</v>
      </c>
      <c r="L12" s="82">
        <f>(F12*G12)+(H12*I12)+(J12*K12)</f>
        <v>0</v>
      </c>
      <c r="M12" s="82">
        <f>L12*1.2</f>
        <v>0</v>
      </c>
    </row>
    <row r="13" spans="1:14" x14ac:dyDescent="0.35">
      <c r="A13" s="64"/>
      <c r="B13" s="83" t="s">
        <v>6</v>
      </c>
      <c r="C13" s="84" t="s">
        <v>9</v>
      </c>
      <c r="D13" s="85" t="s">
        <v>12</v>
      </c>
      <c r="E13" s="156" t="s">
        <v>73</v>
      </c>
      <c r="F13" s="171">
        <v>0</v>
      </c>
      <c r="G13" s="86">
        <f>'2a - BPU Tranche ferme'!F9</f>
        <v>0</v>
      </c>
      <c r="H13" s="85">
        <v>0</v>
      </c>
      <c r="I13" s="86">
        <f>'2a - BPU Tranche ferme'!H9</f>
        <v>0</v>
      </c>
      <c r="J13" s="87">
        <v>0</v>
      </c>
      <c r="K13" s="86">
        <f>'2a - BPU Tranche ferme'!J9</f>
        <v>0</v>
      </c>
      <c r="L13" s="88">
        <f t="shared" ref="L13:L21" si="0">(F13*G13)+(H13*I13)+(J13*K13)</f>
        <v>0</v>
      </c>
      <c r="M13" s="88">
        <f t="shared" ref="M13:M21" si="1">L13*1.2</f>
        <v>0</v>
      </c>
    </row>
    <row r="14" spans="1:14" ht="15" thickBot="1" x14ac:dyDescent="0.4">
      <c r="A14" s="64"/>
      <c r="B14" s="89"/>
      <c r="C14" s="90"/>
      <c r="D14" s="91" t="s">
        <v>13</v>
      </c>
      <c r="E14" s="157" t="s">
        <v>73</v>
      </c>
      <c r="F14" s="172">
        <v>2</v>
      </c>
      <c r="G14" s="92">
        <f>'2a - BPU Tranche ferme'!F10</f>
        <v>0</v>
      </c>
      <c r="H14" s="91">
        <v>2</v>
      </c>
      <c r="I14" s="92">
        <f>'2a - BPU Tranche ferme'!H10</f>
        <v>0</v>
      </c>
      <c r="J14" s="93">
        <v>4</v>
      </c>
      <c r="K14" s="92">
        <f>'2a - BPU Tranche ferme'!J10</f>
        <v>0</v>
      </c>
      <c r="L14" s="94">
        <f t="shared" si="0"/>
        <v>0</v>
      </c>
      <c r="M14" s="94">
        <f t="shared" si="1"/>
        <v>0</v>
      </c>
    </row>
    <row r="15" spans="1:14" ht="15" thickTop="1" x14ac:dyDescent="0.35">
      <c r="A15" s="64"/>
      <c r="B15" s="95"/>
      <c r="C15" s="96"/>
      <c r="D15" s="81" t="s">
        <v>11</v>
      </c>
      <c r="E15" s="155" t="s">
        <v>73</v>
      </c>
      <c r="F15" s="173">
        <v>2</v>
      </c>
      <c r="G15" s="97">
        <f>'2a - BPU Tranche ferme'!F11</f>
        <v>0</v>
      </c>
      <c r="H15" s="81">
        <v>2</v>
      </c>
      <c r="I15" s="97">
        <f>'2a - BPU Tranche ferme'!H11</f>
        <v>0</v>
      </c>
      <c r="J15" s="81">
        <v>0</v>
      </c>
      <c r="K15" s="97">
        <f>'2a - BPU Tranche ferme'!J11</f>
        <v>0</v>
      </c>
      <c r="L15" s="82">
        <f t="shared" si="0"/>
        <v>0</v>
      </c>
      <c r="M15" s="82">
        <f t="shared" si="1"/>
        <v>0</v>
      </c>
    </row>
    <row r="16" spans="1:14" x14ac:dyDescent="0.35">
      <c r="A16" s="64"/>
      <c r="B16" s="98" t="s">
        <v>7</v>
      </c>
      <c r="C16" s="99" t="s">
        <v>74</v>
      </c>
      <c r="D16" s="87" t="s">
        <v>12</v>
      </c>
      <c r="E16" s="156" t="s">
        <v>73</v>
      </c>
      <c r="F16" s="174">
        <v>0</v>
      </c>
      <c r="G16" s="100">
        <f>'2a - BPU Tranche ferme'!F12</f>
        <v>0</v>
      </c>
      <c r="H16" s="87">
        <v>1</v>
      </c>
      <c r="I16" s="100">
        <f>'2a - BPU Tranche ferme'!H12</f>
        <v>0</v>
      </c>
      <c r="J16" s="87">
        <v>3</v>
      </c>
      <c r="K16" s="100">
        <f>'2a - BPU Tranche ferme'!J12</f>
        <v>0</v>
      </c>
      <c r="L16" s="88">
        <f t="shared" si="0"/>
        <v>0</v>
      </c>
      <c r="M16" s="88">
        <f t="shared" si="1"/>
        <v>0</v>
      </c>
    </row>
    <row r="17" spans="1:13" ht="15" thickBot="1" x14ac:dyDescent="0.4">
      <c r="A17" s="64"/>
      <c r="B17" s="101"/>
      <c r="C17" s="102"/>
      <c r="D17" s="93" t="s">
        <v>13</v>
      </c>
      <c r="E17" s="157" t="s">
        <v>73</v>
      </c>
      <c r="F17" s="175">
        <v>5</v>
      </c>
      <c r="G17" s="103">
        <f>'2a - BPU Tranche ferme'!F13</f>
        <v>0</v>
      </c>
      <c r="H17" s="93">
        <v>4</v>
      </c>
      <c r="I17" s="103">
        <f>'2a - BPU Tranche ferme'!H13</f>
        <v>0</v>
      </c>
      <c r="J17" s="93">
        <v>8</v>
      </c>
      <c r="K17" s="103">
        <f>'2a - BPU Tranche ferme'!J13</f>
        <v>0</v>
      </c>
      <c r="L17" s="94">
        <f t="shared" si="0"/>
        <v>0</v>
      </c>
      <c r="M17" s="94">
        <f t="shared" si="1"/>
        <v>0</v>
      </c>
    </row>
    <row r="18" spans="1:13" ht="15" thickTop="1" x14ac:dyDescent="0.35">
      <c r="A18" s="64"/>
      <c r="B18" s="83"/>
      <c r="C18" s="84"/>
      <c r="D18" s="104" t="s">
        <v>11</v>
      </c>
      <c r="E18" s="155" t="s">
        <v>73</v>
      </c>
      <c r="F18" s="176">
        <v>9</v>
      </c>
      <c r="G18" s="105">
        <f>'2a - BPU Tranche ferme'!F14</f>
        <v>0</v>
      </c>
      <c r="H18" s="104">
        <v>3</v>
      </c>
      <c r="I18" s="105">
        <f>'2a - BPU Tranche ferme'!H14</f>
        <v>0</v>
      </c>
      <c r="J18" s="104">
        <v>0</v>
      </c>
      <c r="K18" s="105">
        <f>'2a - BPU Tranche ferme'!J14</f>
        <v>0</v>
      </c>
      <c r="L18" s="106">
        <f t="shared" si="0"/>
        <v>0</v>
      </c>
      <c r="M18" s="106">
        <f t="shared" si="1"/>
        <v>0</v>
      </c>
    </row>
    <row r="19" spans="1:13" x14ac:dyDescent="0.35">
      <c r="A19" s="64"/>
      <c r="B19" s="260" t="s">
        <v>8</v>
      </c>
      <c r="C19" s="261" t="s">
        <v>10</v>
      </c>
      <c r="D19" s="85" t="s">
        <v>12</v>
      </c>
      <c r="E19" s="156" t="s">
        <v>73</v>
      </c>
      <c r="F19" s="171">
        <v>6</v>
      </c>
      <c r="G19" s="86">
        <f>'2a - BPU Tranche ferme'!F15</f>
        <v>0</v>
      </c>
      <c r="H19" s="85">
        <v>2</v>
      </c>
      <c r="I19" s="86">
        <f>'2a - BPU Tranche ferme'!H15</f>
        <v>0</v>
      </c>
      <c r="J19" s="85">
        <v>0</v>
      </c>
      <c r="K19" s="86">
        <f>'2a - BPU Tranche ferme'!J15</f>
        <v>0</v>
      </c>
      <c r="L19" s="88">
        <f t="shared" si="0"/>
        <v>0</v>
      </c>
      <c r="M19" s="88">
        <f t="shared" si="1"/>
        <v>0</v>
      </c>
    </row>
    <row r="20" spans="1:13" x14ac:dyDescent="0.35">
      <c r="A20" s="64"/>
      <c r="B20" s="260"/>
      <c r="C20" s="261"/>
      <c r="D20" s="85" t="s">
        <v>13</v>
      </c>
      <c r="E20" s="156" t="s">
        <v>73</v>
      </c>
      <c r="F20" s="171">
        <v>6</v>
      </c>
      <c r="G20" s="86">
        <f>'2a - BPU Tranche ferme'!F16</f>
        <v>0</v>
      </c>
      <c r="H20" s="85">
        <v>3</v>
      </c>
      <c r="I20" s="86">
        <f>'2a - BPU Tranche ferme'!H16</f>
        <v>0</v>
      </c>
      <c r="J20" s="85">
        <v>6</v>
      </c>
      <c r="K20" s="86">
        <f>'2a - BPU Tranche ferme'!J16</f>
        <v>0</v>
      </c>
      <c r="L20" s="88">
        <f t="shared" si="0"/>
        <v>0</v>
      </c>
      <c r="M20" s="88">
        <f t="shared" si="1"/>
        <v>0</v>
      </c>
    </row>
    <row r="21" spans="1:13" ht="15" thickBot="1" x14ac:dyDescent="0.4">
      <c r="A21" s="64"/>
      <c r="B21" s="89"/>
      <c r="C21" s="90"/>
      <c r="D21" s="91" t="s">
        <v>52</v>
      </c>
      <c r="E21" s="157" t="s">
        <v>73</v>
      </c>
      <c r="F21" s="172">
        <v>6</v>
      </c>
      <c r="G21" s="92">
        <f>'2a - BPU Tranche ferme'!F17</f>
        <v>0</v>
      </c>
      <c r="H21" s="91">
        <v>3</v>
      </c>
      <c r="I21" s="92">
        <f>'2a - BPU Tranche ferme'!H17</f>
        <v>0</v>
      </c>
      <c r="J21" s="91">
        <v>6</v>
      </c>
      <c r="K21" s="92">
        <f>'2a - BPU Tranche ferme'!J17</f>
        <v>0</v>
      </c>
      <c r="L21" s="94">
        <f t="shared" si="0"/>
        <v>0</v>
      </c>
      <c r="M21" s="94">
        <f t="shared" si="1"/>
        <v>0</v>
      </c>
    </row>
    <row r="22" spans="1:13" ht="26.15" customHeight="1" thickTop="1" thickBot="1" x14ac:dyDescent="0.4">
      <c r="A22" s="64"/>
      <c r="B22" s="64"/>
      <c r="C22" s="64"/>
      <c r="D22" s="65"/>
      <c r="E22" s="65"/>
      <c r="F22" s="135" t="s">
        <v>56</v>
      </c>
      <c r="G22" s="136"/>
      <c r="H22" s="136"/>
      <c r="I22" s="136"/>
      <c r="J22" s="136"/>
      <c r="K22" s="136"/>
      <c r="L22" s="133">
        <f>SUM(L12:L21)</f>
        <v>0</v>
      </c>
      <c r="M22" s="133">
        <f>L22*1.2</f>
        <v>0</v>
      </c>
    </row>
    <row r="23" spans="1:13" ht="15.5" thickTop="1" thickBot="1" x14ac:dyDescent="0.4">
      <c r="A23" s="64"/>
      <c r="B23" s="64"/>
      <c r="C23" s="64"/>
      <c r="D23" s="65"/>
      <c r="E23" s="65"/>
      <c r="F23" s="65"/>
      <c r="G23" s="65"/>
      <c r="H23" s="64"/>
      <c r="I23" s="64"/>
      <c r="J23" s="64"/>
      <c r="K23" s="64"/>
      <c r="L23" s="66"/>
      <c r="M23" s="66"/>
    </row>
    <row r="24" spans="1:13" s="3" customFormat="1" ht="37" customHeight="1" thickTop="1" thickBot="1" x14ac:dyDescent="0.4">
      <c r="A24" s="66"/>
      <c r="B24" s="200" t="s">
        <v>51</v>
      </c>
      <c r="C24" s="201"/>
      <c r="D24" s="201"/>
      <c r="E24" s="201"/>
      <c r="F24" s="201"/>
      <c r="G24" s="201"/>
      <c r="H24" s="201"/>
      <c r="I24" s="201"/>
      <c r="J24" s="201"/>
      <c r="K24" s="201"/>
      <c r="L24" s="201"/>
      <c r="M24" s="202"/>
    </row>
    <row r="25" spans="1:13" ht="15.5" thickTop="1" thickBot="1" x14ac:dyDescent="0.4">
      <c r="A25" s="64"/>
      <c r="B25" s="107"/>
      <c r="C25" s="64"/>
      <c r="D25" s="65"/>
      <c r="E25" s="65"/>
      <c r="F25" s="65"/>
      <c r="G25" s="65"/>
      <c r="H25" s="64"/>
      <c r="I25" s="64"/>
      <c r="J25" s="64"/>
      <c r="K25" s="64"/>
      <c r="L25" s="66"/>
      <c r="M25" s="66"/>
    </row>
    <row r="26" spans="1:13" s="3" customFormat="1" ht="24.65" customHeight="1" thickTop="1" thickBot="1" x14ac:dyDescent="0.4">
      <c r="A26" s="66"/>
      <c r="B26" s="108" t="s">
        <v>21</v>
      </c>
      <c r="C26" s="109"/>
      <c r="D26" s="72"/>
      <c r="E26" s="72"/>
      <c r="F26" s="256" t="s">
        <v>53</v>
      </c>
      <c r="G26" s="252"/>
      <c r="H26" s="256" t="s">
        <v>46</v>
      </c>
      <c r="I26" s="252"/>
      <c r="J26" s="256" t="s">
        <v>54</v>
      </c>
      <c r="K26" s="252"/>
      <c r="L26" s="66"/>
      <c r="M26" s="66"/>
    </row>
    <row r="27" spans="1:13" s="1" customFormat="1" ht="15.5" thickTop="1" thickBot="1" x14ac:dyDescent="0.4">
      <c r="A27" s="65"/>
      <c r="B27" s="110" t="s">
        <v>0</v>
      </c>
      <c r="C27" s="111" t="s">
        <v>1</v>
      </c>
      <c r="D27" s="111" t="s">
        <v>2</v>
      </c>
      <c r="E27" s="178" t="s">
        <v>3</v>
      </c>
      <c r="F27" s="169" t="s">
        <v>77</v>
      </c>
      <c r="G27" s="75" t="s">
        <v>4</v>
      </c>
      <c r="H27" s="74" t="s">
        <v>77</v>
      </c>
      <c r="I27" s="75" t="s">
        <v>4</v>
      </c>
      <c r="J27" s="74" t="s">
        <v>77</v>
      </c>
      <c r="K27" s="75" t="s">
        <v>4</v>
      </c>
      <c r="L27" s="76" t="s">
        <v>62</v>
      </c>
      <c r="M27" s="76" t="s">
        <v>63</v>
      </c>
    </row>
    <row r="28" spans="1:13" ht="15" thickTop="1" x14ac:dyDescent="0.35">
      <c r="A28" s="64"/>
      <c r="B28" s="77"/>
      <c r="C28" s="78"/>
      <c r="D28" s="79" t="s">
        <v>11</v>
      </c>
      <c r="E28" s="155" t="s">
        <v>73</v>
      </c>
      <c r="F28" s="173">
        <v>0</v>
      </c>
      <c r="G28" s="112">
        <f>'2a - BPU Tranche ferme'!F24</f>
        <v>0</v>
      </c>
      <c r="H28" s="81">
        <v>0</v>
      </c>
      <c r="I28" s="80">
        <f>'2a - BPU Tranche ferme'!H24</f>
        <v>0</v>
      </c>
      <c r="J28" s="81">
        <v>0</v>
      </c>
      <c r="K28" s="80">
        <f>'2a - BPU Tranche ferme'!J24</f>
        <v>0</v>
      </c>
      <c r="L28" s="82">
        <f>(F28*G28)+(H28*I28)+(J28*K28)</f>
        <v>0</v>
      </c>
      <c r="M28" s="82">
        <f>L28*1.2</f>
        <v>0</v>
      </c>
    </row>
    <row r="29" spans="1:13" x14ac:dyDescent="0.35">
      <c r="A29" s="64"/>
      <c r="B29" s="83" t="s">
        <v>14</v>
      </c>
      <c r="C29" s="84" t="s">
        <v>16</v>
      </c>
      <c r="D29" s="85" t="s">
        <v>12</v>
      </c>
      <c r="E29" s="156" t="s">
        <v>73</v>
      </c>
      <c r="F29" s="174">
        <v>1</v>
      </c>
      <c r="G29" s="86">
        <f>'2a - BPU Tranche ferme'!F25</f>
        <v>0</v>
      </c>
      <c r="H29" s="87">
        <v>4</v>
      </c>
      <c r="I29" s="86">
        <f>'2a - BPU Tranche ferme'!H25</f>
        <v>0</v>
      </c>
      <c r="J29" s="87">
        <v>9</v>
      </c>
      <c r="K29" s="86">
        <f>'2a - BPU Tranche ferme'!J25</f>
        <v>0</v>
      </c>
      <c r="L29" s="88">
        <f t="shared" ref="L29:L39" si="2">(F29*G29)+(H29*I29)+(J29*K29)</f>
        <v>0</v>
      </c>
      <c r="M29" s="88">
        <f t="shared" ref="M29:M56" si="3">L29*1.2</f>
        <v>0</v>
      </c>
    </row>
    <row r="30" spans="1:13" ht="15" thickBot="1" x14ac:dyDescent="0.4">
      <c r="A30" s="64"/>
      <c r="B30" s="89"/>
      <c r="C30" s="90"/>
      <c r="D30" s="91" t="s">
        <v>13</v>
      </c>
      <c r="E30" s="157" t="s">
        <v>73</v>
      </c>
      <c r="F30" s="175">
        <v>0</v>
      </c>
      <c r="G30" s="92">
        <f>'2a - BPU Tranche ferme'!F26</f>
        <v>0</v>
      </c>
      <c r="H30" s="93">
        <v>0</v>
      </c>
      <c r="I30" s="92">
        <f>'2a - BPU Tranche ferme'!H26</f>
        <v>0</v>
      </c>
      <c r="J30" s="93">
        <v>0</v>
      </c>
      <c r="K30" s="92">
        <f>'2a - BPU Tranche ferme'!J26</f>
        <v>0</v>
      </c>
      <c r="L30" s="94">
        <f t="shared" si="2"/>
        <v>0</v>
      </c>
      <c r="M30" s="94">
        <f t="shared" si="3"/>
        <v>0</v>
      </c>
    </row>
    <row r="31" spans="1:13" ht="15" thickTop="1" x14ac:dyDescent="0.35">
      <c r="A31" s="64"/>
      <c r="B31" s="113"/>
      <c r="C31" s="78"/>
      <c r="D31" s="79" t="s">
        <v>11</v>
      </c>
      <c r="E31" s="155" t="s">
        <v>73</v>
      </c>
      <c r="F31" s="173">
        <v>0</v>
      </c>
      <c r="G31" s="80">
        <f>'2a - BPU Tranche ferme'!F27</f>
        <v>0</v>
      </c>
      <c r="H31" s="81">
        <v>2</v>
      </c>
      <c r="I31" s="80">
        <f>'2a - BPU Tranche ferme'!H27</f>
        <v>0</v>
      </c>
      <c r="J31" s="81">
        <v>2</v>
      </c>
      <c r="K31" s="80">
        <f>'2a - BPU Tranche ferme'!J27</f>
        <v>0</v>
      </c>
      <c r="L31" s="82">
        <f t="shared" si="2"/>
        <v>0</v>
      </c>
      <c r="M31" s="82">
        <f t="shared" si="3"/>
        <v>0</v>
      </c>
    </row>
    <row r="32" spans="1:13" x14ac:dyDescent="0.35">
      <c r="A32" s="64"/>
      <c r="B32" s="83" t="s">
        <v>15</v>
      </c>
      <c r="C32" s="84" t="s">
        <v>17</v>
      </c>
      <c r="D32" s="85" t="s">
        <v>12</v>
      </c>
      <c r="E32" s="156" t="s">
        <v>73</v>
      </c>
      <c r="F32" s="174">
        <v>1</v>
      </c>
      <c r="G32" s="86">
        <f>'2a - BPU Tranche ferme'!F28</f>
        <v>0</v>
      </c>
      <c r="H32" s="87">
        <v>2</v>
      </c>
      <c r="I32" s="86">
        <f>'2a - BPU Tranche ferme'!H28</f>
        <v>0</v>
      </c>
      <c r="J32" s="87">
        <v>6</v>
      </c>
      <c r="K32" s="86">
        <f>'2a - BPU Tranche ferme'!J28</f>
        <v>0</v>
      </c>
      <c r="L32" s="88">
        <f t="shared" si="2"/>
        <v>0</v>
      </c>
      <c r="M32" s="88">
        <f t="shared" si="3"/>
        <v>0</v>
      </c>
    </row>
    <row r="33" spans="1:13" ht="15" thickBot="1" x14ac:dyDescent="0.4">
      <c r="A33" s="64"/>
      <c r="B33" s="89"/>
      <c r="C33" s="90"/>
      <c r="D33" s="91" t="s">
        <v>13</v>
      </c>
      <c r="E33" s="157" t="s">
        <v>73</v>
      </c>
      <c r="F33" s="175">
        <v>5</v>
      </c>
      <c r="G33" s="92">
        <f>'2a - BPU Tranche ferme'!F29</f>
        <v>0</v>
      </c>
      <c r="H33" s="93">
        <v>2</v>
      </c>
      <c r="I33" s="92">
        <f>'2a - BPU Tranche ferme'!H29</f>
        <v>0</v>
      </c>
      <c r="J33" s="93">
        <v>9</v>
      </c>
      <c r="K33" s="92">
        <f>'2a - BPU Tranche ferme'!J29</f>
        <v>0</v>
      </c>
      <c r="L33" s="94">
        <f t="shared" si="2"/>
        <v>0</v>
      </c>
      <c r="M33" s="94">
        <f t="shared" si="3"/>
        <v>0</v>
      </c>
    </row>
    <row r="34" spans="1:13" ht="15" thickTop="1" x14ac:dyDescent="0.35">
      <c r="A34" s="64"/>
      <c r="B34" s="113"/>
      <c r="C34" s="78"/>
      <c r="D34" s="79" t="s">
        <v>11</v>
      </c>
      <c r="E34" s="155" t="s">
        <v>73</v>
      </c>
      <c r="F34" s="173">
        <v>9</v>
      </c>
      <c r="G34" s="80">
        <f>'2a - BPU Tranche ferme'!F30</f>
        <v>0</v>
      </c>
      <c r="H34" s="81">
        <v>0</v>
      </c>
      <c r="I34" s="80">
        <f>'2a - BPU Tranche ferme'!H30</f>
        <v>0</v>
      </c>
      <c r="J34" s="81">
        <v>0</v>
      </c>
      <c r="K34" s="80">
        <f>'2a - BPU Tranche ferme'!J30</f>
        <v>0</v>
      </c>
      <c r="L34" s="82">
        <f t="shared" si="2"/>
        <v>0</v>
      </c>
      <c r="M34" s="82">
        <f t="shared" si="3"/>
        <v>0</v>
      </c>
    </row>
    <row r="35" spans="1:13" x14ac:dyDescent="0.35">
      <c r="A35" s="64"/>
      <c r="B35" s="83" t="s">
        <v>18</v>
      </c>
      <c r="C35" s="84" t="s">
        <v>19</v>
      </c>
      <c r="D35" s="85" t="s">
        <v>12</v>
      </c>
      <c r="E35" s="156" t="s">
        <v>73</v>
      </c>
      <c r="F35" s="174">
        <v>12</v>
      </c>
      <c r="G35" s="86">
        <f>'2a - BPU Tranche ferme'!F31</f>
        <v>0</v>
      </c>
      <c r="H35" s="87">
        <v>12</v>
      </c>
      <c r="I35" s="86">
        <f>'2a - BPU Tranche ferme'!H31</f>
        <v>0</v>
      </c>
      <c r="J35" s="87">
        <v>12</v>
      </c>
      <c r="K35" s="86">
        <f>'2a - BPU Tranche ferme'!J31</f>
        <v>0</v>
      </c>
      <c r="L35" s="88">
        <f t="shared" si="2"/>
        <v>0</v>
      </c>
      <c r="M35" s="88">
        <f t="shared" si="3"/>
        <v>0</v>
      </c>
    </row>
    <row r="36" spans="1:13" ht="15" thickBot="1" x14ac:dyDescent="0.4">
      <c r="A36" s="64"/>
      <c r="B36" s="89"/>
      <c r="C36" s="90"/>
      <c r="D36" s="91" t="s">
        <v>13</v>
      </c>
      <c r="E36" s="156" t="s">
        <v>73</v>
      </c>
      <c r="F36" s="175">
        <v>12</v>
      </c>
      <c r="G36" s="92">
        <f>'2a - BPU Tranche ferme'!F32</f>
        <v>0</v>
      </c>
      <c r="H36" s="93">
        <v>12</v>
      </c>
      <c r="I36" s="92">
        <f>'2a - BPU Tranche ferme'!H32</f>
        <v>0</v>
      </c>
      <c r="J36" s="93">
        <v>12</v>
      </c>
      <c r="K36" s="92">
        <f>'2a - BPU Tranche ferme'!J32</f>
        <v>0</v>
      </c>
      <c r="L36" s="94">
        <f t="shared" si="2"/>
        <v>0</v>
      </c>
      <c r="M36" s="94">
        <f t="shared" si="3"/>
        <v>0</v>
      </c>
    </row>
    <row r="37" spans="1:13" ht="15" thickTop="1" x14ac:dyDescent="0.35">
      <c r="A37" s="64"/>
      <c r="B37" s="113"/>
      <c r="C37" s="78"/>
      <c r="D37" s="79" t="s">
        <v>11</v>
      </c>
      <c r="E37" s="155" t="s">
        <v>73</v>
      </c>
      <c r="F37" s="173">
        <v>2</v>
      </c>
      <c r="G37" s="80">
        <f>'2a - BPU Tranche ferme'!F33</f>
        <v>0</v>
      </c>
      <c r="H37" s="81">
        <v>1</v>
      </c>
      <c r="I37" s="80">
        <f>'2a - BPU Tranche ferme'!H33</f>
        <v>0</v>
      </c>
      <c r="J37" s="81">
        <v>0</v>
      </c>
      <c r="K37" s="80">
        <f>'2a - BPU Tranche ferme'!J33</f>
        <v>0</v>
      </c>
      <c r="L37" s="82">
        <f t="shared" si="2"/>
        <v>0</v>
      </c>
      <c r="M37" s="82">
        <f t="shared" si="3"/>
        <v>0</v>
      </c>
    </row>
    <row r="38" spans="1:13" x14ac:dyDescent="0.35">
      <c r="A38" s="64"/>
      <c r="B38" s="83" t="s">
        <v>20</v>
      </c>
      <c r="C38" s="84" t="s">
        <v>75</v>
      </c>
      <c r="D38" s="85" t="s">
        <v>12</v>
      </c>
      <c r="E38" s="156" t="s">
        <v>73</v>
      </c>
      <c r="F38" s="174">
        <v>2</v>
      </c>
      <c r="G38" s="86">
        <f>'2a - BPU Tranche ferme'!F34</f>
        <v>0</v>
      </c>
      <c r="H38" s="87">
        <v>2</v>
      </c>
      <c r="I38" s="86">
        <f>'2a - BPU Tranche ferme'!H34</f>
        <v>0</v>
      </c>
      <c r="J38" s="87">
        <v>6</v>
      </c>
      <c r="K38" s="86">
        <f>'2a - BPU Tranche ferme'!J34</f>
        <v>0</v>
      </c>
      <c r="L38" s="88">
        <f t="shared" si="2"/>
        <v>0</v>
      </c>
      <c r="M38" s="88">
        <f t="shared" si="3"/>
        <v>0</v>
      </c>
    </row>
    <row r="39" spans="1:13" ht="15" thickBot="1" x14ac:dyDescent="0.4">
      <c r="A39" s="64"/>
      <c r="B39" s="89"/>
      <c r="C39" s="90"/>
      <c r="D39" s="91" t="s">
        <v>13</v>
      </c>
      <c r="E39" s="157" t="s">
        <v>73</v>
      </c>
      <c r="F39" s="175">
        <v>0</v>
      </c>
      <c r="G39" s="92">
        <f>'2a - BPU Tranche ferme'!F35</f>
        <v>0</v>
      </c>
      <c r="H39" s="93">
        <v>1</v>
      </c>
      <c r="I39" s="92">
        <f>'2a - BPU Tranche ferme'!H35</f>
        <v>0</v>
      </c>
      <c r="J39" s="93">
        <v>9</v>
      </c>
      <c r="K39" s="92">
        <f>'2a - BPU Tranche ferme'!J35</f>
        <v>0</v>
      </c>
      <c r="L39" s="94">
        <f t="shared" si="2"/>
        <v>0</v>
      </c>
      <c r="M39" s="94">
        <f t="shared" si="3"/>
        <v>0</v>
      </c>
    </row>
    <row r="40" spans="1:13" ht="15.5" thickTop="1" thickBot="1" x14ac:dyDescent="0.4">
      <c r="A40" s="64"/>
      <c r="B40" s="83"/>
      <c r="C40" s="84"/>
      <c r="D40" s="104"/>
      <c r="E40" s="179"/>
      <c r="F40" s="251" t="s">
        <v>55</v>
      </c>
      <c r="G40" s="252"/>
      <c r="H40" s="114"/>
      <c r="I40" s="114"/>
      <c r="J40" s="114"/>
      <c r="K40" s="114"/>
      <c r="L40" s="66"/>
      <c r="M40" s="66"/>
    </row>
    <row r="41" spans="1:13" ht="15" thickTop="1" x14ac:dyDescent="0.35">
      <c r="A41" s="64"/>
      <c r="B41" s="113"/>
      <c r="C41" s="78"/>
      <c r="D41" s="79" t="s">
        <v>11</v>
      </c>
      <c r="E41" s="155" t="s">
        <v>76</v>
      </c>
      <c r="F41" s="173">
        <v>24</v>
      </c>
      <c r="G41" s="112">
        <f>'2a - BPU Tranche ferme'!F37</f>
        <v>0</v>
      </c>
      <c r="H41" s="64"/>
      <c r="I41" s="64"/>
      <c r="J41" s="64"/>
      <c r="K41" s="190"/>
      <c r="L41" s="187">
        <f t="shared" ref="L41:L49" si="4">(F41*G41)+(H41*I41)+(J41*K41)</f>
        <v>0</v>
      </c>
      <c r="M41" s="82">
        <f t="shared" si="3"/>
        <v>0</v>
      </c>
    </row>
    <row r="42" spans="1:13" x14ac:dyDescent="0.35">
      <c r="A42" s="64"/>
      <c r="B42" s="83" t="s">
        <v>30</v>
      </c>
      <c r="C42" s="84" t="s">
        <v>23</v>
      </c>
      <c r="D42" s="85" t="s">
        <v>12</v>
      </c>
      <c r="E42" s="156" t="s">
        <v>76</v>
      </c>
      <c r="F42" s="174">
        <v>36</v>
      </c>
      <c r="G42" s="86">
        <f>'2a - BPU Tranche ferme'!F38</f>
        <v>0</v>
      </c>
      <c r="H42" s="64"/>
      <c r="I42" s="64"/>
      <c r="J42" s="64"/>
      <c r="K42" s="190"/>
      <c r="L42" s="188">
        <f t="shared" si="4"/>
        <v>0</v>
      </c>
      <c r="M42" s="88">
        <f t="shared" si="3"/>
        <v>0</v>
      </c>
    </row>
    <row r="43" spans="1:13" ht="15" thickBot="1" x14ac:dyDescent="0.4">
      <c r="A43" s="64"/>
      <c r="B43" s="89"/>
      <c r="C43" s="90"/>
      <c r="D43" s="91" t="s">
        <v>13</v>
      </c>
      <c r="E43" s="157" t="s">
        <v>76</v>
      </c>
      <c r="F43" s="175">
        <v>36</v>
      </c>
      <c r="G43" s="92">
        <f>'2a - BPU Tranche ferme'!F39</f>
        <v>0</v>
      </c>
      <c r="H43" s="64"/>
      <c r="I43" s="64"/>
      <c r="J43" s="64"/>
      <c r="K43" s="190"/>
      <c r="L43" s="189">
        <f t="shared" si="4"/>
        <v>0</v>
      </c>
      <c r="M43" s="94">
        <f t="shared" si="3"/>
        <v>0</v>
      </c>
    </row>
    <row r="44" spans="1:13" ht="15" thickTop="1" x14ac:dyDescent="0.35">
      <c r="A44" s="64"/>
      <c r="B44" s="113"/>
      <c r="C44" s="78"/>
      <c r="D44" s="79" t="s">
        <v>11</v>
      </c>
      <c r="E44" s="155" t="s">
        <v>76</v>
      </c>
      <c r="F44" s="173">
        <v>40</v>
      </c>
      <c r="G44" s="80">
        <f>'2a - BPU Tranche ferme'!F40</f>
        <v>0</v>
      </c>
      <c r="H44" s="64"/>
      <c r="I44" s="64"/>
      <c r="J44" s="64"/>
      <c r="K44" s="190"/>
      <c r="L44" s="187">
        <f t="shared" si="4"/>
        <v>0</v>
      </c>
      <c r="M44" s="82">
        <f t="shared" si="3"/>
        <v>0</v>
      </c>
    </row>
    <row r="45" spans="1:13" x14ac:dyDescent="0.35">
      <c r="A45" s="64"/>
      <c r="B45" s="83" t="s">
        <v>29</v>
      </c>
      <c r="C45" s="84" t="s">
        <v>24</v>
      </c>
      <c r="D45" s="85" t="s">
        <v>12</v>
      </c>
      <c r="E45" s="156" t="s">
        <v>76</v>
      </c>
      <c r="F45" s="174">
        <v>40</v>
      </c>
      <c r="G45" s="86">
        <f>'2a - BPU Tranche ferme'!F41</f>
        <v>0</v>
      </c>
      <c r="H45" s="64"/>
      <c r="I45" s="64"/>
      <c r="J45" s="64"/>
      <c r="K45" s="190"/>
      <c r="L45" s="188">
        <f t="shared" si="4"/>
        <v>0</v>
      </c>
      <c r="M45" s="88">
        <f t="shared" si="3"/>
        <v>0</v>
      </c>
    </row>
    <row r="46" spans="1:13" ht="15" thickBot="1" x14ac:dyDescent="0.4">
      <c r="A46" s="64"/>
      <c r="B46" s="89"/>
      <c r="C46" s="90"/>
      <c r="D46" s="91" t="s">
        <v>13</v>
      </c>
      <c r="E46" s="157" t="s">
        <v>76</v>
      </c>
      <c r="F46" s="175">
        <v>80</v>
      </c>
      <c r="G46" s="92">
        <f>'2a - BPU Tranche ferme'!F42</f>
        <v>0</v>
      </c>
      <c r="H46" s="64"/>
      <c r="I46" s="64"/>
      <c r="J46" s="64"/>
      <c r="K46" s="190"/>
      <c r="L46" s="189">
        <f t="shared" si="4"/>
        <v>0</v>
      </c>
      <c r="M46" s="94">
        <f t="shared" si="3"/>
        <v>0</v>
      </c>
    </row>
    <row r="47" spans="1:13" ht="15" thickTop="1" x14ac:dyDescent="0.35">
      <c r="A47" s="64"/>
      <c r="B47" s="113"/>
      <c r="C47" s="78"/>
      <c r="D47" s="79" t="s">
        <v>11</v>
      </c>
      <c r="E47" s="155" t="s">
        <v>76</v>
      </c>
      <c r="F47" s="173">
        <v>7</v>
      </c>
      <c r="G47" s="80">
        <f>'2a - BPU Tranche ferme'!F43</f>
        <v>0</v>
      </c>
      <c r="H47" s="64"/>
      <c r="I47" s="64"/>
      <c r="J47" s="64"/>
      <c r="K47" s="190"/>
      <c r="L47" s="187">
        <f t="shared" si="4"/>
        <v>0</v>
      </c>
      <c r="M47" s="82">
        <f t="shared" si="3"/>
        <v>0</v>
      </c>
    </row>
    <row r="48" spans="1:13" x14ac:dyDescent="0.35">
      <c r="A48" s="64"/>
      <c r="B48" s="83" t="s">
        <v>28</v>
      </c>
      <c r="C48" s="84" t="s">
        <v>25</v>
      </c>
      <c r="D48" s="85" t="s">
        <v>12</v>
      </c>
      <c r="E48" s="156" t="s">
        <v>76</v>
      </c>
      <c r="F48" s="174">
        <v>6</v>
      </c>
      <c r="G48" s="86">
        <f>'2a - BPU Tranche ferme'!F44</f>
        <v>0</v>
      </c>
      <c r="H48" s="64"/>
      <c r="I48" s="64"/>
      <c r="J48" s="64"/>
      <c r="K48" s="190"/>
      <c r="L48" s="188">
        <f t="shared" si="4"/>
        <v>0</v>
      </c>
      <c r="M48" s="88">
        <f t="shared" si="3"/>
        <v>0</v>
      </c>
    </row>
    <row r="49" spans="1:13" ht="15" thickBot="1" x14ac:dyDescent="0.4">
      <c r="A49" s="64"/>
      <c r="B49" s="89"/>
      <c r="C49" s="90"/>
      <c r="D49" s="91" t="s">
        <v>13</v>
      </c>
      <c r="E49" s="157" t="s">
        <v>76</v>
      </c>
      <c r="F49" s="175">
        <v>20</v>
      </c>
      <c r="G49" s="92">
        <f>'2a - BPU Tranche ferme'!F45</f>
        <v>0</v>
      </c>
      <c r="H49" s="64"/>
      <c r="I49" s="64"/>
      <c r="J49" s="64"/>
      <c r="K49" s="190"/>
      <c r="L49" s="189">
        <f t="shared" si="4"/>
        <v>0</v>
      </c>
      <c r="M49" s="94">
        <f t="shared" si="3"/>
        <v>0</v>
      </c>
    </row>
    <row r="50" spans="1:13" ht="15.5" thickTop="1" thickBot="1" x14ac:dyDescent="0.4">
      <c r="A50" s="64"/>
      <c r="B50" s="83"/>
      <c r="C50" s="84"/>
      <c r="D50" s="104"/>
      <c r="E50" s="104"/>
      <c r="F50" s="256" t="s">
        <v>46</v>
      </c>
      <c r="G50" s="252"/>
      <c r="H50" s="64"/>
      <c r="I50" s="64"/>
      <c r="J50" s="64"/>
      <c r="K50" s="64"/>
      <c r="L50" s="66"/>
      <c r="M50" s="66"/>
    </row>
    <row r="51" spans="1:13" ht="15" thickTop="1" x14ac:dyDescent="0.35">
      <c r="A51" s="64"/>
      <c r="B51" s="113"/>
      <c r="C51" s="78"/>
      <c r="D51" s="79" t="s">
        <v>11</v>
      </c>
      <c r="E51" s="155" t="s">
        <v>73</v>
      </c>
      <c r="F51" s="173">
        <v>4</v>
      </c>
      <c r="G51" s="80">
        <f>'2a - BPU Tranche ferme'!F47</f>
        <v>0</v>
      </c>
      <c r="H51" s="64"/>
      <c r="I51" s="64"/>
      <c r="J51" s="64"/>
      <c r="K51" s="190"/>
      <c r="L51" s="187">
        <f t="shared" ref="L51:L56" si="5">(F51*G51)+(H51*I51)+(J51*K51)</f>
        <v>0</v>
      </c>
      <c r="M51" s="82">
        <f t="shared" si="3"/>
        <v>0</v>
      </c>
    </row>
    <row r="52" spans="1:13" x14ac:dyDescent="0.35">
      <c r="A52" s="64"/>
      <c r="B52" s="83" t="s">
        <v>27</v>
      </c>
      <c r="C52" s="84" t="s">
        <v>48</v>
      </c>
      <c r="D52" s="85" t="s">
        <v>12</v>
      </c>
      <c r="E52" s="156" t="s">
        <v>73</v>
      </c>
      <c r="F52" s="174">
        <v>16</v>
      </c>
      <c r="G52" s="86">
        <f>'2a - BPU Tranche ferme'!F48</f>
        <v>0</v>
      </c>
      <c r="H52" s="64"/>
      <c r="I52" s="64"/>
      <c r="J52" s="64"/>
      <c r="K52" s="190"/>
      <c r="L52" s="188">
        <f t="shared" si="5"/>
        <v>0</v>
      </c>
      <c r="M52" s="88">
        <f t="shared" si="3"/>
        <v>0</v>
      </c>
    </row>
    <row r="53" spans="1:13" ht="15" thickBot="1" x14ac:dyDescent="0.4">
      <c r="A53" s="64"/>
      <c r="B53" s="89"/>
      <c r="C53" s="90"/>
      <c r="D53" s="91" t="s">
        <v>13</v>
      </c>
      <c r="E53" s="156" t="s">
        <v>73</v>
      </c>
      <c r="F53" s="175">
        <v>16</v>
      </c>
      <c r="G53" s="92">
        <f>'2a - BPU Tranche ferme'!F49</f>
        <v>0</v>
      </c>
      <c r="H53" s="64"/>
      <c r="I53" s="64"/>
      <c r="J53" s="64"/>
      <c r="K53" s="190"/>
      <c r="L53" s="189">
        <f t="shared" si="5"/>
        <v>0</v>
      </c>
      <c r="M53" s="94">
        <f t="shared" si="3"/>
        <v>0</v>
      </c>
    </row>
    <row r="54" spans="1:13" ht="15" thickTop="1" x14ac:dyDescent="0.35">
      <c r="A54" s="64"/>
      <c r="B54" s="83"/>
      <c r="C54" s="84"/>
      <c r="D54" s="104" t="s">
        <v>11</v>
      </c>
      <c r="E54" s="155" t="s">
        <v>73</v>
      </c>
      <c r="F54" s="173">
        <v>0</v>
      </c>
      <c r="G54" s="80">
        <f>'2a - BPU Tranche ferme'!F50</f>
        <v>0</v>
      </c>
      <c r="H54" s="64"/>
      <c r="I54" s="64"/>
      <c r="J54" s="64"/>
      <c r="K54" s="190"/>
      <c r="L54" s="187">
        <f t="shared" si="5"/>
        <v>0</v>
      </c>
      <c r="M54" s="82">
        <f t="shared" si="3"/>
        <v>0</v>
      </c>
    </row>
    <row r="55" spans="1:13" x14ac:dyDescent="0.35">
      <c r="A55" s="64"/>
      <c r="B55" s="83" t="s">
        <v>26</v>
      </c>
      <c r="C55" s="84" t="s">
        <v>49</v>
      </c>
      <c r="D55" s="85" t="s">
        <v>12</v>
      </c>
      <c r="E55" s="156" t="s">
        <v>73</v>
      </c>
      <c r="F55" s="174">
        <v>16</v>
      </c>
      <c r="G55" s="86">
        <f>'2a - BPU Tranche ferme'!F51</f>
        <v>0</v>
      </c>
      <c r="H55" s="64"/>
      <c r="I55" s="64"/>
      <c r="J55" s="64"/>
      <c r="K55" s="190"/>
      <c r="L55" s="188">
        <f t="shared" si="5"/>
        <v>0</v>
      </c>
      <c r="M55" s="88">
        <f t="shared" si="3"/>
        <v>0</v>
      </c>
    </row>
    <row r="56" spans="1:13" ht="15" thickBot="1" x14ac:dyDescent="0.4">
      <c r="A56" s="64"/>
      <c r="B56" s="115"/>
      <c r="C56" s="90"/>
      <c r="D56" s="91" t="s">
        <v>13</v>
      </c>
      <c r="E56" s="157" t="s">
        <v>73</v>
      </c>
      <c r="F56" s="175">
        <v>16</v>
      </c>
      <c r="G56" s="92">
        <f>'2a - BPU Tranche ferme'!F52</f>
        <v>0</v>
      </c>
      <c r="H56" s="64"/>
      <c r="I56" s="64"/>
      <c r="J56" s="64"/>
      <c r="K56" s="191"/>
      <c r="L56" s="189">
        <f t="shared" si="5"/>
        <v>0</v>
      </c>
      <c r="M56" s="94">
        <f t="shared" si="3"/>
        <v>0</v>
      </c>
    </row>
    <row r="57" spans="1:13" ht="25.5" customHeight="1" thickTop="1" thickBot="1" x14ac:dyDescent="0.4">
      <c r="A57" s="64"/>
      <c r="B57" s="116"/>
      <c r="C57" s="117"/>
      <c r="D57" s="116"/>
      <c r="E57" s="116"/>
      <c r="F57" s="67" t="s">
        <v>61</v>
      </c>
      <c r="G57" s="137"/>
      <c r="H57" s="137"/>
      <c r="I57" s="137"/>
      <c r="J57" s="137"/>
      <c r="K57" s="137"/>
      <c r="L57" s="118">
        <f>SUM(L28:L56)</f>
        <v>0</v>
      </c>
      <c r="M57" s="118">
        <f>L57*1.2</f>
        <v>0</v>
      </c>
    </row>
    <row r="58" spans="1:13" ht="15" thickTop="1" x14ac:dyDescent="0.35">
      <c r="A58" s="64"/>
      <c r="B58" s="116"/>
      <c r="C58" s="117"/>
      <c r="D58" s="116"/>
      <c r="E58" s="116"/>
      <c r="F58" s="116"/>
      <c r="G58" s="116"/>
      <c r="H58" s="64"/>
      <c r="I58" s="64"/>
      <c r="J58" s="64"/>
      <c r="K58" s="64"/>
      <c r="L58" s="119"/>
      <c r="M58" s="119"/>
    </row>
    <row r="59" spans="1:13" ht="15" thickBot="1" x14ac:dyDescent="0.4">
      <c r="A59" s="64"/>
      <c r="B59" s="64"/>
      <c r="C59" s="64"/>
      <c r="D59" s="65"/>
      <c r="E59" s="65"/>
      <c r="F59" s="65"/>
      <c r="G59" s="65"/>
      <c r="H59" s="64"/>
      <c r="I59" s="64"/>
      <c r="J59" s="64"/>
      <c r="K59" s="64"/>
      <c r="L59" s="64"/>
      <c r="M59" s="64"/>
    </row>
    <row r="60" spans="1:13" s="3" customFormat="1" ht="21" customHeight="1" thickTop="1" thickBot="1" x14ac:dyDescent="0.4">
      <c r="A60" s="66"/>
      <c r="B60" s="120" t="s">
        <v>22</v>
      </c>
      <c r="C60" s="121"/>
      <c r="D60" s="122"/>
      <c r="E60" s="180"/>
      <c r="F60" s="251" t="s">
        <v>55</v>
      </c>
      <c r="G60" s="252"/>
      <c r="H60" s="66"/>
      <c r="I60" s="66"/>
      <c r="J60" s="66"/>
      <c r="K60" s="66"/>
      <c r="L60" s="66"/>
      <c r="M60" s="66"/>
    </row>
    <row r="61" spans="1:13" s="7" customFormat="1" ht="15.5" thickTop="1" thickBot="1" x14ac:dyDescent="0.4">
      <c r="A61" s="72"/>
      <c r="B61" s="73" t="s">
        <v>0</v>
      </c>
      <c r="C61" s="74" t="s">
        <v>1</v>
      </c>
      <c r="D61" s="74" t="s">
        <v>2</v>
      </c>
      <c r="E61" s="177" t="s">
        <v>3</v>
      </c>
      <c r="F61" s="169" t="s">
        <v>77</v>
      </c>
      <c r="G61" s="75" t="s">
        <v>4</v>
      </c>
      <c r="H61" s="72"/>
      <c r="I61" s="72"/>
      <c r="J61" s="72"/>
      <c r="K61" s="198"/>
      <c r="L61" s="71" t="s">
        <v>62</v>
      </c>
      <c r="M61" s="76" t="s">
        <v>63</v>
      </c>
    </row>
    <row r="62" spans="1:13" ht="15" thickTop="1" x14ac:dyDescent="0.35">
      <c r="A62" s="64"/>
      <c r="B62" s="77"/>
      <c r="C62" s="78"/>
      <c r="D62" s="79" t="s">
        <v>11</v>
      </c>
      <c r="E62" s="155" t="s">
        <v>76</v>
      </c>
      <c r="F62" s="173">
        <v>5</v>
      </c>
      <c r="G62" s="112">
        <f>'2a - BPU Tranche ferme'!F56</f>
        <v>0</v>
      </c>
      <c r="H62" s="64"/>
      <c r="I62" s="64"/>
      <c r="J62" s="64"/>
      <c r="K62" s="190"/>
      <c r="L62" s="187">
        <f>(F62*G62)+(H62*I62)+(J62*K62)</f>
        <v>0</v>
      </c>
      <c r="M62" s="82">
        <f>L62*1.2</f>
        <v>0</v>
      </c>
    </row>
    <row r="63" spans="1:13" x14ac:dyDescent="0.35">
      <c r="A63" s="64"/>
      <c r="B63" s="83" t="s">
        <v>41</v>
      </c>
      <c r="C63" s="84" t="s">
        <v>42</v>
      </c>
      <c r="D63" s="85" t="s">
        <v>12</v>
      </c>
      <c r="E63" s="156" t="s">
        <v>76</v>
      </c>
      <c r="F63" s="174">
        <v>5</v>
      </c>
      <c r="G63" s="86">
        <f>'2a - BPU Tranche ferme'!F57</f>
        <v>0</v>
      </c>
      <c r="H63" s="64"/>
      <c r="I63" s="64"/>
      <c r="J63" s="64"/>
      <c r="K63" s="190"/>
      <c r="L63" s="188">
        <f t="shared" ref="L63:L64" si="6">(F63*G63)+(H63*I63)+(J63*K63)</f>
        <v>0</v>
      </c>
      <c r="M63" s="88">
        <f t="shared" ref="M63:M82" si="7">L63*1.2</f>
        <v>0</v>
      </c>
    </row>
    <row r="64" spans="1:13" ht="15" thickBot="1" x14ac:dyDescent="0.4">
      <c r="A64" s="64"/>
      <c r="B64" s="89"/>
      <c r="C64" s="90"/>
      <c r="D64" s="91" t="s">
        <v>13</v>
      </c>
      <c r="E64" s="157" t="s">
        <v>76</v>
      </c>
      <c r="F64" s="175">
        <v>20</v>
      </c>
      <c r="G64" s="92">
        <f>'2a - BPU Tranche ferme'!F58</f>
        <v>0</v>
      </c>
      <c r="H64" s="64"/>
      <c r="I64" s="64"/>
      <c r="J64" s="64"/>
      <c r="K64" s="190"/>
      <c r="L64" s="189">
        <f t="shared" si="6"/>
        <v>0</v>
      </c>
      <c r="M64" s="94">
        <f t="shared" si="7"/>
        <v>0</v>
      </c>
    </row>
    <row r="65" spans="1:13" ht="15.5" thickTop="1" thickBot="1" x14ac:dyDescent="0.4">
      <c r="A65" s="64"/>
      <c r="B65" s="83"/>
      <c r="C65" s="84"/>
      <c r="D65" s="104"/>
      <c r="E65" s="179"/>
      <c r="F65" s="251" t="s">
        <v>46</v>
      </c>
      <c r="G65" s="252"/>
      <c r="H65" s="64"/>
      <c r="I65" s="64"/>
      <c r="J65" s="64"/>
      <c r="K65" s="64"/>
      <c r="L65" s="66"/>
      <c r="M65" s="66"/>
    </row>
    <row r="66" spans="1:13" ht="15" thickTop="1" x14ac:dyDescent="0.35">
      <c r="A66" s="64"/>
      <c r="B66" s="113"/>
      <c r="C66" s="78"/>
      <c r="D66" s="79" t="s">
        <v>11</v>
      </c>
      <c r="E66" s="155" t="s">
        <v>73</v>
      </c>
      <c r="F66" s="173">
        <v>15</v>
      </c>
      <c r="G66" s="112">
        <f>'2a - BPU Tranche ferme'!F60</f>
        <v>0</v>
      </c>
      <c r="H66" s="64"/>
      <c r="I66" s="64"/>
      <c r="J66" s="64"/>
      <c r="K66" s="64"/>
      <c r="L66" s="193">
        <f t="shared" ref="L66:L68" si="8">(F66*G66)+(H66*I66)+(J66*K66)</f>
        <v>0</v>
      </c>
      <c r="M66" s="187">
        <f t="shared" si="7"/>
        <v>0</v>
      </c>
    </row>
    <row r="67" spans="1:13" x14ac:dyDescent="0.35">
      <c r="A67" s="64"/>
      <c r="B67" s="83" t="s">
        <v>40</v>
      </c>
      <c r="C67" s="84" t="s">
        <v>39</v>
      </c>
      <c r="D67" s="85" t="s">
        <v>12</v>
      </c>
      <c r="E67" s="156" t="s">
        <v>73</v>
      </c>
      <c r="F67" s="174">
        <v>15</v>
      </c>
      <c r="G67" s="86">
        <f>'2a - BPU Tranche ferme'!F61</f>
        <v>0</v>
      </c>
      <c r="H67" s="64"/>
      <c r="I67" s="64"/>
      <c r="J67" s="64"/>
      <c r="K67" s="64"/>
      <c r="L67" s="194">
        <f t="shared" si="8"/>
        <v>0</v>
      </c>
      <c r="M67" s="188">
        <f t="shared" si="7"/>
        <v>0</v>
      </c>
    </row>
    <row r="68" spans="1:13" ht="15" thickBot="1" x14ac:dyDescent="0.4">
      <c r="A68" s="64"/>
      <c r="B68" s="89"/>
      <c r="C68" s="90"/>
      <c r="D68" s="91" t="s">
        <v>13</v>
      </c>
      <c r="E68" s="157" t="s">
        <v>73</v>
      </c>
      <c r="F68" s="175">
        <v>15</v>
      </c>
      <c r="G68" s="92">
        <f>'2a - BPU Tranche ferme'!F62</f>
        <v>0</v>
      </c>
      <c r="H68" s="64"/>
      <c r="I68" s="64"/>
      <c r="J68" s="64"/>
      <c r="K68" s="64"/>
      <c r="L68" s="197">
        <f t="shared" si="8"/>
        <v>0</v>
      </c>
      <c r="M68" s="189">
        <f t="shared" si="7"/>
        <v>0</v>
      </c>
    </row>
    <row r="69" spans="1:13" ht="15.5" thickTop="1" thickBot="1" x14ac:dyDescent="0.4">
      <c r="A69" s="64"/>
      <c r="B69" s="83"/>
      <c r="C69" s="84"/>
      <c r="D69" s="104"/>
      <c r="E69" s="179"/>
      <c r="F69" s="251" t="s">
        <v>55</v>
      </c>
      <c r="G69" s="252"/>
      <c r="H69" s="64"/>
      <c r="I69" s="64"/>
      <c r="J69" s="64"/>
      <c r="K69" s="64"/>
      <c r="L69" s="66"/>
      <c r="M69" s="66"/>
    </row>
    <row r="70" spans="1:13" ht="15" thickTop="1" x14ac:dyDescent="0.35">
      <c r="A70" s="64"/>
      <c r="B70" s="113"/>
      <c r="C70" s="78"/>
      <c r="D70" s="79" t="s">
        <v>11</v>
      </c>
      <c r="E70" s="155" t="s">
        <v>76</v>
      </c>
      <c r="F70" s="173">
        <v>50</v>
      </c>
      <c r="G70" s="112">
        <f>'2a - BPU Tranche ferme'!F64</f>
        <v>0</v>
      </c>
      <c r="H70" s="64"/>
      <c r="I70" s="64"/>
      <c r="J70" s="64"/>
      <c r="K70" s="64"/>
      <c r="L70" s="193">
        <f t="shared" ref="L70:L81" si="9">(F70*G70)+(H70*I70)+(J70*K70)</f>
        <v>0</v>
      </c>
      <c r="M70" s="187">
        <f t="shared" si="7"/>
        <v>0</v>
      </c>
    </row>
    <row r="71" spans="1:13" x14ac:dyDescent="0.35">
      <c r="A71" s="64"/>
      <c r="B71" s="83" t="s">
        <v>37</v>
      </c>
      <c r="C71" s="84" t="s">
        <v>38</v>
      </c>
      <c r="D71" s="85" t="s">
        <v>12</v>
      </c>
      <c r="E71" s="156" t="s">
        <v>76</v>
      </c>
      <c r="F71" s="174">
        <v>25</v>
      </c>
      <c r="G71" s="86">
        <f>'2a - BPU Tranche ferme'!F65</f>
        <v>0</v>
      </c>
      <c r="H71" s="64"/>
      <c r="I71" s="64"/>
      <c r="J71" s="64"/>
      <c r="K71" s="64"/>
      <c r="L71" s="194">
        <f t="shared" si="9"/>
        <v>0</v>
      </c>
      <c r="M71" s="188">
        <f t="shared" si="7"/>
        <v>0</v>
      </c>
    </row>
    <row r="72" spans="1:13" ht="15" thickBot="1" x14ac:dyDescent="0.4">
      <c r="A72" s="64"/>
      <c r="B72" s="89"/>
      <c r="C72" s="90"/>
      <c r="D72" s="91" t="s">
        <v>13</v>
      </c>
      <c r="E72" s="157" t="s">
        <v>76</v>
      </c>
      <c r="F72" s="175">
        <v>50</v>
      </c>
      <c r="G72" s="92">
        <f>'2a - BPU Tranche ferme'!F66</f>
        <v>0</v>
      </c>
      <c r="H72" s="64"/>
      <c r="I72" s="64"/>
      <c r="J72" s="64"/>
      <c r="K72" s="64"/>
      <c r="L72" s="195">
        <f t="shared" si="9"/>
        <v>0</v>
      </c>
      <c r="M72" s="189">
        <f t="shared" si="7"/>
        <v>0</v>
      </c>
    </row>
    <row r="73" spans="1:13" ht="15" thickTop="1" x14ac:dyDescent="0.35">
      <c r="A73" s="64"/>
      <c r="B73" s="113"/>
      <c r="C73" s="78"/>
      <c r="D73" s="79" t="s">
        <v>11</v>
      </c>
      <c r="E73" s="155" t="s">
        <v>76</v>
      </c>
      <c r="F73" s="173">
        <v>0</v>
      </c>
      <c r="G73" s="80">
        <f>'2a - BPU Tranche ferme'!F67</f>
        <v>0</v>
      </c>
      <c r="H73" s="64"/>
      <c r="I73" s="64"/>
      <c r="J73" s="64"/>
      <c r="K73" s="64"/>
      <c r="L73" s="196">
        <f t="shared" si="9"/>
        <v>0</v>
      </c>
      <c r="M73" s="187">
        <f t="shared" si="7"/>
        <v>0</v>
      </c>
    </row>
    <row r="74" spans="1:13" x14ac:dyDescent="0.35">
      <c r="A74" s="64"/>
      <c r="B74" s="83" t="s">
        <v>35</v>
      </c>
      <c r="C74" s="84" t="s">
        <v>36</v>
      </c>
      <c r="D74" s="85" t="s">
        <v>12</v>
      </c>
      <c r="E74" s="156" t="s">
        <v>76</v>
      </c>
      <c r="F74" s="174">
        <v>40</v>
      </c>
      <c r="G74" s="86">
        <f>'2a - BPU Tranche ferme'!F68</f>
        <v>0</v>
      </c>
      <c r="H74" s="64"/>
      <c r="I74" s="64"/>
      <c r="J74" s="64"/>
      <c r="K74" s="64"/>
      <c r="L74" s="194">
        <f t="shared" si="9"/>
        <v>0</v>
      </c>
      <c r="M74" s="188">
        <f t="shared" si="7"/>
        <v>0</v>
      </c>
    </row>
    <row r="75" spans="1:13" ht="15" thickBot="1" x14ac:dyDescent="0.4">
      <c r="A75" s="64"/>
      <c r="B75" s="89"/>
      <c r="C75" s="90"/>
      <c r="D75" s="91" t="s">
        <v>13</v>
      </c>
      <c r="E75" s="157" t="s">
        <v>76</v>
      </c>
      <c r="F75" s="175">
        <v>40</v>
      </c>
      <c r="G75" s="92">
        <f>'2a - BPU Tranche ferme'!F69</f>
        <v>0</v>
      </c>
      <c r="H75" s="64"/>
      <c r="I75" s="64"/>
      <c r="J75" s="64"/>
      <c r="K75" s="64"/>
      <c r="L75" s="195">
        <f t="shared" si="9"/>
        <v>0</v>
      </c>
      <c r="M75" s="189">
        <f t="shared" si="7"/>
        <v>0</v>
      </c>
    </row>
    <row r="76" spans="1:13" ht="15" thickTop="1" x14ac:dyDescent="0.35">
      <c r="A76" s="64"/>
      <c r="B76" s="113"/>
      <c r="C76" s="78"/>
      <c r="D76" s="79" t="s">
        <v>11</v>
      </c>
      <c r="E76" s="155" t="s">
        <v>76</v>
      </c>
      <c r="F76" s="173">
        <v>5</v>
      </c>
      <c r="G76" s="80">
        <f>'2a - BPU Tranche ferme'!F70</f>
        <v>0</v>
      </c>
      <c r="H76" s="64"/>
      <c r="I76" s="64"/>
      <c r="J76" s="64"/>
      <c r="K76" s="64"/>
      <c r="L76" s="196">
        <f t="shared" si="9"/>
        <v>0</v>
      </c>
      <c r="M76" s="187">
        <f t="shared" si="7"/>
        <v>0</v>
      </c>
    </row>
    <row r="77" spans="1:13" x14ac:dyDescent="0.35">
      <c r="A77" s="64"/>
      <c r="B77" s="83" t="s">
        <v>33</v>
      </c>
      <c r="C77" s="84" t="s">
        <v>34</v>
      </c>
      <c r="D77" s="85" t="s">
        <v>12</v>
      </c>
      <c r="E77" s="156" t="s">
        <v>76</v>
      </c>
      <c r="F77" s="174">
        <v>20</v>
      </c>
      <c r="G77" s="86">
        <f>'2a - BPU Tranche ferme'!F71</f>
        <v>0</v>
      </c>
      <c r="H77" s="64"/>
      <c r="I77" s="64"/>
      <c r="J77" s="64"/>
      <c r="K77" s="64"/>
      <c r="L77" s="194">
        <f t="shared" si="9"/>
        <v>0</v>
      </c>
      <c r="M77" s="188">
        <f t="shared" si="7"/>
        <v>0</v>
      </c>
    </row>
    <row r="78" spans="1:13" ht="15" thickBot="1" x14ac:dyDescent="0.4">
      <c r="A78" s="64"/>
      <c r="B78" s="89"/>
      <c r="C78" s="90"/>
      <c r="D78" s="91" t="s">
        <v>13</v>
      </c>
      <c r="E78" s="157" t="s">
        <v>76</v>
      </c>
      <c r="F78" s="175">
        <v>40</v>
      </c>
      <c r="G78" s="92">
        <f>'2a - BPU Tranche ferme'!F72</f>
        <v>0</v>
      </c>
      <c r="H78" s="64"/>
      <c r="I78" s="64"/>
      <c r="J78" s="64"/>
      <c r="K78" s="64"/>
      <c r="L78" s="195">
        <f t="shared" si="9"/>
        <v>0</v>
      </c>
      <c r="M78" s="189">
        <f t="shared" si="7"/>
        <v>0</v>
      </c>
    </row>
    <row r="79" spans="1:13" ht="15" thickTop="1" x14ac:dyDescent="0.35">
      <c r="A79" s="64"/>
      <c r="B79" s="113"/>
      <c r="C79" s="78"/>
      <c r="D79" s="123" t="s">
        <v>70</v>
      </c>
      <c r="E79" s="253" t="s">
        <v>47</v>
      </c>
      <c r="F79" s="173">
        <v>0</v>
      </c>
      <c r="G79" s="80">
        <f>'2a - BPU Tranche ferme'!F73</f>
        <v>0</v>
      </c>
      <c r="H79" s="64"/>
      <c r="I79" s="64"/>
      <c r="J79" s="64"/>
      <c r="K79" s="64"/>
      <c r="L79" s="196">
        <f t="shared" si="9"/>
        <v>0</v>
      </c>
      <c r="M79" s="187">
        <f t="shared" si="7"/>
        <v>0</v>
      </c>
    </row>
    <row r="80" spans="1:13" x14ac:dyDescent="0.35">
      <c r="A80" s="64"/>
      <c r="B80" s="83" t="s">
        <v>32</v>
      </c>
      <c r="C80" s="84" t="s">
        <v>31</v>
      </c>
      <c r="D80" s="124" t="s">
        <v>71</v>
      </c>
      <c r="E80" s="254"/>
      <c r="F80" s="174">
        <v>5</v>
      </c>
      <c r="G80" s="86">
        <f>'2a - BPU Tranche ferme'!F74</f>
        <v>0</v>
      </c>
      <c r="H80" s="64"/>
      <c r="I80" s="64"/>
      <c r="J80" s="64"/>
      <c r="K80" s="64"/>
      <c r="L80" s="194">
        <f t="shared" si="9"/>
        <v>0</v>
      </c>
      <c r="M80" s="188">
        <f t="shared" si="7"/>
        <v>0</v>
      </c>
    </row>
    <row r="81" spans="1:14" ht="15" thickBot="1" x14ac:dyDescent="0.4">
      <c r="A81" s="64"/>
      <c r="B81" s="115"/>
      <c r="C81" s="90"/>
      <c r="D81" s="125" t="s">
        <v>72</v>
      </c>
      <c r="E81" s="255"/>
      <c r="F81" s="175">
        <v>20</v>
      </c>
      <c r="G81" s="92">
        <f>'2a - BPU Tranche ferme'!F75</f>
        <v>0</v>
      </c>
      <c r="H81" s="64"/>
      <c r="I81" s="64"/>
      <c r="J81" s="64"/>
      <c r="K81" s="64"/>
      <c r="L81" s="197">
        <f t="shared" si="9"/>
        <v>0</v>
      </c>
      <c r="M81" s="189">
        <f t="shared" si="7"/>
        <v>0</v>
      </c>
    </row>
    <row r="82" spans="1:14" ht="28" customHeight="1" thickTop="1" thickBot="1" x14ac:dyDescent="0.4">
      <c r="A82" s="64"/>
      <c r="B82" s="64"/>
      <c r="C82" s="64"/>
      <c r="D82" s="65"/>
      <c r="E82" s="65"/>
      <c r="F82" s="67" t="s">
        <v>60</v>
      </c>
      <c r="G82" s="137"/>
      <c r="H82" s="137"/>
      <c r="I82" s="137"/>
      <c r="J82" s="137"/>
      <c r="K82" s="137"/>
      <c r="L82" s="192">
        <f>SUM(L62:L81)</f>
        <v>0</v>
      </c>
      <c r="M82" s="118">
        <f t="shared" si="7"/>
        <v>0</v>
      </c>
    </row>
    <row r="83" spans="1:14" ht="15.5" thickTop="1" thickBot="1" x14ac:dyDescent="0.4">
      <c r="A83" s="64"/>
      <c r="B83" s="116"/>
      <c r="C83" s="117"/>
      <c r="D83" s="116"/>
      <c r="E83" s="126"/>
      <c r="F83" s="126"/>
      <c r="G83" s="116"/>
      <c r="H83" s="64"/>
      <c r="I83" s="64"/>
      <c r="J83" s="64"/>
      <c r="K83" s="64"/>
      <c r="L83" s="119"/>
      <c r="M83" s="119"/>
      <c r="N83" s="4"/>
    </row>
    <row r="84" spans="1:14" ht="29.5" customHeight="1" thickTop="1" thickBot="1" x14ac:dyDescent="0.4">
      <c r="A84" s="64"/>
      <c r="B84" s="116"/>
      <c r="C84" s="117"/>
      <c r="D84" s="116"/>
      <c r="E84" s="126"/>
      <c r="F84" s="135" t="s">
        <v>57</v>
      </c>
      <c r="G84" s="136"/>
      <c r="H84" s="136"/>
      <c r="I84" s="136"/>
      <c r="J84" s="136"/>
      <c r="K84" s="136"/>
      <c r="L84" s="134">
        <f>L82+L57</f>
        <v>0</v>
      </c>
      <c r="M84" s="134">
        <f>L84*1.2</f>
        <v>0</v>
      </c>
      <c r="N84" s="4"/>
    </row>
    <row r="85" spans="1:14" ht="15" thickTop="1" x14ac:dyDescent="0.35">
      <c r="A85" s="64"/>
      <c r="B85" s="128"/>
      <c r="C85" s="128"/>
      <c r="D85" s="129"/>
      <c r="E85" s="129"/>
      <c r="F85" s="129"/>
      <c r="G85" s="129"/>
      <c r="H85" s="64"/>
      <c r="I85" s="64"/>
      <c r="J85" s="64"/>
      <c r="K85" s="64"/>
      <c r="L85" s="128"/>
      <c r="M85" s="128"/>
      <c r="N85" s="4"/>
    </row>
    <row r="86" spans="1:14" ht="15" thickBot="1" x14ac:dyDescent="0.4">
      <c r="A86" s="64"/>
      <c r="B86" s="64"/>
      <c r="C86" s="64"/>
      <c r="D86" s="65"/>
      <c r="E86" s="65"/>
      <c r="F86" s="65"/>
      <c r="G86" s="65"/>
      <c r="H86" s="64"/>
      <c r="I86" s="64"/>
      <c r="J86" s="64"/>
      <c r="K86" s="64"/>
      <c r="L86" s="64"/>
      <c r="M86" s="64"/>
    </row>
    <row r="87" spans="1:14" s="3" customFormat="1" ht="36" customHeight="1" thickBot="1" x14ac:dyDescent="0.4">
      <c r="A87" s="66"/>
      <c r="B87" s="204" t="s">
        <v>45</v>
      </c>
      <c r="C87" s="144"/>
      <c r="D87" s="144"/>
      <c r="E87" s="144"/>
      <c r="F87" s="144"/>
      <c r="G87" s="144"/>
      <c r="H87" s="144"/>
      <c r="I87" s="144"/>
      <c r="J87" s="144"/>
      <c r="K87" s="144"/>
      <c r="L87" s="144"/>
      <c r="M87" s="145"/>
    </row>
    <row r="88" spans="1:14" s="4" customFormat="1" ht="12" customHeight="1" thickBot="1" x14ac:dyDescent="0.5">
      <c r="A88" s="128"/>
      <c r="B88" s="128"/>
      <c r="D88" s="143"/>
      <c r="E88" s="183"/>
      <c r="F88" s="143"/>
      <c r="G88" s="183"/>
      <c r="H88" s="128"/>
      <c r="I88" s="128"/>
      <c r="J88" s="128"/>
      <c r="K88" s="128"/>
      <c r="L88" s="128"/>
      <c r="M88" s="128"/>
    </row>
    <row r="89" spans="1:14" s="7" customFormat="1" ht="36.65" customHeight="1" thickTop="1" thickBot="1" x14ac:dyDescent="0.4">
      <c r="A89" s="72"/>
      <c r="B89" s="110" t="s">
        <v>0</v>
      </c>
      <c r="C89" s="184" t="s">
        <v>1</v>
      </c>
      <c r="D89" s="111" t="s">
        <v>2</v>
      </c>
      <c r="E89" s="184" t="s">
        <v>3</v>
      </c>
      <c r="F89" s="185" t="s">
        <v>77</v>
      </c>
      <c r="G89" s="184" t="s">
        <v>4</v>
      </c>
      <c r="H89" s="72"/>
      <c r="I89" s="72"/>
      <c r="J89" s="72"/>
      <c r="K89" s="72"/>
      <c r="L89" s="76" t="s">
        <v>62</v>
      </c>
      <c r="M89" s="76" t="s">
        <v>63</v>
      </c>
    </row>
    <row r="90" spans="1:14" ht="15" thickTop="1" x14ac:dyDescent="0.35">
      <c r="A90" s="64"/>
      <c r="B90" s="77"/>
      <c r="C90" s="186"/>
      <c r="D90" s="123" t="s">
        <v>70</v>
      </c>
      <c r="E90" s="203" t="s">
        <v>73</v>
      </c>
      <c r="F90" s="170">
        <v>0</v>
      </c>
      <c r="G90" s="132">
        <f>'2a - BPU Tranche ferme'!F81</f>
        <v>0</v>
      </c>
      <c r="H90" s="64"/>
      <c r="I90" s="64"/>
      <c r="J90" s="64"/>
      <c r="K90" s="190"/>
      <c r="L90" s="187">
        <f>(F90*G90)+(H90*I90)+(J90*K90)</f>
        <v>0</v>
      </c>
      <c r="M90" s="82">
        <f>L90*1.2</f>
        <v>0</v>
      </c>
    </row>
    <row r="91" spans="1:14" x14ac:dyDescent="0.35">
      <c r="A91" s="64"/>
      <c r="B91" s="83" t="s">
        <v>44</v>
      </c>
      <c r="C91" s="84" t="s">
        <v>43</v>
      </c>
      <c r="D91" s="124" t="s">
        <v>71</v>
      </c>
      <c r="E91" s="181" t="s">
        <v>73</v>
      </c>
      <c r="F91" s="171">
        <v>0</v>
      </c>
      <c r="G91" s="130">
        <f>'2a - BPU Tranche ferme'!F82</f>
        <v>0</v>
      </c>
      <c r="H91" s="64"/>
      <c r="I91" s="64"/>
      <c r="J91" s="64"/>
      <c r="K91" s="190"/>
      <c r="L91" s="188">
        <f t="shared" ref="L91" si="10">(F91*G91)+(H91*I91)+(J91*K91)</f>
        <v>0</v>
      </c>
      <c r="M91" s="88">
        <f t="shared" ref="M91:M93" si="11">L91*1.2</f>
        <v>0</v>
      </c>
    </row>
    <row r="92" spans="1:14" ht="15" thickBot="1" x14ac:dyDescent="0.4">
      <c r="A92" s="64"/>
      <c r="B92" s="115"/>
      <c r="C92" s="131"/>
      <c r="D92" s="125" t="s">
        <v>72</v>
      </c>
      <c r="E92" s="182" t="s">
        <v>73</v>
      </c>
      <c r="F92" s="172">
        <v>3</v>
      </c>
      <c r="G92" s="132">
        <f>'2a - BPU Tranche ferme'!F83</f>
        <v>0</v>
      </c>
      <c r="H92" s="64"/>
      <c r="I92" s="64"/>
      <c r="J92" s="64"/>
      <c r="K92" s="191"/>
      <c r="L92" s="189">
        <f>(F92*G92)+(H92*I92)+(J92*K92)</f>
        <v>0</v>
      </c>
      <c r="M92" s="94">
        <f t="shared" si="11"/>
        <v>0</v>
      </c>
    </row>
    <row r="93" spans="1:14" ht="29.5" customHeight="1" thickTop="1" thickBot="1" x14ac:dyDescent="0.4">
      <c r="A93" s="64"/>
      <c r="B93" s="64"/>
      <c r="C93" s="64"/>
      <c r="D93" s="65"/>
      <c r="E93" s="65"/>
      <c r="F93" s="67" t="s">
        <v>58</v>
      </c>
      <c r="G93" s="137"/>
      <c r="H93" s="137"/>
      <c r="I93" s="137"/>
      <c r="J93" s="137"/>
      <c r="K93" s="137"/>
      <c r="L93" s="118">
        <f>SUM(L90:L92)</f>
        <v>0</v>
      </c>
      <c r="M93" s="118">
        <f t="shared" si="11"/>
        <v>0</v>
      </c>
    </row>
    <row r="94" spans="1:14" ht="37" customHeight="1" thickTop="1" thickBot="1" x14ac:dyDescent="0.4">
      <c r="A94" s="64"/>
      <c r="B94" s="64"/>
      <c r="C94" s="64"/>
      <c r="D94" s="65"/>
      <c r="E94" s="65"/>
      <c r="F94" s="65"/>
      <c r="G94" s="65"/>
      <c r="H94" s="64"/>
      <c r="I94" s="64"/>
      <c r="J94" s="64"/>
      <c r="K94" s="64"/>
      <c r="L94" s="64"/>
      <c r="M94" s="64"/>
    </row>
    <row r="95" spans="1:14" ht="27" thickTop="1" thickBot="1" x14ac:dyDescent="0.4">
      <c r="A95" s="64"/>
      <c r="B95" s="64"/>
      <c r="C95" s="64"/>
      <c r="D95" s="65"/>
      <c r="E95" s="65"/>
      <c r="F95" s="138" t="s">
        <v>59</v>
      </c>
      <c r="G95" s="139"/>
      <c r="H95" s="139"/>
      <c r="I95" s="139"/>
      <c r="J95" s="139"/>
      <c r="K95" s="139"/>
      <c r="L95" s="127">
        <f>L93+L84+L22</f>
        <v>0</v>
      </c>
      <c r="M95" s="127">
        <f>L95*1.2</f>
        <v>0</v>
      </c>
    </row>
    <row r="96" spans="1:14" ht="15" thickTop="1" x14ac:dyDescent="0.35">
      <c r="A96" s="64"/>
      <c r="B96" s="64"/>
      <c r="C96" s="64"/>
      <c r="D96" s="65"/>
      <c r="E96" s="65"/>
      <c r="F96" s="65"/>
      <c r="G96" s="65"/>
      <c r="H96" s="64"/>
      <c r="I96" s="64"/>
      <c r="J96" s="64"/>
      <c r="K96" s="64"/>
      <c r="L96" s="64"/>
      <c r="M96" s="64"/>
    </row>
    <row r="97" spans="1:13" x14ac:dyDescent="0.35">
      <c r="A97" s="64"/>
      <c r="B97" s="64"/>
      <c r="C97" s="64"/>
      <c r="D97" s="65"/>
      <c r="E97" s="65"/>
      <c r="F97" s="65"/>
      <c r="G97" s="65"/>
      <c r="H97" s="64"/>
      <c r="I97" s="64"/>
      <c r="J97" s="64"/>
      <c r="K97" s="64"/>
      <c r="L97" s="64"/>
      <c r="M97" s="64"/>
    </row>
    <row r="98" spans="1:13" x14ac:dyDescent="0.35">
      <c r="A98" s="64"/>
      <c r="B98" s="64"/>
      <c r="C98" s="64"/>
      <c r="D98" s="65"/>
      <c r="E98" s="65"/>
      <c r="F98" s="65"/>
      <c r="G98" s="65"/>
      <c r="H98" s="64"/>
      <c r="I98" s="64"/>
      <c r="J98" s="64"/>
      <c r="K98" s="64"/>
      <c r="L98" s="64"/>
      <c r="M98" s="64"/>
    </row>
    <row r="99" spans="1:13" x14ac:dyDescent="0.35">
      <c r="A99" s="64"/>
      <c r="B99" s="64"/>
      <c r="C99" s="64"/>
      <c r="D99" s="65"/>
      <c r="E99" s="65"/>
      <c r="F99" s="65"/>
      <c r="G99" s="65"/>
      <c r="H99" s="64"/>
      <c r="I99" s="64"/>
      <c r="J99" s="64"/>
      <c r="K99" s="64"/>
      <c r="L99" s="64"/>
      <c r="M99" s="64"/>
    </row>
    <row r="100" spans="1:13" x14ac:dyDescent="0.35">
      <c r="A100" s="64"/>
      <c r="B100" s="64"/>
      <c r="C100" s="64"/>
      <c r="D100" s="65"/>
      <c r="E100" s="65"/>
      <c r="F100" s="65"/>
      <c r="G100" s="65"/>
      <c r="H100" s="64"/>
      <c r="I100" s="64"/>
      <c r="J100" s="64"/>
      <c r="K100" s="64"/>
      <c r="L100" s="64"/>
      <c r="M100" s="64"/>
    </row>
    <row r="101" spans="1:13" x14ac:dyDescent="0.35">
      <c r="A101" s="64"/>
      <c r="B101" s="64"/>
      <c r="C101" s="64"/>
      <c r="D101" s="65"/>
      <c r="E101" s="65"/>
      <c r="F101" s="65"/>
      <c r="G101" s="65"/>
      <c r="H101" s="64"/>
      <c r="I101" s="64"/>
      <c r="J101" s="64"/>
      <c r="K101" s="64"/>
      <c r="L101" s="64"/>
      <c r="M101" s="64"/>
    </row>
  </sheetData>
  <sheetProtection algorithmName="SHA-512" hashValue="HE8O6+IF0IYs3x33Al7g/ZQ8L+6UWOPpMU1ZSABq+UUhmxvcG1/O/3Hpsorc9Cv5ob2nBSnR3cxJMezr4R0uIg==" saltValue="dXF65C0hY4M3J8llWLZV0w==" spinCount="100000" sheet="1" objects="1" scenarios="1"/>
  <mergeCells count="15">
    <mergeCell ref="B2:M2"/>
    <mergeCell ref="F60:G60"/>
    <mergeCell ref="F10:G10"/>
    <mergeCell ref="J26:K26"/>
    <mergeCell ref="F40:G40"/>
    <mergeCell ref="B19:B20"/>
    <mergeCell ref="C19:C20"/>
    <mergeCell ref="F50:G50"/>
    <mergeCell ref="H10:I10"/>
    <mergeCell ref="J10:K10"/>
    <mergeCell ref="F65:G65"/>
    <mergeCell ref="F69:G69"/>
    <mergeCell ref="E79:E81"/>
    <mergeCell ref="F26:G26"/>
    <mergeCell ref="H26:I26"/>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186A5-B4EE-40CE-8039-0D1A72B59A21}">
  <dimension ref="A1:N101"/>
  <sheetViews>
    <sheetView zoomScale="70" zoomScaleNormal="70" workbookViewId="0"/>
  </sheetViews>
  <sheetFormatPr baseColWidth="10" defaultRowHeight="14.5" x14ac:dyDescent="0.35"/>
  <cols>
    <col min="2" max="2" width="18.453125" customWidth="1"/>
    <col min="3" max="3" width="64.26953125" customWidth="1"/>
    <col min="4" max="4" width="27.26953125" style="1" customWidth="1"/>
    <col min="5" max="5" width="20.26953125" style="1" customWidth="1"/>
    <col min="6" max="6" width="13.7265625" style="1" customWidth="1"/>
    <col min="7" max="7" width="15.54296875" style="1" customWidth="1"/>
    <col min="8" max="11" width="13.7265625" customWidth="1"/>
    <col min="12" max="12" width="29.26953125" customWidth="1"/>
    <col min="13" max="13" width="25" customWidth="1"/>
  </cols>
  <sheetData>
    <row r="1" spans="1:14" ht="15" thickBot="1" x14ac:dyDescent="0.4"/>
    <row r="2" spans="1:14" ht="227.5" customHeight="1" thickBot="1" x14ac:dyDescent="0.4">
      <c r="B2" s="257" t="s">
        <v>82</v>
      </c>
      <c r="C2" s="258"/>
      <c r="D2" s="258"/>
      <c r="E2" s="258"/>
      <c r="F2" s="258"/>
      <c r="G2" s="258"/>
      <c r="H2" s="258"/>
      <c r="I2" s="258"/>
      <c r="J2" s="258"/>
      <c r="K2" s="258"/>
      <c r="L2" s="258"/>
      <c r="M2" s="259"/>
    </row>
    <row r="3" spans="1:14" x14ac:dyDescent="0.35">
      <c r="A3" s="64"/>
      <c r="B3" s="128"/>
      <c r="C3" s="128"/>
      <c r="D3" s="129"/>
      <c r="E3" s="129"/>
      <c r="F3" s="65"/>
      <c r="G3" s="65"/>
      <c r="H3" s="64"/>
      <c r="I3" s="64"/>
      <c r="J3" s="64"/>
      <c r="K3" s="64"/>
      <c r="L3" s="64"/>
      <c r="M3" s="64"/>
    </row>
    <row r="4" spans="1:14" x14ac:dyDescent="0.35">
      <c r="A4" s="64"/>
      <c r="B4" s="128"/>
      <c r="C4" s="128"/>
      <c r="D4" s="129"/>
      <c r="E4" s="129"/>
      <c r="F4" s="65"/>
      <c r="G4" s="65"/>
      <c r="H4" s="64"/>
      <c r="I4" s="64"/>
      <c r="J4" s="64"/>
      <c r="K4" s="64"/>
      <c r="L4" s="64"/>
      <c r="M4" s="64"/>
    </row>
    <row r="5" spans="1:14" x14ac:dyDescent="0.35">
      <c r="A5" s="64"/>
      <c r="B5" s="128"/>
      <c r="C5" s="128"/>
      <c r="D5" s="129"/>
      <c r="E5" s="129"/>
      <c r="F5" s="65"/>
      <c r="G5" s="65"/>
      <c r="H5" s="64"/>
      <c r="I5" s="64"/>
      <c r="J5" s="64"/>
      <c r="K5" s="64"/>
      <c r="L5" s="64"/>
      <c r="M5" s="64"/>
    </row>
    <row r="6" spans="1:14" ht="18.5" x14ac:dyDescent="0.45">
      <c r="A6" s="64"/>
      <c r="B6" s="216" t="s">
        <v>78</v>
      </c>
      <c r="C6" s="64"/>
      <c r="D6" s="65"/>
      <c r="E6" s="65"/>
      <c r="F6" s="65"/>
      <c r="G6" s="65"/>
      <c r="H6" s="64"/>
      <c r="I6" s="64"/>
      <c r="J6" s="64"/>
      <c r="K6" s="64"/>
      <c r="L6" s="64"/>
      <c r="M6" s="64"/>
    </row>
    <row r="7" spans="1:14" ht="15" thickBot="1" x14ac:dyDescent="0.4">
      <c r="A7" s="64"/>
      <c r="B7" s="64"/>
      <c r="C7" s="64"/>
      <c r="D7" s="65"/>
      <c r="E7" s="65"/>
      <c r="F7" s="65"/>
      <c r="G7" s="65"/>
      <c r="H7" s="64"/>
      <c r="I7" s="64"/>
      <c r="J7" s="64"/>
      <c r="K7" s="64"/>
      <c r="L7" s="64"/>
      <c r="M7" s="64"/>
    </row>
    <row r="8" spans="1:14" s="3" customFormat="1" ht="32.5" customHeight="1" thickTop="1" thickBot="1" x14ac:dyDescent="0.4">
      <c r="A8" s="66"/>
      <c r="B8" s="67" t="s">
        <v>50</v>
      </c>
      <c r="C8" s="68"/>
      <c r="D8" s="69"/>
      <c r="E8" s="69"/>
      <c r="F8" s="69"/>
      <c r="G8" s="69"/>
      <c r="H8" s="69"/>
      <c r="I8" s="69"/>
      <c r="J8" s="69"/>
      <c r="K8" s="69"/>
      <c r="L8" s="69"/>
      <c r="M8" s="70"/>
    </row>
    <row r="9" spans="1:14" ht="15.5" thickTop="1" thickBot="1" x14ac:dyDescent="0.4">
      <c r="A9" s="64"/>
      <c r="B9" s="64"/>
      <c r="C9" s="64"/>
      <c r="D9" s="65"/>
      <c r="E9" s="65"/>
      <c r="F9" s="65"/>
      <c r="G9" s="65"/>
      <c r="H9" s="64"/>
      <c r="I9" s="64"/>
      <c r="J9" s="64"/>
      <c r="K9" s="64"/>
      <c r="L9" s="64"/>
      <c r="M9" s="64"/>
    </row>
    <row r="10" spans="1:14" ht="20.5" customHeight="1" thickTop="1" thickBot="1" x14ac:dyDescent="0.4">
      <c r="A10" s="64"/>
      <c r="B10" s="64"/>
      <c r="C10" s="64"/>
      <c r="D10" s="65"/>
      <c r="E10" s="65"/>
      <c r="F10" s="256" t="s">
        <v>53</v>
      </c>
      <c r="G10" s="252"/>
      <c r="H10" s="256" t="s">
        <v>46</v>
      </c>
      <c r="I10" s="252"/>
      <c r="J10" s="256" t="s">
        <v>54</v>
      </c>
      <c r="K10" s="252"/>
      <c r="L10" s="64"/>
      <c r="M10" s="64"/>
      <c r="N10" s="44"/>
    </row>
    <row r="11" spans="1:14" s="7" customFormat="1" ht="15.5" thickTop="1" thickBot="1" x14ac:dyDescent="0.4">
      <c r="A11" s="72"/>
      <c r="B11" s="73" t="s">
        <v>0</v>
      </c>
      <c r="C11" s="74" t="s">
        <v>1</v>
      </c>
      <c r="D11" s="74" t="s">
        <v>2</v>
      </c>
      <c r="E11" s="177" t="s">
        <v>3</v>
      </c>
      <c r="F11" s="169" t="s">
        <v>77</v>
      </c>
      <c r="G11" s="75" t="s">
        <v>4</v>
      </c>
      <c r="H11" s="74" t="s">
        <v>77</v>
      </c>
      <c r="I11" s="75" t="s">
        <v>4</v>
      </c>
      <c r="J11" s="74" t="s">
        <v>77</v>
      </c>
      <c r="K11" s="75" t="s">
        <v>4</v>
      </c>
      <c r="L11" s="76" t="s">
        <v>62</v>
      </c>
      <c r="M11" s="76" t="s">
        <v>63</v>
      </c>
    </row>
    <row r="12" spans="1:14" ht="15" thickTop="1" x14ac:dyDescent="0.35">
      <c r="A12" s="64"/>
      <c r="B12" s="77"/>
      <c r="C12" s="78"/>
      <c r="D12" s="79" t="s">
        <v>11</v>
      </c>
      <c r="E12" s="155" t="s">
        <v>73</v>
      </c>
      <c r="F12" s="170">
        <v>0</v>
      </c>
      <c r="G12" s="80">
        <f>'2b - BPU Tranche optionnelle 1'!F8</f>
        <v>0</v>
      </c>
      <c r="H12" s="79">
        <v>2</v>
      </c>
      <c r="I12" s="80">
        <f>'2b - BPU Tranche optionnelle 1'!H8</f>
        <v>0</v>
      </c>
      <c r="J12" s="81">
        <v>3</v>
      </c>
      <c r="K12" s="80">
        <f>'2b - BPU Tranche optionnelle 1'!J8</f>
        <v>0</v>
      </c>
      <c r="L12" s="82">
        <f>(F12*G12)+(H12*I12)+(J12*K12)</f>
        <v>0</v>
      </c>
      <c r="M12" s="82">
        <f>L12*1.2</f>
        <v>0</v>
      </c>
    </row>
    <row r="13" spans="1:14" x14ac:dyDescent="0.35">
      <c r="A13" s="64"/>
      <c r="B13" s="83" t="s">
        <v>6</v>
      </c>
      <c r="C13" s="84" t="s">
        <v>9</v>
      </c>
      <c r="D13" s="85" t="s">
        <v>12</v>
      </c>
      <c r="E13" s="156" t="s">
        <v>73</v>
      </c>
      <c r="F13" s="171">
        <v>1</v>
      </c>
      <c r="G13" s="86">
        <f>'2b - BPU Tranche optionnelle 1'!F9</f>
        <v>0</v>
      </c>
      <c r="H13" s="85">
        <v>2</v>
      </c>
      <c r="I13" s="86">
        <f>'2b - BPU Tranche optionnelle 1'!H9</f>
        <v>0</v>
      </c>
      <c r="J13" s="87">
        <v>3</v>
      </c>
      <c r="K13" s="86">
        <f>'2b - BPU Tranche optionnelle 1'!J9</f>
        <v>0</v>
      </c>
      <c r="L13" s="88">
        <f t="shared" ref="L13:L21" si="0">(F13*G13)+(H13*I13)+(J13*K13)</f>
        <v>0</v>
      </c>
      <c r="M13" s="88">
        <f t="shared" ref="M13:M21" si="1">L13*1.2</f>
        <v>0</v>
      </c>
    </row>
    <row r="14" spans="1:14" ht="15" thickBot="1" x14ac:dyDescent="0.4">
      <c r="A14" s="64"/>
      <c r="B14" s="89"/>
      <c r="C14" s="90"/>
      <c r="D14" s="91" t="s">
        <v>13</v>
      </c>
      <c r="E14" s="157" t="s">
        <v>73</v>
      </c>
      <c r="F14" s="172">
        <v>3</v>
      </c>
      <c r="G14" s="92">
        <f>'2b - BPU Tranche optionnelle 1'!F10</f>
        <v>0</v>
      </c>
      <c r="H14" s="91">
        <v>2</v>
      </c>
      <c r="I14" s="92">
        <f>'2b - BPU Tranche optionnelle 1'!H10</f>
        <v>0</v>
      </c>
      <c r="J14" s="93">
        <v>4</v>
      </c>
      <c r="K14" s="92">
        <f>'2b - BPU Tranche optionnelle 1'!J10</f>
        <v>0</v>
      </c>
      <c r="L14" s="94">
        <f t="shared" si="0"/>
        <v>0</v>
      </c>
      <c r="M14" s="94">
        <f t="shared" si="1"/>
        <v>0</v>
      </c>
    </row>
    <row r="15" spans="1:14" ht="15" thickTop="1" x14ac:dyDescent="0.35">
      <c r="A15" s="64"/>
      <c r="B15" s="95"/>
      <c r="C15" s="96"/>
      <c r="D15" s="81" t="s">
        <v>11</v>
      </c>
      <c r="E15" s="155" t="s">
        <v>73</v>
      </c>
      <c r="F15" s="173">
        <v>1</v>
      </c>
      <c r="G15" s="97">
        <f>'2b - BPU Tranche optionnelle 1'!F11</f>
        <v>0</v>
      </c>
      <c r="H15" s="81">
        <v>1</v>
      </c>
      <c r="I15" s="97">
        <f>'2b - BPU Tranche optionnelle 1'!H11</f>
        <v>0</v>
      </c>
      <c r="J15" s="81">
        <v>3</v>
      </c>
      <c r="K15" s="97">
        <f>'2b - BPU Tranche optionnelle 1'!J11</f>
        <v>0</v>
      </c>
      <c r="L15" s="82">
        <f t="shared" si="0"/>
        <v>0</v>
      </c>
      <c r="M15" s="82">
        <f t="shared" si="1"/>
        <v>0</v>
      </c>
    </row>
    <row r="16" spans="1:14" x14ac:dyDescent="0.35">
      <c r="A16" s="64"/>
      <c r="B16" s="98" t="s">
        <v>7</v>
      </c>
      <c r="C16" s="99" t="s">
        <v>74</v>
      </c>
      <c r="D16" s="87" t="s">
        <v>12</v>
      </c>
      <c r="E16" s="156" t="s">
        <v>73</v>
      </c>
      <c r="F16" s="174">
        <v>2</v>
      </c>
      <c r="G16" s="100">
        <f>'2b - BPU Tranche optionnelle 1'!F12</f>
        <v>0</v>
      </c>
      <c r="H16" s="87">
        <v>2</v>
      </c>
      <c r="I16" s="100">
        <f>'2b - BPU Tranche optionnelle 1'!H12</f>
        <v>0</v>
      </c>
      <c r="J16" s="87">
        <v>3</v>
      </c>
      <c r="K16" s="100">
        <f>'2b - BPU Tranche optionnelle 1'!J12</f>
        <v>0</v>
      </c>
      <c r="L16" s="88">
        <f t="shared" si="0"/>
        <v>0</v>
      </c>
      <c r="M16" s="88">
        <f t="shared" si="1"/>
        <v>0</v>
      </c>
    </row>
    <row r="17" spans="1:13" ht="15" thickBot="1" x14ac:dyDescent="0.4">
      <c r="A17" s="64"/>
      <c r="B17" s="101"/>
      <c r="C17" s="102"/>
      <c r="D17" s="93" t="s">
        <v>13</v>
      </c>
      <c r="E17" s="157" t="s">
        <v>73</v>
      </c>
      <c r="F17" s="175">
        <v>6</v>
      </c>
      <c r="G17" s="103">
        <f>'2b - BPU Tranche optionnelle 1'!F13</f>
        <v>0</v>
      </c>
      <c r="H17" s="93">
        <v>4</v>
      </c>
      <c r="I17" s="103">
        <f>'2b - BPU Tranche optionnelle 1'!H13</f>
        <v>0</v>
      </c>
      <c r="J17" s="93">
        <v>8</v>
      </c>
      <c r="K17" s="103">
        <f>'2b - BPU Tranche optionnelle 1'!J13</f>
        <v>0</v>
      </c>
      <c r="L17" s="94">
        <f t="shared" si="0"/>
        <v>0</v>
      </c>
      <c r="M17" s="94">
        <f t="shared" si="1"/>
        <v>0</v>
      </c>
    </row>
    <row r="18" spans="1:13" ht="15" thickTop="1" x14ac:dyDescent="0.35">
      <c r="A18" s="64"/>
      <c r="B18" s="83"/>
      <c r="C18" s="84"/>
      <c r="D18" s="104" t="s">
        <v>11</v>
      </c>
      <c r="E18" s="155" t="s">
        <v>73</v>
      </c>
      <c r="F18" s="176">
        <v>3</v>
      </c>
      <c r="G18" s="105">
        <f>'2b - BPU Tranche optionnelle 1'!F14</f>
        <v>0</v>
      </c>
      <c r="H18" s="104">
        <v>1</v>
      </c>
      <c r="I18" s="105">
        <f>'2b - BPU Tranche optionnelle 1'!H14</f>
        <v>0</v>
      </c>
      <c r="J18" s="104">
        <v>3</v>
      </c>
      <c r="K18" s="105">
        <f>'2b - BPU Tranche optionnelle 1'!J14</f>
        <v>0</v>
      </c>
      <c r="L18" s="106">
        <f t="shared" si="0"/>
        <v>0</v>
      </c>
      <c r="M18" s="106">
        <f t="shared" si="1"/>
        <v>0</v>
      </c>
    </row>
    <row r="19" spans="1:13" x14ac:dyDescent="0.35">
      <c r="A19" s="64"/>
      <c r="B19" s="260" t="s">
        <v>8</v>
      </c>
      <c r="C19" s="261" t="s">
        <v>10</v>
      </c>
      <c r="D19" s="85" t="s">
        <v>12</v>
      </c>
      <c r="E19" s="156" t="s">
        <v>73</v>
      </c>
      <c r="F19" s="171">
        <v>3</v>
      </c>
      <c r="G19" s="86">
        <f>'2b - BPU Tranche optionnelle 1'!F15</f>
        <v>0</v>
      </c>
      <c r="H19" s="85">
        <v>1</v>
      </c>
      <c r="I19" s="86">
        <f>'2b - BPU Tranche optionnelle 1'!H15</f>
        <v>0</v>
      </c>
      <c r="J19" s="85">
        <v>3</v>
      </c>
      <c r="K19" s="86">
        <f>'2b - BPU Tranche optionnelle 1'!J15</f>
        <v>0</v>
      </c>
      <c r="L19" s="88">
        <f t="shared" si="0"/>
        <v>0</v>
      </c>
      <c r="M19" s="88">
        <f t="shared" si="1"/>
        <v>0</v>
      </c>
    </row>
    <row r="20" spans="1:13" x14ac:dyDescent="0.35">
      <c r="A20" s="64"/>
      <c r="B20" s="260"/>
      <c r="C20" s="261"/>
      <c r="D20" s="85" t="s">
        <v>13</v>
      </c>
      <c r="E20" s="156" t="s">
        <v>73</v>
      </c>
      <c r="F20" s="171">
        <v>3</v>
      </c>
      <c r="G20" s="86">
        <f>'2b - BPU Tranche optionnelle 1'!F16</f>
        <v>0</v>
      </c>
      <c r="H20" s="85">
        <v>1</v>
      </c>
      <c r="I20" s="86">
        <f>'2b - BPU Tranche optionnelle 1'!H16</f>
        <v>0</v>
      </c>
      <c r="J20" s="85">
        <v>3</v>
      </c>
      <c r="K20" s="86">
        <f>'2b - BPU Tranche optionnelle 1'!J16</f>
        <v>0</v>
      </c>
      <c r="L20" s="88">
        <f t="shared" si="0"/>
        <v>0</v>
      </c>
      <c r="M20" s="88">
        <f t="shared" si="1"/>
        <v>0</v>
      </c>
    </row>
    <row r="21" spans="1:13" ht="15" thickBot="1" x14ac:dyDescent="0.4">
      <c r="A21" s="64"/>
      <c r="B21" s="89"/>
      <c r="C21" s="90"/>
      <c r="D21" s="91" t="s">
        <v>52</v>
      </c>
      <c r="E21" s="157" t="s">
        <v>73</v>
      </c>
      <c r="F21" s="172">
        <v>6</v>
      </c>
      <c r="G21" s="92">
        <f>'2b - BPU Tranche optionnelle 1'!F17</f>
        <v>0</v>
      </c>
      <c r="H21" s="91">
        <v>1</v>
      </c>
      <c r="I21" s="92">
        <f>'2b - BPU Tranche optionnelle 1'!H17</f>
        <v>0</v>
      </c>
      <c r="J21" s="91">
        <v>6</v>
      </c>
      <c r="K21" s="92">
        <f>'2b - BPU Tranche optionnelle 1'!J17</f>
        <v>0</v>
      </c>
      <c r="L21" s="94">
        <f t="shared" si="0"/>
        <v>0</v>
      </c>
      <c r="M21" s="94">
        <f t="shared" si="1"/>
        <v>0</v>
      </c>
    </row>
    <row r="22" spans="1:13" ht="26.15" customHeight="1" thickTop="1" thickBot="1" x14ac:dyDescent="0.4">
      <c r="A22" s="64"/>
      <c r="B22" s="64"/>
      <c r="C22" s="64"/>
      <c r="D22" s="65"/>
      <c r="E22" s="65"/>
      <c r="F22" s="135" t="s">
        <v>56</v>
      </c>
      <c r="G22" s="136"/>
      <c r="H22" s="136"/>
      <c r="I22" s="136"/>
      <c r="J22" s="136"/>
      <c r="K22" s="136"/>
      <c r="L22" s="133">
        <f>SUM(L12:L21)</f>
        <v>0</v>
      </c>
      <c r="M22" s="133">
        <f>L22*1.2</f>
        <v>0</v>
      </c>
    </row>
    <row r="23" spans="1:13" ht="15.5" thickTop="1" thickBot="1" x14ac:dyDescent="0.4">
      <c r="A23" s="64"/>
      <c r="B23" s="64"/>
      <c r="C23" s="64"/>
      <c r="D23" s="65"/>
      <c r="E23" s="65"/>
      <c r="F23" s="65"/>
      <c r="G23" s="65"/>
      <c r="H23" s="64"/>
      <c r="I23" s="64"/>
      <c r="J23" s="64"/>
      <c r="K23" s="64"/>
      <c r="L23" s="66"/>
      <c r="M23" s="66"/>
    </row>
    <row r="24" spans="1:13" s="3" customFormat="1" ht="37" customHeight="1" thickTop="1" thickBot="1" x14ac:dyDescent="0.4">
      <c r="A24" s="66"/>
      <c r="B24" s="200" t="s">
        <v>51</v>
      </c>
      <c r="C24" s="201"/>
      <c r="D24" s="201"/>
      <c r="E24" s="201"/>
      <c r="F24" s="201"/>
      <c r="G24" s="201"/>
      <c r="H24" s="201"/>
      <c r="I24" s="201"/>
      <c r="J24" s="201"/>
      <c r="K24" s="201"/>
      <c r="L24" s="201"/>
      <c r="M24" s="202"/>
    </row>
    <row r="25" spans="1:13" ht="15.5" thickTop="1" thickBot="1" x14ac:dyDescent="0.4">
      <c r="A25" s="64"/>
      <c r="B25" s="107"/>
      <c r="C25" s="64"/>
      <c r="D25" s="65"/>
      <c r="E25" s="65"/>
      <c r="F25" s="65"/>
      <c r="G25" s="65"/>
      <c r="H25" s="64"/>
      <c r="I25" s="64"/>
      <c r="J25" s="64"/>
      <c r="K25" s="64"/>
      <c r="L25" s="66"/>
      <c r="M25" s="66"/>
    </row>
    <row r="26" spans="1:13" s="3" customFormat="1" ht="24.65" customHeight="1" thickTop="1" thickBot="1" x14ac:dyDescent="0.4">
      <c r="A26" s="66"/>
      <c r="B26" s="108" t="s">
        <v>21</v>
      </c>
      <c r="C26" s="109"/>
      <c r="D26" s="72"/>
      <c r="E26" s="72"/>
      <c r="F26" s="256" t="s">
        <v>53</v>
      </c>
      <c r="G26" s="252"/>
      <c r="H26" s="256" t="s">
        <v>46</v>
      </c>
      <c r="I26" s="252"/>
      <c r="J26" s="256" t="s">
        <v>54</v>
      </c>
      <c r="K26" s="252"/>
      <c r="L26" s="66"/>
      <c r="M26" s="66"/>
    </row>
    <row r="27" spans="1:13" s="1" customFormat="1" ht="15.5" thickTop="1" thickBot="1" x14ac:dyDescent="0.4">
      <c r="A27" s="65"/>
      <c r="B27" s="210" t="s">
        <v>0</v>
      </c>
      <c r="C27" s="208" t="s">
        <v>1</v>
      </c>
      <c r="D27" s="208" t="s">
        <v>2</v>
      </c>
      <c r="E27" s="178" t="s">
        <v>3</v>
      </c>
      <c r="F27" s="169" t="s">
        <v>77</v>
      </c>
      <c r="G27" s="75" t="s">
        <v>4</v>
      </c>
      <c r="H27" s="74" t="s">
        <v>77</v>
      </c>
      <c r="I27" s="75" t="s">
        <v>4</v>
      </c>
      <c r="J27" s="74" t="s">
        <v>77</v>
      </c>
      <c r="K27" s="75" t="s">
        <v>4</v>
      </c>
      <c r="L27" s="76" t="s">
        <v>62</v>
      </c>
      <c r="M27" s="76" t="s">
        <v>63</v>
      </c>
    </row>
    <row r="28" spans="1:13" ht="15" thickTop="1" x14ac:dyDescent="0.35">
      <c r="A28" s="64"/>
      <c r="B28" s="77"/>
      <c r="C28" s="78"/>
      <c r="D28" s="79" t="s">
        <v>11</v>
      </c>
      <c r="E28" s="155" t="s">
        <v>73</v>
      </c>
      <c r="F28" s="173">
        <v>0</v>
      </c>
      <c r="G28" s="112">
        <f>'2b - BPU Tranche optionnelle 1'!F24</f>
        <v>0</v>
      </c>
      <c r="H28" s="81">
        <v>0</v>
      </c>
      <c r="I28" s="80">
        <f>'2b - BPU Tranche optionnelle 1'!H24</f>
        <v>0</v>
      </c>
      <c r="J28" s="81">
        <v>0</v>
      </c>
      <c r="K28" s="80">
        <f>'2b - BPU Tranche optionnelle 1'!J24</f>
        <v>0</v>
      </c>
      <c r="L28" s="82">
        <f>(F28*G28)+(H28*I28)+(J28*K28)</f>
        <v>0</v>
      </c>
      <c r="M28" s="82">
        <f>L28*1.2</f>
        <v>0</v>
      </c>
    </row>
    <row r="29" spans="1:13" x14ac:dyDescent="0.35">
      <c r="A29" s="64"/>
      <c r="B29" s="83" t="s">
        <v>14</v>
      </c>
      <c r="C29" s="84" t="s">
        <v>16</v>
      </c>
      <c r="D29" s="85" t="s">
        <v>12</v>
      </c>
      <c r="E29" s="156" t="s">
        <v>73</v>
      </c>
      <c r="F29" s="174">
        <v>0</v>
      </c>
      <c r="G29" s="86">
        <f>'2b - BPU Tranche optionnelle 1'!F25</f>
        <v>0</v>
      </c>
      <c r="H29" s="87">
        <v>0</v>
      </c>
      <c r="I29" s="86">
        <f>'2b - BPU Tranche optionnelle 1'!H25</f>
        <v>0</v>
      </c>
      <c r="J29" s="87">
        <v>0</v>
      </c>
      <c r="K29" s="86">
        <f>'2b - BPU Tranche optionnelle 1'!J25</f>
        <v>0</v>
      </c>
      <c r="L29" s="88">
        <f t="shared" ref="L29:L39" si="2">(F29*G29)+(H29*I29)+(J29*K29)</f>
        <v>0</v>
      </c>
      <c r="M29" s="88">
        <f t="shared" ref="M29:M56" si="3">L29*1.2</f>
        <v>0</v>
      </c>
    </row>
    <row r="30" spans="1:13" ht="15" thickBot="1" x14ac:dyDescent="0.4">
      <c r="A30" s="64"/>
      <c r="B30" s="89"/>
      <c r="C30" s="90"/>
      <c r="D30" s="91" t="s">
        <v>13</v>
      </c>
      <c r="E30" s="157" t="s">
        <v>73</v>
      </c>
      <c r="F30" s="175">
        <v>1</v>
      </c>
      <c r="G30" s="92">
        <f>'2b - BPU Tranche optionnelle 1'!F26</f>
        <v>0</v>
      </c>
      <c r="H30" s="93">
        <v>4</v>
      </c>
      <c r="I30" s="92">
        <f>'2b - BPU Tranche optionnelle 1'!H26</f>
        <v>0</v>
      </c>
      <c r="J30" s="93">
        <v>18</v>
      </c>
      <c r="K30" s="92">
        <f>'2b - BPU Tranche optionnelle 1'!J26</f>
        <v>0</v>
      </c>
      <c r="L30" s="94">
        <f t="shared" si="2"/>
        <v>0</v>
      </c>
      <c r="M30" s="94">
        <f t="shared" si="3"/>
        <v>0</v>
      </c>
    </row>
    <row r="31" spans="1:13" ht="15" thickTop="1" x14ac:dyDescent="0.35">
      <c r="A31" s="64"/>
      <c r="B31" s="113"/>
      <c r="C31" s="78"/>
      <c r="D31" s="79" t="s">
        <v>11</v>
      </c>
      <c r="E31" s="155" t="s">
        <v>73</v>
      </c>
      <c r="F31" s="173">
        <v>0</v>
      </c>
      <c r="G31" s="80">
        <f>'2b - BPU Tranche optionnelle 1'!F27</f>
        <v>0</v>
      </c>
      <c r="H31" s="81">
        <v>0</v>
      </c>
      <c r="I31" s="80">
        <f>'2b - BPU Tranche optionnelle 1'!H27</f>
        <v>0</v>
      </c>
      <c r="J31" s="81">
        <v>1</v>
      </c>
      <c r="K31" s="80">
        <f>'2b - BPU Tranche optionnelle 1'!J27</f>
        <v>0</v>
      </c>
      <c r="L31" s="82">
        <f t="shared" si="2"/>
        <v>0</v>
      </c>
      <c r="M31" s="82">
        <f t="shared" si="3"/>
        <v>0</v>
      </c>
    </row>
    <row r="32" spans="1:13" x14ac:dyDescent="0.35">
      <c r="A32" s="64"/>
      <c r="B32" s="83" t="s">
        <v>15</v>
      </c>
      <c r="C32" s="84" t="s">
        <v>17</v>
      </c>
      <c r="D32" s="85" t="s">
        <v>12</v>
      </c>
      <c r="E32" s="156" t="s">
        <v>73</v>
      </c>
      <c r="F32" s="174">
        <v>10</v>
      </c>
      <c r="G32" s="86">
        <f>'2b - BPU Tranche optionnelle 1'!F28</f>
        <v>0</v>
      </c>
      <c r="H32" s="87">
        <v>4</v>
      </c>
      <c r="I32" s="86">
        <f>'2b - BPU Tranche optionnelle 1'!H28</f>
        <v>0</v>
      </c>
      <c r="J32" s="87">
        <v>1</v>
      </c>
      <c r="K32" s="86">
        <f>'2b - BPU Tranche optionnelle 1'!J28</f>
        <v>0</v>
      </c>
      <c r="L32" s="88">
        <f t="shared" si="2"/>
        <v>0</v>
      </c>
      <c r="M32" s="88">
        <f t="shared" si="3"/>
        <v>0</v>
      </c>
    </row>
    <row r="33" spans="1:13" ht="15" thickBot="1" x14ac:dyDescent="0.4">
      <c r="A33" s="64"/>
      <c r="B33" s="89"/>
      <c r="C33" s="90"/>
      <c r="D33" s="91" t="s">
        <v>13</v>
      </c>
      <c r="E33" s="157" t="s">
        <v>73</v>
      </c>
      <c r="F33" s="175">
        <v>6</v>
      </c>
      <c r="G33" s="92">
        <f>'2b - BPU Tranche optionnelle 1'!F29</f>
        <v>0</v>
      </c>
      <c r="H33" s="93">
        <v>2</v>
      </c>
      <c r="I33" s="92">
        <f>'2b - BPU Tranche optionnelle 1'!H29</f>
        <v>0</v>
      </c>
      <c r="J33" s="93">
        <v>12</v>
      </c>
      <c r="K33" s="92">
        <f>'2b - BPU Tranche optionnelle 1'!J29</f>
        <v>0</v>
      </c>
      <c r="L33" s="94">
        <f t="shared" si="2"/>
        <v>0</v>
      </c>
      <c r="M33" s="94">
        <f t="shared" si="3"/>
        <v>0</v>
      </c>
    </row>
    <row r="34" spans="1:13" ht="15" thickTop="1" x14ac:dyDescent="0.35">
      <c r="A34" s="64"/>
      <c r="B34" s="113"/>
      <c r="C34" s="78"/>
      <c r="D34" s="79" t="s">
        <v>11</v>
      </c>
      <c r="E34" s="155" t="s">
        <v>73</v>
      </c>
      <c r="F34" s="173">
        <v>0</v>
      </c>
      <c r="G34" s="80">
        <f>'2b - BPU Tranche optionnelle 1'!F30</f>
        <v>0</v>
      </c>
      <c r="H34" s="81">
        <v>0</v>
      </c>
      <c r="I34" s="80">
        <f>'2b - BPU Tranche optionnelle 1'!H30</f>
        <v>0</v>
      </c>
      <c r="J34" s="81">
        <v>0</v>
      </c>
      <c r="K34" s="80">
        <f>'2b - BPU Tranche optionnelle 1'!J30</f>
        <v>0</v>
      </c>
      <c r="L34" s="82">
        <f t="shared" si="2"/>
        <v>0</v>
      </c>
      <c r="M34" s="82">
        <f t="shared" si="3"/>
        <v>0</v>
      </c>
    </row>
    <row r="35" spans="1:13" x14ac:dyDescent="0.35">
      <c r="A35" s="64"/>
      <c r="B35" s="83" t="s">
        <v>18</v>
      </c>
      <c r="C35" s="84" t="s">
        <v>19</v>
      </c>
      <c r="D35" s="85" t="s">
        <v>12</v>
      </c>
      <c r="E35" s="156" t="s">
        <v>73</v>
      </c>
      <c r="F35" s="174">
        <v>0</v>
      </c>
      <c r="G35" s="86">
        <f>'2b - BPU Tranche optionnelle 1'!F31</f>
        <v>0</v>
      </c>
      <c r="H35" s="87">
        <v>12</v>
      </c>
      <c r="I35" s="86">
        <f>'2b - BPU Tranche optionnelle 1'!H31</f>
        <v>0</v>
      </c>
      <c r="J35" s="87">
        <v>12</v>
      </c>
      <c r="K35" s="86">
        <f>'2b - BPU Tranche optionnelle 1'!J31</f>
        <v>0</v>
      </c>
      <c r="L35" s="88">
        <f t="shared" si="2"/>
        <v>0</v>
      </c>
      <c r="M35" s="88">
        <f t="shared" si="3"/>
        <v>0</v>
      </c>
    </row>
    <row r="36" spans="1:13" ht="15" thickBot="1" x14ac:dyDescent="0.4">
      <c r="A36" s="64"/>
      <c r="B36" s="89"/>
      <c r="C36" s="90"/>
      <c r="D36" s="91" t="s">
        <v>13</v>
      </c>
      <c r="E36" s="156" t="s">
        <v>73</v>
      </c>
      <c r="F36" s="175">
        <v>9</v>
      </c>
      <c r="G36" s="92">
        <f>'2b - BPU Tranche optionnelle 1'!F32</f>
        <v>0</v>
      </c>
      <c r="H36" s="93">
        <v>15</v>
      </c>
      <c r="I36" s="92">
        <f>'2b - BPU Tranche optionnelle 1'!H32</f>
        <v>0</v>
      </c>
      <c r="J36" s="93">
        <v>36</v>
      </c>
      <c r="K36" s="92">
        <f>'2b - BPU Tranche optionnelle 1'!J32</f>
        <v>0</v>
      </c>
      <c r="L36" s="94">
        <f t="shared" si="2"/>
        <v>0</v>
      </c>
      <c r="M36" s="94">
        <f t="shared" si="3"/>
        <v>0</v>
      </c>
    </row>
    <row r="37" spans="1:13" ht="15" thickTop="1" x14ac:dyDescent="0.35">
      <c r="A37" s="64"/>
      <c r="B37" s="113"/>
      <c r="C37" s="78"/>
      <c r="D37" s="79" t="s">
        <v>11</v>
      </c>
      <c r="E37" s="155" t="s">
        <v>73</v>
      </c>
      <c r="F37" s="173">
        <v>0</v>
      </c>
      <c r="G37" s="80">
        <f>'2b - BPU Tranche optionnelle 1'!F33</f>
        <v>0</v>
      </c>
      <c r="H37" s="81">
        <v>1</v>
      </c>
      <c r="I37" s="80">
        <f>'2b - BPU Tranche optionnelle 1'!H33</f>
        <v>0</v>
      </c>
      <c r="J37" s="81">
        <v>0</v>
      </c>
      <c r="K37" s="80">
        <f>'2b - BPU Tranche optionnelle 1'!J33</f>
        <v>0</v>
      </c>
      <c r="L37" s="82">
        <f t="shared" si="2"/>
        <v>0</v>
      </c>
      <c r="M37" s="82">
        <f t="shared" si="3"/>
        <v>0</v>
      </c>
    </row>
    <row r="38" spans="1:13" x14ac:dyDescent="0.35">
      <c r="A38" s="64"/>
      <c r="B38" s="83" t="s">
        <v>20</v>
      </c>
      <c r="C38" s="84" t="s">
        <v>75</v>
      </c>
      <c r="D38" s="85" t="s">
        <v>12</v>
      </c>
      <c r="E38" s="156" t="s">
        <v>73</v>
      </c>
      <c r="F38" s="174">
        <v>1</v>
      </c>
      <c r="G38" s="86">
        <f>'2b - BPU Tranche optionnelle 1'!F34</f>
        <v>0</v>
      </c>
      <c r="H38" s="87">
        <v>1</v>
      </c>
      <c r="I38" s="86">
        <f>'2b - BPU Tranche optionnelle 1'!H34</f>
        <v>0</v>
      </c>
      <c r="J38" s="87">
        <v>2</v>
      </c>
      <c r="K38" s="86">
        <f>'2b - BPU Tranche optionnelle 1'!J34</f>
        <v>0</v>
      </c>
      <c r="L38" s="88">
        <f t="shared" si="2"/>
        <v>0</v>
      </c>
      <c r="M38" s="88">
        <f t="shared" si="3"/>
        <v>0</v>
      </c>
    </row>
    <row r="39" spans="1:13" ht="15" thickBot="1" x14ac:dyDescent="0.4">
      <c r="A39" s="64"/>
      <c r="B39" s="89"/>
      <c r="C39" s="90"/>
      <c r="D39" s="91" t="s">
        <v>13</v>
      </c>
      <c r="E39" s="157" t="s">
        <v>73</v>
      </c>
      <c r="F39" s="175">
        <v>3</v>
      </c>
      <c r="G39" s="92">
        <f>'2b - BPU Tranche optionnelle 1'!F35</f>
        <v>0</v>
      </c>
      <c r="H39" s="93">
        <v>3</v>
      </c>
      <c r="I39" s="92">
        <f>'2b - BPU Tranche optionnelle 1'!H35</f>
        <v>0</v>
      </c>
      <c r="J39" s="93">
        <v>12</v>
      </c>
      <c r="K39" s="92">
        <f>'2b - BPU Tranche optionnelle 1'!J35</f>
        <v>0</v>
      </c>
      <c r="L39" s="94">
        <f t="shared" si="2"/>
        <v>0</v>
      </c>
      <c r="M39" s="94">
        <f t="shared" si="3"/>
        <v>0</v>
      </c>
    </row>
    <row r="40" spans="1:13" ht="15.5" thickTop="1" thickBot="1" x14ac:dyDescent="0.4">
      <c r="A40" s="64"/>
      <c r="B40" s="83"/>
      <c r="C40" s="84"/>
      <c r="D40" s="104"/>
      <c r="E40" s="179"/>
      <c r="F40" s="251" t="s">
        <v>55</v>
      </c>
      <c r="G40" s="252"/>
      <c r="H40" s="114"/>
      <c r="I40" s="114"/>
      <c r="J40" s="114"/>
      <c r="K40" s="114"/>
      <c r="L40" s="66"/>
      <c r="M40" s="66"/>
    </row>
    <row r="41" spans="1:13" ht="15" thickTop="1" x14ac:dyDescent="0.35">
      <c r="A41" s="64"/>
      <c r="B41" s="113"/>
      <c r="C41" s="78"/>
      <c r="D41" s="79" t="s">
        <v>11</v>
      </c>
      <c r="E41" s="155" t="s">
        <v>76</v>
      </c>
      <c r="F41" s="173">
        <v>12</v>
      </c>
      <c r="G41" s="112">
        <f>'2b - BPU Tranche optionnelle 1'!F37</f>
        <v>0</v>
      </c>
      <c r="H41" s="64"/>
      <c r="I41" s="64"/>
      <c r="J41" s="64"/>
      <c r="K41" s="190"/>
      <c r="L41" s="187">
        <f t="shared" ref="L41:L49" si="4">(F41*G41)+(H41*I41)+(J41*K41)</f>
        <v>0</v>
      </c>
      <c r="M41" s="82">
        <f t="shared" si="3"/>
        <v>0</v>
      </c>
    </row>
    <row r="42" spans="1:13" x14ac:dyDescent="0.35">
      <c r="A42" s="64"/>
      <c r="B42" s="83" t="s">
        <v>30</v>
      </c>
      <c r="C42" s="84" t="s">
        <v>23</v>
      </c>
      <c r="D42" s="85" t="s">
        <v>12</v>
      </c>
      <c r="E42" s="156" t="s">
        <v>76</v>
      </c>
      <c r="F42" s="174">
        <v>36</v>
      </c>
      <c r="G42" s="86">
        <f>'2b - BPU Tranche optionnelle 1'!F38</f>
        <v>0</v>
      </c>
      <c r="H42" s="64"/>
      <c r="I42" s="64"/>
      <c r="J42" s="64"/>
      <c r="K42" s="190"/>
      <c r="L42" s="188">
        <f t="shared" si="4"/>
        <v>0</v>
      </c>
      <c r="M42" s="88">
        <f t="shared" si="3"/>
        <v>0</v>
      </c>
    </row>
    <row r="43" spans="1:13" ht="15" thickBot="1" x14ac:dyDescent="0.4">
      <c r="A43" s="64"/>
      <c r="B43" s="89"/>
      <c r="C43" s="90"/>
      <c r="D43" s="91" t="s">
        <v>13</v>
      </c>
      <c r="E43" s="157" t="s">
        <v>76</v>
      </c>
      <c r="F43" s="175">
        <v>48</v>
      </c>
      <c r="G43" s="92">
        <f>'2b - BPU Tranche optionnelle 1'!F39</f>
        <v>0</v>
      </c>
      <c r="H43" s="64"/>
      <c r="I43" s="64"/>
      <c r="J43" s="64"/>
      <c r="K43" s="190"/>
      <c r="L43" s="189">
        <f t="shared" si="4"/>
        <v>0</v>
      </c>
      <c r="M43" s="94">
        <f t="shared" si="3"/>
        <v>0</v>
      </c>
    </row>
    <row r="44" spans="1:13" ht="15" thickTop="1" x14ac:dyDescent="0.35">
      <c r="A44" s="64"/>
      <c r="B44" s="113"/>
      <c r="C44" s="78"/>
      <c r="D44" s="79" t="s">
        <v>11</v>
      </c>
      <c r="E44" s="155" t="s">
        <v>76</v>
      </c>
      <c r="F44" s="173">
        <v>40</v>
      </c>
      <c r="G44" s="80">
        <f>'2b - BPU Tranche optionnelle 1'!F40</f>
        <v>0</v>
      </c>
      <c r="H44" s="64"/>
      <c r="I44" s="64"/>
      <c r="J44" s="64"/>
      <c r="K44" s="190"/>
      <c r="L44" s="187">
        <f t="shared" si="4"/>
        <v>0</v>
      </c>
      <c r="M44" s="82">
        <f t="shared" si="3"/>
        <v>0</v>
      </c>
    </row>
    <row r="45" spans="1:13" x14ac:dyDescent="0.35">
      <c r="A45" s="64"/>
      <c r="B45" s="83" t="s">
        <v>29</v>
      </c>
      <c r="C45" s="84" t="s">
        <v>24</v>
      </c>
      <c r="D45" s="85" t="s">
        <v>12</v>
      </c>
      <c r="E45" s="156" t="s">
        <v>76</v>
      </c>
      <c r="F45" s="174">
        <v>16</v>
      </c>
      <c r="G45" s="86">
        <f>'2b - BPU Tranche optionnelle 1'!F41</f>
        <v>0</v>
      </c>
      <c r="H45" s="64"/>
      <c r="I45" s="64"/>
      <c r="J45" s="64"/>
      <c r="K45" s="190"/>
      <c r="L45" s="188">
        <f t="shared" si="4"/>
        <v>0</v>
      </c>
      <c r="M45" s="88">
        <f t="shared" si="3"/>
        <v>0</v>
      </c>
    </row>
    <row r="46" spans="1:13" ht="15" thickBot="1" x14ac:dyDescent="0.4">
      <c r="A46" s="64"/>
      <c r="B46" s="89"/>
      <c r="C46" s="90"/>
      <c r="D46" s="91" t="s">
        <v>13</v>
      </c>
      <c r="E46" s="157" t="s">
        <v>76</v>
      </c>
      <c r="F46" s="175">
        <v>196</v>
      </c>
      <c r="G46" s="92">
        <f>'2b - BPU Tranche optionnelle 1'!F42</f>
        <v>0</v>
      </c>
      <c r="H46" s="64"/>
      <c r="I46" s="64"/>
      <c r="J46" s="64"/>
      <c r="K46" s="190"/>
      <c r="L46" s="189">
        <f t="shared" si="4"/>
        <v>0</v>
      </c>
      <c r="M46" s="94">
        <f t="shared" si="3"/>
        <v>0</v>
      </c>
    </row>
    <row r="47" spans="1:13" ht="15" thickTop="1" x14ac:dyDescent="0.35">
      <c r="A47" s="64"/>
      <c r="B47" s="113"/>
      <c r="C47" s="78"/>
      <c r="D47" s="79" t="s">
        <v>11</v>
      </c>
      <c r="E47" s="155" t="s">
        <v>76</v>
      </c>
      <c r="F47" s="173">
        <v>2</v>
      </c>
      <c r="G47" s="80">
        <f>'2b - BPU Tranche optionnelle 1'!F43</f>
        <v>0</v>
      </c>
      <c r="H47" s="64"/>
      <c r="I47" s="64"/>
      <c r="J47" s="64"/>
      <c r="K47" s="190"/>
      <c r="L47" s="187">
        <f t="shared" si="4"/>
        <v>0</v>
      </c>
      <c r="M47" s="82">
        <f t="shared" si="3"/>
        <v>0</v>
      </c>
    </row>
    <row r="48" spans="1:13" x14ac:dyDescent="0.35">
      <c r="A48" s="64"/>
      <c r="B48" s="83" t="s">
        <v>28</v>
      </c>
      <c r="C48" s="84" t="s">
        <v>25</v>
      </c>
      <c r="D48" s="85" t="s">
        <v>12</v>
      </c>
      <c r="E48" s="156" t="s">
        <v>76</v>
      </c>
      <c r="F48" s="174">
        <v>6</v>
      </c>
      <c r="G48" s="86">
        <f>'2b - BPU Tranche optionnelle 1'!F44</f>
        <v>0</v>
      </c>
      <c r="H48" s="64"/>
      <c r="I48" s="64"/>
      <c r="J48" s="64"/>
      <c r="K48" s="190"/>
      <c r="L48" s="188">
        <f t="shared" si="4"/>
        <v>0</v>
      </c>
      <c r="M48" s="88">
        <f t="shared" si="3"/>
        <v>0</v>
      </c>
    </row>
    <row r="49" spans="1:13" ht="15" thickBot="1" x14ac:dyDescent="0.4">
      <c r="A49" s="64"/>
      <c r="B49" s="89"/>
      <c r="C49" s="90"/>
      <c r="D49" s="91" t="s">
        <v>13</v>
      </c>
      <c r="E49" s="157" t="s">
        <v>76</v>
      </c>
      <c r="F49" s="175">
        <v>9</v>
      </c>
      <c r="G49" s="92">
        <f>'2b - BPU Tranche optionnelle 1'!F45</f>
        <v>0</v>
      </c>
      <c r="H49" s="64"/>
      <c r="I49" s="64"/>
      <c r="J49" s="64"/>
      <c r="K49" s="190"/>
      <c r="L49" s="189">
        <f t="shared" si="4"/>
        <v>0</v>
      </c>
      <c r="M49" s="94">
        <f t="shared" si="3"/>
        <v>0</v>
      </c>
    </row>
    <row r="50" spans="1:13" ht="15.5" thickTop="1" thickBot="1" x14ac:dyDescent="0.4">
      <c r="A50" s="64"/>
      <c r="B50" s="83"/>
      <c r="C50" s="84"/>
      <c r="D50" s="104"/>
      <c r="E50" s="104"/>
      <c r="F50" s="256" t="s">
        <v>46</v>
      </c>
      <c r="G50" s="252"/>
      <c r="H50" s="64"/>
      <c r="I50" s="64"/>
      <c r="J50" s="64"/>
      <c r="K50" s="64"/>
      <c r="L50" s="66"/>
      <c r="M50" s="66"/>
    </row>
    <row r="51" spans="1:13" ht="15" thickTop="1" x14ac:dyDescent="0.35">
      <c r="A51" s="64"/>
      <c r="B51" s="113"/>
      <c r="C51" s="78"/>
      <c r="D51" s="79" t="s">
        <v>11</v>
      </c>
      <c r="E51" s="155" t="s">
        <v>73</v>
      </c>
      <c r="F51" s="173">
        <v>24</v>
      </c>
      <c r="G51" s="80">
        <f>'2b - BPU Tranche optionnelle 1'!F47</f>
        <v>0</v>
      </c>
      <c r="H51" s="64"/>
      <c r="I51" s="64"/>
      <c r="J51" s="64"/>
      <c r="K51" s="190"/>
      <c r="L51" s="187">
        <f t="shared" ref="L51:L56" si="5">(F51*G51)+(H51*I51)+(J51*K51)</f>
        <v>0</v>
      </c>
      <c r="M51" s="82">
        <f t="shared" si="3"/>
        <v>0</v>
      </c>
    </row>
    <row r="52" spans="1:13" x14ac:dyDescent="0.35">
      <c r="A52" s="64"/>
      <c r="B52" s="83" t="s">
        <v>27</v>
      </c>
      <c r="C52" s="84" t="s">
        <v>48</v>
      </c>
      <c r="D52" s="85" t="s">
        <v>12</v>
      </c>
      <c r="E52" s="156" t="s">
        <v>73</v>
      </c>
      <c r="F52" s="174">
        <v>12</v>
      </c>
      <c r="G52" s="86">
        <f>'2b - BPU Tranche optionnelle 1'!F48</f>
        <v>0</v>
      </c>
      <c r="H52" s="64"/>
      <c r="I52" s="64"/>
      <c r="J52" s="64"/>
      <c r="K52" s="190"/>
      <c r="L52" s="188">
        <f t="shared" si="5"/>
        <v>0</v>
      </c>
      <c r="M52" s="88">
        <f t="shared" si="3"/>
        <v>0</v>
      </c>
    </row>
    <row r="53" spans="1:13" ht="15" thickBot="1" x14ac:dyDescent="0.4">
      <c r="A53" s="64"/>
      <c r="B53" s="89"/>
      <c r="C53" s="90"/>
      <c r="D53" s="91" t="s">
        <v>13</v>
      </c>
      <c r="E53" s="156" t="s">
        <v>73</v>
      </c>
      <c r="F53" s="175">
        <v>60</v>
      </c>
      <c r="G53" s="92">
        <f>'2b - BPU Tranche optionnelle 1'!F49</f>
        <v>0</v>
      </c>
      <c r="H53" s="64"/>
      <c r="I53" s="64"/>
      <c r="J53" s="64"/>
      <c r="K53" s="190"/>
      <c r="L53" s="189">
        <f t="shared" si="5"/>
        <v>0</v>
      </c>
      <c r="M53" s="94">
        <f t="shared" si="3"/>
        <v>0</v>
      </c>
    </row>
    <row r="54" spans="1:13" ht="15" thickTop="1" x14ac:dyDescent="0.35">
      <c r="A54" s="64"/>
      <c r="B54" s="83"/>
      <c r="C54" s="84"/>
      <c r="D54" s="104" t="s">
        <v>11</v>
      </c>
      <c r="E54" s="155" t="s">
        <v>73</v>
      </c>
      <c r="F54" s="173">
        <v>0</v>
      </c>
      <c r="G54" s="80">
        <f>'2b - BPU Tranche optionnelle 1'!F50</f>
        <v>0</v>
      </c>
      <c r="H54" s="64"/>
      <c r="I54" s="64"/>
      <c r="J54" s="64"/>
      <c r="K54" s="190"/>
      <c r="L54" s="187">
        <f t="shared" si="5"/>
        <v>0</v>
      </c>
      <c r="M54" s="82">
        <f t="shared" si="3"/>
        <v>0</v>
      </c>
    </row>
    <row r="55" spans="1:13" x14ac:dyDescent="0.35">
      <c r="A55" s="64"/>
      <c r="B55" s="83" t="s">
        <v>26</v>
      </c>
      <c r="C55" s="84" t="s">
        <v>49</v>
      </c>
      <c r="D55" s="85" t="s">
        <v>12</v>
      </c>
      <c r="E55" s="156" t="s">
        <v>73</v>
      </c>
      <c r="F55" s="174">
        <v>0</v>
      </c>
      <c r="G55" s="86">
        <f>'2b - BPU Tranche optionnelle 1'!F51</f>
        <v>0</v>
      </c>
      <c r="H55" s="64"/>
      <c r="I55" s="64"/>
      <c r="J55" s="64"/>
      <c r="K55" s="190"/>
      <c r="L55" s="188">
        <f t="shared" si="5"/>
        <v>0</v>
      </c>
      <c r="M55" s="88">
        <f t="shared" si="3"/>
        <v>0</v>
      </c>
    </row>
    <row r="56" spans="1:13" ht="15" thickBot="1" x14ac:dyDescent="0.4">
      <c r="A56" s="64"/>
      <c r="B56" s="115"/>
      <c r="C56" s="90"/>
      <c r="D56" s="91" t="s">
        <v>13</v>
      </c>
      <c r="E56" s="157" t="s">
        <v>73</v>
      </c>
      <c r="F56" s="175">
        <v>90</v>
      </c>
      <c r="G56" s="92">
        <f>'2b - BPU Tranche optionnelle 1'!F52</f>
        <v>0</v>
      </c>
      <c r="H56" s="64"/>
      <c r="I56" s="64"/>
      <c r="J56" s="64"/>
      <c r="K56" s="191"/>
      <c r="L56" s="189">
        <f t="shared" si="5"/>
        <v>0</v>
      </c>
      <c r="M56" s="94">
        <f t="shared" si="3"/>
        <v>0</v>
      </c>
    </row>
    <row r="57" spans="1:13" ht="25.5" customHeight="1" thickTop="1" thickBot="1" x14ac:dyDescent="0.4">
      <c r="A57" s="64"/>
      <c r="B57" s="116"/>
      <c r="C57" s="117"/>
      <c r="D57" s="116"/>
      <c r="E57" s="116"/>
      <c r="F57" s="67" t="s">
        <v>61</v>
      </c>
      <c r="G57" s="137"/>
      <c r="H57" s="137"/>
      <c r="I57" s="137"/>
      <c r="J57" s="137"/>
      <c r="K57" s="137"/>
      <c r="L57" s="118">
        <f>SUM(L28:L56)</f>
        <v>0</v>
      </c>
      <c r="M57" s="118">
        <f>L57*1.2</f>
        <v>0</v>
      </c>
    </row>
    <row r="58" spans="1:13" ht="15" thickTop="1" x14ac:dyDescent="0.35">
      <c r="A58" s="64"/>
      <c r="B58" s="116"/>
      <c r="C58" s="117"/>
      <c r="D58" s="116"/>
      <c r="E58" s="116"/>
      <c r="F58" s="116"/>
      <c r="G58" s="116"/>
      <c r="H58" s="64"/>
      <c r="I58" s="64"/>
      <c r="J58" s="64"/>
      <c r="K58" s="64"/>
      <c r="L58" s="119"/>
      <c r="M58" s="119"/>
    </row>
    <row r="59" spans="1:13" ht="15" thickBot="1" x14ac:dyDescent="0.4">
      <c r="A59" s="64"/>
      <c r="B59" s="64"/>
      <c r="C59" s="64"/>
      <c r="D59" s="65"/>
      <c r="E59" s="65"/>
      <c r="F59" s="65"/>
      <c r="G59" s="65"/>
      <c r="H59" s="64"/>
      <c r="I59" s="64"/>
      <c r="J59" s="64"/>
      <c r="K59" s="64"/>
      <c r="L59" s="64"/>
      <c r="M59" s="64"/>
    </row>
    <row r="60" spans="1:13" s="3" customFormat="1" ht="21" customHeight="1" thickTop="1" thickBot="1" x14ac:dyDescent="0.4">
      <c r="A60" s="66"/>
      <c r="B60" s="120" t="s">
        <v>22</v>
      </c>
      <c r="C60" s="121"/>
      <c r="D60" s="122"/>
      <c r="E60" s="180"/>
      <c r="F60" s="251" t="s">
        <v>55</v>
      </c>
      <c r="G60" s="252"/>
      <c r="H60" s="66"/>
      <c r="I60" s="66"/>
      <c r="J60" s="66"/>
      <c r="K60" s="66"/>
      <c r="L60" s="66"/>
      <c r="M60" s="66"/>
    </row>
    <row r="61" spans="1:13" s="7" customFormat="1" ht="15.5" thickTop="1" thickBot="1" x14ac:dyDescent="0.4">
      <c r="A61" s="72"/>
      <c r="B61" s="73" t="s">
        <v>0</v>
      </c>
      <c r="C61" s="74" t="s">
        <v>1</v>
      </c>
      <c r="D61" s="74" t="s">
        <v>2</v>
      </c>
      <c r="E61" s="177" t="s">
        <v>3</v>
      </c>
      <c r="F61" s="169" t="s">
        <v>77</v>
      </c>
      <c r="G61" s="75" t="s">
        <v>4</v>
      </c>
      <c r="H61" s="72"/>
      <c r="I61" s="72"/>
      <c r="J61" s="72"/>
      <c r="K61" s="198"/>
      <c r="L61" s="209" t="s">
        <v>62</v>
      </c>
      <c r="M61" s="76" t="s">
        <v>63</v>
      </c>
    </row>
    <row r="62" spans="1:13" ht="15" thickTop="1" x14ac:dyDescent="0.35">
      <c r="A62" s="64"/>
      <c r="B62" s="77"/>
      <c r="C62" s="78"/>
      <c r="D62" s="79" t="s">
        <v>11</v>
      </c>
      <c r="E62" s="155" t="s">
        <v>76</v>
      </c>
      <c r="F62" s="173">
        <v>5</v>
      </c>
      <c r="G62" s="112">
        <f>'2b - BPU Tranche optionnelle 1'!F56</f>
        <v>0</v>
      </c>
      <c r="H62" s="64"/>
      <c r="I62" s="64"/>
      <c r="J62" s="64"/>
      <c r="K62" s="190"/>
      <c r="L62" s="187">
        <f>(F62*G62)+(H62*I62)+(J62*K62)</f>
        <v>0</v>
      </c>
      <c r="M62" s="82">
        <f>L62*1.2</f>
        <v>0</v>
      </c>
    </row>
    <row r="63" spans="1:13" x14ac:dyDescent="0.35">
      <c r="A63" s="64"/>
      <c r="B63" s="83" t="s">
        <v>41</v>
      </c>
      <c r="C63" s="84" t="s">
        <v>42</v>
      </c>
      <c r="D63" s="85" t="s">
        <v>12</v>
      </c>
      <c r="E63" s="156" t="s">
        <v>76</v>
      </c>
      <c r="F63" s="174">
        <v>5</v>
      </c>
      <c r="G63" s="86">
        <f>'2b - BPU Tranche optionnelle 1'!F57</f>
        <v>0</v>
      </c>
      <c r="H63" s="64"/>
      <c r="I63" s="64"/>
      <c r="J63" s="64"/>
      <c r="K63" s="190"/>
      <c r="L63" s="188">
        <f t="shared" ref="L63:L64" si="6">(F63*G63)+(H63*I63)+(J63*K63)</f>
        <v>0</v>
      </c>
      <c r="M63" s="88">
        <f t="shared" ref="M63:M82" si="7">L63*1.2</f>
        <v>0</v>
      </c>
    </row>
    <row r="64" spans="1:13" ht="15" thickBot="1" x14ac:dyDescent="0.4">
      <c r="A64" s="64"/>
      <c r="B64" s="89"/>
      <c r="C64" s="90"/>
      <c r="D64" s="91" t="s">
        <v>13</v>
      </c>
      <c r="E64" s="157" t="s">
        <v>76</v>
      </c>
      <c r="F64" s="175">
        <v>80</v>
      </c>
      <c r="G64" s="92">
        <f>'2b - BPU Tranche optionnelle 1'!F58</f>
        <v>0</v>
      </c>
      <c r="H64" s="64"/>
      <c r="I64" s="64"/>
      <c r="J64" s="64"/>
      <c r="K64" s="190"/>
      <c r="L64" s="189">
        <f t="shared" si="6"/>
        <v>0</v>
      </c>
      <c r="M64" s="94">
        <f t="shared" si="7"/>
        <v>0</v>
      </c>
    </row>
    <row r="65" spans="1:13" ht="15.5" thickTop="1" thickBot="1" x14ac:dyDescent="0.4">
      <c r="A65" s="64"/>
      <c r="B65" s="83"/>
      <c r="C65" s="84"/>
      <c r="D65" s="104"/>
      <c r="E65" s="179"/>
      <c r="F65" s="251" t="s">
        <v>46</v>
      </c>
      <c r="G65" s="252"/>
      <c r="H65" s="64"/>
      <c r="I65" s="64"/>
      <c r="J65" s="64"/>
      <c r="K65" s="64"/>
      <c r="L65" s="66"/>
      <c r="M65" s="66"/>
    </row>
    <row r="66" spans="1:13" ht="15" thickTop="1" x14ac:dyDescent="0.35">
      <c r="A66" s="64"/>
      <c r="B66" s="113"/>
      <c r="C66" s="78"/>
      <c r="D66" s="79" t="s">
        <v>11</v>
      </c>
      <c r="E66" s="155" t="s">
        <v>73</v>
      </c>
      <c r="F66" s="173">
        <v>0</v>
      </c>
      <c r="G66" s="112">
        <f>'2b - BPU Tranche optionnelle 1'!F60</f>
        <v>0</v>
      </c>
      <c r="H66" s="64"/>
      <c r="I66" s="64"/>
      <c r="J66" s="64"/>
      <c r="K66" s="64"/>
      <c r="L66" s="193">
        <f t="shared" ref="L66:L68" si="8">(F66*G66)+(H66*I66)+(J66*K66)</f>
        <v>0</v>
      </c>
      <c r="M66" s="187">
        <f t="shared" si="7"/>
        <v>0</v>
      </c>
    </row>
    <row r="67" spans="1:13" x14ac:dyDescent="0.35">
      <c r="A67" s="64"/>
      <c r="B67" s="83" t="s">
        <v>40</v>
      </c>
      <c r="C67" s="84" t="s">
        <v>39</v>
      </c>
      <c r="D67" s="85" t="s">
        <v>12</v>
      </c>
      <c r="E67" s="156" t="s">
        <v>73</v>
      </c>
      <c r="F67" s="174">
        <v>10</v>
      </c>
      <c r="G67" s="86">
        <f>'2b - BPU Tranche optionnelle 1'!F61</f>
        <v>0</v>
      </c>
      <c r="H67" s="64"/>
      <c r="I67" s="64"/>
      <c r="J67" s="64"/>
      <c r="K67" s="64"/>
      <c r="L67" s="194">
        <f t="shared" si="8"/>
        <v>0</v>
      </c>
      <c r="M67" s="188">
        <f t="shared" si="7"/>
        <v>0</v>
      </c>
    </row>
    <row r="68" spans="1:13" ht="15" thickBot="1" x14ac:dyDescent="0.4">
      <c r="A68" s="64"/>
      <c r="B68" s="89"/>
      <c r="C68" s="90"/>
      <c r="D68" s="91" t="s">
        <v>13</v>
      </c>
      <c r="E68" s="157" t="s">
        <v>73</v>
      </c>
      <c r="F68" s="175">
        <v>30</v>
      </c>
      <c r="G68" s="92">
        <f>'2b - BPU Tranche optionnelle 1'!F62</f>
        <v>0</v>
      </c>
      <c r="H68" s="64"/>
      <c r="I68" s="64"/>
      <c r="J68" s="64"/>
      <c r="K68" s="64"/>
      <c r="L68" s="197">
        <f t="shared" si="8"/>
        <v>0</v>
      </c>
      <c r="M68" s="189">
        <f t="shared" si="7"/>
        <v>0</v>
      </c>
    </row>
    <row r="69" spans="1:13" ht="15.5" thickTop="1" thickBot="1" x14ac:dyDescent="0.4">
      <c r="A69" s="64"/>
      <c r="B69" s="83"/>
      <c r="C69" s="84"/>
      <c r="D69" s="104"/>
      <c r="E69" s="179"/>
      <c r="F69" s="251" t="s">
        <v>55</v>
      </c>
      <c r="G69" s="252"/>
      <c r="H69" s="64"/>
      <c r="I69" s="64"/>
      <c r="J69" s="64"/>
      <c r="K69" s="64"/>
      <c r="L69" s="66"/>
      <c r="M69" s="66"/>
    </row>
    <row r="70" spans="1:13" ht="15" thickTop="1" x14ac:dyDescent="0.35">
      <c r="A70" s="64"/>
      <c r="B70" s="113"/>
      <c r="C70" s="78"/>
      <c r="D70" s="79" t="s">
        <v>11</v>
      </c>
      <c r="E70" s="155" t="s">
        <v>76</v>
      </c>
      <c r="F70" s="173">
        <v>0</v>
      </c>
      <c r="G70" s="112">
        <f>'2b - BPU Tranche optionnelle 1'!F64</f>
        <v>0</v>
      </c>
      <c r="H70" s="64"/>
      <c r="I70" s="64"/>
      <c r="J70" s="64"/>
      <c r="K70" s="64"/>
      <c r="L70" s="193">
        <f t="shared" ref="L70:L81" si="9">(F70*G70)+(H70*I70)+(J70*K70)</f>
        <v>0</v>
      </c>
      <c r="M70" s="187">
        <f t="shared" si="7"/>
        <v>0</v>
      </c>
    </row>
    <row r="71" spans="1:13" x14ac:dyDescent="0.35">
      <c r="A71" s="64"/>
      <c r="B71" s="83" t="s">
        <v>37</v>
      </c>
      <c r="C71" s="84" t="s">
        <v>38</v>
      </c>
      <c r="D71" s="85" t="s">
        <v>12</v>
      </c>
      <c r="E71" s="156" t="s">
        <v>76</v>
      </c>
      <c r="F71" s="174">
        <v>50</v>
      </c>
      <c r="G71" s="86">
        <f>'2b - BPU Tranche optionnelle 1'!F65</f>
        <v>0</v>
      </c>
      <c r="H71" s="64"/>
      <c r="I71" s="64"/>
      <c r="J71" s="64"/>
      <c r="K71" s="64"/>
      <c r="L71" s="194">
        <f t="shared" si="9"/>
        <v>0</v>
      </c>
      <c r="M71" s="188">
        <f t="shared" si="7"/>
        <v>0</v>
      </c>
    </row>
    <row r="72" spans="1:13" ht="15" thickBot="1" x14ac:dyDescent="0.4">
      <c r="A72" s="64"/>
      <c r="B72" s="89"/>
      <c r="C72" s="90"/>
      <c r="D72" s="91" t="s">
        <v>13</v>
      </c>
      <c r="E72" s="157" t="s">
        <v>76</v>
      </c>
      <c r="F72" s="175">
        <v>150</v>
      </c>
      <c r="G72" s="92">
        <f>'2b - BPU Tranche optionnelle 1'!F66</f>
        <v>0</v>
      </c>
      <c r="H72" s="64"/>
      <c r="I72" s="64"/>
      <c r="J72" s="64"/>
      <c r="K72" s="64"/>
      <c r="L72" s="195">
        <f t="shared" si="9"/>
        <v>0</v>
      </c>
      <c r="M72" s="189">
        <f t="shared" si="7"/>
        <v>0</v>
      </c>
    </row>
    <row r="73" spans="1:13" ht="15" thickTop="1" x14ac:dyDescent="0.35">
      <c r="A73" s="64"/>
      <c r="B73" s="113"/>
      <c r="C73" s="78"/>
      <c r="D73" s="79" t="s">
        <v>11</v>
      </c>
      <c r="E73" s="155" t="s">
        <v>76</v>
      </c>
      <c r="F73" s="173">
        <v>0</v>
      </c>
      <c r="G73" s="80">
        <f>'2b - BPU Tranche optionnelle 1'!F67</f>
        <v>0</v>
      </c>
      <c r="H73" s="64"/>
      <c r="I73" s="64"/>
      <c r="J73" s="64"/>
      <c r="K73" s="64"/>
      <c r="L73" s="196">
        <f t="shared" si="9"/>
        <v>0</v>
      </c>
      <c r="M73" s="187">
        <f t="shared" si="7"/>
        <v>0</v>
      </c>
    </row>
    <row r="74" spans="1:13" x14ac:dyDescent="0.35">
      <c r="A74" s="64"/>
      <c r="B74" s="83" t="s">
        <v>35</v>
      </c>
      <c r="C74" s="84" t="s">
        <v>36</v>
      </c>
      <c r="D74" s="85" t="s">
        <v>12</v>
      </c>
      <c r="E74" s="156" t="s">
        <v>76</v>
      </c>
      <c r="F74" s="174">
        <v>5</v>
      </c>
      <c r="G74" s="86">
        <f>'2b - BPU Tranche optionnelle 1'!F68</f>
        <v>0</v>
      </c>
      <c r="H74" s="64"/>
      <c r="I74" s="64"/>
      <c r="J74" s="64"/>
      <c r="K74" s="64"/>
      <c r="L74" s="194">
        <f t="shared" si="9"/>
        <v>0</v>
      </c>
      <c r="M74" s="188">
        <f t="shared" si="7"/>
        <v>0</v>
      </c>
    </row>
    <row r="75" spans="1:13" ht="15" thickBot="1" x14ac:dyDescent="0.4">
      <c r="A75" s="64"/>
      <c r="B75" s="89"/>
      <c r="C75" s="90"/>
      <c r="D75" s="91" t="s">
        <v>13</v>
      </c>
      <c r="E75" s="157" t="s">
        <v>76</v>
      </c>
      <c r="F75" s="175">
        <v>30</v>
      </c>
      <c r="G75" s="92">
        <f>'2b - BPU Tranche optionnelle 1'!F69</f>
        <v>0</v>
      </c>
      <c r="H75" s="64"/>
      <c r="I75" s="64"/>
      <c r="J75" s="64"/>
      <c r="K75" s="64"/>
      <c r="L75" s="195">
        <f t="shared" si="9"/>
        <v>0</v>
      </c>
      <c r="M75" s="189">
        <f t="shared" si="7"/>
        <v>0</v>
      </c>
    </row>
    <row r="76" spans="1:13" ht="15" thickTop="1" x14ac:dyDescent="0.35">
      <c r="A76" s="64"/>
      <c r="B76" s="113"/>
      <c r="C76" s="78"/>
      <c r="D76" s="79" t="s">
        <v>11</v>
      </c>
      <c r="E76" s="155" t="s">
        <v>76</v>
      </c>
      <c r="F76" s="173">
        <v>5</v>
      </c>
      <c r="G76" s="80">
        <f>'2b - BPU Tranche optionnelle 1'!F70</f>
        <v>0</v>
      </c>
      <c r="H76" s="64"/>
      <c r="I76" s="64"/>
      <c r="J76" s="64"/>
      <c r="K76" s="64"/>
      <c r="L76" s="196">
        <f t="shared" si="9"/>
        <v>0</v>
      </c>
      <c r="M76" s="187">
        <f t="shared" si="7"/>
        <v>0</v>
      </c>
    </row>
    <row r="77" spans="1:13" x14ac:dyDescent="0.35">
      <c r="A77" s="64"/>
      <c r="B77" s="83" t="s">
        <v>33</v>
      </c>
      <c r="C77" s="84" t="s">
        <v>34</v>
      </c>
      <c r="D77" s="85" t="s">
        <v>12</v>
      </c>
      <c r="E77" s="156" t="s">
        <v>76</v>
      </c>
      <c r="F77" s="174">
        <v>10</v>
      </c>
      <c r="G77" s="86">
        <f>'2b - BPU Tranche optionnelle 1'!F71</f>
        <v>0</v>
      </c>
      <c r="H77" s="64"/>
      <c r="I77" s="64"/>
      <c r="J77" s="64"/>
      <c r="K77" s="64"/>
      <c r="L77" s="194">
        <f t="shared" si="9"/>
        <v>0</v>
      </c>
      <c r="M77" s="188">
        <f t="shared" si="7"/>
        <v>0</v>
      </c>
    </row>
    <row r="78" spans="1:13" ht="15" thickBot="1" x14ac:dyDescent="0.4">
      <c r="A78" s="64"/>
      <c r="B78" s="89"/>
      <c r="C78" s="90"/>
      <c r="D78" s="91" t="s">
        <v>13</v>
      </c>
      <c r="E78" s="157" t="s">
        <v>76</v>
      </c>
      <c r="F78" s="175">
        <v>50</v>
      </c>
      <c r="G78" s="92">
        <f>'2b - BPU Tranche optionnelle 1'!F72</f>
        <v>0</v>
      </c>
      <c r="H78" s="64"/>
      <c r="I78" s="64"/>
      <c r="J78" s="64"/>
      <c r="K78" s="64"/>
      <c r="L78" s="195">
        <f t="shared" si="9"/>
        <v>0</v>
      </c>
      <c r="M78" s="189">
        <f t="shared" si="7"/>
        <v>0</v>
      </c>
    </row>
    <row r="79" spans="1:13" ht="15" thickTop="1" x14ac:dyDescent="0.35">
      <c r="A79" s="64"/>
      <c r="B79" s="113"/>
      <c r="C79" s="78"/>
      <c r="D79" s="123" t="s">
        <v>70</v>
      </c>
      <c r="E79" s="253" t="s">
        <v>47</v>
      </c>
      <c r="F79" s="173">
        <v>0</v>
      </c>
      <c r="G79" s="80">
        <f>'2b - BPU Tranche optionnelle 1'!F73</f>
        <v>0</v>
      </c>
      <c r="H79" s="64"/>
      <c r="I79" s="64"/>
      <c r="J79" s="64"/>
      <c r="K79" s="64"/>
      <c r="L79" s="196">
        <f t="shared" si="9"/>
        <v>0</v>
      </c>
      <c r="M79" s="187">
        <f t="shared" si="7"/>
        <v>0</v>
      </c>
    </row>
    <row r="80" spans="1:13" x14ac:dyDescent="0.35">
      <c r="A80" s="64"/>
      <c r="B80" s="83" t="s">
        <v>32</v>
      </c>
      <c r="C80" s="84" t="s">
        <v>31</v>
      </c>
      <c r="D80" s="124" t="s">
        <v>71</v>
      </c>
      <c r="E80" s="254"/>
      <c r="F80" s="174">
        <v>5</v>
      </c>
      <c r="G80" s="86">
        <f>'2b - BPU Tranche optionnelle 1'!F74</f>
        <v>0</v>
      </c>
      <c r="H80" s="64"/>
      <c r="I80" s="64"/>
      <c r="J80" s="64"/>
      <c r="K80" s="64"/>
      <c r="L80" s="194">
        <f t="shared" si="9"/>
        <v>0</v>
      </c>
      <c r="M80" s="188">
        <f t="shared" si="7"/>
        <v>0</v>
      </c>
    </row>
    <row r="81" spans="1:14" ht="15" thickBot="1" x14ac:dyDescent="0.4">
      <c r="A81" s="64"/>
      <c r="B81" s="115"/>
      <c r="C81" s="90"/>
      <c r="D81" s="125" t="s">
        <v>72</v>
      </c>
      <c r="E81" s="255"/>
      <c r="F81" s="175">
        <v>40</v>
      </c>
      <c r="G81" s="92">
        <f>'2b - BPU Tranche optionnelle 1'!F75</f>
        <v>0</v>
      </c>
      <c r="H81" s="64"/>
      <c r="I81" s="64"/>
      <c r="J81" s="64"/>
      <c r="K81" s="64"/>
      <c r="L81" s="197">
        <f t="shared" si="9"/>
        <v>0</v>
      </c>
      <c r="M81" s="189">
        <f t="shared" si="7"/>
        <v>0</v>
      </c>
    </row>
    <row r="82" spans="1:14" ht="28" customHeight="1" thickTop="1" thickBot="1" x14ac:dyDescent="0.4">
      <c r="A82" s="64"/>
      <c r="B82" s="64"/>
      <c r="C82" s="64"/>
      <c r="D82" s="65"/>
      <c r="E82" s="65"/>
      <c r="F82" s="67" t="s">
        <v>60</v>
      </c>
      <c r="G82" s="137"/>
      <c r="H82" s="137"/>
      <c r="I82" s="137"/>
      <c r="J82" s="137"/>
      <c r="K82" s="137"/>
      <c r="L82" s="192">
        <f>SUM(L62:L81)</f>
        <v>0</v>
      </c>
      <c r="M82" s="118">
        <f t="shared" si="7"/>
        <v>0</v>
      </c>
    </row>
    <row r="83" spans="1:14" ht="15.5" thickTop="1" thickBot="1" x14ac:dyDescent="0.4">
      <c r="A83" s="64"/>
      <c r="B83" s="116"/>
      <c r="C83" s="117"/>
      <c r="D83" s="116"/>
      <c r="E83" s="126"/>
      <c r="F83" s="126"/>
      <c r="G83" s="116"/>
      <c r="H83" s="64"/>
      <c r="I83" s="64"/>
      <c r="J83" s="64"/>
      <c r="K83" s="64"/>
      <c r="L83" s="119"/>
      <c r="M83" s="119"/>
      <c r="N83" s="4"/>
    </row>
    <row r="84" spans="1:14" ht="29.5" customHeight="1" thickTop="1" thickBot="1" x14ac:dyDescent="0.4">
      <c r="A84" s="64"/>
      <c r="B84" s="116"/>
      <c r="C84" s="117"/>
      <c r="D84" s="116"/>
      <c r="E84" s="126"/>
      <c r="F84" s="135" t="s">
        <v>57</v>
      </c>
      <c r="G84" s="136"/>
      <c r="H84" s="136"/>
      <c r="I84" s="136"/>
      <c r="J84" s="136"/>
      <c r="K84" s="136"/>
      <c r="L84" s="134">
        <f>L82+L57</f>
        <v>0</v>
      </c>
      <c r="M84" s="134">
        <f>L84*1.2</f>
        <v>0</v>
      </c>
      <c r="N84" s="4"/>
    </row>
    <row r="85" spans="1:14" ht="15" thickTop="1" x14ac:dyDescent="0.35">
      <c r="A85" s="64"/>
      <c r="B85" s="128"/>
      <c r="C85" s="128"/>
      <c r="D85" s="129"/>
      <c r="E85" s="129"/>
      <c r="F85" s="129"/>
      <c r="G85" s="129"/>
      <c r="H85" s="64"/>
      <c r="I85" s="64"/>
      <c r="J85" s="64"/>
      <c r="K85" s="64"/>
      <c r="L85" s="128"/>
      <c r="M85" s="128"/>
      <c r="N85" s="4"/>
    </row>
    <row r="86" spans="1:14" ht="15" thickBot="1" x14ac:dyDescent="0.4">
      <c r="A86" s="64"/>
      <c r="B86" s="64"/>
      <c r="C86" s="64"/>
      <c r="D86" s="65"/>
      <c r="E86" s="65"/>
      <c r="F86" s="65"/>
      <c r="G86" s="65"/>
      <c r="H86" s="64"/>
      <c r="I86" s="64"/>
      <c r="J86" s="64"/>
      <c r="K86" s="64"/>
      <c r="L86" s="64"/>
      <c r="M86" s="64"/>
    </row>
    <row r="87" spans="1:14" s="3" customFormat="1" ht="36" customHeight="1" thickBot="1" x14ac:dyDescent="0.4">
      <c r="A87" s="66"/>
      <c r="B87" s="204" t="s">
        <v>45</v>
      </c>
      <c r="C87" s="144"/>
      <c r="D87" s="144"/>
      <c r="E87" s="144"/>
      <c r="F87" s="144"/>
      <c r="G87" s="144"/>
      <c r="H87" s="144"/>
      <c r="I87" s="144"/>
      <c r="J87" s="144"/>
      <c r="K87" s="144"/>
      <c r="L87" s="144"/>
      <c r="M87" s="145"/>
    </row>
    <row r="88" spans="1:14" s="4" customFormat="1" ht="12" customHeight="1" thickBot="1" x14ac:dyDescent="0.5">
      <c r="A88" s="128"/>
      <c r="B88" s="128"/>
      <c r="D88" s="143"/>
      <c r="E88" s="183"/>
      <c r="F88" s="143"/>
      <c r="G88" s="183"/>
      <c r="H88" s="128"/>
      <c r="I88" s="128"/>
      <c r="J88" s="128"/>
      <c r="K88" s="128"/>
      <c r="L88" s="128"/>
      <c r="M88" s="128"/>
    </row>
    <row r="89" spans="1:14" s="7" customFormat="1" ht="36.65" customHeight="1" thickTop="1" thickBot="1" x14ac:dyDescent="0.4">
      <c r="A89" s="72"/>
      <c r="B89" s="210" t="s">
        <v>0</v>
      </c>
      <c r="C89" s="184" t="s">
        <v>1</v>
      </c>
      <c r="D89" s="208" t="s">
        <v>2</v>
      </c>
      <c r="E89" s="184" t="s">
        <v>3</v>
      </c>
      <c r="F89" s="185" t="s">
        <v>77</v>
      </c>
      <c r="G89" s="184" t="s">
        <v>4</v>
      </c>
      <c r="H89" s="72"/>
      <c r="I89" s="72"/>
      <c r="J89" s="72"/>
      <c r="K89" s="72"/>
      <c r="L89" s="76" t="s">
        <v>62</v>
      </c>
      <c r="M89" s="76" t="s">
        <v>63</v>
      </c>
    </row>
    <row r="90" spans="1:14" ht="15" thickTop="1" x14ac:dyDescent="0.35">
      <c r="A90" s="64"/>
      <c r="B90" s="77"/>
      <c r="C90" s="186"/>
      <c r="D90" s="123" t="s">
        <v>70</v>
      </c>
      <c r="E90" s="203" t="s">
        <v>73</v>
      </c>
      <c r="F90" s="170">
        <v>0</v>
      </c>
      <c r="G90" s="132">
        <f>'2b - BPU Tranche optionnelle 1'!F81</f>
        <v>0</v>
      </c>
      <c r="H90" s="64"/>
      <c r="I90" s="64"/>
      <c r="J90" s="64"/>
      <c r="K90" s="190"/>
      <c r="L90" s="187">
        <f>(F90*G90)+(H90*I90)+(J90*K90)</f>
        <v>0</v>
      </c>
      <c r="M90" s="82">
        <f>L90*1.2</f>
        <v>0</v>
      </c>
    </row>
    <row r="91" spans="1:14" x14ac:dyDescent="0.35">
      <c r="A91" s="64"/>
      <c r="B91" s="83" t="s">
        <v>44</v>
      </c>
      <c r="C91" s="84" t="s">
        <v>43</v>
      </c>
      <c r="D91" s="124" t="s">
        <v>71</v>
      </c>
      <c r="E91" s="181" t="s">
        <v>73</v>
      </c>
      <c r="F91" s="171">
        <v>0</v>
      </c>
      <c r="G91" s="130">
        <f>'2b - BPU Tranche optionnelle 1'!F82</f>
        <v>0</v>
      </c>
      <c r="H91" s="64"/>
      <c r="I91" s="64"/>
      <c r="J91" s="64"/>
      <c r="K91" s="190"/>
      <c r="L91" s="188">
        <f t="shared" ref="L91" si="10">(F91*G91)+(H91*I91)+(J91*K91)</f>
        <v>0</v>
      </c>
      <c r="M91" s="88">
        <f t="shared" ref="M91:M93" si="11">L91*1.2</f>
        <v>0</v>
      </c>
    </row>
    <row r="92" spans="1:14" ht="15" thickBot="1" x14ac:dyDescent="0.4">
      <c r="A92" s="64"/>
      <c r="B92" s="115"/>
      <c r="C92" s="131"/>
      <c r="D92" s="125" t="s">
        <v>72</v>
      </c>
      <c r="E92" s="182" t="s">
        <v>73</v>
      </c>
      <c r="F92" s="172">
        <v>6</v>
      </c>
      <c r="G92" s="132">
        <f>'2b - BPU Tranche optionnelle 1'!F83</f>
        <v>0</v>
      </c>
      <c r="H92" s="64"/>
      <c r="I92" s="64"/>
      <c r="J92" s="64"/>
      <c r="K92" s="191"/>
      <c r="L92" s="189">
        <f>(F92*G92)+(H92*I92)+(J92*K92)</f>
        <v>0</v>
      </c>
      <c r="M92" s="94">
        <f t="shared" si="11"/>
        <v>0</v>
      </c>
    </row>
    <row r="93" spans="1:14" ht="29.5" customHeight="1" thickTop="1" thickBot="1" x14ac:dyDescent="0.4">
      <c r="A93" s="64"/>
      <c r="B93" s="64"/>
      <c r="C93" s="64"/>
      <c r="D93" s="65"/>
      <c r="E93" s="65"/>
      <c r="F93" s="67" t="s">
        <v>58</v>
      </c>
      <c r="G93" s="137"/>
      <c r="H93" s="137"/>
      <c r="I93" s="137"/>
      <c r="J93" s="137"/>
      <c r="K93" s="137"/>
      <c r="L93" s="118">
        <f>SUM(L90:L92)</f>
        <v>0</v>
      </c>
      <c r="M93" s="118">
        <f t="shared" si="11"/>
        <v>0</v>
      </c>
    </row>
    <row r="94" spans="1:14" ht="37" customHeight="1" thickTop="1" thickBot="1" x14ac:dyDescent="0.4">
      <c r="A94" s="64"/>
      <c r="B94" s="64"/>
      <c r="C94" s="64"/>
      <c r="D94" s="65"/>
      <c r="E94" s="65"/>
      <c r="F94" s="65"/>
      <c r="G94" s="65"/>
      <c r="H94" s="64"/>
      <c r="I94" s="64"/>
      <c r="J94" s="64"/>
      <c r="K94" s="64"/>
      <c r="L94" s="64"/>
      <c r="M94" s="64"/>
    </row>
    <row r="95" spans="1:14" ht="27" thickTop="1" thickBot="1" x14ac:dyDescent="0.4">
      <c r="A95" s="64"/>
      <c r="B95" s="64"/>
      <c r="C95" s="64"/>
      <c r="D95" s="65"/>
      <c r="E95" s="65"/>
      <c r="F95" s="138" t="s">
        <v>59</v>
      </c>
      <c r="G95" s="139"/>
      <c r="H95" s="139"/>
      <c r="I95" s="139"/>
      <c r="J95" s="139"/>
      <c r="K95" s="139"/>
      <c r="L95" s="127">
        <f>L93+L84+L22</f>
        <v>0</v>
      </c>
      <c r="M95" s="127">
        <f>L95*1.2</f>
        <v>0</v>
      </c>
    </row>
    <row r="96" spans="1:14" ht="15" thickTop="1" x14ac:dyDescent="0.35">
      <c r="A96" s="64"/>
      <c r="B96" s="64"/>
      <c r="C96" s="64"/>
      <c r="D96" s="65"/>
      <c r="E96" s="65"/>
      <c r="F96" s="65"/>
      <c r="G96" s="65"/>
      <c r="H96" s="64"/>
      <c r="I96" s="64"/>
      <c r="J96" s="64"/>
      <c r="K96" s="64"/>
      <c r="L96" s="64"/>
      <c r="M96" s="64"/>
    </row>
    <row r="97" spans="1:13" x14ac:dyDescent="0.35">
      <c r="A97" s="64"/>
      <c r="B97" s="64"/>
      <c r="C97" s="64"/>
      <c r="D97" s="65"/>
      <c r="E97" s="65"/>
      <c r="F97" s="65"/>
      <c r="G97" s="65"/>
      <c r="H97" s="64"/>
      <c r="I97" s="64"/>
      <c r="J97" s="64"/>
      <c r="K97" s="64"/>
      <c r="L97" s="64"/>
      <c r="M97" s="64"/>
    </row>
    <row r="98" spans="1:13" x14ac:dyDescent="0.35">
      <c r="A98" s="64"/>
      <c r="B98" s="64"/>
      <c r="C98" s="64"/>
      <c r="D98" s="65"/>
      <c r="E98" s="65"/>
      <c r="F98" s="65"/>
      <c r="G98" s="65"/>
      <c r="H98" s="64"/>
      <c r="I98" s="64"/>
      <c r="J98" s="64"/>
      <c r="K98" s="64"/>
      <c r="L98" s="64"/>
      <c r="M98" s="64"/>
    </row>
    <row r="99" spans="1:13" x14ac:dyDescent="0.35">
      <c r="A99" s="64"/>
      <c r="B99" s="64"/>
      <c r="C99" s="64"/>
      <c r="D99" s="65"/>
      <c r="E99" s="65"/>
      <c r="F99" s="65"/>
      <c r="G99" s="65"/>
      <c r="H99" s="64"/>
      <c r="I99" s="64"/>
      <c r="J99" s="64"/>
      <c r="K99" s="64"/>
      <c r="L99" s="64"/>
      <c r="M99" s="64"/>
    </row>
    <row r="100" spans="1:13" x14ac:dyDescent="0.35">
      <c r="A100" s="64"/>
      <c r="B100" s="64"/>
      <c r="C100" s="64"/>
      <c r="D100" s="65"/>
      <c r="E100" s="65"/>
      <c r="F100" s="65"/>
      <c r="G100" s="65"/>
      <c r="H100" s="64"/>
      <c r="I100" s="64"/>
      <c r="J100" s="64"/>
      <c r="K100" s="64"/>
      <c r="L100" s="64"/>
      <c r="M100" s="64"/>
    </row>
    <row r="101" spans="1:13" x14ac:dyDescent="0.35">
      <c r="A101" s="64"/>
      <c r="B101" s="64"/>
      <c r="C101" s="64"/>
      <c r="D101" s="65"/>
      <c r="E101" s="65"/>
      <c r="F101" s="65"/>
      <c r="G101" s="65"/>
      <c r="H101" s="64"/>
      <c r="I101" s="64"/>
      <c r="J101" s="64"/>
      <c r="K101" s="64"/>
      <c r="L101" s="64"/>
      <c r="M101" s="64"/>
    </row>
  </sheetData>
  <sheetProtection algorithmName="SHA-512" hashValue="DxMu0/djr4sgvHO6xXfuLB1rZkVOHOGdEMxXJT3/dNgYIqVTSiC7REh8U6JsQoDTUWkEShQClnJcBR3aqFdHXw==" saltValue="AmzRqDASXrJRZo3PZPC3HQ==" spinCount="100000" sheet="1" objects="1" scenarios="1"/>
  <mergeCells count="15">
    <mergeCell ref="F65:G65"/>
    <mergeCell ref="F69:G69"/>
    <mergeCell ref="E79:E81"/>
    <mergeCell ref="F26:G26"/>
    <mergeCell ref="H26:I26"/>
    <mergeCell ref="J26:K26"/>
    <mergeCell ref="F40:G40"/>
    <mergeCell ref="F50:G50"/>
    <mergeCell ref="F60:G60"/>
    <mergeCell ref="B2:M2"/>
    <mergeCell ref="F10:G10"/>
    <mergeCell ref="H10:I10"/>
    <mergeCell ref="J10:K10"/>
    <mergeCell ref="B19:B20"/>
    <mergeCell ref="C19:C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2C139-8816-48D2-A2A8-89132D2F0E07}">
  <dimension ref="A1:N101"/>
  <sheetViews>
    <sheetView zoomScale="70" zoomScaleNormal="70" workbookViewId="0"/>
  </sheetViews>
  <sheetFormatPr baseColWidth="10" defaultRowHeight="14.5" x14ac:dyDescent="0.35"/>
  <cols>
    <col min="2" max="2" width="18.453125" customWidth="1"/>
    <col min="3" max="3" width="64.26953125" customWidth="1"/>
    <col min="4" max="4" width="27.26953125" style="1" customWidth="1"/>
    <col min="5" max="5" width="20.26953125" style="1" customWidth="1"/>
    <col min="6" max="6" width="13.7265625" style="1" customWidth="1"/>
    <col min="7" max="7" width="15.54296875" style="1" customWidth="1"/>
    <col min="8" max="11" width="13.7265625" customWidth="1"/>
    <col min="12" max="12" width="27.1796875" customWidth="1"/>
    <col min="13" max="13" width="25" customWidth="1"/>
  </cols>
  <sheetData>
    <row r="1" spans="1:14" ht="15" thickBot="1" x14ac:dyDescent="0.4"/>
    <row r="2" spans="1:14" ht="205" customHeight="1" thickBot="1" x14ac:dyDescent="0.4">
      <c r="B2" s="257" t="s">
        <v>83</v>
      </c>
      <c r="C2" s="258"/>
      <c r="D2" s="258"/>
      <c r="E2" s="258"/>
      <c r="F2" s="258"/>
      <c r="G2" s="258"/>
      <c r="H2" s="258"/>
      <c r="I2" s="258"/>
      <c r="J2" s="258"/>
      <c r="K2" s="258"/>
      <c r="L2" s="258"/>
      <c r="M2" s="259"/>
    </row>
    <row r="3" spans="1:14" x14ac:dyDescent="0.35">
      <c r="A3" s="128"/>
      <c r="B3" s="128"/>
      <c r="C3" s="128"/>
      <c r="D3" s="129"/>
      <c r="E3" s="129"/>
      <c r="F3" s="65"/>
      <c r="G3" s="65"/>
      <c r="H3" s="64"/>
      <c r="I3" s="64"/>
      <c r="J3" s="64"/>
      <c r="K3" s="64"/>
      <c r="L3" s="64"/>
      <c r="M3" s="64"/>
    </row>
    <row r="4" spans="1:14" x14ac:dyDescent="0.35">
      <c r="A4" s="128"/>
      <c r="B4" s="128"/>
      <c r="C4" s="128"/>
      <c r="D4" s="129"/>
      <c r="E4" s="129"/>
      <c r="F4" s="65"/>
      <c r="G4" s="65"/>
      <c r="H4" s="64"/>
      <c r="I4" s="64"/>
      <c r="J4" s="64"/>
      <c r="K4" s="64"/>
      <c r="L4" s="64"/>
      <c r="M4" s="64"/>
    </row>
    <row r="5" spans="1:14" x14ac:dyDescent="0.35">
      <c r="A5" s="128"/>
      <c r="B5" s="128"/>
      <c r="C5" s="128"/>
      <c r="D5" s="129"/>
      <c r="E5" s="129"/>
      <c r="F5" s="65"/>
      <c r="G5" s="65"/>
      <c r="H5" s="64"/>
      <c r="I5" s="64"/>
      <c r="J5" s="64"/>
      <c r="K5" s="64"/>
      <c r="L5" s="64"/>
      <c r="M5" s="64"/>
    </row>
    <row r="6" spans="1:14" ht="18.5" x14ac:dyDescent="0.45">
      <c r="A6" s="64"/>
      <c r="B6" s="216" t="s">
        <v>78</v>
      </c>
      <c r="C6" s="64"/>
      <c r="D6" s="65"/>
      <c r="E6" s="65"/>
      <c r="F6" s="65"/>
      <c r="G6" s="65"/>
      <c r="H6" s="64"/>
      <c r="I6" s="64"/>
      <c r="J6" s="64"/>
      <c r="K6" s="64"/>
      <c r="L6" s="64"/>
      <c r="M6" s="64"/>
    </row>
    <row r="7" spans="1:14" ht="15" thickBot="1" x14ac:dyDescent="0.4">
      <c r="A7" s="64"/>
      <c r="B7" s="64"/>
      <c r="C7" s="64"/>
      <c r="D7" s="65"/>
      <c r="E7" s="65"/>
      <c r="F7" s="65"/>
      <c r="G7" s="65"/>
      <c r="H7" s="64"/>
      <c r="I7" s="64"/>
      <c r="J7" s="64"/>
      <c r="K7" s="64"/>
      <c r="L7" s="64"/>
      <c r="M7" s="64"/>
    </row>
    <row r="8" spans="1:14" s="3" customFormat="1" ht="32.5" customHeight="1" thickTop="1" thickBot="1" x14ac:dyDescent="0.4">
      <c r="A8" s="66"/>
      <c r="B8" s="67" t="s">
        <v>50</v>
      </c>
      <c r="C8" s="68"/>
      <c r="D8" s="69"/>
      <c r="E8" s="69"/>
      <c r="F8" s="69"/>
      <c r="G8" s="69"/>
      <c r="H8" s="69"/>
      <c r="I8" s="69"/>
      <c r="J8" s="69"/>
      <c r="K8" s="69"/>
      <c r="L8" s="69"/>
      <c r="M8" s="70"/>
    </row>
    <row r="9" spans="1:14" ht="15.5" thickTop="1" thickBot="1" x14ac:dyDescent="0.4">
      <c r="A9" s="64"/>
      <c r="B9" s="64"/>
      <c r="C9" s="64"/>
      <c r="D9" s="65"/>
      <c r="E9" s="65"/>
      <c r="F9" s="65"/>
      <c r="G9" s="65"/>
      <c r="H9" s="64"/>
      <c r="I9" s="64"/>
      <c r="J9" s="64"/>
      <c r="K9" s="64"/>
      <c r="L9" s="64"/>
      <c r="M9" s="64"/>
    </row>
    <row r="10" spans="1:14" ht="20.5" customHeight="1" thickTop="1" thickBot="1" x14ac:dyDescent="0.4">
      <c r="A10" s="64"/>
      <c r="B10" s="64"/>
      <c r="C10" s="64"/>
      <c r="D10" s="65"/>
      <c r="E10" s="65"/>
      <c r="F10" s="256" t="s">
        <v>53</v>
      </c>
      <c r="G10" s="252"/>
      <c r="H10" s="256" t="s">
        <v>46</v>
      </c>
      <c r="I10" s="252"/>
      <c r="J10" s="256" t="s">
        <v>54</v>
      </c>
      <c r="K10" s="252"/>
      <c r="L10" s="64"/>
      <c r="M10" s="64"/>
      <c r="N10" s="44"/>
    </row>
    <row r="11" spans="1:14" s="7" customFormat="1" ht="15.5" thickTop="1" thickBot="1" x14ac:dyDescent="0.4">
      <c r="A11" s="72"/>
      <c r="B11" s="73" t="s">
        <v>0</v>
      </c>
      <c r="C11" s="74" t="s">
        <v>1</v>
      </c>
      <c r="D11" s="74" t="s">
        <v>2</v>
      </c>
      <c r="E11" s="177" t="s">
        <v>3</v>
      </c>
      <c r="F11" s="169" t="s">
        <v>77</v>
      </c>
      <c r="G11" s="75" t="s">
        <v>4</v>
      </c>
      <c r="H11" s="74" t="s">
        <v>77</v>
      </c>
      <c r="I11" s="75" t="s">
        <v>4</v>
      </c>
      <c r="J11" s="74" t="s">
        <v>77</v>
      </c>
      <c r="K11" s="75" t="s">
        <v>4</v>
      </c>
      <c r="L11" s="76" t="s">
        <v>62</v>
      </c>
      <c r="M11" s="76" t="s">
        <v>63</v>
      </c>
    </row>
    <row r="12" spans="1:14" ht="15" thickTop="1" x14ac:dyDescent="0.35">
      <c r="A12" s="64"/>
      <c r="B12" s="77"/>
      <c r="C12" s="78"/>
      <c r="D12" s="79" t="s">
        <v>11</v>
      </c>
      <c r="E12" s="155" t="s">
        <v>73</v>
      </c>
      <c r="F12" s="170">
        <v>1</v>
      </c>
      <c r="G12" s="80">
        <f>'2c - BPU Tranche optionnelle 2'!F8</f>
        <v>0</v>
      </c>
      <c r="H12" s="79">
        <v>0</v>
      </c>
      <c r="I12" s="80">
        <f>'2c - BPU Tranche optionnelle 2'!H8</f>
        <v>0</v>
      </c>
      <c r="J12" s="81">
        <v>3</v>
      </c>
      <c r="K12" s="80">
        <f>'2c - BPU Tranche optionnelle 2'!J8</f>
        <v>0</v>
      </c>
      <c r="L12" s="82">
        <f>(F12*G12)+(H12*I12)+(J12*K12)</f>
        <v>0</v>
      </c>
      <c r="M12" s="82">
        <f>L12*1.2</f>
        <v>0</v>
      </c>
    </row>
    <row r="13" spans="1:14" x14ac:dyDescent="0.35">
      <c r="A13" s="64"/>
      <c r="B13" s="83" t="s">
        <v>6</v>
      </c>
      <c r="C13" s="84" t="s">
        <v>9</v>
      </c>
      <c r="D13" s="85" t="s">
        <v>12</v>
      </c>
      <c r="E13" s="156" t="s">
        <v>73</v>
      </c>
      <c r="F13" s="171">
        <v>1</v>
      </c>
      <c r="G13" s="86">
        <f>'2c - BPU Tranche optionnelle 2'!F9</f>
        <v>0</v>
      </c>
      <c r="H13" s="85">
        <v>2</v>
      </c>
      <c r="I13" s="86">
        <f>'2c - BPU Tranche optionnelle 2'!H9</f>
        <v>0</v>
      </c>
      <c r="J13" s="87">
        <v>3</v>
      </c>
      <c r="K13" s="86">
        <f>'2c - BPU Tranche optionnelle 2'!J9</f>
        <v>0</v>
      </c>
      <c r="L13" s="88">
        <f t="shared" ref="L13:L21" si="0">(F13*G13)+(H13*I13)+(J13*K13)</f>
        <v>0</v>
      </c>
      <c r="M13" s="88">
        <f t="shared" ref="M13:M21" si="1">L13*1.2</f>
        <v>0</v>
      </c>
    </row>
    <row r="14" spans="1:14" ht="15" thickBot="1" x14ac:dyDescent="0.4">
      <c r="A14" s="64"/>
      <c r="B14" s="89"/>
      <c r="C14" s="90"/>
      <c r="D14" s="91" t="s">
        <v>13</v>
      </c>
      <c r="E14" s="157" t="s">
        <v>73</v>
      </c>
      <c r="F14" s="172">
        <v>1</v>
      </c>
      <c r="G14" s="92">
        <f>'2c - BPU Tranche optionnelle 2'!F10</f>
        <v>0</v>
      </c>
      <c r="H14" s="91">
        <v>0</v>
      </c>
      <c r="I14" s="92">
        <f>'2c - BPU Tranche optionnelle 2'!H10</f>
        <v>0</v>
      </c>
      <c r="J14" s="93">
        <v>0</v>
      </c>
      <c r="K14" s="92">
        <f>'2c - BPU Tranche optionnelle 2'!J10</f>
        <v>0</v>
      </c>
      <c r="L14" s="94">
        <f t="shared" si="0"/>
        <v>0</v>
      </c>
      <c r="M14" s="94">
        <f t="shared" si="1"/>
        <v>0</v>
      </c>
    </row>
    <row r="15" spans="1:14" ht="15" thickTop="1" x14ac:dyDescent="0.35">
      <c r="A15" s="64"/>
      <c r="B15" s="95"/>
      <c r="C15" s="96"/>
      <c r="D15" s="81" t="s">
        <v>11</v>
      </c>
      <c r="E15" s="155" t="s">
        <v>73</v>
      </c>
      <c r="F15" s="173">
        <v>0</v>
      </c>
      <c r="G15" s="97">
        <f>'2c - BPU Tranche optionnelle 2'!F11</f>
        <v>0</v>
      </c>
      <c r="H15" s="81">
        <v>0</v>
      </c>
      <c r="I15" s="97">
        <f>'2c - BPU Tranche optionnelle 2'!H11</f>
        <v>0</v>
      </c>
      <c r="J15" s="81">
        <v>3</v>
      </c>
      <c r="K15" s="97">
        <f>'2c - BPU Tranche optionnelle 2'!J11</f>
        <v>0</v>
      </c>
      <c r="L15" s="82">
        <f t="shared" si="0"/>
        <v>0</v>
      </c>
      <c r="M15" s="82">
        <f t="shared" si="1"/>
        <v>0</v>
      </c>
    </row>
    <row r="16" spans="1:14" x14ac:dyDescent="0.35">
      <c r="A16" s="64"/>
      <c r="B16" s="98" t="s">
        <v>7</v>
      </c>
      <c r="C16" s="99" t="s">
        <v>74</v>
      </c>
      <c r="D16" s="87" t="s">
        <v>12</v>
      </c>
      <c r="E16" s="156" t="s">
        <v>73</v>
      </c>
      <c r="F16" s="174">
        <v>3</v>
      </c>
      <c r="G16" s="100">
        <f>'2c - BPU Tranche optionnelle 2'!F12</f>
        <v>0</v>
      </c>
      <c r="H16" s="87">
        <v>3</v>
      </c>
      <c r="I16" s="100">
        <f>'2c - BPU Tranche optionnelle 2'!H12</f>
        <v>0</v>
      </c>
      <c r="J16" s="87">
        <v>2</v>
      </c>
      <c r="K16" s="100">
        <f>'2c - BPU Tranche optionnelle 2'!J12</f>
        <v>0</v>
      </c>
      <c r="L16" s="88">
        <f t="shared" si="0"/>
        <v>0</v>
      </c>
      <c r="M16" s="88">
        <f t="shared" si="1"/>
        <v>0</v>
      </c>
    </row>
    <row r="17" spans="1:13" ht="15" thickBot="1" x14ac:dyDescent="0.4">
      <c r="A17" s="64"/>
      <c r="B17" s="101"/>
      <c r="C17" s="102"/>
      <c r="D17" s="93" t="s">
        <v>13</v>
      </c>
      <c r="E17" s="157" t="s">
        <v>73</v>
      </c>
      <c r="F17" s="175">
        <v>1</v>
      </c>
      <c r="G17" s="103">
        <f>'2c - BPU Tranche optionnelle 2'!F13</f>
        <v>0</v>
      </c>
      <c r="H17" s="93">
        <v>0</v>
      </c>
      <c r="I17" s="103">
        <f>'2c - BPU Tranche optionnelle 2'!H13</f>
        <v>0</v>
      </c>
      <c r="J17" s="93">
        <v>0</v>
      </c>
      <c r="K17" s="103">
        <f>'2c - BPU Tranche optionnelle 2'!J13</f>
        <v>0</v>
      </c>
      <c r="L17" s="94">
        <f t="shared" si="0"/>
        <v>0</v>
      </c>
      <c r="M17" s="94">
        <f t="shared" si="1"/>
        <v>0</v>
      </c>
    </row>
    <row r="18" spans="1:13" ht="15" thickTop="1" x14ac:dyDescent="0.35">
      <c r="A18" s="64"/>
      <c r="B18" s="83"/>
      <c r="C18" s="84"/>
      <c r="D18" s="104" t="s">
        <v>11</v>
      </c>
      <c r="E18" s="155" t="s">
        <v>73</v>
      </c>
      <c r="F18" s="176">
        <v>0</v>
      </c>
      <c r="G18" s="105">
        <f>'2c - BPU Tranche optionnelle 2'!F14</f>
        <v>0</v>
      </c>
      <c r="H18" s="104">
        <v>1</v>
      </c>
      <c r="I18" s="105">
        <f>'2c - BPU Tranche optionnelle 2'!H14</f>
        <v>0</v>
      </c>
      <c r="J18" s="104">
        <v>3</v>
      </c>
      <c r="K18" s="105">
        <f>'2c - BPU Tranche optionnelle 2'!J14</f>
        <v>0</v>
      </c>
      <c r="L18" s="106">
        <f t="shared" si="0"/>
        <v>0</v>
      </c>
      <c r="M18" s="106">
        <f t="shared" si="1"/>
        <v>0</v>
      </c>
    </row>
    <row r="19" spans="1:13" x14ac:dyDescent="0.35">
      <c r="A19" s="64"/>
      <c r="B19" s="260" t="s">
        <v>8</v>
      </c>
      <c r="C19" s="261" t="s">
        <v>10</v>
      </c>
      <c r="D19" s="85" t="s">
        <v>12</v>
      </c>
      <c r="E19" s="156" t="s">
        <v>73</v>
      </c>
      <c r="F19" s="171">
        <v>3</v>
      </c>
      <c r="G19" s="86">
        <f>'2c - BPU Tranche optionnelle 2'!F15</f>
        <v>0</v>
      </c>
      <c r="H19" s="85">
        <v>1</v>
      </c>
      <c r="I19" s="86">
        <f>'2c - BPU Tranche optionnelle 2'!H15</f>
        <v>0</v>
      </c>
      <c r="J19" s="85">
        <v>2</v>
      </c>
      <c r="K19" s="86">
        <f>'2c - BPU Tranche optionnelle 2'!J15</f>
        <v>0</v>
      </c>
      <c r="L19" s="88">
        <f t="shared" si="0"/>
        <v>0</v>
      </c>
      <c r="M19" s="88">
        <f t="shared" si="1"/>
        <v>0</v>
      </c>
    </row>
    <row r="20" spans="1:13" x14ac:dyDescent="0.35">
      <c r="A20" s="64"/>
      <c r="B20" s="260"/>
      <c r="C20" s="261"/>
      <c r="D20" s="85" t="s">
        <v>13</v>
      </c>
      <c r="E20" s="156" t="s">
        <v>73</v>
      </c>
      <c r="F20" s="171">
        <v>1</v>
      </c>
      <c r="G20" s="86">
        <f>'2c - BPU Tranche optionnelle 2'!F16</f>
        <v>0</v>
      </c>
      <c r="H20" s="85">
        <v>0</v>
      </c>
      <c r="I20" s="86">
        <f>'2c - BPU Tranche optionnelle 2'!H16</f>
        <v>0</v>
      </c>
      <c r="J20" s="85">
        <v>0</v>
      </c>
      <c r="K20" s="86">
        <f>'2c - BPU Tranche optionnelle 2'!J16</f>
        <v>0</v>
      </c>
      <c r="L20" s="88">
        <f t="shared" si="0"/>
        <v>0</v>
      </c>
      <c r="M20" s="88">
        <f t="shared" si="1"/>
        <v>0</v>
      </c>
    </row>
    <row r="21" spans="1:13" ht="15" thickBot="1" x14ac:dyDescent="0.4">
      <c r="A21" s="64"/>
      <c r="B21" s="89"/>
      <c r="C21" s="90"/>
      <c r="D21" s="91" t="s">
        <v>52</v>
      </c>
      <c r="E21" s="157" t="s">
        <v>73</v>
      </c>
      <c r="F21" s="172">
        <v>0</v>
      </c>
      <c r="G21" s="92">
        <f>'2c - BPU Tranche optionnelle 2'!F17</f>
        <v>0</v>
      </c>
      <c r="H21" s="91">
        <v>0</v>
      </c>
      <c r="I21" s="92">
        <f>'2c - BPU Tranche optionnelle 2'!H17</f>
        <v>0</v>
      </c>
      <c r="J21" s="91">
        <v>0</v>
      </c>
      <c r="K21" s="92">
        <f>'2c - BPU Tranche optionnelle 2'!J17</f>
        <v>0</v>
      </c>
      <c r="L21" s="94">
        <f t="shared" si="0"/>
        <v>0</v>
      </c>
      <c r="M21" s="94">
        <f t="shared" si="1"/>
        <v>0</v>
      </c>
    </row>
    <row r="22" spans="1:13" ht="26.15" customHeight="1" thickTop="1" thickBot="1" x14ac:dyDescent="0.4">
      <c r="A22" s="64"/>
      <c r="B22" s="64"/>
      <c r="C22" s="64"/>
      <c r="D22" s="65"/>
      <c r="E22" s="65"/>
      <c r="F22" s="135" t="s">
        <v>56</v>
      </c>
      <c r="G22" s="136"/>
      <c r="H22" s="136"/>
      <c r="I22" s="136"/>
      <c r="J22" s="136"/>
      <c r="K22" s="136"/>
      <c r="L22" s="133">
        <f>SUM(L12:L21)</f>
        <v>0</v>
      </c>
      <c r="M22" s="133">
        <f>L22*1.2</f>
        <v>0</v>
      </c>
    </row>
    <row r="23" spans="1:13" ht="15.5" thickTop="1" thickBot="1" x14ac:dyDescent="0.4">
      <c r="A23" s="64"/>
      <c r="B23" s="64"/>
      <c r="C23" s="64"/>
      <c r="D23" s="65"/>
      <c r="E23" s="65"/>
      <c r="F23" s="65"/>
      <c r="G23" s="65"/>
      <c r="H23" s="64"/>
      <c r="I23" s="64"/>
      <c r="J23" s="64"/>
      <c r="K23" s="64"/>
      <c r="L23" s="66"/>
      <c r="M23" s="66"/>
    </row>
    <row r="24" spans="1:13" s="3" customFormat="1" ht="37" customHeight="1" thickTop="1" thickBot="1" x14ac:dyDescent="0.4">
      <c r="A24" s="66"/>
      <c r="B24" s="200" t="s">
        <v>51</v>
      </c>
      <c r="C24" s="201"/>
      <c r="D24" s="201"/>
      <c r="E24" s="201"/>
      <c r="F24" s="201"/>
      <c r="G24" s="201"/>
      <c r="H24" s="201"/>
      <c r="I24" s="201"/>
      <c r="J24" s="201"/>
      <c r="K24" s="201"/>
      <c r="L24" s="201"/>
      <c r="M24" s="202"/>
    </row>
    <row r="25" spans="1:13" ht="15.5" thickTop="1" thickBot="1" x14ac:dyDescent="0.4">
      <c r="A25" s="64"/>
      <c r="B25" s="107"/>
      <c r="C25" s="64"/>
      <c r="D25" s="65"/>
      <c r="E25" s="65"/>
      <c r="F25" s="65"/>
      <c r="G25" s="65"/>
      <c r="H25" s="64"/>
      <c r="I25" s="64"/>
      <c r="J25" s="64"/>
      <c r="K25" s="64"/>
      <c r="L25" s="66"/>
      <c r="M25" s="66"/>
    </row>
    <row r="26" spans="1:13" s="3" customFormat="1" ht="24.65" customHeight="1" thickTop="1" thickBot="1" x14ac:dyDescent="0.4">
      <c r="A26" s="66"/>
      <c r="B26" s="108" t="s">
        <v>21</v>
      </c>
      <c r="C26" s="109"/>
      <c r="D26" s="72"/>
      <c r="E26" s="72"/>
      <c r="F26" s="256" t="s">
        <v>53</v>
      </c>
      <c r="G26" s="252"/>
      <c r="H26" s="256" t="s">
        <v>46</v>
      </c>
      <c r="I26" s="252"/>
      <c r="J26" s="256" t="s">
        <v>54</v>
      </c>
      <c r="K26" s="252"/>
      <c r="L26" s="66"/>
      <c r="M26" s="66"/>
    </row>
    <row r="27" spans="1:13" s="1" customFormat="1" ht="15.5" thickTop="1" thickBot="1" x14ac:dyDescent="0.4">
      <c r="A27" s="65"/>
      <c r="B27" s="210" t="s">
        <v>0</v>
      </c>
      <c r="C27" s="208" t="s">
        <v>1</v>
      </c>
      <c r="D27" s="208" t="s">
        <v>2</v>
      </c>
      <c r="E27" s="178" t="s">
        <v>3</v>
      </c>
      <c r="F27" s="169" t="s">
        <v>77</v>
      </c>
      <c r="G27" s="75" t="s">
        <v>4</v>
      </c>
      <c r="H27" s="74" t="s">
        <v>77</v>
      </c>
      <c r="I27" s="75" t="s">
        <v>4</v>
      </c>
      <c r="J27" s="74" t="s">
        <v>77</v>
      </c>
      <c r="K27" s="75" t="s">
        <v>4</v>
      </c>
      <c r="L27" s="76" t="s">
        <v>62</v>
      </c>
      <c r="M27" s="76" t="s">
        <v>63</v>
      </c>
    </row>
    <row r="28" spans="1:13" ht="15" thickTop="1" x14ac:dyDescent="0.35">
      <c r="A28" s="64"/>
      <c r="B28" s="77"/>
      <c r="C28" s="78"/>
      <c r="D28" s="79" t="s">
        <v>11</v>
      </c>
      <c r="E28" s="155" t="s">
        <v>73</v>
      </c>
      <c r="F28" s="173">
        <v>1</v>
      </c>
      <c r="G28" s="112">
        <f>'2c - BPU Tranche optionnelle 2'!F24</f>
        <v>0</v>
      </c>
      <c r="H28" s="81">
        <v>4</v>
      </c>
      <c r="I28" s="80">
        <f>'2c - BPU Tranche optionnelle 2'!H24</f>
        <v>0</v>
      </c>
      <c r="J28" s="81">
        <v>6</v>
      </c>
      <c r="K28" s="80">
        <f>'2c - BPU Tranche optionnelle 2'!J24</f>
        <v>0</v>
      </c>
      <c r="L28" s="82">
        <f>(F28*G28)+(H28*I28)+(J28*K28)</f>
        <v>0</v>
      </c>
      <c r="M28" s="82">
        <f>L28*1.2</f>
        <v>0</v>
      </c>
    </row>
    <row r="29" spans="1:13" x14ac:dyDescent="0.35">
      <c r="A29" s="64"/>
      <c r="B29" s="83" t="s">
        <v>14</v>
      </c>
      <c r="C29" s="84" t="s">
        <v>16</v>
      </c>
      <c r="D29" s="85" t="s">
        <v>12</v>
      </c>
      <c r="E29" s="156" t="s">
        <v>73</v>
      </c>
      <c r="F29" s="174">
        <v>0</v>
      </c>
      <c r="G29" s="86">
        <f>'2c - BPU Tranche optionnelle 2'!F25</f>
        <v>0</v>
      </c>
      <c r="H29" s="87">
        <v>0</v>
      </c>
      <c r="I29" s="86">
        <f>'2c - BPU Tranche optionnelle 2'!H25</f>
        <v>0</v>
      </c>
      <c r="J29" s="87">
        <v>0</v>
      </c>
      <c r="K29" s="86">
        <f>'2c - BPU Tranche optionnelle 2'!J25</f>
        <v>0</v>
      </c>
      <c r="L29" s="88">
        <f t="shared" ref="L29:L39" si="2">(F29*G29)+(H29*I29)+(J29*K29)</f>
        <v>0</v>
      </c>
      <c r="M29" s="88">
        <f t="shared" ref="M29:M56" si="3">L29*1.2</f>
        <v>0</v>
      </c>
    </row>
    <row r="30" spans="1:13" ht="15" thickBot="1" x14ac:dyDescent="0.4">
      <c r="A30" s="64"/>
      <c r="B30" s="89"/>
      <c r="C30" s="90"/>
      <c r="D30" s="91" t="s">
        <v>13</v>
      </c>
      <c r="E30" s="157" t="s">
        <v>73</v>
      </c>
      <c r="F30" s="175">
        <v>0</v>
      </c>
      <c r="G30" s="92">
        <f>'2c - BPU Tranche optionnelle 2'!F26</f>
        <v>0</v>
      </c>
      <c r="H30" s="93">
        <v>0</v>
      </c>
      <c r="I30" s="92">
        <f>'2c - BPU Tranche optionnelle 2'!H26</f>
        <v>0</v>
      </c>
      <c r="J30" s="93">
        <v>0</v>
      </c>
      <c r="K30" s="92">
        <f>'2c - BPU Tranche optionnelle 2'!J26</f>
        <v>0</v>
      </c>
      <c r="L30" s="94">
        <f t="shared" si="2"/>
        <v>0</v>
      </c>
      <c r="M30" s="94">
        <f t="shared" si="3"/>
        <v>0</v>
      </c>
    </row>
    <row r="31" spans="1:13" ht="15" thickTop="1" x14ac:dyDescent="0.35">
      <c r="A31" s="64"/>
      <c r="B31" s="113"/>
      <c r="C31" s="78"/>
      <c r="D31" s="79" t="s">
        <v>11</v>
      </c>
      <c r="E31" s="155" t="s">
        <v>73</v>
      </c>
      <c r="F31" s="173">
        <v>2</v>
      </c>
      <c r="G31" s="80">
        <f>'2c - BPU Tranche optionnelle 2'!F27</f>
        <v>0</v>
      </c>
      <c r="H31" s="81">
        <v>2</v>
      </c>
      <c r="I31" s="80">
        <f>'2c - BPU Tranche optionnelle 2'!H27</f>
        <v>0</v>
      </c>
      <c r="J31" s="81">
        <v>3</v>
      </c>
      <c r="K31" s="80">
        <f>'2c - BPU Tranche optionnelle 2'!J27</f>
        <v>0</v>
      </c>
      <c r="L31" s="82">
        <f t="shared" si="2"/>
        <v>0</v>
      </c>
      <c r="M31" s="82">
        <f t="shared" si="3"/>
        <v>0</v>
      </c>
    </row>
    <row r="32" spans="1:13" x14ac:dyDescent="0.35">
      <c r="A32" s="64"/>
      <c r="B32" s="83" t="s">
        <v>15</v>
      </c>
      <c r="C32" s="84" t="s">
        <v>17</v>
      </c>
      <c r="D32" s="85" t="s">
        <v>12</v>
      </c>
      <c r="E32" s="156" t="s">
        <v>73</v>
      </c>
      <c r="F32" s="174">
        <v>1</v>
      </c>
      <c r="G32" s="86">
        <f>'2c - BPU Tranche optionnelle 2'!F28</f>
        <v>0</v>
      </c>
      <c r="H32" s="87">
        <v>2</v>
      </c>
      <c r="I32" s="86">
        <f>'2c - BPU Tranche optionnelle 2'!H28</f>
        <v>0</v>
      </c>
      <c r="J32" s="87">
        <v>1</v>
      </c>
      <c r="K32" s="86">
        <f>'2c - BPU Tranche optionnelle 2'!J28</f>
        <v>0</v>
      </c>
      <c r="L32" s="88">
        <f t="shared" si="2"/>
        <v>0</v>
      </c>
      <c r="M32" s="88">
        <f t="shared" si="3"/>
        <v>0</v>
      </c>
    </row>
    <row r="33" spans="1:13" ht="15" thickBot="1" x14ac:dyDescent="0.4">
      <c r="A33" s="64"/>
      <c r="B33" s="89"/>
      <c r="C33" s="90"/>
      <c r="D33" s="91" t="s">
        <v>13</v>
      </c>
      <c r="E33" s="157" t="s">
        <v>73</v>
      </c>
      <c r="F33" s="175">
        <v>1</v>
      </c>
      <c r="G33" s="92">
        <f>'2c - BPU Tranche optionnelle 2'!F29</f>
        <v>0</v>
      </c>
      <c r="H33" s="93">
        <v>0</v>
      </c>
      <c r="I33" s="92">
        <f>'2c - BPU Tranche optionnelle 2'!H29</f>
        <v>0</v>
      </c>
      <c r="J33" s="93">
        <v>1</v>
      </c>
      <c r="K33" s="92">
        <f>'2c - BPU Tranche optionnelle 2'!J29</f>
        <v>0</v>
      </c>
      <c r="L33" s="94">
        <f t="shared" si="2"/>
        <v>0</v>
      </c>
      <c r="M33" s="94">
        <f t="shared" si="3"/>
        <v>0</v>
      </c>
    </row>
    <row r="34" spans="1:13" ht="15" thickTop="1" x14ac:dyDescent="0.35">
      <c r="A34" s="64"/>
      <c r="B34" s="113"/>
      <c r="C34" s="78"/>
      <c r="D34" s="79" t="s">
        <v>11</v>
      </c>
      <c r="E34" s="155" t="s">
        <v>73</v>
      </c>
      <c r="F34" s="173">
        <v>9</v>
      </c>
      <c r="G34" s="80">
        <f>'2c - BPU Tranche optionnelle 2'!F30</f>
        <v>0</v>
      </c>
      <c r="H34" s="81">
        <v>6</v>
      </c>
      <c r="I34" s="80">
        <f>'2c - BPU Tranche optionnelle 2'!H30</f>
        <v>0</v>
      </c>
      <c r="J34" s="81">
        <v>4</v>
      </c>
      <c r="K34" s="80">
        <f>'2c - BPU Tranche optionnelle 2'!J30</f>
        <v>0</v>
      </c>
      <c r="L34" s="82">
        <f t="shared" si="2"/>
        <v>0</v>
      </c>
      <c r="M34" s="82">
        <f t="shared" si="3"/>
        <v>0</v>
      </c>
    </row>
    <row r="35" spans="1:13" x14ac:dyDescent="0.35">
      <c r="A35" s="64"/>
      <c r="B35" s="83" t="s">
        <v>18</v>
      </c>
      <c r="C35" s="84" t="s">
        <v>19</v>
      </c>
      <c r="D35" s="85" t="s">
        <v>12</v>
      </c>
      <c r="E35" s="156" t="s">
        <v>73</v>
      </c>
      <c r="F35" s="174">
        <v>3</v>
      </c>
      <c r="G35" s="86">
        <f>'2c - BPU Tranche optionnelle 2'!F31</f>
        <v>0</v>
      </c>
      <c r="H35" s="87">
        <v>2</v>
      </c>
      <c r="I35" s="86">
        <f>'2c - BPU Tranche optionnelle 2'!H31</f>
        <v>0</v>
      </c>
      <c r="J35" s="87">
        <v>1</v>
      </c>
      <c r="K35" s="86">
        <f>'2c - BPU Tranche optionnelle 2'!J31</f>
        <v>0</v>
      </c>
      <c r="L35" s="88">
        <f t="shared" si="2"/>
        <v>0</v>
      </c>
      <c r="M35" s="88">
        <f t="shared" si="3"/>
        <v>0</v>
      </c>
    </row>
    <row r="36" spans="1:13" ht="15" thickBot="1" x14ac:dyDescent="0.4">
      <c r="A36" s="64"/>
      <c r="B36" s="89"/>
      <c r="C36" s="90"/>
      <c r="D36" s="91" t="s">
        <v>13</v>
      </c>
      <c r="E36" s="156" t="s">
        <v>73</v>
      </c>
      <c r="F36" s="175">
        <v>0</v>
      </c>
      <c r="G36" s="92">
        <f>'2c - BPU Tranche optionnelle 2'!F32</f>
        <v>0</v>
      </c>
      <c r="H36" s="93">
        <v>0</v>
      </c>
      <c r="I36" s="92">
        <f>'2c - BPU Tranche optionnelle 2'!H32</f>
        <v>0</v>
      </c>
      <c r="J36" s="93">
        <v>0</v>
      </c>
      <c r="K36" s="92">
        <f>'2c - BPU Tranche optionnelle 2'!J32</f>
        <v>0</v>
      </c>
      <c r="L36" s="94">
        <f t="shared" si="2"/>
        <v>0</v>
      </c>
      <c r="M36" s="94">
        <f t="shared" si="3"/>
        <v>0</v>
      </c>
    </row>
    <row r="37" spans="1:13" ht="15" thickTop="1" x14ac:dyDescent="0.35">
      <c r="A37" s="64"/>
      <c r="B37" s="113"/>
      <c r="C37" s="78"/>
      <c r="D37" s="79" t="s">
        <v>11</v>
      </c>
      <c r="E37" s="155" t="s">
        <v>73</v>
      </c>
      <c r="F37" s="173">
        <v>4</v>
      </c>
      <c r="G37" s="80">
        <f>'2c - BPU Tranche optionnelle 2'!F33</f>
        <v>0</v>
      </c>
      <c r="H37" s="81">
        <v>2</v>
      </c>
      <c r="I37" s="80">
        <f>'2c - BPU Tranche optionnelle 2'!H33</f>
        <v>0</v>
      </c>
      <c r="J37" s="81">
        <v>3</v>
      </c>
      <c r="K37" s="80">
        <f>'2c - BPU Tranche optionnelle 2'!J33</f>
        <v>0</v>
      </c>
      <c r="L37" s="82">
        <f t="shared" si="2"/>
        <v>0</v>
      </c>
      <c r="M37" s="82">
        <f t="shared" si="3"/>
        <v>0</v>
      </c>
    </row>
    <row r="38" spans="1:13" x14ac:dyDescent="0.35">
      <c r="A38" s="64"/>
      <c r="B38" s="83" t="s">
        <v>20</v>
      </c>
      <c r="C38" s="84" t="s">
        <v>75</v>
      </c>
      <c r="D38" s="85" t="s">
        <v>12</v>
      </c>
      <c r="E38" s="156" t="s">
        <v>73</v>
      </c>
      <c r="F38" s="174">
        <v>3</v>
      </c>
      <c r="G38" s="86">
        <f>'2c - BPU Tranche optionnelle 2'!F34</f>
        <v>0</v>
      </c>
      <c r="H38" s="87">
        <v>1</v>
      </c>
      <c r="I38" s="86">
        <f>'2c - BPU Tranche optionnelle 2'!H34</f>
        <v>0</v>
      </c>
      <c r="J38" s="87">
        <v>1</v>
      </c>
      <c r="K38" s="86">
        <f>'2c - BPU Tranche optionnelle 2'!J34</f>
        <v>0</v>
      </c>
      <c r="L38" s="88">
        <f t="shared" si="2"/>
        <v>0</v>
      </c>
      <c r="M38" s="88">
        <f t="shared" si="3"/>
        <v>0</v>
      </c>
    </row>
    <row r="39" spans="1:13" ht="15" thickBot="1" x14ac:dyDescent="0.4">
      <c r="A39" s="64"/>
      <c r="B39" s="89"/>
      <c r="C39" s="90"/>
      <c r="D39" s="91" t="s">
        <v>13</v>
      </c>
      <c r="E39" s="157" t="s">
        <v>73</v>
      </c>
      <c r="F39" s="175">
        <v>0</v>
      </c>
      <c r="G39" s="92">
        <f>'2c - BPU Tranche optionnelle 2'!F35</f>
        <v>0</v>
      </c>
      <c r="H39" s="93">
        <v>0</v>
      </c>
      <c r="I39" s="92">
        <f>'2c - BPU Tranche optionnelle 2'!H35</f>
        <v>0</v>
      </c>
      <c r="J39" s="93">
        <v>0</v>
      </c>
      <c r="K39" s="92">
        <f>'2c - BPU Tranche optionnelle 2'!J35</f>
        <v>0</v>
      </c>
      <c r="L39" s="94">
        <f t="shared" si="2"/>
        <v>0</v>
      </c>
      <c r="M39" s="94">
        <f t="shared" si="3"/>
        <v>0</v>
      </c>
    </row>
    <row r="40" spans="1:13" ht="15.5" thickTop="1" thickBot="1" x14ac:dyDescent="0.4">
      <c r="A40" s="64"/>
      <c r="B40" s="83"/>
      <c r="C40" s="84"/>
      <c r="D40" s="104"/>
      <c r="E40" s="179"/>
      <c r="F40" s="251" t="s">
        <v>55</v>
      </c>
      <c r="G40" s="252"/>
      <c r="H40" s="114"/>
      <c r="I40" s="114"/>
      <c r="J40" s="114"/>
      <c r="K40" s="114"/>
      <c r="L40" s="66"/>
      <c r="M40" s="66"/>
    </row>
    <row r="41" spans="1:13" ht="15" thickTop="1" x14ac:dyDescent="0.35">
      <c r="A41" s="64"/>
      <c r="B41" s="113"/>
      <c r="C41" s="78"/>
      <c r="D41" s="79" t="s">
        <v>11</v>
      </c>
      <c r="E41" s="155" t="s">
        <v>76</v>
      </c>
      <c r="F41" s="173">
        <v>36</v>
      </c>
      <c r="G41" s="112">
        <f>'2c - BPU Tranche optionnelle 2'!F37</f>
        <v>0</v>
      </c>
      <c r="H41" s="64"/>
      <c r="I41" s="64"/>
      <c r="J41" s="64"/>
      <c r="K41" s="190"/>
      <c r="L41" s="187">
        <f t="shared" ref="L41:L49" si="4">(F41*G41)+(H41*I41)+(J41*K41)</f>
        <v>0</v>
      </c>
      <c r="M41" s="82">
        <f t="shared" si="3"/>
        <v>0</v>
      </c>
    </row>
    <row r="42" spans="1:13" x14ac:dyDescent="0.35">
      <c r="A42" s="64"/>
      <c r="B42" s="83" t="s">
        <v>30</v>
      </c>
      <c r="C42" s="84" t="s">
        <v>23</v>
      </c>
      <c r="D42" s="85" t="s">
        <v>12</v>
      </c>
      <c r="E42" s="156" t="s">
        <v>76</v>
      </c>
      <c r="F42" s="174">
        <v>12</v>
      </c>
      <c r="G42" s="86">
        <f>'2c - BPU Tranche optionnelle 2'!F38</f>
        <v>0</v>
      </c>
      <c r="H42" s="64"/>
      <c r="I42" s="64"/>
      <c r="J42" s="64"/>
      <c r="K42" s="190"/>
      <c r="L42" s="188">
        <f t="shared" si="4"/>
        <v>0</v>
      </c>
      <c r="M42" s="88">
        <f t="shared" si="3"/>
        <v>0</v>
      </c>
    </row>
    <row r="43" spans="1:13" ht="15" thickBot="1" x14ac:dyDescent="0.4">
      <c r="A43" s="64"/>
      <c r="B43" s="89"/>
      <c r="C43" s="90"/>
      <c r="D43" s="91" t="s">
        <v>13</v>
      </c>
      <c r="E43" s="157" t="s">
        <v>76</v>
      </c>
      <c r="F43" s="175">
        <v>12</v>
      </c>
      <c r="G43" s="92">
        <f>'2c - BPU Tranche optionnelle 2'!F39</f>
        <v>0</v>
      </c>
      <c r="H43" s="64"/>
      <c r="I43" s="64"/>
      <c r="J43" s="64"/>
      <c r="K43" s="190"/>
      <c r="L43" s="189">
        <f t="shared" si="4"/>
        <v>0</v>
      </c>
      <c r="M43" s="94">
        <f t="shared" si="3"/>
        <v>0</v>
      </c>
    </row>
    <row r="44" spans="1:13" ht="15" thickTop="1" x14ac:dyDescent="0.35">
      <c r="A44" s="64"/>
      <c r="B44" s="113"/>
      <c r="C44" s="78"/>
      <c r="D44" s="79" t="s">
        <v>11</v>
      </c>
      <c r="E44" s="155" t="s">
        <v>76</v>
      </c>
      <c r="F44" s="173">
        <v>50</v>
      </c>
      <c r="G44" s="80">
        <f>'2c - BPU Tranche optionnelle 2'!F40</f>
        <v>0</v>
      </c>
      <c r="H44" s="64"/>
      <c r="I44" s="64"/>
      <c r="J44" s="64"/>
      <c r="K44" s="190"/>
      <c r="L44" s="187">
        <f t="shared" si="4"/>
        <v>0</v>
      </c>
      <c r="M44" s="82">
        <f t="shared" si="3"/>
        <v>0</v>
      </c>
    </row>
    <row r="45" spans="1:13" x14ac:dyDescent="0.35">
      <c r="A45" s="64"/>
      <c r="B45" s="83" t="s">
        <v>29</v>
      </c>
      <c r="C45" s="84" t="s">
        <v>24</v>
      </c>
      <c r="D45" s="85" t="s">
        <v>12</v>
      </c>
      <c r="E45" s="156" t="s">
        <v>76</v>
      </c>
      <c r="F45" s="174">
        <v>50</v>
      </c>
      <c r="G45" s="86">
        <f>'2c - BPU Tranche optionnelle 2'!F41</f>
        <v>0</v>
      </c>
      <c r="H45" s="64"/>
      <c r="I45" s="64"/>
      <c r="J45" s="64"/>
      <c r="K45" s="190"/>
      <c r="L45" s="188">
        <f t="shared" si="4"/>
        <v>0</v>
      </c>
      <c r="M45" s="88">
        <f t="shared" si="3"/>
        <v>0</v>
      </c>
    </row>
    <row r="46" spans="1:13" ht="15" thickBot="1" x14ac:dyDescent="0.4">
      <c r="A46" s="64"/>
      <c r="B46" s="89"/>
      <c r="C46" s="90"/>
      <c r="D46" s="91" t="s">
        <v>13</v>
      </c>
      <c r="E46" s="157" t="s">
        <v>76</v>
      </c>
      <c r="F46" s="175">
        <v>0</v>
      </c>
      <c r="G46" s="92">
        <f>'2c - BPU Tranche optionnelle 2'!F42</f>
        <v>0</v>
      </c>
      <c r="H46" s="64"/>
      <c r="I46" s="64"/>
      <c r="J46" s="64"/>
      <c r="K46" s="190"/>
      <c r="L46" s="189">
        <f t="shared" si="4"/>
        <v>0</v>
      </c>
      <c r="M46" s="94">
        <f t="shared" si="3"/>
        <v>0</v>
      </c>
    </row>
    <row r="47" spans="1:13" ht="15" thickTop="1" x14ac:dyDescent="0.35">
      <c r="A47" s="64"/>
      <c r="B47" s="113"/>
      <c r="C47" s="78"/>
      <c r="D47" s="79" t="s">
        <v>11</v>
      </c>
      <c r="E47" s="155" t="s">
        <v>76</v>
      </c>
      <c r="F47" s="173">
        <v>1</v>
      </c>
      <c r="G47" s="80">
        <f>'2c - BPU Tranche optionnelle 2'!F43</f>
        <v>0</v>
      </c>
      <c r="H47" s="64"/>
      <c r="I47" s="64"/>
      <c r="J47" s="64"/>
      <c r="K47" s="190"/>
      <c r="L47" s="187">
        <f t="shared" si="4"/>
        <v>0</v>
      </c>
      <c r="M47" s="82">
        <f t="shared" si="3"/>
        <v>0</v>
      </c>
    </row>
    <row r="48" spans="1:13" x14ac:dyDescent="0.35">
      <c r="A48" s="64"/>
      <c r="B48" s="83" t="s">
        <v>28</v>
      </c>
      <c r="C48" s="84" t="s">
        <v>25</v>
      </c>
      <c r="D48" s="85" t="s">
        <v>12</v>
      </c>
      <c r="E48" s="156" t="s">
        <v>76</v>
      </c>
      <c r="F48" s="174">
        <v>1</v>
      </c>
      <c r="G48" s="86">
        <f>'2c - BPU Tranche optionnelle 2'!F44</f>
        <v>0</v>
      </c>
      <c r="H48" s="64"/>
      <c r="I48" s="64"/>
      <c r="J48" s="64"/>
      <c r="K48" s="190"/>
      <c r="L48" s="188">
        <f t="shared" si="4"/>
        <v>0</v>
      </c>
      <c r="M48" s="88">
        <f t="shared" si="3"/>
        <v>0</v>
      </c>
    </row>
    <row r="49" spans="1:13" ht="15" thickBot="1" x14ac:dyDescent="0.4">
      <c r="A49" s="64"/>
      <c r="B49" s="89"/>
      <c r="C49" s="90"/>
      <c r="D49" s="91" t="s">
        <v>13</v>
      </c>
      <c r="E49" s="157" t="s">
        <v>76</v>
      </c>
      <c r="F49" s="175">
        <v>1</v>
      </c>
      <c r="G49" s="92">
        <f>'2c - BPU Tranche optionnelle 2'!F45</f>
        <v>0</v>
      </c>
      <c r="H49" s="64"/>
      <c r="I49" s="64"/>
      <c r="J49" s="64"/>
      <c r="K49" s="190"/>
      <c r="L49" s="189">
        <f t="shared" si="4"/>
        <v>0</v>
      </c>
      <c r="M49" s="94">
        <f t="shared" si="3"/>
        <v>0</v>
      </c>
    </row>
    <row r="50" spans="1:13" ht="15.5" thickTop="1" thickBot="1" x14ac:dyDescent="0.4">
      <c r="A50" s="64"/>
      <c r="B50" s="83"/>
      <c r="C50" s="84"/>
      <c r="D50" s="104"/>
      <c r="E50" s="104"/>
      <c r="F50" s="256" t="s">
        <v>46</v>
      </c>
      <c r="G50" s="252"/>
      <c r="H50" s="64"/>
      <c r="I50" s="64"/>
      <c r="J50" s="64"/>
      <c r="K50" s="64"/>
      <c r="L50" s="66"/>
      <c r="M50" s="66"/>
    </row>
    <row r="51" spans="1:13" ht="15" thickTop="1" x14ac:dyDescent="0.35">
      <c r="A51" s="64"/>
      <c r="B51" s="113"/>
      <c r="C51" s="78"/>
      <c r="D51" s="79" t="s">
        <v>11</v>
      </c>
      <c r="E51" s="155" t="s">
        <v>73</v>
      </c>
      <c r="F51" s="173">
        <v>18</v>
      </c>
      <c r="G51" s="80">
        <f>'2c - BPU Tranche optionnelle 2'!F47</f>
        <v>0</v>
      </c>
      <c r="H51" s="64"/>
      <c r="I51" s="64"/>
      <c r="J51" s="64"/>
      <c r="K51" s="190"/>
      <c r="L51" s="187">
        <f t="shared" ref="L51:L56" si="5">(F51*G51)+(H51*I51)+(J51*K51)</f>
        <v>0</v>
      </c>
      <c r="M51" s="82">
        <f t="shared" si="3"/>
        <v>0</v>
      </c>
    </row>
    <row r="52" spans="1:13" x14ac:dyDescent="0.35">
      <c r="A52" s="64"/>
      <c r="B52" s="83" t="s">
        <v>27</v>
      </c>
      <c r="C52" s="84" t="s">
        <v>48</v>
      </c>
      <c r="D52" s="85" t="s">
        <v>12</v>
      </c>
      <c r="E52" s="156" t="s">
        <v>73</v>
      </c>
      <c r="F52" s="174">
        <v>12</v>
      </c>
      <c r="G52" s="86">
        <f>'2c - BPU Tranche optionnelle 2'!F48</f>
        <v>0</v>
      </c>
      <c r="H52" s="64"/>
      <c r="I52" s="64"/>
      <c r="J52" s="64"/>
      <c r="K52" s="190"/>
      <c r="L52" s="188">
        <f t="shared" si="5"/>
        <v>0</v>
      </c>
      <c r="M52" s="88">
        <f t="shared" si="3"/>
        <v>0</v>
      </c>
    </row>
    <row r="53" spans="1:13" ht="15" thickBot="1" x14ac:dyDescent="0.4">
      <c r="A53" s="64"/>
      <c r="B53" s="89"/>
      <c r="C53" s="90"/>
      <c r="D53" s="91" t="s">
        <v>13</v>
      </c>
      <c r="E53" s="156" t="s">
        <v>73</v>
      </c>
      <c r="F53" s="175">
        <v>0</v>
      </c>
      <c r="G53" s="92">
        <f>'2c - BPU Tranche optionnelle 2'!F49</f>
        <v>0</v>
      </c>
      <c r="H53" s="64"/>
      <c r="I53" s="64"/>
      <c r="J53" s="64"/>
      <c r="K53" s="190"/>
      <c r="L53" s="189">
        <f t="shared" si="5"/>
        <v>0</v>
      </c>
      <c r="M53" s="94">
        <f t="shared" si="3"/>
        <v>0</v>
      </c>
    </row>
    <row r="54" spans="1:13" ht="15" thickTop="1" x14ac:dyDescent="0.35">
      <c r="A54" s="64"/>
      <c r="B54" s="83"/>
      <c r="C54" s="84"/>
      <c r="D54" s="104" t="s">
        <v>11</v>
      </c>
      <c r="E54" s="155" t="s">
        <v>73</v>
      </c>
      <c r="F54" s="173">
        <v>0</v>
      </c>
      <c r="G54" s="80">
        <f>'2c - BPU Tranche optionnelle 2'!F50</f>
        <v>0</v>
      </c>
      <c r="H54" s="64"/>
      <c r="I54" s="64"/>
      <c r="J54" s="64"/>
      <c r="K54" s="190"/>
      <c r="L54" s="187">
        <f t="shared" si="5"/>
        <v>0</v>
      </c>
      <c r="M54" s="82">
        <f t="shared" si="3"/>
        <v>0</v>
      </c>
    </row>
    <row r="55" spans="1:13" x14ac:dyDescent="0.35">
      <c r="A55" s="64"/>
      <c r="B55" s="83" t="s">
        <v>26</v>
      </c>
      <c r="C55" s="84" t="s">
        <v>49</v>
      </c>
      <c r="D55" s="85" t="s">
        <v>12</v>
      </c>
      <c r="E55" s="156" t="s">
        <v>73</v>
      </c>
      <c r="F55" s="174">
        <v>0</v>
      </c>
      <c r="G55" s="86">
        <f>'2c - BPU Tranche optionnelle 2'!F51</f>
        <v>0</v>
      </c>
      <c r="H55" s="64"/>
      <c r="I55" s="64"/>
      <c r="J55" s="64"/>
      <c r="K55" s="190"/>
      <c r="L55" s="188">
        <f t="shared" si="5"/>
        <v>0</v>
      </c>
      <c r="M55" s="88">
        <f t="shared" si="3"/>
        <v>0</v>
      </c>
    </row>
    <row r="56" spans="1:13" ht="15" thickBot="1" x14ac:dyDescent="0.4">
      <c r="A56" s="64"/>
      <c r="B56" s="115"/>
      <c r="C56" s="90"/>
      <c r="D56" s="91" t="s">
        <v>13</v>
      </c>
      <c r="E56" s="157" t="s">
        <v>73</v>
      </c>
      <c r="F56" s="175">
        <v>0</v>
      </c>
      <c r="G56" s="92">
        <f>'2c - BPU Tranche optionnelle 2'!F52</f>
        <v>0</v>
      </c>
      <c r="H56" s="64"/>
      <c r="I56" s="64"/>
      <c r="J56" s="64"/>
      <c r="K56" s="191"/>
      <c r="L56" s="189">
        <f t="shared" si="5"/>
        <v>0</v>
      </c>
      <c r="M56" s="94">
        <f t="shared" si="3"/>
        <v>0</v>
      </c>
    </row>
    <row r="57" spans="1:13" ht="25.5" customHeight="1" thickTop="1" thickBot="1" x14ac:dyDescent="0.4">
      <c r="A57" s="64"/>
      <c r="B57" s="116"/>
      <c r="C57" s="117"/>
      <c r="D57" s="116"/>
      <c r="E57" s="116"/>
      <c r="F57" s="67" t="s">
        <v>61</v>
      </c>
      <c r="G57" s="137"/>
      <c r="H57" s="137"/>
      <c r="I57" s="137"/>
      <c r="J57" s="137"/>
      <c r="K57" s="137"/>
      <c r="L57" s="118">
        <f>SUM(L28:L56)</f>
        <v>0</v>
      </c>
      <c r="M57" s="118">
        <f>L57*1.2</f>
        <v>0</v>
      </c>
    </row>
    <row r="58" spans="1:13" ht="15" thickTop="1" x14ac:dyDescent="0.35">
      <c r="A58" s="64"/>
      <c r="B58" s="116"/>
      <c r="C58" s="117"/>
      <c r="D58" s="116"/>
      <c r="E58" s="116"/>
      <c r="F58" s="116"/>
      <c r="G58" s="116"/>
      <c r="H58" s="64"/>
      <c r="I58" s="64"/>
      <c r="J58" s="64"/>
      <c r="K58" s="64"/>
      <c r="L58" s="119"/>
      <c r="M58" s="119"/>
    </row>
    <row r="59" spans="1:13" ht="15" thickBot="1" x14ac:dyDescent="0.4">
      <c r="A59" s="64"/>
      <c r="B59" s="64"/>
      <c r="C59" s="64"/>
      <c r="D59" s="65"/>
      <c r="E59" s="65"/>
      <c r="F59" s="65"/>
      <c r="G59" s="65"/>
      <c r="H59" s="64"/>
      <c r="I59" s="64"/>
      <c r="J59" s="64"/>
      <c r="K59" s="64"/>
      <c r="L59" s="64"/>
      <c r="M59" s="64"/>
    </row>
    <row r="60" spans="1:13" s="3" customFormat="1" ht="21" customHeight="1" thickTop="1" thickBot="1" x14ac:dyDescent="0.4">
      <c r="A60" s="66"/>
      <c r="B60" s="120" t="s">
        <v>22</v>
      </c>
      <c r="C60" s="121"/>
      <c r="D60" s="122"/>
      <c r="E60" s="180"/>
      <c r="F60" s="251" t="s">
        <v>55</v>
      </c>
      <c r="G60" s="252"/>
      <c r="H60" s="66"/>
      <c r="I60" s="66"/>
      <c r="J60" s="66"/>
      <c r="K60" s="66"/>
      <c r="L60" s="66"/>
      <c r="M60" s="66"/>
    </row>
    <row r="61" spans="1:13" s="7" customFormat="1" ht="15.5" thickTop="1" thickBot="1" x14ac:dyDescent="0.4">
      <c r="A61" s="72"/>
      <c r="B61" s="73" t="s">
        <v>0</v>
      </c>
      <c r="C61" s="74" t="s">
        <v>1</v>
      </c>
      <c r="D61" s="74" t="s">
        <v>2</v>
      </c>
      <c r="E61" s="177" t="s">
        <v>3</v>
      </c>
      <c r="F61" s="169" t="s">
        <v>77</v>
      </c>
      <c r="G61" s="75" t="s">
        <v>4</v>
      </c>
      <c r="H61" s="72"/>
      <c r="I61" s="72"/>
      <c r="J61" s="72"/>
      <c r="K61" s="198"/>
      <c r="L61" s="209" t="s">
        <v>62</v>
      </c>
      <c r="M61" s="76" t="s">
        <v>63</v>
      </c>
    </row>
    <row r="62" spans="1:13" ht="15" thickTop="1" x14ac:dyDescent="0.35">
      <c r="A62" s="64"/>
      <c r="B62" s="77"/>
      <c r="C62" s="78"/>
      <c r="D62" s="79" t="s">
        <v>11</v>
      </c>
      <c r="E62" s="155" t="s">
        <v>76</v>
      </c>
      <c r="F62" s="173">
        <v>30</v>
      </c>
      <c r="G62" s="112">
        <f>'2c - BPU Tranche optionnelle 2'!F56</f>
        <v>0</v>
      </c>
      <c r="H62" s="64"/>
      <c r="I62" s="64"/>
      <c r="J62" s="64"/>
      <c r="K62" s="190"/>
      <c r="L62" s="187">
        <f>(F62*G62)+(H62*I62)+(J62*K62)</f>
        <v>0</v>
      </c>
      <c r="M62" s="82">
        <f>L62*1.2</f>
        <v>0</v>
      </c>
    </row>
    <row r="63" spans="1:13" x14ac:dyDescent="0.35">
      <c r="A63" s="64"/>
      <c r="B63" s="83" t="s">
        <v>41</v>
      </c>
      <c r="C63" s="84" t="s">
        <v>42</v>
      </c>
      <c r="D63" s="85" t="s">
        <v>12</v>
      </c>
      <c r="E63" s="156" t="s">
        <v>76</v>
      </c>
      <c r="F63" s="174">
        <v>10</v>
      </c>
      <c r="G63" s="86">
        <f>'2c - BPU Tranche optionnelle 2'!F57</f>
        <v>0</v>
      </c>
      <c r="H63" s="64"/>
      <c r="I63" s="64"/>
      <c r="J63" s="64"/>
      <c r="K63" s="190"/>
      <c r="L63" s="188">
        <f t="shared" ref="L63:L64" si="6">(F63*G63)+(H63*I63)+(J63*K63)</f>
        <v>0</v>
      </c>
      <c r="M63" s="88">
        <f t="shared" ref="M63:M82" si="7">L63*1.2</f>
        <v>0</v>
      </c>
    </row>
    <row r="64" spans="1:13" ht="15" thickBot="1" x14ac:dyDescent="0.4">
      <c r="A64" s="64"/>
      <c r="B64" s="89"/>
      <c r="C64" s="90"/>
      <c r="D64" s="91" t="s">
        <v>13</v>
      </c>
      <c r="E64" s="157" t="s">
        <v>76</v>
      </c>
      <c r="F64" s="175">
        <v>0</v>
      </c>
      <c r="G64" s="92">
        <f>'2c - BPU Tranche optionnelle 2'!F58</f>
        <v>0</v>
      </c>
      <c r="H64" s="64"/>
      <c r="I64" s="64"/>
      <c r="J64" s="64"/>
      <c r="K64" s="190"/>
      <c r="L64" s="189">
        <f t="shared" si="6"/>
        <v>0</v>
      </c>
      <c r="M64" s="94">
        <f t="shared" si="7"/>
        <v>0</v>
      </c>
    </row>
    <row r="65" spans="1:13" ht="15.5" thickTop="1" thickBot="1" x14ac:dyDescent="0.4">
      <c r="A65" s="64"/>
      <c r="B65" s="83"/>
      <c r="C65" s="84"/>
      <c r="D65" s="104"/>
      <c r="E65" s="179"/>
      <c r="F65" s="251" t="s">
        <v>46</v>
      </c>
      <c r="G65" s="252"/>
      <c r="H65" s="64"/>
      <c r="I65" s="64"/>
      <c r="J65" s="64"/>
      <c r="K65" s="64"/>
      <c r="L65" s="66"/>
      <c r="M65" s="66"/>
    </row>
    <row r="66" spans="1:13" ht="15" thickTop="1" x14ac:dyDescent="0.35">
      <c r="A66" s="64"/>
      <c r="B66" s="113"/>
      <c r="C66" s="78"/>
      <c r="D66" s="79" t="s">
        <v>11</v>
      </c>
      <c r="E66" s="155" t="s">
        <v>73</v>
      </c>
      <c r="F66" s="173">
        <v>5</v>
      </c>
      <c r="G66" s="112">
        <f>'2c - BPU Tranche optionnelle 2'!F60</f>
        <v>0</v>
      </c>
      <c r="H66" s="64"/>
      <c r="I66" s="64"/>
      <c r="J66" s="64"/>
      <c r="K66" s="64"/>
      <c r="L66" s="193">
        <f t="shared" ref="L66:L68" si="8">(F66*G66)+(H66*I66)+(J66*K66)</f>
        <v>0</v>
      </c>
      <c r="M66" s="187">
        <f t="shared" si="7"/>
        <v>0</v>
      </c>
    </row>
    <row r="67" spans="1:13" x14ac:dyDescent="0.35">
      <c r="A67" s="64"/>
      <c r="B67" s="83" t="s">
        <v>40</v>
      </c>
      <c r="C67" s="84" t="s">
        <v>39</v>
      </c>
      <c r="D67" s="85" t="s">
        <v>12</v>
      </c>
      <c r="E67" s="156" t="s">
        <v>73</v>
      </c>
      <c r="F67" s="174">
        <v>5</v>
      </c>
      <c r="G67" s="86">
        <f>'2c - BPU Tranche optionnelle 2'!F61</f>
        <v>0</v>
      </c>
      <c r="H67" s="64"/>
      <c r="I67" s="64"/>
      <c r="J67" s="64"/>
      <c r="K67" s="64"/>
      <c r="L67" s="194">
        <f t="shared" si="8"/>
        <v>0</v>
      </c>
      <c r="M67" s="188">
        <f t="shared" si="7"/>
        <v>0</v>
      </c>
    </row>
    <row r="68" spans="1:13" ht="15" thickBot="1" x14ac:dyDescent="0.4">
      <c r="A68" s="64"/>
      <c r="B68" s="89"/>
      <c r="C68" s="90"/>
      <c r="D68" s="91" t="s">
        <v>13</v>
      </c>
      <c r="E68" s="157" t="s">
        <v>73</v>
      </c>
      <c r="F68" s="175">
        <v>5</v>
      </c>
      <c r="G68" s="92">
        <f>'2c - BPU Tranche optionnelle 2'!F62</f>
        <v>0</v>
      </c>
      <c r="H68" s="64"/>
      <c r="I68" s="64"/>
      <c r="J68" s="64"/>
      <c r="K68" s="64"/>
      <c r="L68" s="197">
        <f t="shared" si="8"/>
        <v>0</v>
      </c>
      <c r="M68" s="189">
        <f t="shared" si="7"/>
        <v>0</v>
      </c>
    </row>
    <row r="69" spans="1:13" ht="15.5" thickTop="1" thickBot="1" x14ac:dyDescent="0.4">
      <c r="A69" s="64"/>
      <c r="B69" s="83"/>
      <c r="C69" s="84"/>
      <c r="D69" s="104"/>
      <c r="E69" s="179"/>
      <c r="F69" s="251" t="s">
        <v>55</v>
      </c>
      <c r="G69" s="252"/>
      <c r="H69" s="64"/>
      <c r="I69" s="64"/>
      <c r="J69" s="64"/>
      <c r="K69" s="64"/>
      <c r="L69" s="66"/>
      <c r="M69" s="66"/>
    </row>
    <row r="70" spans="1:13" ht="15" thickTop="1" x14ac:dyDescent="0.35">
      <c r="A70" s="64"/>
      <c r="B70" s="113"/>
      <c r="C70" s="78"/>
      <c r="D70" s="79" t="s">
        <v>11</v>
      </c>
      <c r="E70" s="155" t="s">
        <v>76</v>
      </c>
      <c r="F70" s="173">
        <v>30</v>
      </c>
      <c r="G70" s="112">
        <f>'2c - BPU Tranche optionnelle 2'!F64</f>
        <v>0</v>
      </c>
      <c r="H70" s="64"/>
      <c r="I70" s="64"/>
      <c r="J70" s="64"/>
      <c r="K70" s="64"/>
      <c r="L70" s="193">
        <f t="shared" ref="L70:L81" si="9">(F70*G70)+(H70*I70)+(J70*K70)</f>
        <v>0</v>
      </c>
      <c r="M70" s="187">
        <f t="shared" si="7"/>
        <v>0</v>
      </c>
    </row>
    <row r="71" spans="1:13" x14ac:dyDescent="0.35">
      <c r="A71" s="64"/>
      <c r="B71" s="83" t="s">
        <v>37</v>
      </c>
      <c r="C71" s="84" t="s">
        <v>38</v>
      </c>
      <c r="D71" s="85" t="s">
        <v>12</v>
      </c>
      <c r="E71" s="156" t="s">
        <v>76</v>
      </c>
      <c r="F71" s="174">
        <v>25</v>
      </c>
      <c r="G71" s="86">
        <f>'2c - BPU Tranche optionnelle 2'!F65</f>
        <v>0</v>
      </c>
      <c r="H71" s="64"/>
      <c r="I71" s="64"/>
      <c r="J71" s="64"/>
      <c r="K71" s="64"/>
      <c r="L71" s="194">
        <f t="shared" si="9"/>
        <v>0</v>
      </c>
      <c r="M71" s="188">
        <f t="shared" si="7"/>
        <v>0</v>
      </c>
    </row>
    <row r="72" spans="1:13" ht="15" thickBot="1" x14ac:dyDescent="0.4">
      <c r="A72" s="64"/>
      <c r="B72" s="89"/>
      <c r="C72" s="90"/>
      <c r="D72" s="91" t="s">
        <v>13</v>
      </c>
      <c r="E72" s="157" t="s">
        <v>76</v>
      </c>
      <c r="F72" s="175">
        <v>0</v>
      </c>
      <c r="G72" s="92">
        <f>'2c - BPU Tranche optionnelle 2'!F66</f>
        <v>0</v>
      </c>
      <c r="H72" s="64"/>
      <c r="I72" s="64"/>
      <c r="J72" s="64"/>
      <c r="K72" s="64"/>
      <c r="L72" s="195">
        <f t="shared" si="9"/>
        <v>0</v>
      </c>
      <c r="M72" s="189">
        <f t="shared" si="7"/>
        <v>0</v>
      </c>
    </row>
    <row r="73" spans="1:13" ht="15" thickTop="1" x14ac:dyDescent="0.35">
      <c r="A73" s="64"/>
      <c r="B73" s="113"/>
      <c r="C73" s="78"/>
      <c r="D73" s="79" t="s">
        <v>11</v>
      </c>
      <c r="E73" s="155" t="s">
        <v>76</v>
      </c>
      <c r="F73" s="173">
        <v>20</v>
      </c>
      <c r="G73" s="80">
        <f>'2c - BPU Tranche optionnelle 2'!F67</f>
        <v>0</v>
      </c>
      <c r="H73" s="64"/>
      <c r="I73" s="64"/>
      <c r="J73" s="64"/>
      <c r="K73" s="64"/>
      <c r="L73" s="196">
        <f t="shared" si="9"/>
        <v>0</v>
      </c>
      <c r="M73" s="187">
        <f t="shared" si="7"/>
        <v>0</v>
      </c>
    </row>
    <row r="74" spans="1:13" x14ac:dyDescent="0.35">
      <c r="A74" s="64"/>
      <c r="B74" s="83" t="s">
        <v>35</v>
      </c>
      <c r="C74" s="84" t="s">
        <v>36</v>
      </c>
      <c r="D74" s="85" t="s">
        <v>12</v>
      </c>
      <c r="E74" s="156" t="s">
        <v>76</v>
      </c>
      <c r="F74" s="174">
        <v>5</v>
      </c>
      <c r="G74" s="86">
        <f>'2c - BPU Tranche optionnelle 2'!F68</f>
        <v>0</v>
      </c>
      <c r="H74" s="64"/>
      <c r="I74" s="64"/>
      <c r="J74" s="64"/>
      <c r="K74" s="64"/>
      <c r="L74" s="194">
        <f t="shared" si="9"/>
        <v>0</v>
      </c>
      <c r="M74" s="188">
        <f t="shared" si="7"/>
        <v>0</v>
      </c>
    </row>
    <row r="75" spans="1:13" ht="15" thickBot="1" x14ac:dyDescent="0.4">
      <c r="A75" s="64"/>
      <c r="B75" s="89"/>
      <c r="C75" s="90"/>
      <c r="D75" s="91" t="s">
        <v>13</v>
      </c>
      <c r="E75" s="157" t="s">
        <v>76</v>
      </c>
      <c r="F75" s="175">
        <v>0</v>
      </c>
      <c r="G75" s="92">
        <f>'2c - BPU Tranche optionnelle 2'!F69</f>
        <v>0</v>
      </c>
      <c r="H75" s="64"/>
      <c r="I75" s="64"/>
      <c r="J75" s="64"/>
      <c r="K75" s="64"/>
      <c r="L75" s="195">
        <f t="shared" si="9"/>
        <v>0</v>
      </c>
      <c r="M75" s="189">
        <f t="shared" si="7"/>
        <v>0</v>
      </c>
    </row>
    <row r="76" spans="1:13" ht="15" thickTop="1" x14ac:dyDescent="0.35">
      <c r="A76" s="64"/>
      <c r="B76" s="113"/>
      <c r="C76" s="78"/>
      <c r="D76" s="79" t="s">
        <v>11</v>
      </c>
      <c r="E76" s="155" t="s">
        <v>76</v>
      </c>
      <c r="F76" s="173">
        <v>10</v>
      </c>
      <c r="G76" s="80">
        <f>'2c - BPU Tranche optionnelle 2'!F70</f>
        <v>0</v>
      </c>
      <c r="H76" s="64"/>
      <c r="I76" s="64"/>
      <c r="J76" s="64"/>
      <c r="K76" s="64"/>
      <c r="L76" s="196">
        <f t="shared" si="9"/>
        <v>0</v>
      </c>
      <c r="M76" s="187">
        <f t="shared" si="7"/>
        <v>0</v>
      </c>
    </row>
    <row r="77" spans="1:13" x14ac:dyDescent="0.35">
      <c r="A77" s="64"/>
      <c r="B77" s="83" t="s">
        <v>33</v>
      </c>
      <c r="C77" s="84" t="s">
        <v>34</v>
      </c>
      <c r="D77" s="85" t="s">
        <v>12</v>
      </c>
      <c r="E77" s="156" t="s">
        <v>76</v>
      </c>
      <c r="F77" s="174">
        <v>5</v>
      </c>
      <c r="G77" s="86">
        <f>'2c - BPU Tranche optionnelle 2'!F71</f>
        <v>0</v>
      </c>
      <c r="H77" s="64"/>
      <c r="I77" s="64"/>
      <c r="J77" s="64"/>
      <c r="K77" s="64"/>
      <c r="L77" s="194">
        <f t="shared" si="9"/>
        <v>0</v>
      </c>
      <c r="M77" s="188">
        <f t="shared" si="7"/>
        <v>0</v>
      </c>
    </row>
    <row r="78" spans="1:13" ht="15" thickBot="1" x14ac:dyDescent="0.4">
      <c r="A78" s="64"/>
      <c r="B78" s="89"/>
      <c r="C78" s="90"/>
      <c r="D78" s="91" t="s">
        <v>13</v>
      </c>
      <c r="E78" s="157" t="s">
        <v>76</v>
      </c>
      <c r="F78" s="175">
        <v>5</v>
      </c>
      <c r="G78" s="92">
        <f>'2c - BPU Tranche optionnelle 2'!F72</f>
        <v>0</v>
      </c>
      <c r="H78" s="64"/>
      <c r="I78" s="64"/>
      <c r="J78" s="64"/>
      <c r="K78" s="64"/>
      <c r="L78" s="195">
        <f t="shared" si="9"/>
        <v>0</v>
      </c>
      <c r="M78" s="189">
        <f t="shared" si="7"/>
        <v>0</v>
      </c>
    </row>
    <row r="79" spans="1:13" ht="15" thickTop="1" x14ac:dyDescent="0.35">
      <c r="A79" s="64"/>
      <c r="B79" s="113"/>
      <c r="C79" s="78"/>
      <c r="D79" s="123" t="s">
        <v>70</v>
      </c>
      <c r="E79" s="253" t="s">
        <v>47</v>
      </c>
      <c r="F79" s="173">
        <v>20</v>
      </c>
      <c r="G79" s="80">
        <f>'2c - BPU Tranche optionnelle 2'!F73</f>
        <v>0</v>
      </c>
      <c r="H79" s="64"/>
      <c r="I79" s="64"/>
      <c r="J79" s="64"/>
      <c r="K79" s="64"/>
      <c r="L79" s="196">
        <f t="shared" si="9"/>
        <v>0</v>
      </c>
      <c r="M79" s="187">
        <f t="shared" si="7"/>
        <v>0</v>
      </c>
    </row>
    <row r="80" spans="1:13" x14ac:dyDescent="0.35">
      <c r="A80" s="64"/>
      <c r="B80" s="83" t="s">
        <v>32</v>
      </c>
      <c r="C80" s="84" t="s">
        <v>31</v>
      </c>
      <c r="D80" s="124" t="s">
        <v>71</v>
      </c>
      <c r="E80" s="254"/>
      <c r="F80" s="174">
        <v>10</v>
      </c>
      <c r="G80" s="86">
        <f>'2c - BPU Tranche optionnelle 2'!F74</f>
        <v>0</v>
      </c>
      <c r="H80" s="64"/>
      <c r="I80" s="64"/>
      <c r="J80" s="64"/>
      <c r="K80" s="64"/>
      <c r="L80" s="194">
        <f t="shared" si="9"/>
        <v>0</v>
      </c>
      <c r="M80" s="188">
        <f t="shared" si="7"/>
        <v>0</v>
      </c>
    </row>
    <row r="81" spans="1:14" ht="15" thickBot="1" x14ac:dyDescent="0.4">
      <c r="A81" s="64"/>
      <c r="B81" s="115"/>
      <c r="C81" s="90"/>
      <c r="D81" s="125" t="s">
        <v>72</v>
      </c>
      <c r="E81" s="255"/>
      <c r="F81" s="175">
        <v>0</v>
      </c>
      <c r="G81" s="92">
        <f>'2c - BPU Tranche optionnelle 2'!F75</f>
        <v>0</v>
      </c>
      <c r="H81" s="64"/>
      <c r="I81" s="64"/>
      <c r="J81" s="64"/>
      <c r="K81" s="64"/>
      <c r="L81" s="197">
        <f t="shared" si="9"/>
        <v>0</v>
      </c>
      <c r="M81" s="189">
        <f t="shared" si="7"/>
        <v>0</v>
      </c>
    </row>
    <row r="82" spans="1:14" ht="28" customHeight="1" thickTop="1" thickBot="1" x14ac:dyDescent="0.4">
      <c r="A82" s="64"/>
      <c r="B82" s="64"/>
      <c r="C82" s="64"/>
      <c r="D82" s="65"/>
      <c r="E82" s="65"/>
      <c r="F82" s="67" t="s">
        <v>60</v>
      </c>
      <c r="G82" s="137"/>
      <c r="H82" s="137"/>
      <c r="I82" s="137"/>
      <c r="J82" s="137"/>
      <c r="K82" s="137"/>
      <c r="L82" s="192">
        <f>SUM(L62:L81)</f>
        <v>0</v>
      </c>
      <c r="M82" s="118">
        <f t="shared" si="7"/>
        <v>0</v>
      </c>
    </row>
    <row r="83" spans="1:14" ht="15.5" thickTop="1" thickBot="1" x14ac:dyDescent="0.4">
      <c r="A83" s="64"/>
      <c r="B83" s="116"/>
      <c r="C83" s="117"/>
      <c r="D83" s="116"/>
      <c r="E83" s="126"/>
      <c r="F83" s="126"/>
      <c r="G83" s="116"/>
      <c r="H83" s="64"/>
      <c r="I83" s="64"/>
      <c r="J83" s="64"/>
      <c r="K83" s="64"/>
      <c r="L83" s="119"/>
      <c r="M83" s="119"/>
      <c r="N83" s="4"/>
    </row>
    <row r="84" spans="1:14" ht="29.5" customHeight="1" thickTop="1" thickBot="1" x14ac:dyDescent="0.4">
      <c r="A84" s="64"/>
      <c r="B84" s="116"/>
      <c r="C84" s="117"/>
      <c r="D84" s="116"/>
      <c r="E84" s="126"/>
      <c r="F84" s="135" t="s">
        <v>57</v>
      </c>
      <c r="G84" s="136"/>
      <c r="H84" s="136"/>
      <c r="I84" s="136"/>
      <c r="J84" s="136"/>
      <c r="K84" s="136"/>
      <c r="L84" s="134">
        <f>L82+L57</f>
        <v>0</v>
      </c>
      <c r="M84" s="134">
        <f>L84*1.2</f>
        <v>0</v>
      </c>
      <c r="N84" s="4"/>
    </row>
    <row r="85" spans="1:14" ht="15" thickTop="1" x14ac:dyDescent="0.35">
      <c r="A85" s="64"/>
      <c r="B85" s="128"/>
      <c r="C85" s="128"/>
      <c r="D85" s="129"/>
      <c r="E85" s="129"/>
      <c r="F85" s="129"/>
      <c r="G85" s="129"/>
      <c r="H85" s="64"/>
      <c r="I85" s="64"/>
      <c r="J85" s="64"/>
      <c r="K85" s="64"/>
      <c r="L85" s="128"/>
      <c r="M85" s="128"/>
      <c r="N85" s="4"/>
    </row>
    <row r="86" spans="1:14" ht="15" thickBot="1" x14ac:dyDescent="0.4">
      <c r="A86" s="64"/>
      <c r="B86" s="64"/>
      <c r="C86" s="64"/>
      <c r="D86" s="65"/>
      <c r="E86" s="65"/>
      <c r="F86" s="65"/>
      <c r="G86" s="65"/>
      <c r="H86" s="64"/>
      <c r="I86" s="64"/>
      <c r="J86" s="64"/>
      <c r="K86" s="64"/>
      <c r="L86" s="64"/>
      <c r="M86" s="64"/>
    </row>
    <row r="87" spans="1:14" s="3" customFormat="1" ht="36" customHeight="1" thickBot="1" x14ac:dyDescent="0.4">
      <c r="A87" s="66"/>
      <c r="B87" s="204" t="s">
        <v>45</v>
      </c>
      <c r="C87" s="144"/>
      <c r="D87" s="144"/>
      <c r="E87" s="144"/>
      <c r="F87" s="144"/>
      <c r="G87" s="144"/>
      <c r="H87" s="144"/>
      <c r="I87" s="144"/>
      <c r="J87" s="144"/>
      <c r="K87" s="144"/>
      <c r="L87" s="144"/>
      <c r="M87" s="145"/>
    </row>
    <row r="88" spans="1:14" s="4" customFormat="1" ht="12" customHeight="1" thickBot="1" x14ac:dyDescent="0.5">
      <c r="A88" s="128"/>
      <c r="B88" s="128"/>
      <c r="D88" s="143"/>
      <c r="E88" s="183"/>
      <c r="F88" s="143"/>
      <c r="G88" s="183"/>
      <c r="H88" s="128"/>
      <c r="I88" s="128"/>
      <c r="J88" s="128"/>
      <c r="K88" s="128"/>
      <c r="L88" s="128"/>
      <c r="M88" s="128"/>
    </row>
    <row r="89" spans="1:14" s="7" customFormat="1" ht="36.65" customHeight="1" thickTop="1" thickBot="1" x14ac:dyDescent="0.4">
      <c r="A89" s="72"/>
      <c r="B89" s="210" t="s">
        <v>0</v>
      </c>
      <c r="C89" s="184" t="s">
        <v>1</v>
      </c>
      <c r="D89" s="208" t="s">
        <v>2</v>
      </c>
      <c r="E89" s="184" t="s">
        <v>3</v>
      </c>
      <c r="F89" s="185" t="s">
        <v>77</v>
      </c>
      <c r="G89" s="184" t="s">
        <v>4</v>
      </c>
      <c r="H89" s="72"/>
      <c r="I89" s="72"/>
      <c r="J89" s="72"/>
      <c r="K89" s="72"/>
      <c r="L89" s="76" t="s">
        <v>62</v>
      </c>
      <c r="M89" s="76" t="s">
        <v>63</v>
      </c>
    </row>
    <row r="90" spans="1:14" ht="15" thickTop="1" x14ac:dyDescent="0.35">
      <c r="A90" s="64"/>
      <c r="B90" s="77"/>
      <c r="C90" s="186"/>
      <c r="D90" s="123" t="s">
        <v>70</v>
      </c>
      <c r="E90" s="203" t="s">
        <v>73</v>
      </c>
      <c r="F90" s="170">
        <v>4</v>
      </c>
      <c r="G90" s="132">
        <f>'2c - BPU Tranche optionnelle 2'!F81</f>
        <v>0</v>
      </c>
      <c r="H90" s="64"/>
      <c r="I90" s="64"/>
      <c r="J90" s="64"/>
      <c r="K90" s="190"/>
      <c r="L90" s="187">
        <f>(F90*G90)+(H90*I90)+(J90*K90)</f>
        <v>0</v>
      </c>
      <c r="M90" s="82">
        <f>L90*1.2</f>
        <v>0</v>
      </c>
    </row>
    <row r="91" spans="1:14" x14ac:dyDescent="0.35">
      <c r="A91" s="64"/>
      <c r="B91" s="83" t="s">
        <v>44</v>
      </c>
      <c r="C91" s="84" t="s">
        <v>43</v>
      </c>
      <c r="D91" s="124" t="s">
        <v>71</v>
      </c>
      <c r="E91" s="181" t="s">
        <v>73</v>
      </c>
      <c r="F91" s="171">
        <v>2</v>
      </c>
      <c r="G91" s="130">
        <f>'2c - BPU Tranche optionnelle 2'!F82</f>
        <v>0</v>
      </c>
      <c r="H91" s="64"/>
      <c r="I91" s="64"/>
      <c r="J91" s="64"/>
      <c r="K91" s="190"/>
      <c r="L91" s="188">
        <f t="shared" ref="L91" si="10">(F91*G91)+(H91*I91)+(J91*K91)</f>
        <v>0</v>
      </c>
      <c r="M91" s="88">
        <f t="shared" ref="M91:M93" si="11">L91*1.2</f>
        <v>0</v>
      </c>
    </row>
    <row r="92" spans="1:14" ht="15" thickBot="1" x14ac:dyDescent="0.4">
      <c r="A92" s="64"/>
      <c r="B92" s="115"/>
      <c r="C92" s="131"/>
      <c r="D92" s="125" t="s">
        <v>72</v>
      </c>
      <c r="E92" s="182" t="s">
        <v>73</v>
      </c>
      <c r="F92" s="172">
        <v>0</v>
      </c>
      <c r="G92" s="132">
        <f>'2c - BPU Tranche optionnelle 2'!F83</f>
        <v>0</v>
      </c>
      <c r="H92" s="64"/>
      <c r="I92" s="64"/>
      <c r="J92" s="64"/>
      <c r="K92" s="191"/>
      <c r="L92" s="189">
        <f>(F92*G92)+(H92*I92)+(J92*K92)</f>
        <v>0</v>
      </c>
      <c r="M92" s="94">
        <f t="shared" si="11"/>
        <v>0</v>
      </c>
    </row>
    <row r="93" spans="1:14" ht="29.5" customHeight="1" thickTop="1" thickBot="1" x14ac:dyDescent="0.4">
      <c r="A93" s="64"/>
      <c r="B93" s="64"/>
      <c r="C93" s="64"/>
      <c r="D93" s="65"/>
      <c r="E93" s="65"/>
      <c r="F93" s="67" t="s">
        <v>58</v>
      </c>
      <c r="G93" s="137"/>
      <c r="H93" s="137"/>
      <c r="I93" s="137"/>
      <c r="J93" s="137"/>
      <c r="K93" s="137"/>
      <c r="L93" s="118">
        <f>SUM(L90:L92)</f>
        <v>0</v>
      </c>
      <c r="M93" s="118">
        <f t="shared" si="11"/>
        <v>0</v>
      </c>
    </row>
    <row r="94" spans="1:14" ht="37" customHeight="1" thickTop="1" thickBot="1" x14ac:dyDescent="0.4">
      <c r="A94" s="64"/>
      <c r="B94" s="64"/>
      <c r="C94" s="64"/>
      <c r="D94" s="65"/>
      <c r="E94" s="65"/>
      <c r="F94" s="65"/>
      <c r="G94" s="65"/>
      <c r="H94" s="64"/>
      <c r="I94" s="64"/>
      <c r="J94" s="64"/>
      <c r="K94" s="64"/>
      <c r="L94" s="64"/>
      <c r="M94" s="64"/>
    </row>
    <row r="95" spans="1:14" ht="27" thickTop="1" thickBot="1" x14ac:dyDescent="0.4">
      <c r="A95" s="64"/>
      <c r="B95" s="64"/>
      <c r="C95" s="64"/>
      <c r="D95" s="65"/>
      <c r="E95" s="65"/>
      <c r="F95" s="138" t="s">
        <v>59</v>
      </c>
      <c r="G95" s="139"/>
      <c r="H95" s="139"/>
      <c r="I95" s="139"/>
      <c r="J95" s="139"/>
      <c r="K95" s="139"/>
      <c r="L95" s="127">
        <f>L93+L84+L22</f>
        <v>0</v>
      </c>
      <c r="M95" s="127">
        <f>L95*1.2</f>
        <v>0</v>
      </c>
    </row>
    <row r="96" spans="1:14" ht="15" thickTop="1" x14ac:dyDescent="0.35">
      <c r="A96" s="64"/>
      <c r="B96" s="64"/>
      <c r="C96" s="64"/>
      <c r="D96" s="65"/>
      <c r="E96" s="65"/>
      <c r="F96" s="65"/>
      <c r="G96" s="65"/>
      <c r="H96" s="64"/>
      <c r="I96" s="64"/>
      <c r="J96" s="64"/>
      <c r="K96" s="64"/>
      <c r="L96" s="64"/>
      <c r="M96" s="64"/>
    </row>
    <row r="97" spans="1:13" x14ac:dyDescent="0.35">
      <c r="A97" s="64"/>
      <c r="B97" s="64"/>
      <c r="C97" s="64"/>
      <c r="D97" s="65"/>
      <c r="E97" s="65"/>
      <c r="F97" s="65"/>
      <c r="G97" s="65"/>
      <c r="H97" s="64"/>
      <c r="I97" s="64"/>
      <c r="J97" s="64"/>
      <c r="K97" s="64"/>
      <c r="L97" s="64"/>
      <c r="M97" s="64"/>
    </row>
    <row r="98" spans="1:13" x14ac:dyDescent="0.35">
      <c r="A98" s="64"/>
      <c r="B98" s="64"/>
      <c r="C98" s="64"/>
      <c r="D98" s="65"/>
      <c r="E98" s="65"/>
      <c r="F98" s="65"/>
      <c r="G98" s="65"/>
      <c r="H98" s="64"/>
      <c r="I98" s="64"/>
      <c r="J98" s="64"/>
      <c r="K98" s="64"/>
      <c r="L98" s="64"/>
      <c r="M98" s="64"/>
    </row>
    <row r="99" spans="1:13" x14ac:dyDescent="0.35">
      <c r="A99" s="64"/>
      <c r="B99" s="64"/>
      <c r="C99" s="64"/>
      <c r="D99" s="65"/>
      <c r="E99" s="65"/>
      <c r="F99" s="65"/>
      <c r="G99" s="65"/>
      <c r="H99" s="64"/>
      <c r="I99" s="64"/>
      <c r="J99" s="64"/>
      <c r="K99" s="64"/>
      <c r="L99" s="64"/>
      <c r="M99" s="64"/>
    </row>
    <row r="100" spans="1:13" x14ac:dyDescent="0.35">
      <c r="A100" s="64"/>
      <c r="B100" s="64"/>
      <c r="C100" s="64"/>
      <c r="D100" s="65"/>
      <c r="E100" s="65"/>
      <c r="F100" s="65"/>
      <c r="G100" s="65"/>
      <c r="H100" s="64"/>
      <c r="I100" s="64"/>
      <c r="J100" s="64"/>
      <c r="K100" s="64"/>
      <c r="L100" s="64"/>
      <c r="M100" s="64"/>
    </row>
    <row r="101" spans="1:13" x14ac:dyDescent="0.35">
      <c r="A101" s="64"/>
      <c r="B101" s="64"/>
      <c r="C101" s="64"/>
      <c r="D101" s="65"/>
      <c r="E101" s="65"/>
      <c r="F101" s="65"/>
      <c r="G101" s="65"/>
      <c r="H101" s="64"/>
      <c r="I101" s="64"/>
      <c r="J101" s="64"/>
      <c r="K101" s="64"/>
      <c r="L101" s="64"/>
      <c r="M101" s="64"/>
    </row>
  </sheetData>
  <sheetProtection algorithmName="SHA-512" hashValue="+YJbCv6o/XyTNuEsb8TZw5CmMffiCsfObxpSCH3sg/6iYOpitBOSJCO8ckpNxuAE2l9jiDUEE3yzfoR3gEHz4g==" saltValue="XL1dIF1YyIklC9kaXrO9SA==" spinCount="100000" sheet="1" objects="1" scenarios="1"/>
  <mergeCells count="15">
    <mergeCell ref="F65:G65"/>
    <mergeCell ref="F69:G69"/>
    <mergeCell ref="E79:E81"/>
    <mergeCell ref="F26:G26"/>
    <mergeCell ref="H26:I26"/>
    <mergeCell ref="J26:K26"/>
    <mergeCell ref="F40:G40"/>
    <mergeCell ref="F50:G50"/>
    <mergeCell ref="F60:G60"/>
    <mergeCell ref="B2:M2"/>
    <mergeCell ref="F10:G10"/>
    <mergeCell ref="H10:I10"/>
    <mergeCell ref="J10:K10"/>
    <mergeCell ref="B19:B20"/>
    <mergeCell ref="C19:C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ACA06-55D3-4278-87EB-91ABA7FB17AB}">
  <sheetPr>
    <tabColor rgb="FF00B0F0"/>
  </sheetPr>
  <dimension ref="A1:N103"/>
  <sheetViews>
    <sheetView zoomScale="70" zoomScaleNormal="70" workbookViewId="0">
      <selection activeCell="F6" sqref="F6"/>
    </sheetView>
  </sheetViews>
  <sheetFormatPr baseColWidth="10" defaultRowHeight="14.5" x14ac:dyDescent="0.35"/>
  <cols>
    <col min="2" max="2" width="18.453125" customWidth="1"/>
    <col min="3" max="3" width="64.26953125" customWidth="1"/>
    <col min="4" max="4" width="27.26953125" style="1" customWidth="1"/>
    <col min="5" max="5" width="20.26953125" style="1" customWidth="1"/>
    <col min="6" max="6" width="13.7265625" style="1" customWidth="1"/>
    <col min="7" max="7" width="15.54296875" style="1" customWidth="1"/>
    <col min="8" max="11" width="13.7265625" customWidth="1"/>
    <col min="12" max="12" width="24.453125" customWidth="1"/>
    <col min="13" max="13" width="25" customWidth="1"/>
  </cols>
  <sheetData>
    <row r="1" spans="1:14" ht="15" thickBot="1" x14ac:dyDescent="0.4"/>
    <row r="2" spans="1:14" ht="175" customHeight="1" thickBot="1" x14ac:dyDescent="0.4">
      <c r="B2" s="257" t="s">
        <v>90</v>
      </c>
      <c r="C2" s="258"/>
      <c r="D2" s="258"/>
      <c r="E2" s="258"/>
      <c r="F2" s="258"/>
      <c r="G2" s="258"/>
      <c r="H2" s="258"/>
      <c r="I2" s="258"/>
      <c r="J2" s="258"/>
      <c r="K2" s="258"/>
      <c r="L2" s="258"/>
      <c r="M2" s="259"/>
    </row>
    <row r="3" spans="1:14" ht="17" customHeight="1" thickBot="1" x14ac:dyDescent="0.4">
      <c r="B3" s="220"/>
      <c r="C3" s="220"/>
      <c r="D3" s="220"/>
      <c r="E3" s="220"/>
      <c r="F3" s="220"/>
      <c r="G3" s="220"/>
      <c r="H3" s="220"/>
      <c r="I3" s="220"/>
      <c r="J3" s="220"/>
      <c r="K3" s="220"/>
      <c r="L3" s="220"/>
      <c r="M3" s="220"/>
    </row>
    <row r="4" spans="1:14" ht="18" thickBot="1" x14ac:dyDescent="0.55000000000000004">
      <c r="A4" s="64"/>
      <c r="B4" s="217"/>
      <c r="C4" s="218"/>
      <c r="D4" s="222" t="str">
        <f>C8</f>
        <v>TOTAL DQE (en € HT)</v>
      </c>
      <c r="E4" s="65"/>
      <c r="F4" s="65"/>
      <c r="G4" s="65"/>
      <c r="H4" s="64"/>
      <c r="I4" s="64"/>
      <c r="J4" s="64"/>
      <c r="K4" s="64"/>
      <c r="L4" s="64"/>
      <c r="M4" s="64"/>
    </row>
    <row r="5" spans="1:14" ht="18" thickBot="1" x14ac:dyDescent="0.55000000000000004">
      <c r="A5" s="64"/>
      <c r="B5" s="217"/>
      <c r="C5" s="221" t="s">
        <v>92</v>
      </c>
      <c r="D5" s="223">
        <f>'3a - DQE Tranche ferme'!L95</f>
        <v>0</v>
      </c>
      <c r="E5" s="65"/>
      <c r="F5" s="65"/>
      <c r="G5" s="65"/>
      <c r="H5" s="64"/>
      <c r="I5" s="64"/>
      <c r="J5" s="64"/>
      <c r="K5" s="64"/>
      <c r="L5" s="64"/>
      <c r="M5" s="64"/>
    </row>
    <row r="6" spans="1:14" ht="18" thickBot="1" x14ac:dyDescent="0.55000000000000004">
      <c r="A6" s="64"/>
      <c r="B6" s="217"/>
      <c r="C6" s="221" t="s">
        <v>91</v>
      </c>
      <c r="D6" s="223">
        <f>'3b - DQE Tranche optionnelle 1'!L95</f>
        <v>0</v>
      </c>
      <c r="E6" s="65"/>
      <c r="F6" s="65"/>
      <c r="G6" s="65"/>
      <c r="H6" s="64"/>
      <c r="I6" s="64"/>
      <c r="J6" s="64"/>
      <c r="K6" s="64"/>
      <c r="L6" s="64"/>
      <c r="M6" s="64"/>
    </row>
    <row r="7" spans="1:14" ht="18" thickBot="1" x14ac:dyDescent="0.55000000000000004">
      <c r="A7" s="64"/>
      <c r="B7" s="217"/>
      <c r="C7" s="221" t="s">
        <v>93</v>
      </c>
      <c r="D7" s="223">
        <f>'3c - DQE Tranche optionnelle 2'!L95</f>
        <v>0</v>
      </c>
      <c r="E7" s="65"/>
      <c r="F7" s="65"/>
      <c r="G7" s="65"/>
      <c r="H7" s="64"/>
      <c r="I7" s="64"/>
      <c r="J7" s="64"/>
      <c r="K7" s="64"/>
      <c r="L7" s="64"/>
      <c r="M7" s="64"/>
    </row>
    <row r="8" spans="1:14" ht="22.5" thickBot="1" x14ac:dyDescent="0.65">
      <c r="A8" s="64"/>
      <c r="B8" s="219"/>
      <c r="C8" s="225" t="s">
        <v>94</v>
      </c>
      <c r="D8" s="226">
        <f>SUM(D5:D7)</f>
        <v>0</v>
      </c>
      <c r="E8" s="224">
        <f>L97</f>
        <v>0</v>
      </c>
      <c r="F8" s="65"/>
      <c r="G8" s="65"/>
      <c r="H8" s="64"/>
      <c r="I8" s="64"/>
      <c r="J8" s="64"/>
      <c r="K8" s="64"/>
      <c r="L8" s="64"/>
      <c r="M8" s="64"/>
    </row>
    <row r="9" spans="1:14" ht="15" thickBot="1" x14ac:dyDescent="0.4">
      <c r="A9" s="64"/>
      <c r="B9" s="64"/>
      <c r="C9" s="64"/>
      <c r="D9" s="65"/>
      <c r="E9" s="65"/>
      <c r="F9" s="65"/>
      <c r="G9" s="65"/>
      <c r="H9" s="64"/>
      <c r="I9" s="64"/>
      <c r="J9" s="64"/>
      <c r="K9" s="64"/>
      <c r="L9" s="64"/>
      <c r="M9" s="64"/>
    </row>
    <row r="10" spans="1:14" s="3" customFormat="1" ht="32.5" customHeight="1" thickTop="1" thickBot="1" x14ac:dyDescent="0.4">
      <c r="A10" s="66"/>
      <c r="B10" s="67" t="s">
        <v>50</v>
      </c>
      <c r="C10" s="68"/>
      <c r="D10" s="69"/>
      <c r="E10" s="69"/>
      <c r="F10" s="69"/>
      <c r="G10" s="69"/>
      <c r="H10" s="69"/>
      <c r="I10" s="69"/>
      <c r="J10" s="69"/>
      <c r="K10" s="69"/>
      <c r="L10" s="69"/>
      <c r="M10" s="70"/>
    </row>
    <row r="11" spans="1:14" ht="15.5" thickTop="1" thickBot="1" x14ac:dyDescent="0.4">
      <c r="A11" s="64"/>
      <c r="B11" s="64"/>
      <c r="C11" s="64"/>
      <c r="D11" s="65"/>
      <c r="E11" s="65"/>
      <c r="F11" s="65"/>
      <c r="G11" s="65"/>
      <c r="H11" s="64"/>
      <c r="I11" s="64"/>
      <c r="J11" s="64"/>
      <c r="K11" s="64"/>
      <c r="L11" s="64"/>
      <c r="M11" s="64"/>
    </row>
    <row r="12" spans="1:14" ht="20.5" customHeight="1" thickTop="1" thickBot="1" x14ac:dyDescent="0.4">
      <c r="A12" s="64"/>
      <c r="B12" s="64"/>
      <c r="C12" s="64"/>
      <c r="D12" s="65"/>
      <c r="E12" s="65"/>
      <c r="F12" s="256" t="s">
        <v>53</v>
      </c>
      <c r="G12" s="252"/>
      <c r="H12" s="256" t="s">
        <v>46</v>
      </c>
      <c r="I12" s="252"/>
      <c r="J12" s="256" t="s">
        <v>54</v>
      </c>
      <c r="K12" s="252"/>
      <c r="L12" s="64"/>
      <c r="M12" s="64"/>
      <c r="N12" s="44"/>
    </row>
    <row r="13" spans="1:14" s="7" customFormat="1" ht="15.5" thickTop="1" thickBot="1" x14ac:dyDescent="0.4">
      <c r="A13" s="72"/>
      <c r="B13" s="73" t="s">
        <v>0</v>
      </c>
      <c r="C13" s="74" t="s">
        <v>1</v>
      </c>
      <c r="D13" s="74" t="s">
        <v>2</v>
      </c>
      <c r="E13" s="177" t="s">
        <v>3</v>
      </c>
      <c r="F13" s="169" t="s">
        <v>77</v>
      </c>
      <c r="G13" s="75" t="s">
        <v>79</v>
      </c>
      <c r="H13" s="74" t="s">
        <v>77</v>
      </c>
      <c r="I13" s="75" t="s">
        <v>79</v>
      </c>
      <c r="J13" s="74" t="s">
        <v>77</v>
      </c>
      <c r="K13" s="75" t="s">
        <v>79</v>
      </c>
      <c r="L13" s="76" t="s">
        <v>62</v>
      </c>
      <c r="M13" s="76" t="s">
        <v>63</v>
      </c>
    </row>
    <row r="14" spans="1:14" ht="15" thickTop="1" x14ac:dyDescent="0.35">
      <c r="A14" s="64"/>
      <c r="B14" s="77"/>
      <c r="C14" s="78"/>
      <c r="D14" s="79" t="s">
        <v>11</v>
      </c>
      <c r="E14" s="155" t="s">
        <v>73</v>
      </c>
      <c r="F14" s="170">
        <f>'3a - DQE Tranche ferme'!F12+'3b - DQE Tranche optionnelle 1'!F12+'3c - DQE Tranche optionnelle 2'!F12</f>
        <v>1</v>
      </c>
      <c r="G14" s="80">
        <f>('3a - DQE Tranche ferme'!F12*'3a - DQE Tranche ferme'!G12)+('3b - DQE Tranche optionnelle 1'!G12*'3b - DQE Tranche optionnelle 1'!F12)+('3c - DQE Tranche optionnelle 2'!G12*'3c - DQE Tranche optionnelle 2'!F12)</f>
        <v>0</v>
      </c>
      <c r="H14" s="79">
        <f>'3a - DQE Tranche ferme'!H12+'3b - DQE Tranche optionnelle 1'!H12+'3c - DQE Tranche optionnelle 2'!H12</f>
        <v>4</v>
      </c>
      <c r="I14" s="80">
        <f>('3a - DQE Tranche ferme'!H12*'3a - DQE Tranche ferme'!I12)+('3b - DQE Tranche optionnelle 1'!I12*'3b - DQE Tranche optionnelle 1'!H12)+('3c - DQE Tranche optionnelle 2'!I12*'3c - DQE Tranche optionnelle 2'!H12)</f>
        <v>0</v>
      </c>
      <c r="J14" s="81">
        <f>'3a - DQE Tranche ferme'!J12+'3b - DQE Tranche optionnelle 1'!J12+'3c - DQE Tranche optionnelle 2'!J12</f>
        <v>6</v>
      </c>
      <c r="K14" s="80">
        <f>('3a - DQE Tranche ferme'!J12*'3a - DQE Tranche ferme'!K12)+('3b - DQE Tranche optionnelle 1'!K12*'3b - DQE Tranche optionnelle 1'!J12)+('3c - DQE Tranche optionnelle 2'!K12*'3c - DQE Tranche optionnelle 2'!J12)</f>
        <v>0</v>
      </c>
      <c r="L14" s="82">
        <f>G14+I14+K14</f>
        <v>0</v>
      </c>
      <c r="M14" s="82">
        <f>L14*1.2</f>
        <v>0</v>
      </c>
    </row>
    <row r="15" spans="1:14" x14ac:dyDescent="0.35">
      <c r="A15" s="64"/>
      <c r="B15" s="83" t="s">
        <v>6</v>
      </c>
      <c r="C15" s="84" t="s">
        <v>9</v>
      </c>
      <c r="D15" s="85" t="s">
        <v>12</v>
      </c>
      <c r="E15" s="156" t="s">
        <v>73</v>
      </c>
      <c r="F15" s="171">
        <f>'3a - DQE Tranche ferme'!F13+'3b - DQE Tranche optionnelle 1'!F13+'3c - DQE Tranche optionnelle 2'!F13</f>
        <v>2</v>
      </c>
      <c r="G15" s="86">
        <f>('3a - DQE Tranche ferme'!F13*'3a - DQE Tranche ferme'!G13)+('3b - DQE Tranche optionnelle 1'!G13*'3b - DQE Tranche optionnelle 1'!F13)+('3c - DQE Tranche optionnelle 2'!G13*'3c - DQE Tranche optionnelle 2'!F13)</f>
        <v>0</v>
      </c>
      <c r="H15" s="85">
        <f>'3a - DQE Tranche ferme'!H13+'3b - DQE Tranche optionnelle 1'!H13+'3c - DQE Tranche optionnelle 2'!H13</f>
        <v>4</v>
      </c>
      <c r="I15" s="86">
        <f>('3a - DQE Tranche ferme'!H13*'3a - DQE Tranche ferme'!I13)+('3b - DQE Tranche optionnelle 1'!I13*'3b - DQE Tranche optionnelle 1'!H13)+('3c - DQE Tranche optionnelle 2'!I13*'3c - DQE Tranche optionnelle 2'!H13)</f>
        <v>0</v>
      </c>
      <c r="J15" s="87">
        <f>'3a - DQE Tranche ferme'!J13+'3b - DQE Tranche optionnelle 1'!J13+'3c - DQE Tranche optionnelle 2'!J13</f>
        <v>6</v>
      </c>
      <c r="K15" s="86">
        <f>('3a - DQE Tranche ferme'!J13*'3a - DQE Tranche ferme'!K13)+('3b - DQE Tranche optionnelle 1'!K13*'3b - DQE Tranche optionnelle 1'!J13)+('3c - DQE Tranche optionnelle 2'!K13*'3c - DQE Tranche optionnelle 2'!J13)</f>
        <v>0</v>
      </c>
      <c r="L15" s="88">
        <f t="shared" ref="L15:L23" si="0">G15+I15+K15</f>
        <v>0</v>
      </c>
      <c r="M15" s="88">
        <f t="shared" ref="M15:M23" si="1">L15*1.2</f>
        <v>0</v>
      </c>
    </row>
    <row r="16" spans="1:14" ht="15" thickBot="1" x14ac:dyDescent="0.4">
      <c r="A16" s="64"/>
      <c r="B16" s="89"/>
      <c r="C16" s="90"/>
      <c r="D16" s="91" t="s">
        <v>13</v>
      </c>
      <c r="E16" s="157" t="s">
        <v>73</v>
      </c>
      <c r="F16" s="172">
        <f>'3a - DQE Tranche ferme'!F14+'3b - DQE Tranche optionnelle 1'!F14+'3c - DQE Tranche optionnelle 2'!F14</f>
        <v>6</v>
      </c>
      <c r="G16" s="92">
        <f>('3a - DQE Tranche ferme'!F14*'3a - DQE Tranche ferme'!G14)+('3b - DQE Tranche optionnelle 1'!G14*'3b - DQE Tranche optionnelle 1'!F14)+('3c - DQE Tranche optionnelle 2'!G14*'3c - DQE Tranche optionnelle 2'!F14)</f>
        <v>0</v>
      </c>
      <c r="H16" s="91">
        <f>'3a - DQE Tranche ferme'!H14+'3b - DQE Tranche optionnelle 1'!H14+'3c - DQE Tranche optionnelle 2'!H14</f>
        <v>4</v>
      </c>
      <c r="I16" s="92">
        <f>('3a - DQE Tranche ferme'!H14*'3a - DQE Tranche ferme'!I14)+('3b - DQE Tranche optionnelle 1'!I14*'3b - DQE Tranche optionnelle 1'!H14)+('3c - DQE Tranche optionnelle 2'!I14*'3c - DQE Tranche optionnelle 2'!H14)</f>
        <v>0</v>
      </c>
      <c r="J16" s="93">
        <f>'3a - DQE Tranche ferme'!J14+'3b - DQE Tranche optionnelle 1'!J14+'3c - DQE Tranche optionnelle 2'!J14</f>
        <v>8</v>
      </c>
      <c r="K16" s="92">
        <f>('3a - DQE Tranche ferme'!J14*'3a - DQE Tranche ferme'!K14)+('3b - DQE Tranche optionnelle 1'!K14*'3b - DQE Tranche optionnelle 1'!J14)+('3c - DQE Tranche optionnelle 2'!K14*'3c - DQE Tranche optionnelle 2'!J14)</f>
        <v>0</v>
      </c>
      <c r="L16" s="94">
        <f t="shared" si="0"/>
        <v>0</v>
      </c>
      <c r="M16" s="94">
        <f t="shared" si="1"/>
        <v>0</v>
      </c>
    </row>
    <row r="17" spans="1:13" ht="15" thickTop="1" x14ac:dyDescent="0.35">
      <c r="A17" s="64"/>
      <c r="B17" s="95"/>
      <c r="C17" s="96"/>
      <c r="D17" s="81" t="s">
        <v>11</v>
      </c>
      <c r="E17" s="155" t="s">
        <v>73</v>
      </c>
      <c r="F17" s="173">
        <f>'3a - DQE Tranche ferme'!F15+'3b - DQE Tranche optionnelle 1'!F15+'3c - DQE Tranche optionnelle 2'!F15</f>
        <v>3</v>
      </c>
      <c r="G17" s="97">
        <f>('3a - DQE Tranche ferme'!F15*'3a - DQE Tranche ferme'!G15)+('3b - DQE Tranche optionnelle 1'!G15*'3b - DQE Tranche optionnelle 1'!F15)+('3c - DQE Tranche optionnelle 2'!G15*'3c - DQE Tranche optionnelle 2'!F15)</f>
        <v>0</v>
      </c>
      <c r="H17" s="81">
        <f>'3a - DQE Tranche ferme'!H15+'3b - DQE Tranche optionnelle 1'!H15+'3c - DQE Tranche optionnelle 2'!H15</f>
        <v>3</v>
      </c>
      <c r="I17" s="97">
        <f>('3a - DQE Tranche ferme'!H15*'3a - DQE Tranche ferme'!I15)+('3b - DQE Tranche optionnelle 1'!I15*'3b - DQE Tranche optionnelle 1'!H15)+('3c - DQE Tranche optionnelle 2'!I15*'3c - DQE Tranche optionnelle 2'!H15)</f>
        <v>0</v>
      </c>
      <c r="J17" s="81">
        <f>'3a - DQE Tranche ferme'!J15+'3b - DQE Tranche optionnelle 1'!J15+'3c - DQE Tranche optionnelle 2'!J15</f>
        <v>6</v>
      </c>
      <c r="K17" s="97">
        <f>('3a - DQE Tranche ferme'!J15*'3a - DQE Tranche ferme'!K15)+('3b - DQE Tranche optionnelle 1'!K15*'3b - DQE Tranche optionnelle 1'!J15)+('3c - DQE Tranche optionnelle 2'!K15*'3c - DQE Tranche optionnelle 2'!J15)</f>
        <v>0</v>
      </c>
      <c r="L17" s="82">
        <f t="shared" si="0"/>
        <v>0</v>
      </c>
      <c r="M17" s="82">
        <f t="shared" si="1"/>
        <v>0</v>
      </c>
    </row>
    <row r="18" spans="1:13" x14ac:dyDescent="0.35">
      <c r="A18" s="64"/>
      <c r="B18" s="98" t="s">
        <v>7</v>
      </c>
      <c r="C18" s="99" t="s">
        <v>74</v>
      </c>
      <c r="D18" s="87" t="s">
        <v>12</v>
      </c>
      <c r="E18" s="156" t="s">
        <v>73</v>
      </c>
      <c r="F18" s="174">
        <f>'3a - DQE Tranche ferme'!F16+'3b - DQE Tranche optionnelle 1'!F16+'3c - DQE Tranche optionnelle 2'!F16</f>
        <v>5</v>
      </c>
      <c r="G18" s="100">
        <f>('3a - DQE Tranche ferme'!F16*'3a - DQE Tranche ferme'!G16)+('3b - DQE Tranche optionnelle 1'!G16*'3b - DQE Tranche optionnelle 1'!F16)+('3c - DQE Tranche optionnelle 2'!G16*'3c - DQE Tranche optionnelle 2'!F16)</f>
        <v>0</v>
      </c>
      <c r="H18" s="87">
        <f>'3a - DQE Tranche ferme'!H16+'3b - DQE Tranche optionnelle 1'!H16+'3c - DQE Tranche optionnelle 2'!H16</f>
        <v>6</v>
      </c>
      <c r="I18" s="100">
        <f>('3a - DQE Tranche ferme'!H16*'3a - DQE Tranche ferme'!I16)+('3b - DQE Tranche optionnelle 1'!I16*'3b - DQE Tranche optionnelle 1'!H16)+('3c - DQE Tranche optionnelle 2'!I16*'3c - DQE Tranche optionnelle 2'!H16)</f>
        <v>0</v>
      </c>
      <c r="J18" s="87">
        <f>'3a - DQE Tranche ferme'!J16+'3b - DQE Tranche optionnelle 1'!J16+'3c - DQE Tranche optionnelle 2'!J16</f>
        <v>8</v>
      </c>
      <c r="K18" s="100">
        <f>('3a - DQE Tranche ferme'!J16*'3a - DQE Tranche ferme'!K16)+('3b - DQE Tranche optionnelle 1'!K16*'3b - DQE Tranche optionnelle 1'!J16)+('3c - DQE Tranche optionnelle 2'!K16*'3c - DQE Tranche optionnelle 2'!J16)</f>
        <v>0</v>
      </c>
      <c r="L18" s="88">
        <f t="shared" si="0"/>
        <v>0</v>
      </c>
      <c r="M18" s="88">
        <f t="shared" si="1"/>
        <v>0</v>
      </c>
    </row>
    <row r="19" spans="1:13" ht="15" thickBot="1" x14ac:dyDescent="0.4">
      <c r="A19" s="64"/>
      <c r="B19" s="101"/>
      <c r="C19" s="102"/>
      <c r="D19" s="93" t="s">
        <v>13</v>
      </c>
      <c r="E19" s="157" t="s">
        <v>73</v>
      </c>
      <c r="F19" s="175">
        <f>'3a - DQE Tranche ferme'!F17+'3b - DQE Tranche optionnelle 1'!F17+'3c - DQE Tranche optionnelle 2'!F17</f>
        <v>12</v>
      </c>
      <c r="G19" s="103">
        <f>('3a - DQE Tranche ferme'!F17*'3a - DQE Tranche ferme'!G17)+('3b - DQE Tranche optionnelle 1'!G17*'3b - DQE Tranche optionnelle 1'!F17)+('3c - DQE Tranche optionnelle 2'!G17*'3c - DQE Tranche optionnelle 2'!F17)</f>
        <v>0</v>
      </c>
      <c r="H19" s="93">
        <f>'3a - DQE Tranche ferme'!H17+'3b - DQE Tranche optionnelle 1'!H17+'3c - DQE Tranche optionnelle 2'!H17</f>
        <v>8</v>
      </c>
      <c r="I19" s="103">
        <f>('3a - DQE Tranche ferme'!H17*'3a - DQE Tranche ferme'!I17)+('3b - DQE Tranche optionnelle 1'!I17*'3b - DQE Tranche optionnelle 1'!H17)+('3c - DQE Tranche optionnelle 2'!I17*'3c - DQE Tranche optionnelle 2'!H17)</f>
        <v>0</v>
      </c>
      <c r="J19" s="93">
        <f>'3a - DQE Tranche ferme'!J17+'3b - DQE Tranche optionnelle 1'!J17+'3c - DQE Tranche optionnelle 2'!J17</f>
        <v>16</v>
      </c>
      <c r="K19" s="103">
        <f>('3a - DQE Tranche ferme'!J17*'3a - DQE Tranche ferme'!K17)+('3b - DQE Tranche optionnelle 1'!K17*'3b - DQE Tranche optionnelle 1'!J17)+('3c - DQE Tranche optionnelle 2'!K17*'3c - DQE Tranche optionnelle 2'!J17)</f>
        <v>0</v>
      </c>
      <c r="L19" s="94">
        <f t="shared" si="0"/>
        <v>0</v>
      </c>
      <c r="M19" s="94">
        <f t="shared" si="1"/>
        <v>0</v>
      </c>
    </row>
    <row r="20" spans="1:13" ht="15" thickTop="1" x14ac:dyDescent="0.35">
      <c r="A20" s="64"/>
      <c r="B20" s="83"/>
      <c r="C20" s="84"/>
      <c r="D20" s="104" t="s">
        <v>11</v>
      </c>
      <c r="E20" s="155" t="s">
        <v>73</v>
      </c>
      <c r="F20" s="176">
        <f>'3a - DQE Tranche ferme'!F18+'3b - DQE Tranche optionnelle 1'!F18+'3c - DQE Tranche optionnelle 2'!F18</f>
        <v>12</v>
      </c>
      <c r="G20" s="105">
        <f>('3a - DQE Tranche ferme'!F18*'3a - DQE Tranche ferme'!G18)+('3b - DQE Tranche optionnelle 1'!G18*'3b - DQE Tranche optionnelle 1'!F18)+('3c - DQE Tranche optionnelle 2'!G18*'3c - DQE Tranche optionnelle 2'!F18)</f>
        <v>0</v>
      </c>
      <c r="H20" s="104">
        <f>'3a - DQE Tranche ferme'!H18+'3b - DQE Tranche optionnelle 1'!H18+'3c - DQE Tranche optionnelle 2'!H18</f>
        <v>5</v>
      </c>
      <c r="I20" s="105">
        <f>('3a - DQE Tranche ferme'!H18*'3a - DQE Tranche ferme'!I18)+('3b - DQE Tranche optionnelle 1'!I18*'3b - DQE Tranche optionnelle 1'!H18)+('3c - DQE Tranche optionnelle 2'!I18*'3c - DQE Tranche optionnelle 2'!H18)</f>
        <v>0</v>
      </c>
      <c r="J20" s="104">
        <f>'3a - DQE Tranche ferme'!J18+'3b - DQE Tranche optionnelle 1'!J18+'3c - DQE Tranche optionnelle 2'!J18</f>
        <v>6</v>
      </c>
      <c r="K20" s="105">
        <f>('3a - DQE Tranche ferme'!J18*'3a - DQE Tranche ferme'!K18)+('3b - DQE Tranche optionnelle 1'!K18*'3b - DQE Tranche optionnelle 1'!J18)+('3c - DQE Tranche optionnelle 2'!K18*'3c - DQE Tranche optionnelle 2'!J18)</f>
        <v>0</v>
      </c>
      <c r="L20" s="106">
        <f t="shared" si="0"/>
        <v>0</v>
      </c>
      <c r="M20" s="106">
        <f t="shared" si="1"/>
        <v>0</v>
      </c>
    </row>
    <row r="21" spans="1:13" x14ac:dyDescent="0.35">
      <c r="A21" s="64"/>
      <c r="B21" s="260" t="s">
        <v>8</v>
      </c>
      <c r="C21" s="261" t="s">
        <v>10</v>
      </c>
      <c r="D21" s="85" t="s">
        <v>12</v>
      </c>
      <c r="E21" s="156" t="s">
        <v>73</v>
      </c>
      <c r="F21" s="171">
        <f>'3a - DQE Tranche ferme'!F19+'3b - DQE Tranche optionnelle 1'!F19+'3c - DQE Tranche optionnelle 2'!F19</f>
        <v>12</v>
      </c>
      <c r="G21" s="86">
        <f>('3a - DQE Tranche ferme'!F19*'3a - DQE Tranche ferme'!G19)+('3b - DQE Tranche optionnelle 1'!G19*'3b - DQE Tranche optionnelle 1'!F19)+('3c - DQE Tranche optionnelle 2'!G19*'3c - DQE Tranche optionnelle 2'!F19)</f>
        <v>0</v>
      </c>
      <c r="H21" s="85">
        <f>'3a - DQE Tranche ferme'!H19+'3b - DQE Tranche optionnelle 1'!H19+'3c - DQE Tranche optionnelle 2'!H19</f>
        <v>4</v>
      </c>
      <c r="I21" s="86">
        <f>('3a - DQE Tranche ferme'!H19*'3a - DQE Tranche ferme'!I19)+('3b - DQE Tranche optionnelle 1'!I19*'3b - DQE Tranche optionnelle 1'!H19)+('3c - DQE Tranche optionnelle 2'!I19*'3c - DQE Tranche optionnelle 2'!H19)</f>
        <v>0</v>
      </c>
      <c r="J21" s="85">
        <f>'3a - DQE Tranche ferme'!J19+'3b - DQE Tranche optionnelle 1'!J19+'3c - DQE Tranche optionnelle 2'!J19</f>
        <v>5</v>
      </c>
      <c r="K21" s="86">
        <f>('3a - DQE Tranche ferme'!J19*'3a - DQE Tranche ferme'!K19)+('3b - DQE Tranche optionnelle 1'!K19*'3b - DQE Tranche optionnelle 1'!J19)+('3c - DQE Tranche optionnelle 2'!K19*'3c - DQE Tranche optionnelle 2'!J19)</f>
        <v>0</v>
      </c>
      <c r="L21" s="88">
        <f t="shared" si="0"/>
        <v>0</v>
      </c>
      <c r="M21" s="88">
        <f t="shared" si="1"/>
        <v>0</v>
      </c>
    </row>
    <row r="22" spans="1:13" x14ac:dyDescent="0.35">
      <c r="A22" s="64"/>
      <c r="B22" s="260"/>
      <c r="C22" s="261"/>
      <c r="D22" s="85" t="s">
        <v>13</v>
      </c>
      <c r="E22" s="156" t="s">
        <v>73</v>
      </c>
      <c r="F22" s="171">
        <f>'3a - DQE Tranche ferme'!F20+'3b - DQE Tranche optionnelle 1'!F20+'3c - DQE Tranche optionnelle 2'!F20</f>
        <v>10</v>
      </c>
      <c r="G22" s="86">
        <f>('3a - DQE Tranche ferme'!F20*'3a - DQE Tranche ferme'!G20)+('3b - DQE Tranche optionnelle 1'!G20*'3b - DQE Tranche optionnelle 1'!F20)+('3c - DQE Tranche optionnelle 2'!G20*'3c - DQE Tranche optionnelle 2'!F20)</f>
        <v>0</v>
      </c>
      <c r="H22" s="85">
        <f>'3a - DQE Tranche ferme'!H20+'3b - DQE Tranche optionnelle 1'!H20+'3c - DQE Tranche optionnelle 2'!H20</f>
        <v>4</v>
      </c>
      <c r="I22" s="86">
        <f>('3a - DQE Tranche ferme'!H20*'3a - DQE Tranche ferme'!I20)+('3b - DQE Tranche optionnelle 1'!I20*'3b - DQE Tranche optionnelle 1'!H20)+('3c - DQE Tranche optionnelle 2'!I20*'3c - DQE Tranche optionnelle 2'!H20)</f>
        <v>0</v>
      </c>
      <c r="J22" s="85">
        <f>'3a - DQE Tranche ferme'!J20+'3b - DQE Tranche optionnelle 1'!J20+'3c - DQE Tranche optionnelle 2'!J20</f>
        <v>9</v>
      </c>
      <c r="K22" s="86">
        <f>('3a - DQE Tranche ferme'!J20*'3a - DQE Tranche ferme'!K20)+('3b - DQE Tranche optionnelle 1'!K20*'3b - DQE Tranche optionnelle 1'!J20)+('3c - DQE Tranche optionnelle 2'!K20*'3c - DQE Tranche optionnelle 2'!J20)</f>
        <v>0</v>
      </c>
      <c r="L22" s="88">
        <f t="shared" si="0"/>
        <v>0</v>
      </c>
      <c r="M22" s="88">
        <f t="shared" si="1"/>
        <v>0</v>
      </c>
    </row>
    <row r="23" spans="1:13" ht="15" thickBot="1" x14ac:dyDescent="0.4">
      <c r="A23" s="64"/>
      <c r="B23" s="89"/>
      <c r="C23" s="90"/>
      <c r="D23" s="91" t="s">
        <v>52</v>
      </c>
      <c r="E23" s="157" t="s">
        <v>73</v>
      </c>
      <c r="F23" s="172">
        <f>'3a - DQE Tranche ferme'!F21+'3b - DQE Tranche optionnelle 1'!F21+'3c - DQE Tranche optionnelle 2'!F21</f>
        <v>12</v>
      </c>
      <c r="G23" s="92">
        <f>('3a - DQE Tranche ferme'!F21*'3a - DQE Tranche ferme'!G21)+('3b - DQE Tranche optionnelle 1'!G21*'3b - DQE Tranche optionnelle 1'!F21)+('3c - DQE Tranche optionnelle 2'!G21*'3c - DQE Tranche optionnelle 2'!F21)</f>
        <v>0</v>
      </c>
      <c r="H23" s="91">
        <f>'3a - DQE Tranche ferme'!H21+'3b - DQE Tranche optionnelle 1'!H21+'3c - DQE Tranche optionnelle 2'!H21</f>
        <v>4</v>
      </c>
      <c r="I23" s="92">
        <f>('3a - DQE Tranche ferme'!H21*'3a - DQE Tranche ferme'!I21)+('3b - DQE Tranche optionnelle 1'!I21*'3b - DQE Tranche optionnelle 1'!H21)+('3c - DQE Tranche optionnelle 2'!I21*'3c - DQE Tranche optionnelle 2'!H21)</f>
        <v>0</v>
      </c>
      <c r="J23" s="91">
        <f>'3a - DQE Tranche ferme'!J21+'3b - DQE Tranche optionnelle 1'!J21+'3c - DQE Tranche optionnelle 2'!J21</f>
        <v>12</v>
      </c>
      <c r="K23" s="92">
        <f>('3a - DQE Tranche ferme'!J21*'3a - DQE Tranche ferme'!K21)+('3b - DQE Tranche optionnelle 1'!K21*'3b - DQE Tranche optionnelle 1'!J21)+('3c - DQE Tranche optionnelle 2'!K21*'3c - DQE Tranche optionnelle 2'!J21)</f>
        <v>0</v>
      </c>
      <c r="L23" s="94">
        <f t="shared" si="0"/>
        <v>0</v>
      </c>
      <c r="M23" s="94">
        <f t="shared" si="1"/>
        <v>0</v>
      </c>
    </row>
    <row r="24" spans="1:13" ht="26.15" customHeight="1" thickTop="1" thickBot="1" x14ac:dyDescent="0.4">
      <c r="A24" s="64"/>
      <c r="B24" s="64"/>
      <c r="C24" s="64"/>
      <c r="D24" s="65"/>
      <c r="E24" s="65"/>
      <c r="F24" s="135" t="s">
        <v>56</v>
      </c>
      <c r="G24" s="136"/>
      <c r="H24" s="136"/>
      <c r="I24" s="136"/>
      <c r="J24" s="136"/>
      <c r="K24" s="136"/>
      <c r="L24" s="133">
        <f>SUM(L14:L23)</f>
        <v>0</v>
      </c>
      <c r="M24" s="133">
        <f>L24*1.2</f>
        <v>0</v>
      </c>
    </row>
    <row r="25" spans="1:13" ht="15.5" thickTop="1" thickBot="1" x14ac:dyDescent="0.4">
      <c r="A25" s="64"/>
      <c r="B25" s="64"/>
      <c r="C25" s="64"/>
      <c r="D25" s="65"/>
      <c r="E25" s="65"/>
      <c r="F25" s="65"/>
      <c r="G25" s="65"/>
      <c r="H25" s="64"/>
      <c r="I25" s="64"/>
      <c r="J25" s="64"/>
      <c r="K25" s="64"/>
      <c r="L25" s="66"/>
      <c r="M25" s="66"/>
    </row>
    <row r="26" spans="1:13" s="3" customFormat="1" ht="37" customHeight="1" thickTop="1" thickBot="1" x14ac:dyDescent="0.4">
      <c r="A26" s="66"/>
      <c r="B26" s="200" t="s">
        <v>51</v>
      </c>
      <c r="C26" s="201"/>
      <c r="D26" s="201"/>
      <c r="E26" s="201"/>
      <c r="F26" s="201"/>
      <c r="G26" s="201"/>
      <c r="H26" s="201"/>
      <c r="I26" s="201"/>
      <c r="J26" s="201"/>
      <c r="K26" s="201"/>
      <c r="L26" s="201"/>
      <c r="M26" s="202"/>
    </row>
    <row r="27" spans="1:13" ht="15.5" thickTop="1" thickBot="1" x14ac:dyDescent="0.4">
      <c r="A27" s="64"/>
      <c r="B27" s="107"/>
      <c r="C27" s="64"/>
      <c r="D27" s="65"/>
      <c r="E27" s="65"/>
      <c r="F27" s="65"/>
      <c r="G27" s="65"/>
      <c r="H27" s="64"/>
      <c r="I27" s="64"/>
      <c r="J27" s="64"/>
      <c r="K27" s="64"/>
      <c r="L27" s="66"/>
      <c r="M27" s="66"/>
    </row>
    <row r="28" spans="1:13" s="3" customFormat="1" ht="24.65" customHeight="1" thickTop="1" thickBot="1" x14ac:dyDescent="0.4">
      <c r="A28" s="66"/>
      <c r="B28" s="108" t="s">
        <v>21</v>
      </c>
      <c r="C28" s="109"/>
      <c r="D28" s="72"/>
      <c r="E28" s="72"/>
      <c r="F28" s="256" t="s">
        <v>53</v>
      </c>
      <c r="G28" s="252"/>
      <c r="H28" s="256" t="s">
        <v>46</v>
      </c>
      <c r="I28" s="252"/>
      <c r="J28" s="256" t="s">
        <v>54</v>
      </c>
      <c r="K28" s="252"/>
      <c r="L28" s="66"/>
      <c r="M28" s="66"/>
    </row>
    <row r="29" spans="1:13" s="1" customFormat="1" ht="15.5" thickTop="1" thickBot="1" x14ac:dyDescent="0.4">
      <c r="A29" s="65"/>
      <c r="B29" s="210" t="s">
        <v>0</v>
      </c>
      <c r="C29" s="208" t="s">
        <v>1</v>
      </c>
      <c r="D29" s="208" t="s">
        <v>2</v>
      </c>
      <c r="E29" s="178" t="s">
        <v>3</v>
      </c>
      <c r="F29" s="169" t="s">
        <v>77</v>
      </c>
      <c r="G29" s="75" t="s">
        <v>79</v>
      </c>
      <c r="H29" s="74" t="s">
        <v>77</v>
      </c>
      <c r="I29" s="75" t="s">
        <v>79</v>
      </c>
      <c r="J29" s="74" t="s">
        <v>77</v>
      </c>
      <c r="K29" s="75" t="s">
        <v>79</v>
      </c>
      <c r="L29" s="76" t="s">
        <v>62</v>
      </c>
      <c r="M29" s="76" t="s">
        <v>63</v>
      </c>
    </row>
    <row r="30" spans="1:13" ht="15" thickTop="1" x14ac:dyDescent="0.35">
      <c r="A30" s="64"/>
      <c r="B30" s="77"/>
      <c r="C30" s="78"/>
      <c r="D30" s="79" t="s">
        <v>11</v>
      </c>
      <c r="E30" s="155" t="s">
        <v>73</v>
      </c>
      <c r="F30" s="173">
        <f>'3a - DQE Tranche ferme'!F28+'3b - DQE Tranche optionnelle 1'!F28+'3c - DQE Tranche optionnelle 2'!F28</f>
        <v>1</v>
      </c>
      <c r="G30" s="112">
        <f>('3a - DQE Tranche ferme'!F28*'3a - DQE Tranche ferme'!G28)+('3b - DQE Tranche optionnelle 1'!G28*'3b - DQE Tranche optionnelle 1'!F28)+('3c - DQE Tranche optionnelle 2'!G28*'3c - DQE Tranche optionnelle 2'!F28)</f>
        <v>0</v>
      </c>
      <c r="H30" s="81">
        <f>'3a - DQE Tranche ferme'!H28+'3b - DQE Tranche optionnelle 1'!H28+'3c - DQE Tranche optionnelle 2'!H28</f>
        <v>4</v>
      </c>
      <c r="I30" s="80">
        <f>('3a - DQE Tranche ferme'!H28*'3a - DQE Tranche ferme'!I28)+('3b - DQE Tranche optionnelle 1'!I28*'3b - DQE Tranche optionnelle 1'!H28)+('3c - DQE Tranche optionnelle 2'!I28*'3c - DQE Tranche optionnelle 2'!H28)</f>
        <v>0</v>
      </c>
      <c r="J30" s="81">
        <f>'3a - DQE Tranche ferme'!J28+'3b - DQE Tranche optionnelle 1'!J28+'3c - DQE Tranche optionnelle 2'!J28</f>
        <v>6</v>
      </c>
      <c r="K30" s="80">
        <f>('3a - DQE Tranche ferme'!J28*'3a - DQE Tranche ferme'!K28)+('3b - DQE Tranche optionnelle 1'!K28*'3b - DQE Tranche optionnelle 1'!J28)+('3c - DQE Tranche optionnelle 2'!K28*'3c - DQE Tranche optionnelle 2'!J28)</f>
        <v>0</v>
      </c>
      <c r="L30" s="82">
        <f>G30+I30+K30</f>
        <v>0</v>
      </c>
      <c r="M30" s="82">
        <f>L30*1.2</f>
        <v>0</v>
      </c>
    </row>
    <row r="31" spans="1:13" x14ac:dyDescent="0.35">
      <c r="A31" s="64"/>
      <c r="B31" s="83" t="s">
        <v>14</v>
      </c>
      <c r="C31" s="84" t="s">
        <v>16</v>
      </c>
      <c r="D31" s="85" t="s">
        <v>12</v>
      </c>
      <c r="E31" s="156" t="s">
        <v>73</v>
      </c>
      <c r="F31" s="174">
        <f>'3a - DQE Tranche ferme'!F29+'3b - DQE Tranche optionnelle 1'!F29+'3c - DQE Tranche optionnelle 2'!F29</f>
        <v>1</v>
      </c>
      <c r="G31" s="86">
        <f>('3a - DQE Tranche ferme'!F29*'3a - DQE Tranche ferme'!G29)+('3b - DQE Tranche optionnelle 1'!G29*'3b - DQE Tranche optionnelle 1'!F29)+('3c - DQE Tranche optionnelle 2'!G29*'3c - DQE Tranche optionnelle 2'!F29)</f>
        <v>0</v>
      </c>
      <c r="H31" s="87">
        <f>'3a - DQE Tranche ferme'!H29+'3b - DQE Tranche optionnelle 1'!H29+'3c - DQE Tranche optionnelle 2'!H29</f>
        <v>4</v>
      </c>
      <c r="I31" s="86">
        <f>('3a - DQE Tranche ferme'!H29*'3a - DQE Tranche ferme'!I29)+('3b - DQE Tranche optionnelle 1'!I29*'3b - DQE Tranche optionnelle 1'!H29)+('3c - DQE Tranche optionnelle 2'!I29*'3c - DQE Tranche optionnelle 2'!H29)</f>
        <v>0</v>
      </c>
      <c r="J31" s="87">
        <f>'3a - DQE Tranche ferme'!J29+'3b - DQE Tranche optionnelle 1'!J29+'3c - DQE Tranche optionnelle 2'!J29</f>
        <v>9</v>
      </c>
      <c r="K31" s="86">
        <f>('3a - DQE Tranche ferme'!J29*'3a - DQE Tranche ferme'!K29)+('3b - DQE Tranche optionnelle 1'!K29*'3b - DQE Tranche optionnelle 1'!J29)+('3c - DQE Tranche optionnelle 2'!K29*'3c - DQE Tranche optionnelle 2'!J29)</f>
        <v>0</v>
      </c>
      <c r="L31" s="88">
        <f t="shared" ref="L31:L41" si="2">G31+I31+K31</f>
        <v>0</v>
      </c>
      <c r="M31" s="88">
        <f t="shared" ref="M31:M58" si="3">L31*1.2</f>
        <v>0</v>
      </c>
    </row>
    <row r="32" spans="1:13" ht="15" thickBot="1" x14ac:dyDescent="0.4">
      <c r="A32" s="64"/>
      <c r="B32" s="89"/>
      <c r="C32" s="90"/>
      <c r="D32" s="91" t="s">
        <v>13</v>
      </c>
      <c r="E32" s="157" t="s">
        <v>73</v>
      </c>
      <c r="F32" s="175">
        <f>'3a - DQE Tranche ferme'!F30+'3b - DQE Tranche optionnelle 1'!F30+'3c - DQE Tranche optionnelle 2'!F30</f>
        <v>1</v>
      </c>
      <c r="G32" s="92">
        <f>('3a - DQE Tranche ferme'!F30*'3a - DQE Tranche ferme'!G30)+('3b - DQE Tranche optionnelle 1'!G30*'3b - DQE Tranche optionnelle 1'!F30)+('3c - DQE Tranche optionnelle 2'!G30*'3c - DQE Tranche optionnelle 2'!F30)</f>
        <v>0</v>
      </c>
      <c r="H32" s="93">
        <f>'3a - DQE Tranche ferme'!H30+'3b - DQE Tranche optionnelle 1'!H30+'3c - DQE Tranche optionnelle 2'!H30</f>
        <v>4</v>
      </c>
      <c r="I32" s="92">
        <f>('3a - DQE Tranche ferme'!H30*'3a - DQE Tranche ferme'!I30)+('3b - DQE Tranche optionnelle 1'!I30*'3b - DQE Tranche optionnelle 1'!H30)+('3c - DQE Tranche optionnelle 2'!I30*'3c - DQE Tranche optionnelle 2'!H30)</f>
        <v>0</v>
      </c>
      <c r="J32" s="93">
        <f>'3a - DQE Tranche ferme'!J30+'3b - DQE Tranche optionnelle 1'!J30+'3c - DQE Tranche optionnelle 2'!J30</f>
        <v>18</v>
      </c>
      <c r="K32" s="92">
        <f>('3a - DQE Tranche ferme'!J30*'3a - DQE Tranche ferme'!K30)+('3b - DQE Tranche optionnelle 1'!K30*'3b - DQE Tranche optionnelle 1'!J30)+('3c - DQE Tranche optionnelle 2'!K30*'3c - DQE Tranche optionnelle 2'!J30)</f>
        <v>0</v>
      </c>
      <c r="L32" s="94">
        <f t="shared" si="2"/>
        <v>0</v>
      </c>
      <c r="M32" s="94">
        <f t="shared" si="3"/>
        <v>0</v>
      </c>
    </row>
    <row r="33" spans="1:13" ht="15" thickTop="1" x14ac:dyDescent="0.35">
      <c r="A33" s="64"/>
      <c r="B33" s="113"/>
      <c r="C33" s="78"/>
      <c r="D33" s="79" t="s">
        <v>11</v>
      </c>
      <c r="E33" s="155" t="s">
        <v>73</v>
      </c>
      <c r="F33" s="173">
        <f>'3a - DQE Tranche ferme'!F31+'3b - DQE Tranche optionnelle 1'!F31+'3c - DQE Tranche optionnelle 2'!F31</f>
        <v>2</v>
      </c>
      <c r="G33" s="80">
        <f>('3a - DQE Tranche ferme'!F31*'3a - DQE Tranche ferme'!G31)+('3b - DQE Tranche optionnelle 1'!G31*'3b - DQE Tranche optionnelle 1'!F31)+('3c - DQE Tranche optionnelle 2'!G31*'3c - DQE Tranche optionnelle 2'!F31)</f>
        <v>0</v>
      </c>
      <c r="H33" s="81">
        <f>'3a - DQE Tranche ferme'!H31+'3b - DQE Tranche optionnelle 1'!H31+'3c - DQE Tranche optionnelle 2'!H31</f>
        <v>4</v>
      </c>
      <c r="I33" s="80">
        <f>('3a - DQE Tranche ferme'!H31*'3a - DQE Tranche ferme'!I31)+('3b - DQE Tranche optionnelle 1'!I31*'3b - DQE Tranche optionnelle 1'!H31)+('3c - DQE Tranche optionnelle 2'!I31*'3c - DQE Tranche optionnelle 2'!H31)</f>
        <v>0</v>
      </c>
      <c r="J33" s="81">
        <f>'3a - DQE Tranche ferme'!J31+'3b - DQE Tranche optionnelle 1'!J31+'3c - DQE Tranche optionnelle 2'!J31</f>
        <v>6</v>
      </c>
      <c r="K33" s="80">
        <f>('3a - DQE Tranche ferme'!J31*'3a - DQE Tranche ferme'!K31)+('3b - DQE Tranche optionnelle 1'!K31*'3b - DQE Tranche optionnelle 1'!J31)+('3c - DQE Tranche optionnelle 2'!K31*'3c - DQE Tranche optionnelle 2'!J31)</f>
        <v>0</v>
      </c>
      <c r="L33" s="82">
        <f t="shared" si="2"/>
        <v>0</v>
      </c>
      <c r="M33" s="82">
        <f t="shared" si="3"/>
        <v>0</v>
      </c>
    </row>
    <row r="34" spans="1:13" x14ac:dyDescent="0.35">
      <c r="A34" s="64"/>
      <c r="B34" s="83" t="s">
        <v>15</v>
      </c>
      <c r="C34" s="84" t="s">
        <v>17</v>
      </c>
      <c r="D34" s="85" t="s">
        <v>12</v>
      </c>
      <c r="E34" s="156" t="s">
        <v>73</v>
      </c>
      <c r="F34" s="174">
        <f>'3a - DQE Tranche ferme'!F32+'3b - DQE Tranche optionnelle 1'!F32+'3c - DQE Tranche optionnelle 2'!F32</f>
        <v>12</v>
      </c>
      <c r="G34" s="86">
        <f>('3a - DQE Tranche ferme'!F32*'3a - DQE Tranche ferme'!G32)+('3b - DQE Tranche optionnelle 1'!G32*'3b - DQE Tranche optionnelle 1'!F32)+('3c - DQE Tranche optionnelle 2'!G32*'3c - DQE Tranche optionnelle 2'!F32)</f>
        <v>0</v>
      </c>
      <c r="H34" s="87">
        <f>'3a - DQE Tranche ferme'!H32+'3b - DQE Tranche optionnelle 1'!H32+'3c - DQE Tranche optionnelle 2'!H32</f>
        <v>8</v>
      </c>
      <c r="I34" s="86">
        <f>('3a - DQE Tranche ferme'!H32*'3a - DQE Tranche ferme'!I32)+('3b - DQE Tranche optionnelle 1'!I32*'3b - DQE Tranche optionnelle 1'!H32)+('3c - DQE Tranche optionnelle 2'!I32*'3c - DQE Tranche optionnelle 2'!H32)</f>
        <v>0</v>
      </c>
      <c r="J34" s="87">
        <f>'3a - DQE Tranche ferme'!J32+'3b - DQE Tranche optionnelle 1'!J32+'3c - DQE Tranche optionnelle 2'!J32</f>
        <v>8</v>
      </c>
      <c r="K34" s="86">
        <f>('3a - DQE Tranche ferme'!J32*'3a - DQE Tranche ferme'!K32)+('3b - DQE Tranche optionnelle 1'!K32*'3b - DQE Tranche optionnelle 1'!J32)+('3c - DQE Tranche optionnelle 2'!K32*'3c - DQE Tranche optionnelle 2'!J32)</f>
        <v>0</v>
      </c>
      <c r="L34" s="88">
        <f t="shared" si="2"/>
        <v>0</v>
      </c>
      <c r="M34" s="88">
        <f t="shared" si="3"/>
        <v>0</v>
      </c>
    </row>
    <row r="35" spans="1:13" ht="15" thickBot="1" x14ac:dyDescent="0.4">
      <c r="A35" s="64"/>
      <c r="B35" s="89"/>
      <c r="C35" s="90"/>
      <c r="D35" s="91" t="s">
        <v>13</v>
      </c>
      <c r="E35" s="157" t="s">
        <v>73</v>
      </c>
      <c r="F35" s="175">
        <f>'3a - DQE Tranche ferme'!F33+'3b - DQE Tranche optionnelle 1'!F33+'3c - DQE Tranche optionnelle 2'!F33</f>
        <v>12</v>
      </c>
      <c r="G35" s="92">
        <f>('3a - DQE Tranche ferme'!F33*'3a - DQE Tranche ferme'!G33)+('3b - DQE Tranche optionnelle 1'!G33*'3b - DQE Tranche optionnelle 1'!F33)+('3c - DQE Tranche optionnelle 2'!G33*'3c - DQE Tranche optionnelle 2'!F33)</f>
        <v>0</v>
      </c>
      <c r="H35" s="93">
        <f>'3a - DQE Tranche ferme'!H33+'3b - DQE Tranche optionnelle 1'!H33+'3c - DQE Tranche optionnelle 2'!H33</f>
        <v>4</v>
      </c>
      <c r="I35" s="92">
        <f>('3a - DQE Tranche ferme'!H33*'3a - DQE Tranche ferme'!I33)+('3b - DQE Tranche optionnelle 1'!I33*'3b - DQE Tranche optionnelle 1'!H33)+('3c - DQE Tranche optionnelle 2'!I33*'3c - DQE Tranche optionnelle 2'!H33)</f>
        <v>0</v>
      </c>
      <c r="J35" s="93">
        <f>'3a - DQE Tranche ferme'!J33+'3b - DQE Tranche optionnelle 1'!J33+'3c - DQE Tranche optionnelle 2'!J33</f>
        <v>22</v>
      </c>
      <c r="K35" s="92">
        <f>('3a - DQE Tranche ferme'!J33*'3a - DQE Tranche ferme'!K33)+('3b - DQE Tranche optionnelle 1'!K33*'3b - DQE Tranche optionnelle 1'!J33)+('3c - DQE Tranche optionnelle 2'!K33*'3c - DQE Tranche optionnelle 2'!J33)</f>
        <v>0</v>
      </c>
      <c r="L35" s="94">
        <f t="shared" si="2"/>
        <v>0</v>
      </c>
      <c r="M35" s="94">
        <f t="shared" si="3"/>
        <v>0</v>
      </c>
    </row>
    <row r="36" spans="1:13" ht="15" thickTop="1" x14ac:dyDescent="0.35">
      <c r="A36" s="64"/>
      <c r="B36" s="113"/>
      <c r="C36" s="78"/>
      <c r="D36" s="79" t="s">
        <v>11</v>
      </c>
      <c r="E36" s="155" t="s">
        <v>73</v>
      </c>
      <c r="F36" s="173">
        <f>'3a - DQE Tranche ferme'!F34+'3b - DQE Tranche optionnelle 1'!F34+'3c - DQE Tranche optionnelle 2'!F34</f>
        <v>18</v>
      </c>
      <c r="G36" s="80">
        <f>('3a - DQE Tranche ferme'!F34*'3a - DQE Tranche ferme'!G34)+('3b - DQE Tranche optionnelle 1'!G34*'3b - DQE Tranche optionnelle 1'!F34)+('3c - DQE Tranche optionnelle 2'!G34*'3c - DQE Tranche optionnelle 2'!F34)</f>
        <v>0</v>
      </c>
      <c r="H36" s="81">
        <f>'3a - DQE Tranche ferme'!H34+'3b - DQE Tranche optionnelle 1'!H34+'3c - DQE Tranche optionnelle 2'!H34</f>
        <v>6</v>
      </c>
      <c r="I36" s="80">
        <f>('3a - DQE Tranche ferme'!H34*'3a - DQE Tranche ferme'!I34)+('3b - DQE Tranche optionnelle 1'!I34*'3b - DQE Tranche optionnelle 1'!H34)+('3c - DQE Tranche optionnelle 2'!I34*'3c - DQE Tranche optionnelle 2'!H34)</f>
        <v>0</v>
      </c>
      <c r="J36" s="81">
        <f>'3a - DQE Tranche ferme'!J34+'3b - DQE Tranche optionnelle 1'!J34+'3c - DQE Tranche optionnelle 2'!J34</f>
        <v>4</v>
      </c>
      <c r="K36" s="80">
        <f>('3a - DQE Tranche ferme'!J34*'3a - DQE Tranche ferme'!K34)+('3b - DQE Tranche optionnelle 1'!K34*'3b - DQE Tranche optionnelle 1'!J34)+('3c - DQE Tranche optionnelle 2'!K34*'3c - DQE Tranche optionnelle 2'!J34)</f>
        <v>0</v>
      </c>
      <c r="L36" s="82">
        <f t="shared" si="2"/>
        <v>0</v>
      </c>
      <c r="M36" s="82">
        <f t="shared" si="3"/>
        <v>0</v>
      </c>
    </row>
    <row r="37" spans="1:13" x14ac:dyDescent="0.35">
      <c r="A37" s="64"/>
      <c r="B37" s="83" t="s">
        <v>18</v>
      </c>
      <c r="C37" s="84" t="s">
        <v>19</v>
      </c>
      <c r="D37" s="85" t="s">
        <v>12</v>
      </c>
      <c r="E37" s="156" t="s">
        <v>73</v>
      </c>
      <c r="F37" s="174">
        <f>'3a - DQE Tranche ferme'!F35+'3b - DQE Tranche optionnelle 1'!F35+'3c - DQE Tranche optionnelle 2'!F35</f>
        <v>15</v>
      </c>
      <c r="G37" s="86">
        <f>('3a - DQE Tranche ferme'!F35*'3a - DQE Tranche ferme'!G35)+('3b - DQE Tranche optionnelle 1'!G35*'3b - DQE Tranche optionnelle 1'!F35)+('3c - DQE Tranche optionnelle 2'!G35*'3c - DQE Tranche optionnelle 2'!F35)</f>
        <v>0</v>
      </c>
      <c r="H37" s="87">
        <f>'3a - DQE Tranche ferme'!H35+'3b - DQE Tranche optionnelle 1'!H35+'3c - DQE Tranche optionnelle 2'!H35</f>
        <v>26</v>
      </c>
      <c r="I37" s="86">
        <f>('3a - DQE Tranche ferme'!H35*'3a - DQE Tranche ferme'!I35)+('3b - DQE Tranche optionnelle 1'!I35*'3b - DQE Tranche optionnelle 1'!H35)+('3c - DQE Tranche optionnelle 2'!I35*'3c - DQE Tranche optionnelle 2'!H35)</f>
        <v>0</v>
      </c>
      <c r="J37" s="87">
        <f>'3a - DQE Tranche ferme'!J35+'3b - DQE Tranche optionnelle 1'!J35+'3c - DQE Tranche optionnelle 2'!J35</f>
        <v>25</v>
      </c>
      <c r="K37" s="86">
        <f>('3a - DQE Tranche ferme'!J35*'3a - DQE Tranche ferme'!K35)+('3b - DQE Tranche optionnelle 1'!K35*'3b - DQE Tranche optionnelle 1'!J35)+('3c - DQE Tranche optionnelle 2'!K35*'3c - DQE Tranche optionnelle 2'!J35)</f>
        <v>0</v>
      </c>
      <c r="L37" s="88">
        <f t="shared" si="2"/>
        <v>0</v>
      </c>
      <c r="M37" s="88">
        <f t="shared" si="3"/>
        <v>0</v>
      </c>
    </row>
    <row r="38" spans="1:13" ht="15" thickBot="1" x14ac:dyDescent="0.4">
      <c r="A38" s="64"/>
      <c r="B38" s="89"/>
      <c r="C38" s="90"/>
      <c r="D38" s="91" t="s">
        <v>13</v>
      </c>
      <c r="E38" s="156" t="s">
        <v>73</v>
      </c>
      <c r="F38" s="175">
        <f>'3a - DQE Tranche ferme'!F36+'3b - DQE Tranche optionnelle 1'!F36+'3c - DQE Tranche optionnelle 2'!F36</f>
        <v>21</v>
      </c>
      <c r="G38" s="92">
        <f>('3a - DQE Tranche ferme'!F36*'3a - DQE Tranche ferme'!G36)+('3b - DQE Tranche optionnelle 1'!G36*'3b - DQE Tranche optionnelle 1'!F36)+('3c - DQE Tranche optionnelle 2'!G36*'3c - DQE Tranche optionnelle 2'!F36)</f>
        <v>0</v>
      </c>
      <c r="H38" s="93">
        <f>'3a - DQE Tranche ferme'!H36+'3b - DQE Tranche optionnelle 1'!H36+'3c - DQE Tranche optionnelle 2'!H36</f>
        <v>27</v>
      </c>
      <c r="I38" s="92">
        <f>('3a - DQE Tranche ferme'!H36*'3a - DQE Tranche ferme'!I36)+('3b - DQE Tranche optionnelle 1'!I36*'3b - DQE Tranche optionnelle 1'!H36)+('3c - DQE Tranche optionnelle 2'!I36*'3c - DQE Tranche optionnelle 2'!H36)</f>
        <v>0</v>
      </c>
      <c r="J38" s="93">
        <f>'3a - DQE Tranche ferme'!J36+'3b - DQE Tranche optionnelle 1'!J36+'3c - DQE Tranche optionnelle 2'!J36</f>
        <v>48</v>
      </c>
      <c r="K38" s="92">
        <f>('3a - DQE Tranche ferme'!J36*'3a - DQE Tranche ferme'!K36)+('3b - DQE Tranche optionnelle 1'!K36*'3b - DQE Tranche optionnelle 1'!J36)+('3c - DQE Tranche optionnelle 2'!K36*'3c - DQE Tranche optionnelle 2'!J36)</f>
        <v>0</v>
      </c>
      <c r="L38" s="94">
        <f t="shared" si="2"/>
        <v>0</v>
      </c>
      <c r="M38" s="94">
        <f t="shared" si="3"/>
        <v>0</v>
      </c>
    </row>
    <row r="39" spans="1:13" ht="15" thickTop="1" x14ac:dyDescent="0.35">
      <c r="A39" s="64"/>
      <c r="B39" s="113"/>
      <c r="C39" s="78"/>
      <c r="D39" s="79" t="s">
        <v>11</v>
      </c>
      <c r="E39" s="155" t="s">
        <v>73</v>
      </c>
      <c r="F39" s="173">
        <f>'3a - DQE Tranche ferme'!F37+'3b - DQE Tranche optionnelle 1'!F37+'3c - DQE Tranche optionnelle 2'!F37</f>
        <v>6</v>
      </c>
      <c r="G39" s="80">
        <f>('3a - DQE Tranche ferme'!F37*'3a - DQE Tranche ferme'!G37)+('3b - DQE Tranche optionnelle 1'!G37*'3b - DQE Tranche optionnelle 1'!F37)+('3c - DQE Tranche optionnelle 2'!G37*'3c - DQE Tranche optionnelle 2'!F37)</f>
        <v>0</v>
      </c>
      <c r="H39" s="81">
        <f>'3a - DQE Tranche ferme'!H37+'3b - DQE Tranche optionnelle 1'!H37+'3c - DQE Tranche optionnelle 2'!H37</f>
        <v>4</v>
      </c>
      <c r="I39" s="80">
        <f>('3a - DQE Tranche ferme'!H37*'3a - DQE Tranche ferme'!I37)+('3b - DQE Tranche optionnelle 1'!I37*'3b - DQE Tranche optionnelle 1'!H37)+('3c - DQE Tranche optionnelle 2'!I37*'3c - DQE Tranche optionnelle 2'!H37)</f>
        <v>0</v>
      </c>
      <c r="J39" s="81">
        <f>'3a - DQE Tranche ferme'!J37+'3b - DQE Tranche optionnelle 1'!J37+'3c - DQE Tranche optionnelle 2'!J37</f>
        <v>3</v>
      </c>
      <c r="K39" s="80">
        <f>('3a - DQE Tranche ferme'!J37*'3a - DQE Tranche ferme'!K37)+('3b - DQE Tranche optionnelle 1'!K37*'3b - DQE Tranche optionnelle 1'!J37)+('3c - DQE Tranche optionnelle 2'!K37*'3c - DQE Tranche optionnelle 2'!J37)</f>
        <v>0</v>
      </c>
      <c r="L39" s="82">
        <f t="shared" si="2"/>
        <v>0</v>
      </c>
      <c r="M39" s="82">
        <f t="shared" si="3"/>
        <v>0</v>
      </c>
    </row>
    <row r="40" spans="1:13" x14ac:dyDescent="0.35">
      <c r="A40" s="64"/>
      <c r="B40" s="83" t="s">
        <v>20</v>
      </c>
      <c r="C40" s="84" t="s">
        <v>75</v>
      </c>
      <c r="D40" s="85" t="s">
        <v>12</v>
      </c>
      <c r="E40" s="156" t="s">
        <v>73</v>
      </c>
      <c r="F40" s="174">
        <f>'3a - DQE Tranche ferme'!F38+'3b - DQE Tranche optionnelle 1'!F38+'3c - DQE Tranche optionnelle 2'!F38</f>
        <v>6</v>
      </c>
      <c r="G40" s="86">
        <f>('3a - DQE Tranche ferme'!F38*'3a - DQE Tranche ferme'!G38)+('3b - DQE Tranche optionnelle 1'!G38*'3b - DQE Tranche optionnelle 1'!F38)+('3c - DQE Tranche optionnelle 2'!G38*'3c - DQE Tranche optionnelle 2'!F38)</f>
        <v>0</v>
      </c>
      <c r="H40" s="87">
        <f>'3a - DQE Tranche ferme'!H38+'3b - DQE Tranche optionnelle 1'!H38+'3c - DQE Tranche optionnelle 2'!H38</f>
        <v>4</v>
      </c>
      <c r="I40" s="86">
        <f>('3a - DQE Tranche ferme'!H38*'3a - DQE Tranche ferme'!I38)+('3b - DQE Tranche optionnelle 1'!I38*'3b - DQE Tranche optionnelle 1'!H38)+('3c - DQE Tranche optionnelle 2'!I38*'3c - DQE Tranche optionnelle 2'!H38)</f>
        <v>0</v>
      </c>
      <c r="J40" s="87">
        <f>'3a - DQE Tranche ferme'!J38+'3b - DQE Tranche optionnelle 1'!J38+'3c - DQE Tranche optionnelle 2'!J38</f>
        <v>9</v>
      </c>
      <c r="K40" s="86">
        <f>('3a - DQE Tranche ferme'!J38*'3a - DQE Tranche ferme'!K38)+('3b - DQE Tranche optionnelle 1'!K38*'3b - DQE Tranche optionnelle 1'!J38)+('3c - DQE Tranche optionnelle 2'!K38*'3c - DQE Tranche optionnelle 2'!J38)</f>
        <v>0</v>
      </c>
      <c r="L40" s="88">
        <f t="shared" si="2"/>
        <v>0</v>
      </c>
      <c r="M40" s="88">
        <f t="shared" si="3"/>
        <v>0</v>
      </c>
    </row>
    <row r="41" spans="1:13" ht="15" thickBot="1" x14ac:dyDescent="0.4">
      <c r="A41" s="64"/>
      <c r="B41" s="89"/>
      <c r="C41" s="90"/>
      <c r="D41" s="91" t="s">
        <v>13</v>
      </c>
      <c r="E41" s="157" t="s">
        <v>73</v>
      </c>
      <c r="F41" s="175">
        <f>'3a - DQE Tranche ferme'!F39+'3b - DQE Tranche optionnelle 1'!F39+'3c - DQE Tranche optionnelle 2'!F39</f>
        <v>3</v>
      </c>
      <c r="G41" s="92">
        <f>('3a - DQE Tranche ferme'!F39*'3a - DQE Tranche ferme'!G39)+('3b - DQE Tranche optionnelle 1'!G39*'3b - DQE Tranche optionnelle 1'!F39)+('3c - DQE Tranche optionnelle 2'!G39*'3c - DQE Tranche optionnelle 2'!F39)</f>
        <v>0</v>
      </c>
      <c r="H41" s="93">
        <f>'3a - DQE Tranche ferme'!H39+'3b - DQE Tranche optionnelle 1'!H39+'3c - DQE Tranche optionnelle 2'!H39</f>
        <v>4</v>
      </c>
      <c r="I41" s="92">
        <f>('3a - DQE Tranche ferme'!H39*'3a - DQE Tranche ferme'!I39)+('3b - DQE Tranche optionnelle 1'!I39*'3b - DQE Tranche optionnelle 1'!H39)+('3c - DQE Tranche optionnelle 2'!I39*'3c - DQE Tranche optionnelle 2'!H39)</f>
        <v>0</v>
      </c>
      <c r="J41" s="93">
        <f>'3a - DQE Tranche ferme'!J39+'3b - DQE Tranche optionnelle 1'!J39+'3c - DQE Tranche optionnelle 2'!J39</f>
        <v>21</v>
      </c>
      <c r="K41" s="92">
        <f>('3a - DQE Tranche ferme'!J39*'3a - DQE Tranche ferme'!K39)+('3b - DQE Tranche optionnelle 1'!K39*'3b - DQE Tranche optionnelle 1'!J39)+('3c - DQE Tranche optionnelle 2'!K39*'3c - DQE Tranche optionnelle 2'!J39)</f>
        <v>0</v>
      </c>
      <c r="L41" s="94">
        <f t="shared" si="2"/>
        <v>0</v>
      </c>
      <c r="M41" s="94">
        <f t="shared" si="3"/>
        <v>0</v>
      </c>
    </row>
    <row r="42" spans="1:13" ht="15.5" thickTop="1" thickBot="1" x14ac:dyDescent="0.4">
      <c r="A42" s="64"/>
      <c r="B42" s="83"/>
      <c r="C42" s="84"/>
      <c r="D42" s="104"/>
      <c r="E42" s="179"/>
      <c r="F42" s="251" t="s">
        <v>55</v>
      </c>
      <c r="G42" s="252"/>
      <c r="H42" s="114"/>
      <c r="I42" s="114"/>
      <c r="J42" s="114"/>
      <c r="K42" s="114"/>
      <c r="L42" s="66"/>
      <c r="M42" s="66"/>
    </row>
    <row r="43" spans="1:13" ht="15" thickTop="1" x14ac:dyDescent="0.35">
      <c r="A43" s="64"/>
      <c r="B43" s="113"/>
      <c r="C43" s="78"/>
      <c r="D43" s="79" t="s">
        <v>11</v>
      </c>
      <c r="E43" s="155" t="s">
        <v>76</v>
      </c>
      <c r="F43" s="173">
        <f>'3a - DQE Tranche ferme'!F41+'3b - DQE Tranche optionnelle 1'!F41+'3c - DQE Tranche optionnelle 2'!F41</f>
        <v>72</v>
      </c>
      <c r="G43" s="112">
        <f>'3a - DQE Tranche ferme'!L41+'3b - DQE Tranche optionnelle 1'!L41+'3c - DQE Tranche optionnelle 2'!L41</f>
        <v>0</v>
      </c>
      <c r="H43" s="64"/>
      <c r="I43" s="64"/>
      <c r="J43" s="64"/>
      <c r="K43" s="190"/>
      <c r="L43" s="187">
        <f t="shared" ref="L43:L51" si="4">G43</f>
        <v>0</v>
      </c>
      <c r="M43" s="82">
        <f t="shared" si="3"/>
        <v>0</v>
      </c>
    </row>
    <row r="44" spans="1:13" x14ac:dyDescent="0.35">
      <c r="A44" s="64"/>
      <c r="B44" s="83" t="s">
        <v>30</v>
      </c>
      <c r="C44" s="84" t="s">
        <v>23</v>
      </c>
      <c r="D44" s="85" t="s">
        <v>12</v>
      </c>
      <c r="E44" s="156" t="s">
        <v>76</v>
      </c>
      <c r="F44" s="174">
        <f>'3a - DQE Tranche ferme'!F42+'3b - DQE Tranche optionnelle 1'!F42+'3c - DQE Tranche optionnelle 2'!F42</f>
        <v>84</v>
      </c>
      <c r="G44" s="86">
        <f>'3a - DQE Tranche ferme'!L42+'3b - DQE Tranche optionnelle 1'!L42+'3c - DQE Tranche optionnelle 2'!L42</f>
        <v>0</v>
      </c>
      <c r="H44" s="64"/>
      <c r="I44" s="64"/>
      <c r="J44" s="64"/>
      <c r="K44" s="190"/>
      <c r="L44" s="188">
        <f t="shared" si="4"/>
        <v>0</v>
      </c>
      <c r="M44" s="88">
        <f t="shared" si="3"/>
        <v>0</v>
      </c>
    </row>
    <row r="45" spans="1:13" ht="15" thickBot="1" x14ac:dyDescent="0.4">
      <c r="A45" s="64"/>
      <c r="B45" s="89"/>
      <c r="C45" s="90"/>
      <c r="D45" s="91" t="s">
        <v>13</v>
      </c>
      <c r="E45" s="157" t="s">
        <v>76</v>
      </c>
      <c r="F45" s="175">
        <f>'3a - DQE Tranche ferme'!F43+'3b - DQE Tranche optionnelle 1'!F43+'3c - DQE Tranche optionnelle 2'!F43</f>
        <v>96</v>
      </c>
      <c r="G45" s="92">
        <f>'3a - DQE Tranche ferme'!L43+'3b - DQE Tranche optionnelle 1'!L43+'3c - DQE Tranche optionnelle 2'!L43</f>
        <v>0</v>
      </c>
      <c r="H45" s="64"/>
      <c r="I45" s="64"/>
      <c r="J45" s="64"/>
      <c r="K45" s="190"/>
      <c r="L45" s="189">
        <f t="shared" si="4"/>
        <v>0</v>
      </c>
      <c r="M45" s="94">
        <f t="shared" si="3"/>
        <v>0</v>
      </c>
    </row>
    <row r="46" spans="1:13" ht="15" thickTop="1" x14ac:dyDescent="0.35">
      <c r="A46" s="64"/>
      <c r="B46" s="113"/>
      <c r="C46" s="78"/>
      <c r="D46" s="79" t="s">
        <v>11</v>
      </c>
      <c r="E46" s="155" t="s">
        <v>76</v>
      </c>
      <c r="F46" s="173">
        <f>'3a - DQE Tranche ferme'!F44+'3b - DQE Tranche optionnelle 1'!F44+'3c - DQE Tranche optionnelle 2'!F44</f>
        <v>130</v>
      </c>
      <c r="G46" s="80">
        <f>'3a - DQE Tranche ferme'!L44+'3b - DQE Tranche optionnelle 1'!L44+'3c - DQE Tranche optionnelle 2'!L44</f>
        <v>0</v>
      </c>
      <c r="H46" s="64"/>
      <c r="I46" s="64"/>
      <c r="J46" s="64"/>
      <c r="K46" s="190"/>
      <c r="L46" s="187">
        <f t="shared" si="4"/>
        <v>0</v>
      </c>
      <c r="M46" s="82">
        <f t="shared" si="3"/>
        <v>0</v>
      </c>
    </row>
    <row r="47" spans="1:13" x14ac:dyDescent="0.35">
      <c r="A47" s="64"/>
      <c r="B47" s="83" t="s">
        <v>29</v>
      </c>
      <c r="C47" s="84" t="s">
        <v>24</v>
      </c>
      <c r="D47" s="85" t="s">
        <v>12</v>
      </c>
      <c r="E47" s="156" t="s">
        <v>76</v>
      </c>
      <c r="F47" s="174">
        <f>'3a - DQE Tranche ferme'!F45+'3b - DQE Tranche optionnelle 1'!F45+'3c - DQE Tranche optionnelle 2'!F45</f>
        <v>106</v>
      </c>
      <c r="G47" s="86">
        <f>'3a - DQE Tranche ferme'!L45+'3b - DQE Tranche optionnelle 1'!L45+'3c - DQE Tranche optionnelle 2'!L45</f>
        <v>0</v>
      </c>
      <c r="H47" s="64"/>
      <c r="I47" s="64"/>
      <c r="J47" s="64"/>
      <c r="K47" s="190"/>
      <c r="L47" s="188">
        <f t="shared" si="4"/>
        <v>0</v>
      </c>
      <c r="M47" s="88">
        <f t="shared" si="3"/>
        <v>0</v>
      </c>
    </row>
    <row r="48" spans="1:13" ht="15" thickBot="1" x14ac:dyDescent="0.4">
      <c r="A48" s="64"/>
      <c r="B48" s="89"/>
      <c r="C48" s="90"/>
      <c r="D48" s="91" t="s">
        <v>13</v>
      </c>
      <c r="E48" s="157" t="s">
        <v>76</v>
      </c>
      <c r="F48" s="175">
        <f>'3a - DQE Tranche ferme'!F46+'3b - DQE Tranche optionnelle 1'!F46+'3c - DQE Tranche optionnelle 2'!F46</f>
        <v>276</v>
      </c>
      <c r="G48" s="92">
        <f>'3a - DQE Tranche ferme'!L46+'3b - DQE Tranche optionnelle 1'!L46+'3c - DQE Tranche optionnelle 2'!L46</f>
        <v>0</v>
      </c>
      <c r="H48" s="64"/>
      <c r="I48" s="64"/>
      <c r="J48" s="64"/>
      <c r="K48" s="190"/>
      <c r="L48" s="189">
        <f t="shared" si="4"/>
        <v>0</v>
      </c>
      <c r="M48" s="94">
        <f t="shared" si="3"/>
        <v>0</v>
      </c>
    </row>
    <row r="49" spans="1:13" ht="15" thickTop="1" x14ac:dyDescent="0.35">
      <c r="A49" s="64"/>
      <c r="B49" s="113"/>
      <c r="C49" s="78"/>
      <c r="D49" s="79" t="s">
        <v>11</v>
      </c>
      <c r="E49" s="155" t="s">
        <v>76</v>
      </c>
      <c r="F49" s="173">
        <f>'3a - DQE Tranche ferme'!F47+'3b - DQE Tranche optionnelle 1'!F47+'3c - DQE Tranche optionnelle 2'!F47</f>
        <v>10</v>
      </c>
      <c r="G49" s="80">
        <f>'3a - DQE Tranche ferme'!L47+'3b - DQE Tranche optionnelle 1'!L47+'3c - DQE Tranche optionnelle 2'!L47</f>
        <v>0</v>
      </c>
      <c r="H49" s="64"/>
      <c r="I49" s="64"/>
      <c r="J49" s="64"/>
      <c r="K49" s="190"/>
      <c r="L49" s="187">
        <f t="shared" si="4"/>
        <v>0</v>
      </c>
      <c r="M49" s="82">
        <f t="shared" si="3"/>
        <v>0</v>
      </c>
    </row>
    <row r="50" spans="1:13" x14ac:dyDescent="0.35">
      <c r="A50" s="64"/>
      <c r="B50" s="83" t="s">
        <v>28</v>
      </c>
      <c r="C50" s="84" t="s">
        <v>25</v>
      </c>
      <c r="D50" s="85" t="s">
        <v>12</v>
      </c>
      <c r="E50" s="156" t="s">
        <v>76</v>
      </c>
      <c r="F50" s="174">
        <f>'3a - DQE Tranche ferme'!F48+'3b - DQE Tranche optionnelle 1'!F48+'3c - DQE Tranche optionnelle 2'!F48</f>
        <v>13</v>
      </c>
      <c r="G50" s="86">
        <f>'3a - DQE Tranche ferme'!L48+'3b - DQE Tranche optionnelle 1'!L48+'3c - DQE Tranche optionnelle 2'!L48</f>
        <v>0</v>
      </c>
      <c r="H50" s="64"/>
      <c r="I50" s="64"/>
      <c r="J50" s="64"/>
      <c r="K50" s="190"/>
      <c r="L50" s="188">
        <f t="shared" si="4"/>
        <v>0</v>
      </c>
      <c r="M50" s="88">
        <f t="shared" si="3"/>
        <v>0</v>
      </c>
    </row>
    <row r="51" spans="1:13" ht="15" thickBot="1" x14ac:dyDescent="0.4">
      <c r="A51" s="64"/>
      <c r="B51" s="89"/>
      <c r="C51" s="90"/>
      <c r="D51" s="91" t="s">
        <v>13</v>
      </c>
      <c r="E51" s="157" t="s">
        <v>76</v>
      </c>
      <c r="F51" s="175">
        <f>'3a - DQE Tranche ferme'!F49+'3b - DQE Tranche optionnelle 1'!F49+'3c - DQE Tranche optionnelle 2'!F49</f>
        <v>30</v>
      </c>
      <c r="G51" s="92">
        <f>'3a - DQE Tranche ferme'!L49+'3b - DQE Tranche optionnelle 1'!L49+'3c - DQE Tranche optionnelle 2'!L49</f>
        <v>0</v>
      </c>
      <c r="H51" s="64"/>
      <c r="I51" s="64"/>
      <c r="J51" s="64"/>
      <c r="K51" s="190"/>
      <c r="L51" s="189">
        <f t="shared" si="4"/>
        <v>0</v>
      </c>
      <c r="M51" s="94">
        <f t="shared" si="3"/>
        <v>0</v>
      </c>
    </row>
    <row r="52" spans="1:13" ht="15.5" thickTop="1" thickBot="1" x14ac:dyDescent="0.4">
      <c r="A52" s="64"/>
      <c r="B52" s="83"/>
      <c r="C52" s="84"/>
      <c r="D52" s="104"/>
      <c r="E52" s="104"/>
      <c r="F52" s="256" t="s">
        <v>46</v>
      </c>
      <c r="G52" s="252"/>
      <c r="H52" s="64"/>
      <c r="I52" s="64"/>
      <c r="J52" s="64"/>
      <c r="K52" s="64"/>
      <c r="L52" s="66"/>
      <c r="M52" s="66"/>
    </row>
    <row r="53" spans="1:13" ht="15" thickTop="1" x14ac:dyDescent="0.35">
      <c r="A53" s="64"/>
      <c r="B53" s="113"/>
      <c r="C53" s="78"/>
      <c r="D53" s="79" t="s">
        <v>11</v>
      </c>
      <c r="E53" s="155" t="s">
        <v>73</v>
      </c>
      <c r="F53" s="173">
        <f>'3a - DQE Tranche ferme'!F51+'3b - DQE Tranche optionnelle 1'!F51+'3c - DQE Tranche optionnelle 2'!F51</f>
        <v>46</v>
      </c>
      <c r="G53" s="80">
        <f>'3a - DQE Tranche ferme'!L51+'3b - DQE Tranche optionnelle 1'!L51+'3c - DQE Tranche optionnelle 2'!L51</f>
        <v>0</v>
      </c>
      <c r="H53" s="64"/>
      <c r="I53" s="64"/>
      <c r="J53" s="64"/>
      <c r="K53" s="190"/>
      <c r="L53" s="187">
        <f t="shared" ref="L53:L58" si="5">G53</f>
        <v>0</v>
      </c>
      <c r="M53" s="82">
        <f t="shared" si="3"/>
        <v>0</v>
      </c>
    </row>
    <row r="54" spans="1:13" x14ac:dyDescent="0.35">
      <c r="A54" s="64"/>
      <c r="B54" s="83" t="s">
        <v>27</v>
      </c>
      <c r="C54" s="84" t="s">
        <v>48</v>
      </c>
      <c r="D54" s="85" t="s">
        <v>12</v>
      </c>
      <c r="E54" s="156" t="s">
        <v>73</v>
      </c>
      <c r="F54" s="174">
        <f>'3a - DQE Tranche ferme'!F52+'3b - DQE Tranche optionnelle 1'!F52+'3c - DQE Tranche optionnelle 2'!F52</f>
        <v>40</v>
      </c>
      <c r="G54" s="86">
        <f>'3a - DQE Tranche ferme'!L52+'3b - DQE Tranche optionnelle 1'!L52+'3c - DQE Tranche optionnelle 2'!L52</f>
        <v>0</v>
      </c>
      <c r="H54" s="64"/>
      <c r="I54" s="64"/>
      <c r="J54" s="64"/>
      <c r="K54" s="190"/>
      <c r="L54" s="188">
        <f t="shared" si="5"/>
        <v>0</v>
      </c>
      <c r="M54" s="88">
        <f t="shared" si="3"/>
        <v>0</v>
      </c>
    </row>
    <row r="55" spans="1:13" ht="15" thickBot="1" x14ac:dyDescent="0.4">
      <c r="A55" s="64"/>
      <c r="B55" s="89"/>
      <c r="C55" s="90"/>
      <c r="D55" s="91" t="s">
        <v>13</v>
      </c>
      <c r="E55" s="156" t="s">
        <v>73</v>
      </c>
      <c r="F55" s="175">
        <f>'3a - DQE Tranche ferme'!F53+'3b - DQE Tranche optionnelle 1'!F53+'3c - DQE Tranche optionnelle 2'!F53</f>
        <v>76</v>
      </c>
      <c r="G55" s="92">
        <f>'3a - DQE Tranche ferme'!L53+'3b - DQE Tranche optionnelle 1'!L53+'3c - DQE Tranche optionnelle 2'!L53</f>
        <v>0</v>
      </c>
      <c r="H55" s="64"/>
      <c r="I55" s="64"/>
      <c r="J55" s="64"/>
      <c r="K55" s="190"/>
      <c r="L55" s="189">
        <f t="shared" si="5"/>
        <v>0</v>
      </c>
      <c r="M55" s="94">
        <f t="shared" si="3"/>
        <v>0</v>
      </c>
    </row>
    <row r="56" spans="1:13" ht="15" thickTop="1" x14ac:dyDescent="0.35">
      <c r="A56" s="64"/>
      <c r="B56" s="83"/>
      <c r="C56" s="84"/>
      <c r="D56" s="104" t="s">
        <v>11</v>
      </c>
      <c r="E56" s="155" t="s">
        <v>73</v>
      </c>
      <c r="F56" s="173">
        <f>'3a - DQE Tranche ferme'!F54+'3b - DQE Tranche optionnelle 1'!F54+'3c - DQE Tranche optionnelle 2'!F54</f>
        <v>0</v>
      </c>
      <c r="G56" s="80">
        <f>'3a - DQE Tranche ferme'!L54+'3b - DQE Tranche optionnelle 1'!L54+'3c - DQE Tranche optionnelle 2'!L54</f>
        <v>0</v>
      </c>
      <c r="H56" s="64"/>
      <c r="I56" s="64"/>
      <c r="J56" s="64"/>
      <c r="K56" s="190"/>
      <c r="L56" s="187">
        <f t="shared" si="5"/>
        <v>0</v>
      </c>
      <c r="M56" s="82">
        <f t="shared" si="3"/>
        <v>0</v>
      </c>
    </row>
    <row r="57" spans="1:13" x14ac:dyDescent="0.35">
      <c r="A57" s="64"/>
      <c r="B57" s="83" t="s">
        <v>26</v>
      </c>
      <c r="C57" s="84" t="s">
        <v>49</v>
      </c>
      <c r="D57" s="85" t="s">
        <v>12</v>
      </c>
      <c r="E57" s="156" t="s">
        <v>73</v>
      </c>
      <c r="F57" s="174">
        <f>'3a - DQE Tranche ferme'!F55+'3b - DQE Tranche optionnelle 1'!F55+'3c - DQE Tranche optionnelle 2'!F55</f>
        <v>16</v>
      </c>
      <c r="G57" s="86">
        <f>'3a - DQE Tranche ferme'!L55+'3b - DQE Tranche optionnelle 1'!L55+'3c - DQE Tranche optionnelle 2'!L55</f>
        <v>0</v>
      </c>
      <c r="H57" s="64"/>
      <c r="I57" s="64"/>
      <c r="J57" s="64"/>
      <c r="K57" s="190"/>
      <c r="L57" s="188">
        <f t="shared" si="5"/>
        <v>0</v>
      </c>
      <c r="M57" s="88">
        <f t="shared" si="3"/>
        <v>0</v>
      </c>
    </row>
    <row r="58" spans="1:13" ht="15" thickBot="1" x14ac:dyDescent="0.4">
      <c r="A58" s="64"/>
      <c r="B58" s="115"/>
      <c r="C58" s="90"/>
      <c r="D58" s="91" t="s">
        <v>13</v>
      </c>
      <c r="E58" s="157" t="s">
        <v>73</v>
      </c>
      <c r="F58" s="175">
        <f>'3a - DQE Tranche ferme'!F56+'3b - DQE Tranche optionnelle 1'!F56+'3c - DQE Tranche optionnelle 2'!F56</f>
        <v>106</v>
      </c>
      <c r="G58" s="92">
        <f>'3a - DQE Tranche ferme'!L56+'3b - DQE Tranche optionnelle 1'!L56+'3c - DQE Tranche optionnelle 2'!L56</f>
        <v>0</v>
      </c>
      <c r="H58" s="64"/>
      <c r="I58" s="64"/>
      <c r="J58" s="64"/>
      <c r="K58" s="191"/>
      <c r="L58" s="189">
        <f t="shared" si="5"/>
        <v>0</v>
      </c>
      <c r="M58" s="94">
        <f t="shared" si="3"/>
        <v>0</v>
      </c>
    </row>
    <row r="59" spans="1:13" ht="25.5" customHeight="1" thickTop="1" thickBot="1" x14ac:dyDescent="0.4">
      <c r="A59" s="64"/>
      <c r="B59" s="116"/>
      <c r="C59" s="117"/>
      <c r="D59" s="116"/>
      <c r="E59" s="116"/>
      <c r="F59" s="67" t="s">
        <v>61</v>
      </c>
      <c r="G59" s="137"/>
      <c r="H59" s="137"/>
      <c r="I59" s="137"/>
      <c r="J59" s="137"/>
      <c r="K59" s="137"/>
      <c r="L59" s="118">
        <f>SUM(L30:L58)</f>
        <v>0</v>
      </c>
      <c r="M59" s="118">
        <f>L59*1.2</f>
        <v>0</v>
      </c>
    </row>
    <row r="60" spans="1:13" ht="15" thickTop="1" x14ac:dyDescent="0.35">
      <c r="A60" s="64"/>
      <c r="B60" s="116"/>
      <c r="C60" s="117"/>
      <c r="D60" s="116"/>
      <c r="E60" s="116"/>
      <c r="F60" s="116"/>
      <c r="G60" s="116"/>
      <c r="H60" s="64"/>
      <c r="I60" s="64"/>
      <c r="J60" s="64"/>
      <c r="K60" s="64"/>
      <c r="L60" s="119"/>
      <c r="M60" s="119"/>
    </row>
    <row r="61" spans="1:13" ht="15" thickBot="1" x14ac:dyDescent="0.4">
      <c r="A61" s="64"/>
      <c r="B61" s="64"/>
      <c r="C61" s="64"/>
      <c r="D61" s="65"/>
      <c r="E61" s="65"/>
      <c r="F61" s="65"/>
      <c r="G61" s="65"/>
      <c r="H61" s="64"/>
      <c r="I61" s="64"/>
      <c r="J61" s="64"/>
      <c r="K61" s="64"/>
      <c r="L61" s="64"/>
      <c r="M61" s="64"/>
    </row>
    <row r="62" spans="1:13" s="3" customFormat="1" ht="21" customHeight="1" thickTop="1" thickBot="1" x14ac:dyDescent="0.4">
      <c r="A62" s="66"/>
      <c r="B62" s="120" t="s">
        <v>22</v>
      </c>
      <c r="C62" s="121"/>
      <c r="D62" s="122"/>
      <c r="E62" s="180"/>
      <c r="F62" s="251" t="s">
        <v>55</v>
      </c>
      <c r="G62" s="252"/>
      <c r="H62" s="66"/>
      <c r="I62" s="66"/>
      <c r="J62" s="66"/>
      <c r="K62" s="66"/>
      <c r="L62" s="66"/>
      <c r="M62" s="66"/>
    </row>
    <row r="63" spans="1:13" s="7" customFormat="1" ht="15.5" thickTop="1" thickBot="1" x14ac:dyDescent="0.4">
      <c r="A63" s="72"/>
      <c r="B63" s="73" t="s">
        <v>0</v>
      </c>
      <c r="C63" s="74" t="s">
        <v>1</v>
      </c>
      <c r="D63" s="74" t="s">
        <v>2</v>
      </c>
      <c r="E63" s="177" t="s">
        <v>3</v>
      </c>
      <c r="F63" s="169" t="s">
        <v>77</v>
      </c>
      <c r="G63" s="75" t="s">
        <v>79</v>
      </c>
      <c r="H63" s="72"/>
      <c r="I63" s="72"/>
      <c r="J63" s="72"/>
      <c r="K63" s="198"/>
      <c r="L63" s="209" t="s">
        <v>62</v>
      </c>
      <c r="M63" s="76" t="s">
        <v>63</v>
      </c>
    </row>
    <row r="64" spans="1:13" ht="15" thickTop="1" x14ac:dyDescent="0.35">
      <c r="A64" s="64"/>
      <c r="B64" s="77"/>
      <c r="C64" s="78"/>
      <c r="D64" s="79" t="s">
        <v>11</v>
      </c>
      <c r="E64" s="155" t="s">
        <v>76</v>
      </c>
      <c r="F64" s="173">
        <f>'3a - DQE Tranche ferme'!F62+'3b - DQE Tranche optionnelle 1'!F62+'3c - DQE Tranche optionnelle 2'!F62</f>
        <v>40</v>
      </c>
      <c r="G64" s="112">
        <f>'3a - DQE Tranche ferme'!L62+'3b - DQE Tranche optionnelle 1'!L62+'3c - DQE Tranche optionnelle 2'!L62</f>
        <v>0</v>
      </c>
      <c r="H64" s="64"/>
      <c r="I64" s="64"/>
      <c r="J64" s="64"/>
      <c r="K64" s="190"/>
      <c r="L64" s="187">
        <f>G64</f>
        <v>0</v>
      </c>
      <c r="M64" s="82">
        <f>L64*1.2</f>
        <v>0</v>
      </c>
    </row>
    <row r="65" spans="1:13" x14ac:dyDescent="0.35">
      <c r="A65" s="64"/>
      <c r="B65" s="83" t="s">
        <v>41</v>
      </c>
      <c r="C65" s="84" t="s">
        <v>42</v>
      </c>
      <c r="D65" s="85" t="s">
        <v>12</v>
      </c>
      <c r="E65" s="156" t="s">
        <v>76</v>
      </c>
      <c r="F65" s="174">
        <f>'3a - DQE Tranche ferme'!F63+'3b - DQE Tranche optionnelle 1'!F63+'3c - DQE Tranche optionnelle 2'!F63</f>
        <v>20</v>
      </c>
      <c r="G65" s="86">
        <f>'3a - DQE Tranche ferme'!L63+'3b - DQE Tranche optionnelle 1'!L63+'3c - DQE Tranche optionnelle 2'!L63</f>
        <v>0</v>
      </c>
      <c r="H65" s="64"/>
      <c r="I65" s="64"/>
      <c r="J65" s="64"/>
      <c r="K65" s="190"/>
      <c r="L65" s="188">
        <f>G65</f>
        <v>0</v>
      </c>
      <c r="M65" s="88">
        <f t="shared" ref="M65:M84" si="6">L65*1.2</f>
        <v>0</v>
      </c>
    </row>
    <row r="66" spans="1:13" ht="15" thickBot="1" x14ac:dyDescent="0.4">
      <c r="A66" s="64"/>
      <c r="B66" s="89"/>
      <c r="C66" s="90"/>
      <c r="D66" s="91" t="s">
        <v>13</v>
      </c>
      <c r="E66" s="157" t="s">
        <v>76</v>
      </c>
      <c r="F66" s="175">
        <f>'3a - DQE Tranche ferme'!F64+'3b - DQE Tranche optionnelle 1'!F64+'3c - DQE Tranche optionnelle 2'!F64</f>
        <v>100</v>
      </c>
      <c r="G66" s="92">
        <f>'3a - DQE Tranche ferme'!L64+'3b - DQE Tranche optionnelle 1'!L64+'3c - DQE Tranche optionnelle 2'!L64</f>
        <v>0</v>
      </c>
      <c r="H66" s="64"/>
      <c r="I66" s="64"/>
      <c r="J66" s="64"/>
      <c r="K66" s="190"/>
      <c r="L66" s="189">
        <f>G66</f>
        <v>0</v>
      </c>
      <c r="M66" s="94">
        <f t="shared" si="6"/>
        <v>0</v>
      </c>
    </row>
    <row r="67" spans="1:13" ht="15.5" thickTop="1" thickBot="1" x14ac:dyDescent="0.4">
      <c r="A67" s="64"/>
      <c r="B67" s="83"/>
      <c r="C67" s="84"/>
      <c r="D67" s="104"/>
      <c r="E67" s="179"/>
      <c r="F67" s="251" t="s">
        <v>46</v>
      </c>
      <c r="G67" s="252"/>
      <c r="H67" s="64"/>
      <c r="I67" s="64"/>
      <c r="J67" s="64"/>
      <c r="K67" s="64"/>
      <c r="L67" s="66"/>
      <c r="M67" s="66"/>
    </row>
    <row r="68" spans="1:13" ht="15" thickTop="1" x14ac:dyDescent="0.35">
      <c r="A68" s="64"/>
      <c r="B68" s="113"/>
      <c r="C68" s="78"/>
      <c r="D68" s="79" t="s">
        <v>11</v>
      </c>
      <c r="E68" s="155" t="s">
        <v>73</v>
      </c>
      <c r="F68" s="173">
        <f>'3a - DQE Tranche ferme'!F66+'3b - DQE Tranche optionnelle 1'!F66+'3c - DQE Tranche optionnelle 2'!F66</f>
        <v>20</v>
      </c>
      <c r="G68" s="112">
        <f>'3a - DQE Tranche ferme'!L66+'3b - DQE Tranche optionnelle 1'!L66+'3c - DQE Tranche optionnelle 2'!L66</f>
        <v>0</v>
      </c>
      <c r="H68" s="64"/>
      <c r="I68" s="64"/>
      <c r="J68" s="64"/>
      <c r="K68" s="64"/>
      <c r="L68" s="193">
        <f>G68</f>
        <v>0</v>
      </c>
      <c r="M68" s="187">
        <f t="shared" si="6"/>
        <v>0</v>
      </c>
    </row>
    <row r="69" spans="1:13" x14ac:dyDescent="0.35">
      <c r="A69" s="64"/>
      <c r="B69" s="83" t="s">
        <v>40</v>
      </c>
      <c r="C69" s="84" t="s">
        <v>39</v>
      </c>
      <c r="D69" s="85" t="s">
        <v>12</v>
      </c>
      <c r="E69" s="156" t="s">
        <v>73</v>
      </c>
      <c r="F69" s="174">
        <f>'3a - DQE Tranche ferme'!F67+'3b - DQE Tranche optionnelle 1'!F67+'3c - DQE Tranche optionnelle 2'!F67</f>
        <v>30</v>
      </c>
      <c r="G69" s="86">
        <f>'3a - DQE Tranche ferme'!L67+'3b - DQE Tranche optionnelle 1'!L67+'3c - DQE Tranche optionnelle 2'!L67</f>
        <v>0</v>
      </c>
      <c r="H69" s="64"/>
      <c r="I69" s="64"/>
      <c r="J69" s="64"/>
      <c r="K69" s="64"/>
      <c r="L69" s="194">
        <f>G69</f>
        <v>0</v>
      </c>
      <c r="M69" s="188">
        <f t="shared" si="6"/>
        <v>0</v>
      </c>
    </row>
    <row r="70" spans="1:13" ht="15" thickBot="1" x14ac:dyDescent="0.4">
      <c r="A70" s="64"/>
      <c r="B70" s="89"/>
      <c r="C70" s="90"/>
      <c r="D70" s="91" t="s">
        <v>13</v>
      </c>
      <c r="E70" s="157" t="s">
        <v>73</v>
      </c>
      <c r="F70" s="175">
        <f>'3a - DQE Tranche ferme'!F68+'3b - DQE Tranche optionnelle 1'!F68+'3c - DQE Tranche optionnelle 2'!F68</f>
        <v>50</v>
      </c>
      <c r="G70" s="92">
        <f>'3a - DQE Tranche ferme'!L68+'3b - DQE Tranche optionnelle 1'!L68+'3c - DQE Tranche optionnelle 2'!L68</f>
        <v>0</v>
      </c>
      <c r="H70" s="64"/>
      <c r="I70" s="64"/>
      <c r="J70" s="64"/>
      <c r="K70" s="64"/>
      <c r="L70" s="197">
        <f>G70</f>
        <v>0</v>
      </c>
      <c r="M70" s="189">
        <f t="shared" si="6"/>
        <v>0</v>
      </c>
    </row>
    <row r="71" spans="1:13" ht="15.5" thickTop="1" thickBot="1" x14ac:dyDescent="0.4">
      <c r="A71" s="64"/>
      <c r="B71" s="83"/>
      <c r="C71" s="84"/>
      <c r="D71" s="104"/>
      <c r="E71" s="179"/>
      <c r="F71" s="251" t="s">
        <v>55</v>
      </c>
      <c r="G71" s="252"/>
      <c r="H71" s="64"/>
      <c r="I71" s="64"/>
      <c r="J71" s="64"/>
      <c r="K71" s="64"/>
      <c r="L71" s="66"/>
      <c r="M71" s="66"/>
    </row>
    <row r="72" spans="1:13" ht="15" thickTop="1" x14ac:dyDescent="0.35">
      <c r="A72" s="64"/>
      <c r="B72" s="113"/>
      <c r="C72" s="78"/>
      <c r="D72" s="79" t="s">
        <v>11</v>
      </c>
      <c r="E72" s="155" t="s">
        <v>76</v>
      </c>
      <c r="F72" s="173">
        <f>'3a - DQE Tranche ferme'!F70+'3b - DQE Tranche optionnelle 1'!F70+'3c - DQE Tranche optionnelle 2'!F70</f>
        <v>80</v>
      </c>
      <c r="G72" s="112">
        <f>'3a - DQE Tranche ferme'!L70+'3b - DQE Tranche optionnelle 1'!L70+'3c - DQE Tranche optionnelle 2'!L70</f>
        <v>0</v>
      </c>
      <c r="H72" s="64"/>
      <c r="I72" s="64"/>
      <c r="J72" s="64"/>
      <c r="K72" s="64"/>
      <c r="L72" s="193">
        <f t="shared" ref="L72:L83" si="7">G72</f>
        <v>0</v>
      </c>
      <c r="M72" s="187">
        <f t="shared" si="6"/>
        <v>0</v>
      </c>
    </row>
    <row r="73" spans="1:13" x14ac:dyDescent="0.35">
      <c r="A73" s="64"/>
      <c r="B73" s="83" t="s">
        <v>37</v>
      </c>
      <c r="C73" s="84" t="s">
        <v>38</v>
      </c>
      <c r="D73" s="85" t="s">
        <v>12</v>
      </c>
      <c r="E73" s="156" t="s">
        <v>76</v>
      </c>
      <c r="F73" s="174">
        <f>'3a - DQE Tranche ferme'!F71+'3b - DQE Tranche optionnelle 1'!F71+'3c - DQE Tranche optionnelle 2'!F71</f>
        <v>100</v>
      </c>
      <c r="G73" s="86">
        <f>'3a - DQE Tranche ferme'!L71+'3b - DQE Tranche optionnelle 1'!L71+'3c - DQE Tranche optionnelle 2'!L71</f>
        <v>0</v>
      </c>
      <c r="H73" s="64"/>
      <c r="I73" s="64"/>
      <c r="J73" s="64"/>
      <c r="K73" s="64"/>
      <c r="L73" s="194">
        <f t="shared" si="7"/>
        <v>0</v>
      </c>
      <c r="M73" s="188">
        <f t="shared" si="6"/>
        <v>0</v>
      </c>
    </row>
    <row r="74" spans="1:13" ht="15" thickBot="1" x14ac:dyDescent="0.4">
      <c r="A74" s="64"/>
      <c r="B74" s="89"/>
      <c r="C74" s="90"/>
      <c r="D74" s="91" t="s">
        <v>13</v>
      </c>
      <c r="E74" s="157" t="s">
        <v>76</v>
      </c>
      <c r="F74" s="175">
        <f>'3a - DQE Tranche ferme'!F72+'3b - DQE Tranche optionnelle 1'!F72+'3c - DQE Tranche optionnelle 2'!F72</f>
        <v>200</v>
      </c>
      <c r="G74" s="92">
        <f>'3a - DQE Tranche ferme'!L72+'3b - DQE Tranche optionnelle 1'!L72+'3c - DQE Tranche optionnelle 2'!L72</f>
        <v>0</v>
      </c>
      <c r="H74" s="64"/>
      <c r="I74" s="64"/>
      <c r="J74" s="64"/>
      <c r="K74" s="64"/>
      <c r="L74" s="195">
        <f t="shared" si="7"/>
        <v>0</v>
      </c>
      <c r="M74" s="189">
        <f t="shared" si="6"/>
        <v>0</v>
      </c>
    </row>
    <row r="75" spans="1:13" ht="15" thickTop="1" x14ac:dyDescent="0.35">
      <c r="A75" s="64"/>
      <c r="B75" s="113"/>
      <c r="C75" s="78"/>
      <c r="D75" s="79" t="s">
        <v>11</v>
      </c>
      <c r="E75" s="155" t="s">
        <v>76</v>
      </c>
      <c r="F75" s="173">
        <f>'3a - DQE Tranche ferme'!F73+'3b - DQE Tranche optionnelle 1'!F73+'3c - DQE Tranche optionnelle 2'!F73</f>
        <v>20</v>
      </c>
      <c r="G75" s="80">
        <f>'3a - DQE Tranche ferme'!L73+'3b - DQE Tranche optionnelle 1'!L73+'3c - DQE Tranche optionnelle 2'!L73</f>
        <v>0</v>
      </c>
      <c r="H75" s="64"/>
      <c r="I75" s="64"/>
      <c r="J75" s="64"/>
      <c r="K75" s="64"/>
      <c r="L75" s="196">
        <f t="shared" si="7"/>
        <v>0</v>
      </c>
      <c r="M75" s="187">
        <f t="shared" si="6"/>
        <v>0</v>
      </c>
    </row>
    <row r="76" spans="1:13" x14ac:dyDescent="0.35">
      <c r="A76" s="64"/>
      <c r="B76" s="83" t="s">
        <v>35</v>
      </c>
      <c r="C76" s="84" t="s">
        <v>36</v>
      </c>
      <c r="D76" s="85" t="s">
        <v>12</v>
      </c>
      <c r="E76" s="156" t="s">
        <v>76</v>
      </c>
      <c r="F76" s="174">
        <f>'3a - DQE Tranche ferme'!F74+'3b - DQE Tranche optionnelle 1'!F74+'3c - DQE Tranche optionnelle 2'!F74</f>
        <v>50</v>
      </c>
      <c r="G76" s="86">
        <f>'3a - DQE Tranche ferme'!L74+'3b - DQE Tranche optionnelle 1'!L74+'3c - DQE Tranche optionnelle 2'!L74</f>
        <v>0</v>
      </c>
      <c r="H76" s="64"/>
      <c r="I76" s="64"/>
      <c r="J76" s="64"/>
      <c r="K76" s="64"/>
      <c r="L76" s="194">
        <f t="shared" si="7"/>
        <v>0</v>
      </c>
      <c r="M76" s="188">
        <f t="shared" si="6"/>
        <v>0</v>
      </c>
    </row>
    <row r="77" spans="1:13" ht="15" thickBot="1" x14ac:dyDescent="0.4">
      <c r="A77" s="64"/>
      <c r="B77" s="89"/>
      <c r="C77" s="90"/>
      <c r="D77" s="91" t="s">
        <v>13</v>
      </c>
      <c r="E77" s="157" t="s">
        <v>76</v>
      </c>
      <c r="F77" s="175">
        <f>'3a - DQE Tranche ferme'!F75+'3b - DQE Tranche optionnelle 1'!F75+'3c - DQE Tranche optionnelle 2'!F75</f>
        <v>70</v>
      </c>
      <c r="G77" s="92">
        <f>'3a - DQE Tranche ferme'!L75+'3b - DQE Tranche optionnelle 1'!L75+'3c - DQE Tranche optionnelle 2'!L75</f>
        <v>0</v>
      </c>
      <c r="H77" s="64"/>
      <c r="I77" s="64"/>
      <c r="J77" s="64"/>
      <c r="K77" s="64"/>
      <c r="L77" s="195">
        <f t="shared" si="7"/>
        <v>0</v>
      </c>
      <c r="M77" s="189">
        <f t="shared" si="6"/>
        <v>0</v>
      </c>
    </row>
    <row r="78" spans="1:13" ht="15" thickTop="1" x14ac:dyDescent="0.35">
      <c r="A78" s="64"/>
      <c r="B78" s="113"/>
      <c r="C78" s="78"/>
      <c r="D78" s="79" t="s">
        <v>11</v>
      </c>
      <c r="E78" s="155" t="s">
        <v>76</v>
      </c>
      <c r="F78" s="173">
        <f>'3a - DQE Tranche ferme'!F76+'3b - DQE Tranche optionnelle 1'!F76+'3c - DQE Tranche optionnelle 2'!F76</f>
        <v>20</v>
      </c>
      <c r="G78" s="80">
        <f>'3a - DQE Tranche ferme'!L76+'3b - DQE Tranche optionnelle 1'!L76+'3c - DQE Tranche optionnelle 2'!L76</f>
        <v>0</v>
      </c>
      <c r="H78" s="64"/>
      <c r="I78" s="64"/>
      <c r="J78" s="64"/>
      <c r="K78" s="64"/>
      <c r="L78" s="196">
        <f t="shared" si="7"/>
        <v>0</v>
      </c>
      <c r="M78" s="187">
        <f t="shared" si="6"/>
        <v>0</v>
      </c>
    </row>
    <row r="79" spans="1:13" x14ac:dyDescent="0.35">
      <c r="A79" s="64"/>
      <c r="B79" s="83" t="s">
        <v>33</v>
      </c>
      <c r="C79" s="84" t="s">
        <v>34</v>
      </c>
      <c r="D79" s="85" t="s">
        <v>12</v>
      </c>
      <c r="E79" s="156" t="s">
        <v>76</v>
      </c>
      <c r="F79" s="174">
        <f>'3a - DQE Tranche ferme'!F77+'3b - DQE Tranche optionnelle 1'!F77+'3c - DQE Tranche optionnelle 2'!F77</f>
        <v>35</v>
      </c>
      <c r="G79" s="86">
        <f>'3a - DQE Tranche ferme'!L77+'3b - DQE Tranche optionnelle 1'!L77+'3c - DQE Tranche optionnelle 2'!L77</f>
        <v>0</v>
      </c>
      <c r="H79" s="64"/>
      <c r="I79" s="64"/>
      <c r="J79" s="64"/>
      <c r="K79" s="64"/>
      <c r="L79" s="194">
        <f t="shared" si="7"/>
        <v>0</v>
      </c>
      <c r="M79" s="188">
        <f t="shared" si="6"/>
        <v>0</v>
      </c>
    </row>
    <row r="80" spans="1:13" ht="15" thickBot="1" x14ac:dyDescent="0.4">
      <c r="A80" s="64"/>
      <c r="B80" s="89"/>
      <c r="C80" s="90"/>
      <c r="D80" s="91" t="s">
        <v>13</v>
      </c>
      <c r="E80" s="157" t="s">
        <v>76</v>
      </c>
      <c r="F80" s="175">
        <f>'3a - DQE Tranche ferme'!F78+'3b - DQE Tranche optionnelle 1'!F78+'3c - DQE Tranche optionnelle 2'!F78</f>
        <v>95</v>
      </c>
      <c r="G80" s="92">
        <f>'3a - DQE Tranche ferme'!L78+'3b - DQE Tranche optionnelle 1'!L78+'3c - DQE Tranche optionnelle 2'!L78</f>
        <v>0</v>
      </c>
      <c r="H80" s="64"/>
      <c r="I80" s="64"/>
      <c r="J80" s="64"/>
      <c r="K80" s="64"/>
      <c r="L80" s="195">
        <f t="shared" si="7"/>
        <v>0</v>
      </c>
      <c r="M80" s="189">
        <f t="shared" si="6"/>
        <v>0</v>
      </c>
    </row>
    <row r="81" spans="1:14" ht="15" thickTop="1" x14ac:dyDescent="0.35">
      <c r="A81" s="64"/>
      <c r="B81" s="113"/>
      <c r="C81" s="78"/>
      <c r="D81" s="123" t="s">
        <v>70</v>
      </c>
      <c r="E81" s="253" t="s">
        <v>47</v>
      </c>
      <c r="F81" s="173">
        <f>'3a - DQE Tranche ferme'!F79+'3b - DQE Tranche optionnelle 1'!F79+'3c - DQE Tranche optionnelle 2'!F79</f>
        <v>20</v>
      </c>
      <c r="G81" s="80">
        <f>'3a - DQE Tranche ferme'!L79+'3b - DQE Tranche optionnelle 1'!L79+'3c - DQE Tranche optionnelle 2'!L79</f>
        <v>0</v>
      </c>
      <c r="H81" s="64"/>
      <c r="I81" s="64"/>
      <c r="J81" s="64"/>
      <c r="K81" s="64"/>
      <c r="L81" s="196">
        <f t="shared" si="7"/>
        <v>0</v>
      </c>
      <c r="M81" s="187">
        <f t="shared" si="6"/>
        <v>0</v>
      </c>
    </row>
    <row r="82" spans="1:14" x14ac:dyDescent="0.35">
      <c r="A82" s="64"/>
      <c r="B82" s="83" t="s">
        <v>32</v>
      </c>
      <c r="C82" s="84" t="s">
        <v>31</v>
      </c>
      <c r="D82" s="124" t="s">
        <v>71</v>
      </c>
      <c r="E82" s="254"/>
      <c r="F82" s="174">
        <f>'3a - DQE Tranche ferme'!F80+'3b - DQE Tranche optionnelle 1'!F80+'3c - DQE Tranche optionnelle 2'!F80</f>
        <v>20</v>
      </c>
      <c r="G82" s="86">
        <f>'3a - DQE Tranche ferme'!L80+'3b - DQE Tranche optionnelle 1'!L80+'3c - DQE Tranche optionnelle 2'!L80</f>
        <v>0</v>
      </c>
      <c r="H82" s="64"/>
      <c r="I82" s="64"/>
      <c r="J82" s="64"/>
      <c r="K82" s="64"/>
      <c r="L82" s="194">
        <f t="shared" si="7"/>
        <v>0</v>
      </c>
      <c r="M82" s="188">
        <f t="shared" si="6"/>
        <v>0</v>
      </c>
    </row>
    <row r="83" spans="1:14" ht="15" thickBot="1" x14ac:dyDescent="0.4">
      <c r="A83" s="64"/>
      <c r="B83" s="115"/>
      <c r="C83" s="90"/>
      <c r="D83" s="125" t="s">
        <v>72</v>
      </c>
      <c r="E83" s="255"/>
      <c r="F83" s="175">
        <f>'3a - DQE Tranche ferme'!F81+'3b - DQE Tranche optionnelle 1'!F81+'3c - DQE Tranche optionnelle 2'!F81</f>
        <v>60</v>
      </c>
      <c r="G83" s="92">
        <f>'3a - DQE Tranche ferme'!L81+'3b - DQE Tranche optionnelle 1'!L81+'3c - DQE Tranche optionnelle 2'!L81</f>
        <v>0</v>
      </c>
      <c r="H83" s="64"/>
      <c r="I83" s="64"/>
      <c r="J83" s="64"/>
      <c r="K83" s="64"/>
      <c r="L83" s="197">
        <f t="shared" si="7"/>
        <v>0</v>
      </c>
      <c r="M83" s="189">
        <f t="shared" si="6"/>
        <v>0</v>
      </c>
    </row>
    <row r="84" spans="1:14" ht="28" customHeight="1" thickTop="1" thickBot="1" x14ac:dyDescent="0.4">
      <c r="A84" s="64"/>
      <c r="B84" s="64"/>
      <c r="C84" s="64"/>
      <c r="D84" s="65"/>
      <c r="E84" s="65"/>
      <c r="F84" s="67" t="s">
        <v>60</v>
      </c>
      <c r="G84" s="137"/>
      <c r="H84" s="137"/>
      <c r="I84" s="137"/>
      <c r="J84" s="137"/>
      <c r="K84" s="137"/>
      <c r="L84" s="192">
        <f>SUM(L64:L83)</f>
        <v>0</v>
      </c>
      <c r="M84" s="118">
        <f t="shared" si="6"/>
        <v>0</v>
      </c>
    </row>
    <row r="85" spans="1:14" ht="15.5" thickTop="1" thickBot="1" x14ac:dyDescent="0.4">
      <c r="A85" s="64"/>
      <c r="B85" s="116"/>
      <c r="C85" s="117"/>
      <c r="D85" s="116"/>
      <c r="E85" s="126"/>
      <c r="F85" s="126"/>
      <c r="G85" s="116"/>
      <c r="H85" s="64"/>
      <c r="I85" s="64"/>
      <c r="J85" s="64"/>
      <c r="K85" s="64"/>
      <c r="L85" s="119"/>
      <c r="M85" s="119"/>
      <c r="N85" s="4"/>
    </row>
    <row r="86" spans="1:14" ht="29.5" customHeight="1" thickTop="1" thickBot="1" x14ac:dyDescent="0.4">
      <c r="A86" s="64"/>
      <c r="B86" s="116"/>
      <c r="C86" s="117"/>
      <c r="D86" s="116"/>
      <c r="E86" s="126"/>
      <c r="F86" s="135" t="s">
        <v>57</v>
      </c>
      <c r="G86" s="136"/>
      <c r="H86" s="136"/>
      <c r="I86" s="136"/>
      <c r="J86" s="136"/>
      <c r="K86" s="136"/>
      <c r="L86" s="134">
        <f>L84+L59</f>
        <v>0</v>
      </c>
      <c r="M86" s="134">
        <f>L86*1.2</f>
        <v>0</v>
      </c>
      <c r="N86" s="4"/>
    </row>
    <row r="87" spans="1:14" ht="15" thickTop="1" x14ac:dyDescent="0.35">
      <c r="A87" s="64"/>
      <c r="B87" s="128"/>
      <c r="C87" s="128"/>
      <c r="D87" s="129"/>
      <c r="E87" s="129"/>
      <c r="F87" s="129"/>
      <c r="G87" s="129"/>
      <c r="H87" s="64"/>
      <c r="I87" s="64"/>
      <c r="J87" s="64"/>
      <c r="K87" s="64"/>
      <c r="L87" s="128"/>
      <c r="M87" s="128"/>
      <c r="N87" s="4"/>
    </row>
    <row r="88" spans="1:14" ht="15" thickBot="1" x14ac:dyDescent="0.4">
      <c r="A88" s="64"/>
      <c r="B88" s="64"/>
      <c r="C88" s="64"/>
      <c r="D88" s="65"/>
      <c r="E88" s="65"/>
      <c r="F88" s="65"/>
      <c r="G88" s="65"/>
      <c r="H88" s="64"/>
      <c r="I88" s="64"/>
      <c r="J88" s="64"/>
      <c r="K88" s="64"/>
      <c r="L88" s="64"/>
      <c r="M88" s="64"/>
    </row>
    <row r="89" spans="1:14" s="3" customFormat="1" ht="36" customHeight="1" thickBot="1" x14ac:dyDescent="0.4">
      <c r="A89" s="66"/>
      <c r="B89" s="204" t="s">
        <v>45</v>
      </c>
      <c r="C89" s="144"/>
      <c r="D89" s="144"/>
      <c r="E89" s="144"/>
      <c r="F89" s="144"/>
      <c r="G89" s="144"/>
      <c r="H89" s="144"/>
      <c r="I89" s="144"/>
      <c r="J89" s="144"/>
      <c r="K89" s="144"/>
      <c r="L89" s="144"/>
      <c r="M89" s="145"/>
    </row>
    <row r="90" spans="1:14" s="4" customFormat="1" ht="12" customHeight="1" thickBot="1" x14ac:dyDescent="0.5">
      <c r="A90" s="128"/>
      <c r="B90" s="128"/>
      <c r="D90" s="143"/>
      <c r="E90" s="183"/>
      <c r="F90" s="143"/>
      <c r="G90" s="183"/>
      <c r="H90" s="128"/>
      <c r="I90" s="128"/>
      <c r="J90" s="128"/>
      <c r="K90" s="128"/>
      <c r="L90" s="128"/>
      <c r="M90" s="128"/>
    </row>
    <row r="91" spans="1:14" s="7" customFormat="1" ht="36.65" customHeight="1" thickTop="1" thickBot="1" x14ac:dyDescent="0.4">
      <c r="A91" s="72"/>
      <c r="B91" s="210" t="s">
        <v>0</v>
      </c>
      <c r="C91" s="184" t="s">
        <v>1</v>
      </c>
      <c r="D91" s="208" t="s">
        <v>2</v>
      </c>
      <c r="E91" s="184" t="s">
        <v>3</v>
      </c>
      <c r="F91" s="185" t="s">
        <v>77</v>
      </c>
      <c r="G91" s="184" t="s">
        <v>79</v>
      </c>
      <c r="H91" s="72"/>
      <c r="I91" s="72"/>
      <c r="J91" s="72"/>
      <c r="K91" s="72"/>
      <c r="L91" s="76" t="s">
        <v>62</v>
      </c>
      <c r="M91" s="76" t="s">
        <v>63</v>
      </c>
    </row>
    <row r="92" spans="1:14" ht="15" thickTop="1" x14ac:dyDescent="0.35">
      <c r="A92" s="64"/>
      <c r="B92" s="77"/>
      <c r="C92" s="186"/>
      <c r="D92" s="123" t="s">
        <v>70</v>
      </c>
      <c r="E92" s="203" t="s">
        <v>73</v>
      </c>
      <c r="F92" s="170">
        <f>'3a - DQE Tranche ferme'!F90+'3b - DQE Tranche optionnelle 1'!F90+'3c - DQE Tranche optionnelle 2'!F90</f>
        <v>4</v>
      </c>
      <c r="G92" s="132">
        <f>'3a - DQE Tranche ferme'!L90+'3b - DQE Tranche optionnelle 1'!L90+'3c - DQE Tranche optionnelle 2'!L90</f>
        <v>0</v>
      </c>
      <c r="H92" s="64"/>
      <c r="I92" s="64"/>
      <c r="J92" s="64"/>
      <c r="K92" s="190"/>
      <c r="L92" s="187">
        <f>G92</f>
        <v>0</v>
      </c>
      <c r="M92" s="82">
        <f>L92*1.2</f>
        <v>0</v>
      </c>
    </row>
    <row r="93" spans="1:14" x14ac:dyDescent="0.35">
      <c r="A93" s="64"/>
      <c r="B93" s="83" t="s">
        <v>44</v>
      </c>
      <c r="C93" s="84" t="s">
        <v>43</v>
      </c>
      <c r="D93" s="124" t="s">
        <v>71</v>
      </c>
      <c r="E93" s="181" t="s">
        <v>73</v>
      </c>
      <c r="F93" s="171">
        <f>'3a - DQE Tranche ferme'!F91+'3b - DQE Tranche optionnelle 1'!F91+'3c - DQE Tranche optionnelle 2'!F91</f>
        <v>2</v>
      </c>
      <c r="G93" s="130">
        <f>'3a - DQE Tranche ferme'!L91+'3b - DQE Tranche optionnelle 1'!L91+'3c - DQE Tranche optionnelle 2'!L91</f>
        <v>0</v>
      </c>
      <c r="H93" s="64"/>
      <c r="I93" s="64"/>
      <c r="J93" s="64"/>
      <c r="K93" s="190"/>
      <c r="L93" s="188">
        <f>G93</f>
        <v>0</v>
      </c>
      <c r="M93" s="88">
        <f t="shared" ref="M93:M95" si="8">L93*1.2</f>
        <v>0</v>
      </c>
    </row>
    <row r="94" spans="1:14" ht="15" thickBot="1" x14ac:dyDescent="0.4">
      <c r="A94" s="64"/>
      <c r="B94" s="115"/>
      <c r="C94" s="131"/>
      <c r="D94" s="125" t="s">
        <v>72</v>
      </c>
      <c r="E94" s="182" t="s">
        <v>73</v>
      </c>
      <c r="F94" s="172">
        <f>'3a - DQE Tranche ferme'!F92+'3b - DQE Tranche optionnelle 1'!F92+'3c - DQE Tranche optionnelle 2'!F92</f>
        <v>9</v>
      </c>
      <c r="G94" s="132">
        <f>'3a - DQE Tranche ferme'!L92+'3b - DQE Tranche optionnelle 1'!L92+'3c - DQE Tranche optionnelle 2'!L92</f>
        <v>0</v>
      </c>
      <c r="H94" s="64"/>
      <c r="I94" s="64"/>
      <c r="J94" s="64"/>
      <c r="K94" s="191"/>
      <c r="L94" s="189">
        <f>G94</f>
        <v>0</v>
      </c>
      <c r="M94" s="94">
        <f t="shared" si="8"/>
        <v>0</v>
      </c>
    </row>
    <row r="95" spans="1:14" ht="29.5" customHeight="1" thickTop="1" thickBot="1" x14ac:dyDescent="0.4">
      <c r="A95" s="64"/>
      <c r="B95" s="64"/>
      <c r="C95" s="64"/>
      <c r="D95" s="65"/>
      <c r="E95" s="65"/>
      <c r="F95" s="67" t="s">
        <v>58</v>
      </c>
      <c r="G95" s="137"/>
      <c r="H95" s="137"/>
      <c r="I95" s="137"/>
      <c r="J95" s="137"/>
      <c r="K95" s="137"/>
      <c r="L95" s="118">
        <f>SUM(L92:L94)</f>
        <v>0</v>
      </c>
      <c r="M95" s="118">
        <f t="shared" si="8"/>
        <v>0</v>
      </c>
    </row>
    <row r="96" spans="1:14" ht="37" customHeight="1" thickTop="1" thickBot="1" x14ac:dyDescent="0.4">
      <c r="A96" s="64"/>
      <c r="B96" s="64"/>
      <c r="C96" s="64"/>
      <c r="D96" s="65"/>
      <c r="E96" s="65"/>
      <c r="F96" s="65"/>
      <c r="G96" s="65"/>
      <c r="H96" s="64"/>
      <c r="I96" s="64"/>
      <c r="J96" s="64"/>
      <c r="K96" s="64"/>
      <c r="L96" s="64"/>
      <c r="M96" s="64"/>
    </row>
    <row r="97" spans="1:13" ht="27" thickTop="1" thickBot="1" x14ac:dyDescent="0.4">
      <c r="A97" s="64"/>
      <c r="B97" s="64"/>
      <c r="C97" s="64"/>
      <c r="D97" s="65"/>
      <c r="E97" s="65"/>
      <c r="F97" s="138" t="s">
        <v>59</v>
      </c>
      <c r="G97" s="139"/>
      <c r="H97" s="139"/>
      <c r="I97" s="139"/>
      <c r="J97" s="139"/>
      <c r="K97" s="139"/>
      <c r="L97" s="127">
        <f>L95+L86+L24</f>
        <v>0</v>
      </c>
      <c r="M97" s="127">
        <f>L97*1.2</f>
        <v>0</v>
      </c>
    </row>
    <row r="98" spans="1:13" ht="15" thickTop="1" x14ac:dyDescent="0.35">
      <c r="A98" s="64"/>
      <c r="B98" s="64"/>
      <c r="C98" s="64"/>
      <c r="D98" s="65"/>
      <c r="E98" s="65"/>
      <c r="F98" s="65"/>
      <c r="G98" s="65"/>
      <c r="H98" s="64"/>
      <c r="I98" s="64"/>
      <c r="J98" s="64"/>
      <c r="K98" s="64"/>
      <c r="L98" s="64"/>
      <c r="M98" s="64"/>
    </row>
    <row r="99" spans="1:13" x14ac:dyDescent="0.35">
      <c r="A99" s="64"/>
      <c r="B99" s="64"/>
      <c r="C99" s="64"/>
      <c r="D99" s="65"/>
      <c r="E99" s="65"/>
      <c r="F99" s="65"/>
      <c r="G99" s="65"/>
      <c r="H99" s="64"/>
      <c r="I99" s="64"/>
      <c r="J99" s="64"/>
      <c r="K99" s="64"/>
      <c r="L99" s="64"/>
      <c r="M99" s="64"/>
    </row>
    <row r="100" spans="1:13" x14ac:dyDescent="0.35">
      <c r="A100" s="64"/>
      <c r="B100" s="64"/>
      <c r="C100" s="64"/>
      <c r="D100" s="65"/>
      <c r="E100" s="65"/>
      <c r="F100" s="65"/>
      <c r="G100" s="65"/>
      <c r="H100" s="64"/>
      <c r="I100" s="64"/>
      <c r="J100" s="64"/>
      <c r="K100" s="64"/>
      <c r="L100" s="64"/>
      <c r="M100" s="64"/>
    </row>
    <row r="101" spans="1:13" x14ac:dyDescent="0.35">
      <c r="A101" s="64"/>
      <c r="B101" s="64"/>
      <c r="C101" s="64"/>
      <c r="D101" s="65"/>
      <c r="E101" s="65"/>
      <c r="F101" s="65"/>
      <c r="G101" s="65"/>
      <c r="H101" s="64"/>
      <c r="I101" s="64"/>
      <c r="J101" s="64"/>
      <c r="K101" s="64"/>
      <c r="L101" s="64"/>
      <c r="M101" s="64"/>
    </row>
    <row r="102" spans="1:13" x14ac:dyDescent="0.35">
      <c r="A102" s="64"/>
      <c r="B102" s="64"/>
      <c r="C102" s="64"/>
      <c r="D102" s="65"/>
      <c r="E102" s="65"/>
      <c r="F102" s="65"/>
      <c r="G102" s="65"/>
      <c r="H102" s="64"/>
      <c r="I102" s="64"/>
      <c r="J102" s="64"/>
      <c r="K102" s="64"/>
      <c r="L102" s="64"/>
      <c r="M102" s="64"/>
    </row>
    <row r="103" spans="1:13" x14ac:dyDescent="0.35">
      <c r="A103" s="64"/>
      <c r="B103" s="64"/>
      <c r="C103" s="64"/>
      <c r="D103" s="65"/>
      <c r="E103" s="65"/>
      <c r="F103" s="65"/>
      <c r="G103" s="65"/>
      <c r="H103" s="64"/>
      <c r="I103" s="64"/>
      <c r="J103" s="64"/>
      <c r="K103" s="64"/>
      <c r="L103" s="64"/>
      <c r="M103" s="64"/>
    </row>
  </sheetData>
  <sheetProtection algorithmName="SHA-512" hashValue="xb6ERpJzThMgZu3DRZ2n4ECj/AjTzol0AaF6gldn9z9hR4DW7bYeuZspE+OidThhSm3zfJx/6KuvvsG5HQu5NA==" saltValue="rLm2AsL+ppt3wLAXk+rxVA==" spinCount="100000" sheet="1" objects="1" scenarios="1"/>
  <mergeCells count="15">
    <mergeCell ref="F67:G67"/>
    <mergeCell ref="F71:G71"/>
    <mergeCell ref="E81:E83"/>
    <mergeCell ref="F28:G28"/>
    <mergeCell ref="H28:I28"/>
    <mergeCell ref="J28:K28"/>
    <mergeCell ref="F42:G42"/>
    <mergeCell ref="F52:G52"/>
    <mergeCell ref="F62:G62"/>
    <mergeCell ref="B2:M2"/>
    <mergeCell ref="F12:G12"/>
    <mergeCell ref="H12:I12"/>
    <mergeCell ref="J12:K12"/>
    <mergeCell ref="B21:B22"/>
    <mergeCell ref="C21:C2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1 - Consignes</vt:lpstr>
      <vt:lpstr>2a - BPU Tranche ferme</vt:lpstr>
      <vt:lpstr>2b - BPU Tranche optionnelle 1</vt:lpstr>
      <vt:lpstr>2c - BPU Tranche optionnelle 2</vt:lpstr>
      <vt:lpstr>3a - DQE Tranche ferme</vt:lpstr>
      <vt:lpstr>3b - DQE Tranche optionnelle 1</vt:lpstr>
      <vt:lpstr>3c - DQE Tranche optionnelle 2</vt:lpstr>
      <vt:lpstr>3d - DQE TOTAL</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CHALLAN-BELVAL Pierre</dc:creator>
  <cp:lastModifiedBy>BEDJEGUELAL Sarah</cp:lastModifiedBy>
  <dcterms:created xsi:type="dcterms:W3CDTF">2024-09-03T13:48:04Z</dcterms:created>
  <dcterms:modified xsi:type="dcterms:W3CDTF">2024-12-05T16:38:26Z</dcterms:modified>
</cp:coreProperties>
</file>