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_{6BE8E447-6C47-41AB-8CAE-9DE64F8A30D8}" xr6:coauthVersionLast="47" xr6:coauthVersionMax="47" xr10:uidLastSave="{00000000-0000-0000-0000-000000000000}"/>
  <bookViews>
    <workbookView xWindow="13215" yWindow="-16425" windowWidth="29040" windowHeight="15840" activeTab="2" xr2:uid="{00000000-000D-0000-FFFF-FFFF00000000}"/>
  </bookViews>
  <sheets>
    <sheet name="DPGF ANNUEL" sheetId="1" r:id="rId1"/>
    <sheet name="BPU" sheetId="7" r:id="rId2"/>
    <sheet name="DQE_" sheetId="11" r:id="rId3"/>
  </sheets>
  <definedNames>
    <definedName name="_xlnm._FilterDatabase" localSheetId="1" hidden="1">BPU!$A$7:$F$70</definedName>
    <definedName name="_xlnm._FilterDatabase" localSheetId="2" hidden="1">DQE_!$B$5:$J$50</definedName>
    <definedName name="_xlnm.Print_Area" localSheetId="1">BPU!$A$1:$F$72</definedName>
    <definedName name="_xlnm.Print_Area" localSheetId="0">'DPGF ANNUEL'!$A$1:$H$34</definedName>
    <definedName name="_xlnm.Print_Area" localSheetId="2">DQE_!$A$1:$J$52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1" l="1"/>
  <c r="J9" i="11"/>
  <c r="J13" i="11"/>
  <c r="J17" i="11"/>
  <c r="J20" i="11"/>
  <c r="J24" i="11"/>
  <c r="J25" i="11"/>
  <c r="J28" i="11"/>
  <c r="J33" i="11"/>
  <c r="J36" i="11"/>
  <c r="J37" i="11"/>
  <c r="J41" i="11"/>
  <c r="J45" i="11"/>
  <c r="J49" i="11"/>
  <c r="H37" i="11"/>
  <c r="H30" i="11"/>
  <c r="J30" i="11" s="1"/>
  <c r="H27" i="11"/>
  <c r="J27" i="11" s="1"/>
  <c r="H50" i="11"/>
  <c r="J50" i="11" s="1"/>
  <c r="H36" i="11"/>
  <c r="H29" i="11"/>
  <c r="J29" i="11" s="1"/>
  <c r="H26" i="11"/>
  <c r="J26" i="11" s="1"/>
  <c r="H24" i="11"/>
  <c r="H22" i="11"/>
  <c r="J22" i="11" s="1"/>
  <c r="H14" i="11"/>
  <c r="J14" i="11" s="1"/>
  <c r="H12" i="11"/>
  <c r="J12" i="11" s="1"/>
  <c r="H10" i="11"/>
  <c r="J10" i="11" s="1"/>
  <c r="H18" i="11"/>
  <c r="J18" i="11" s="1"/>
  <c r="H17" i="11"/>
  <c r="H16" i="11"/>
  <c r="J16" i="11" s="1"/>
  <c r="H15" i="11"/>
  <c r="J15" i="11" s="1"/>
  <c r="H23" i="11"/>
  <c r="J23" i="11" s="1"/>
  <c r="H13" i="11"/>
  <c r="H21" i="11"/>
  <c r="J21" i="11" s="1"/>
  <c r="H20" i="11"/>
  <c r="H19" i="11"/>
  <c r="J19" i="11" s="1"/>
  <c r="H32" i="11"/>
  <c r="J32" i="11" s="1"/>
  <c r="H40" i="11"/>
  <c r="J40" i="11" s="1"/>
  <c r="H39" i="11"/>
  <c r="J39" i="11" s="1"/>
  <c r="H33" i="11"/>
  <c r="H31" i="11"/>
  <c r="J31" i="11" s="1"/>
  <c r="H38" i="11"/>
  <c r="J38" i="11" s="1"/>
  <c r="H35" i="11"/>
  <c r="J35" i="11" s="1"/>
  <c r="H28" i="11"/>
  <c r="H42" i="11"/>
  <c r="J42" i="11" s="1"/>
  <c r="H43" i="11"/>
  <c r="J43" i="11" s="1"/>
  <c r="H47" i="11"/>
  <c r="J47" i="11" s="1"/>
  <c r="H8" i="11"/>
  <c r="H44" i="11"/>
  <c r="J44" i="11" s="1"/>
  <c r="H49" i="11"/>
  <c r="H6" i="11"/>
  <c r="H9" i="11"/>
  <c r="H48" i="11"/>
  <c r="J48" i="11" s="1"/>
  <c r="H34" i="11"/>
  <c r="J34" i="11" s="1"/>
  <c r="H11" i="11"/>
  <c r="J11" i="11" s="1"/>
  <c r="H45" i="11"/>
  <c r="H7" i="11"/>
  <c r="J7" i="11" s="1"/>
  <c r="H46" i="11"/>
  <c r="J46" i="11" s="1"/>
  <c r="H41" i="11"/>
  <c r="H25" i="11"/>
  <c r="J6" i="11" l="1"/>
  <c r="J52" i="11" s="1"/>
  <c r="H34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</calcChain>
</file>

<file path=xl/sharedStrings.xml><?xml version="1.0" encoding="utf-8"?>
<sst xmlns="http://schemas.openxmlformats.org/spreadsheetml/2006/main" count="689" uniqueCount="231">
  <si>
    <t>SITE</t>
  </si>
  <si>
    <t>BATIMENT</t>
  </si>
  <si>
    <t>ADRESSE</t>
  </si>
  <si>
    <t>VILLE</t>
  </si>
  <si>
    <t>AEROPORT</t>
  </si>
  <si>
    <t>AEROGARE</t>
  </si>
  <si>
    <t>ROUTE D'ANGERS</t>
  </si>
  <si>
    <t xml:space="preserve">LE MANS </t>
  </si>
  <si>
    <t>CAMPUS 1</t>
  </si>
  <si>
    <t>G</t>
  </si>
  <si>
    <t>7 AVENUE DES PLATANES</t>
  </si>
  <si>
    <t>HOTEL CONSULAIRE</t>
  </si>
  <si>
    <t>GENERAL</t>
  </si>
  <si>
    <t>1 BD RENE LEVASSEUR</t>
  </si>
  <si>
    <t>CAMPUS 2</t>
  </si>
  <si>
    <t>B</t>
  </si>
  <si>
    <t>185 RUE HENRI CHAMPION</t>
  </si>
  <si>
    <t>C</t>
  </si>
  <si>
    <t>D</t>
  </si>
  <si>
    <t>A</t>
  </si>
  <si>
    <t>132 RUE HENRI CHAMPION</t>
  </si>
  <si>
    <t>E</t>
  </si>
  <si>
    <t>F</t>
  </si>
  <si>
    <t>J</t>
  </si>
  <si>
    <t>K</t>
  </si>
  <si>
    <t>L</t>
  </si>
  <si>
    <t>M</t>
  </si>
  <si>
    <t>N</t>
  </si>
  <si>
    <t>OFFRE DE BASE</t>
  </si>
  <si>
    <t>NATURE PERIMETRE</t>
  </si>
  <si>
    <t>DECOMPOSITION DU PRIX GLOBAL ET FORFAITAIRE (D.P.G.F )</t>
  </si>
  <si>
    <t>H I</t>
  </si>
  <si>
    <t>ATELIER</t>
  </si>
  <si>
    <t>FC LEFAUCHEUX</t>
  </si>
  <si>
    <t>40 BD PIERRE LEFAUCHEUX</t>
  </si>
  <si>
    <t>PSE N° 1</t>
  </si>
  <si>
    <t>PRIX HT FORFAITAIRE
PAR VISITE</t>
  </si>
  <si>
    <t>NB VISITE PREVENTIVE
PAR AN</t>
  </si>
  <si>
    <t>MONTANT HT FORFAITAIRE 
PAR AN</t>
  </si>
  <si>
    <t>DESIGNATION DES PRESTATIONS</t>
  </si>
  <si>
    <t>FORFAIT</t>
  </si>
  <si>
    <t>HEURE</t>
  </si>
  <si>
    <t>UNITE</t>
  </si>
  <si>
    <t>JOURNEE</t>
  </si>
  <si>
    <t>SCAN 1</t>
  </si>
  <si>
    <t>SCAN 2</t>
  </si>
  <si>
    <t>SCAN 3</t>
  </si>
  <si>
    <t>SCAN 4</t>
  </si>
  <si>
    <t>SCAN 5</t>
  </si>
  <si>
    <t>SCAN 6</t>
  </si>
  <si>
    <t>UNITE D'ŒUVRE</t>
  </si>
  <si>
    <t>PRIX UNITAIRE
H.T.</t>
  </si>
  <si>
    <t>1.1</t>
  </si>
  <si>
    <t>1.2</t>
  </si>
  <si>
    <t>2.1</t>
  </si>
  <si>
    <t>ML</t>
  </si>
  <si>
    <t>2.2</t>
  </si>
  <si>
    <t>2.3</t>
  </si>
  <si>
    <t>2.4</t>
  </si>
  <si>
    <t>2.5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</si>
  <si>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</si>
  <si>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</si>
  <si>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</si>
  <si>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</si>
  <si>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</si>
  <si>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</si>
  <si>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</si>
  <si>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</si>
  <si>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</si>
  <si>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5.1</t>
  </si>
  <si>
    <t>6.1</t>
  </si>
  <si>
    <t>6.2</t>
  </si>
  <si>
    <t>FOURNITURES HORS BPU</t>
  </si>
  <si>
    <r>
      <t>Fusible 3,15 A sortie ligne PCF (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limentation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lectrique </t>
    </r>
    <r>
      <rPr>
        <b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écurité)</t>
    </r>
  </si>
  <si>
    <t>Câble électrique rigide U1000-R2V 2x1,5 mm²</t>
  </si>
  <si>
    <t>Boite de dérivation 80x80 mm grise</t>
  </si>
  <si>
    <t>Batterie 6V/0,8Ah (Centrale Type 4)</t>
  </si>
  <si>
    <t>Câble acier diamètre 2,4 mm</t>
  </si>
  <si>
    <t>Gaine acier diamètre 8 mm</t>
  </si>
  <si>
    <t>Amplificateur sonorisation de sécurité 120W HONEYWELL AMD120AN</t>
  </si>
  <si>
    <t>Batterie Ni-MH 6V/600mAh (Centrale Type 4)</t>
  </si>
  <si>
    <t>Batterie 12V/7Ah</t>
  </si>
  <si>
    <t>Batterie 12V/17Ah</t>
  </si>
  <si>
    <t>Ventouse sol 48V pour PCF simple</t>
  </si>
  <si>
    <t>Ventouse sol 48V pour PCF double</t>
  </si>
  <si>
    <t>Batterie 12V/24Ah</t>
  </si>
  <si>
    <t>Batterie 12V/38Ah</t>
  </si>
  <si>
    <t>Ventouse murale 48V pour PCF</t>
  </si>
  <si>
    <t>PACK</t>
  </si>
  <si>
    <t>Flash Lumineux</t>
  </si>
  <si>
    <t>Coût accompagnement constructeur sur marque AVISS</t>
  </si>
  <si>
    <r>
      <t>Coût horaire d'intervention jours ouvrables - heures ouvrées
(</t>
    </r>
    <r>
      <rPr>
        <b/>
        <sz val="11"/>
        <color theme="1"/>
        <rFont val="Calibri"/>
        <family val="2"/>
        <scheme val="minor"/>
      </rPr>
      <t>Du Lundi Au Vendredi De 8 h à 18 h</t>
    </r>
    <r>
      <rPr>
        <sz val="11"/>
        <color theme="1"/>
        <rFont val="Calibri"/>
        <family val="2"/>
        <scheme val="minor"/>
      </rPr>
      <t>)</t>
    </r>
  </si>
  <si>
    <r>
      <t>Coût déplacement sur site jours ouvrables - heures ouvrées
(</t>
    </r>
    <r>
      <rPr>
        <b/>
        <sz val="11"/>
        <color theme="1"/>
        <rFont val="Calibri"/>
        <family val="2"/>
        <scheme val="minor"/>
      </rPr>
      <t>Du Lundi Au Vendredi De 8 h à 18 h</t>
    </r>
    <r>
      <rPr>
        <sz val="11"/>
        <color theme="1"/>
        <rFont val="Calibri"/>
        <family val="2"/>
        <scheme val="minor"/>
      </rPr>
      <t>)</t>
    </r>
  </si>
  <si>
    <r>
      <t>Coût horaire d'intervention jours ouvrables - heures non ouvrées
(</t>
    </r>
    <r>
      <rPr>
        <b/>
        <sz val="11"/>
        <color theme="1"/>
        <rFont val="Calibri"/>
        <family val="2"/>
        <scheme val="minor"/>
      </rPr>
      <t>Du Lundi Au Vendredi De 6 h à 8 h Ou De 18 h à 21 h</t>
    </r>
    <r>
      <rPr>
        <sz val="11"/>
        <color theme="1"/>
        <rFont val="Calibri"/>
        <family val="2"/>
        <scheme val="minor"/>
      </rPr>
      <t>)</t>
    </r>
  </si>
  <si>
    <r>
      <t>Coût déplacement sur site jours ouvrables - heures non ouvrées
(</t>
    </r>
    <r>
      <rPr>
        <b/>
        <sz val="11"/>
        <color theme="1"/>
        <rFont val="Calibri"/>
        <family val="2"/>
        <scheme val="minor"/>
      </rPr>
      <t>Du Lundi Au Vendredi De 6 h à 8 h Ou De 18 h à 21 h</t>
    </r>
    <r>
      <rPr>
        <sz val="11"/>
        <color theme="1"/>
        <rFont val="Calibri"/>
        <family val="2"/>
        <scheme val="minor"/>
      </rPr>
      <t>)</t>
    </r>
  </si>
  <si>
    <r>
      <t>Coût horaire d'intervention jours non ouvrées
(</t>
    </r>
    <r>
      <rPr>
        <b/>
        <sz val="11"/>
        <color theme="1"/>
        <rFont val="Calibri"/>
        <family val="2"/>
        <scheme val="minor"/>
      </rPr>
      <t>Du Samedi Au Dimanche</t>
    </r>
    <r>
      <rPr>
        <sz val="11"/>
        <color theme="1"/>
        <rFont val="Calibri"/>
        <family val="2"/>
        <scheme val="minor"/>
      </rPr>
      <t>)</t>
    </r>
  </si>
  <si>
    <r>
      <t>Coût déplacement sur site jours non ouvrées
(</t>
    </r>
    <r>
      <rPr>
        <b/>
        <sz val="11"/>
        <color theme="1"/>
        <rFont val="Calibri"/>
        <family val="2"/>
        <scheme val="minor"/>
      </rPr>
      <t>Du Samedi Au Dimanche</t>
    </r>
    <r>
      <rPr>
        <sz val="11"/>
        <color theme="1"/>
        <rFont val="Calibri"/>
        <family val="2"/>
        <scheme val="minor"/>
      </rPr>
      <t>)</t>
    </r>
  </si>
  <si>
    <t>Batterie 12V/2,1Ah</t>
  </si>
  <si>
    <t xml:space="preserve">Batterie 12V/1,2Ah </t>
  </si>
  <si>
    <t>Cartouche CO² - 20 gr</t>
  </si>
  <si>
    <t>Cartouche CO² - 30 gr</t>
  </si>
  <si>
    <t>Cartouche CO² - 60 gr</t>
  </si>
  <si>
    <t>Cartouche CO² - 100 gr</t>
  </si>
  <si>
    <t>Déclencheur Manuel radio</t>
  </si>
  <si>
    <t>Socle pour Détecteur de Fumée adressable AVISS</t>
  </si>
  <si>
    <t>Diffuseur Lumineux radio</t>
  </si>
  <si>
    <t>Diffuseur Sonore radio</t>
  </si>
  <si>
    <t>Détecteur Optique de Fumée</t>
  </si>
  <si>
    <t>Treuil mécanique</t>
  </si>
  <si>
    <t>Déclencheur Manuel conventionnel</t>
  </si>
  <si>
    <t>Déclencheur Manuel adressable</t>
  </si>
  <si>
    <t>Voyant indicateur d'action</t>
  </si>
  <si>
    <t>Intervention équipe de 2 techniciens</t>
  </si>
  <si>
    <t>6.3</t>
  </si>
  <si>
    <t>6.4</t>
  </si>
  <si>
    <t>1/2 JOURNEE</t>
  </si>
  <si>
    <r>
      <t xml:space="preserve">Capot de protection plastique pour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éclencheur </t>
    </r>
    <r>
      <rPr>
        <b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anuel conventionnel</t>
    </r>
  </si>
  <si>
    <r>
      <t xml:space="preserve">Nacelle élévatrice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12 mètres (transport aller retour déchargement manutention)</t>
    </r>
  </si>
  <si>
    <t>Nacelle élévatrice  ≤ 12 mètres (transport aller retour déchargement manutention)</t>
  </si>
  <si>
    <t>Id. BPU</t>
  </si>
  <si>
    <t>MATERIEL - COMPOSANT DIVERS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</si>
  <si>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</si>
  <si>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</si>
  <si>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</si>
  <si>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</si>
  <si>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</si>
  <si>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</si>
  <si>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</si>
  <si>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</si>
  <si>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</si>
  <si>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</si>
  <si>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</si>
  <si>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</si>
  <si>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</si>
  <si>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</si>
  <si>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</si>
  <si>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</si>
  <si>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</si>
  <si>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</si>
  <si>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</si>
  <si>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</si>
  <si>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</si>
  <si>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</si>
  <si>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</si>
  <si>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</si>
  <si>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</si>
  <si>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</si>
  <si>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</si>
  <si>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</si>
  <si>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</si>
  <si>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</si>
  <si>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</si>
  <si>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</si>
  <si>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</si>
  <si>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</si>
  <si>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DIVERS</t>
  </si>
  <si>
    <t>PRESTATIONS SPECIFIQUES</t>
  </si>
  <si>
    <t>Coefficient 1,..</t>
  </si>
  <si>
    <t>FORFAIT DEPLACEMENT SUR SITE (ALLER RETOUR)</t>
  </si>
  <si>
    <t>7.1</t>
  </si>
  <si>
    <t>7.2</t>
  </si>
  <si>
    <t>7.3</t>
  </si>
  <si>
    <t>FAMILLE</t>
  </si>
  <si>
    <t>Id. FAMILLE</t>
  </si>
  <si>
    <t>INTERVENTION SIMULEE</t>
  </si>
  <si>
    <t>N°1</t>
  </si>
  <si>
    <t>MONTANT HT</t>
  </si>
  <si>
    <t>7.4</t>
  </si>
  <si>
    <t>Cellules à compléter par le candidat</t>
  </si>
  <si>
    <t>N°2</t>
  </si>
  <si>
    <t>N°3</t>
  </si>
  <si>
    <r>
      <t xml:space="preserve">Mise hors service de </t>
    </r>
    <r>
      <rPr>
        <b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ones de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étection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utomatique </t>
    </r>
  </si>
  <si>
    <t>MATERIEL - COMPOSANT</t>
  </si>
  <si>
    <t>MOYENS D'ACCES</t>
  </si>
  <si>
    <t>Support ventouse réglable</t>
  </si>
  <si>
    <t>Commande de désenfumage treuil " tirez-lâchez "</t>
  </si>
  <si>
    <t>Collier de fixation</t>
  </si>
  <si>
    <t xml:space="preserve">Câble R2V 3G2,5 mm² </t>
  </si>
  <si>
    <t>Etiquettes réglementaires " Porte Coupe-Feu ne mettez pas d'obstacle à la fermeture "</t>
  </si>
  <si>
    <t>Ventouse murale à rupture 24V 75MA 50 DAN pour PCF</t>
  </si>
  <si>
    <t>Formation personnel à l'exploitation du SSI (2 Groupes de 5 personnes - 1h30 par groupe)</t>
  </si>
  <si>
    <t>2.40</t>
  </si>
  <si>
    <t>2.41</t>
  </si>
  <si>
    <t>2.42</t>
  </si>
  <si>
    <t>Déclencheur Manuel étanche</t>
  </si>
  <si>
    <t>2.43</t>
  </si>
  <si>
    <t>4 piles Lithium AA LR06</t>
  </si>
  <si>
    <t>Recherche panne (coupure sur ligne plenum 25 détecteurs conventionnels).
Essais, remise en service.</t>
  </si>
  <si>
    <t>Coût accompagnement contrôleur organisme agréé en dehors de la VGP triennale</t>
  </si>
  <si>
    <t>MAIN D'ŒUVRE</t>
  </si>
  <si>
    <r>
      <t>Coût horaire d'intervention jours ouvrables - heures ouvrées
(</t>
    </r>
    <r>
      <rPr>
        <b/>
        <sz val="11"/>
        <color theme="1"/>
        <rFont val="Calibri"/>
        <family val="2"/>
        <scheme val="minor"/>
      </rPr>
      <t>Du Lundi Au Vendredi De 8 h à 18 h</t>
    </r>
    <r>
      <rPr>
        <sz val="11"/>
        <color theme="1"/>
        <rFont val="Calibri"/>
        <family val="2"/>
        <scheme val="minor"/>
      </rPr>
      <t xml:space="preserve">)
</t>
    </r>
    <r>
      <rPr>
        <b/>
        <i/>
        <sz val="11"/>
        <color theme="1"/>
        <rFont val="Calibri"/>
        <family val="2"/>
        <scheme val="minor"/>
      </rPr>
      <t>DONNANT SUITE A UNE LEVEE DE RESERVE APRES PASSAGE PREVENTIVE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*</t>
    </r>
  </si>
  <si>
    <r>
      <t>Coût déplacement sur site jours ouvrables - heures ouvrées
(</t>
    </r>
    <r>
      <rPr>
        <b/>
        <sz val="11"/>
        <color theme="1"/>
        <rFont val="Calibri"/>
        <family val="2"/>
        <scheme val="minor"/>
      </rPr>
      <t>Du Lundi Au Vendredi De 8 h à 18 h</t>
    </r>
    <r>
      <rPr>
        <sz val="11"/>
        <color theme="1"/>
        <rFont val="Calibri"/>
        <family val="2"/>
        <scheme val="minor"/>
      </rPr>
      <t xml:space="preserve">)
</t>
    </r>
    <r>
      <rPr>
        <b/>
        <i/>
        <sz val="11"/>
        <color theme="1"/>
        <rFont val="Calibri"/>
        <family val="2"/>
        <scheme val="minor"/>
      </rPr>
      <t>DONNANT SUITE A UNE LEVEE DE RESERVE APRES PASSAGE PREVENTIVE</t>
    </r>
    <r>
      <rPr>
        <sz val="11"/>
        <color rgb="FFFF0000"/>
        <rFont val="Calibri"/>
        <family val="2"/>
        <scheme val="minor"/>
      </rPr>
      <t>*</t>
    </r>
  </si>
  <si>
    <t>*Si à la suite d'une maintenance préventive, les coûts de MOE et de déplacement sont inclus ou offerts, le candidat indique 0 dans la cellule</t>
  </si>
  <si>
    <t>Coefficient de majoration à appliquer sur matériel - composant (sur base facture du fabricant ou fournisseur du titulaire) applicable en cas de réparation sur devis.</t>
  </si>
  <si>
    <t>QUANTITE</t>
  </si>
  <si>
    <t>TYPE
INTERVENTION</t>
  </si>
  <si>
    <t>Intervention Corrective</t>
  </si>
  <si>
    <t>N°4</t>
  </si>
  <si>
    <t>Levée Obs. Suite VGP Triennale</t>
  </si>
  <si>
    <t>Recherche De Panne</t>
  </si>
  <si>
    <t>Formation</t>
  </si>
  <si>
    <t>N°5</t>
  </si>
  <si>
    <t>N°6</t>
  </si>
  <si>
    <t>N°7</t>
  </si>
  <si>
    <t>N°8</t>
  </si>
  <si>
    <t>Levée Obs. Suite Maintenance Préventive</t>
  </si>
  <si>
    <t>UNITE
D'ŒUVRE</t>
  </si>
  <si>
    <t>N°9</t>
  </si>
  <si>
    <t>Prestation Ponctuelle</t>
  </si>
  <si>
    <t>N°10</t>
  </si>
  <si>
    <r>
      <t xml:space="preserve">Remise en service totale centrale après neutralisation de </t>
    </r>
    <r>
      <rPr>
        <b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ones de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étection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utomatique </t>
    </r>
  </si>
  <si>
    <t>N°11</t>
  </si>
  <si>
    <t>N°12</t>
  </si>
  <si>
    <t>N°13</t>
  </si>
  <si>
    <t>DEPLACEMENT</t>
  </si>
  <si>
    <t>N°14</t>
  </si>
  <si>
    <t>N°15</t>
  </si>
  <si>
    <t>Fourniture</t>
  </si>
  <si>
    <t>N°16</t>
  </si>
  <si>
    <t>N°17</t>
  </si>
  <si>
    <t>N°18</t>
  </si>
  <si>
    <t>N°19</t>
  </si>
  <si>
    <t>N°20</t>
  </si>
  <si>
    <t>N°21</t>
  </si>
  <si>
    <t>Levée Obs. Commission Sécurité</t>
  </si>
  <si>
    <t>Moulure 40x16 colori blanc</t>
  </si>
  <si>
    <t>Angle plat pour moulure 40x16 colori blanc</t>
  </si>
  <si>
    <t>Embout pour moulure 40x16 colori blanc</t>
  </si>
  <si>
    <t>MARCHE N° 2024 RTPN 5098
MAINTENANCE PREVENTIVE ET CURATIVE DES SYSTEMES DE SECURITE INCENDIE (SSI) ET DE DESENFUMAGE DES SITES DE LA CCI DU MANS ET DE LA SARTHE</t>
  </si>
  <si>
    <r>
      <t xml:space="preserve">BORDEREAU DES PRIX UNITAIRES (BPU)
</t>
    </r>
    <r>
      <rPr>
        <b/>
        <sz val="18"/>
        <color rgb="FFFF0000"/>
        <rFont val="Calibri"/>
        <family val="2"/>
        <scheme val="minor"/>
      </rPr>
      <t>Document contractuel</t>
    </r>
  </si>
  <si>
    <r>
      <t xml:space="preserve">DETAIL QUANTITATIF ESTIMATIF (DQE)
</t>
    </r>
    <r>
      <rPr>
        <b/>
        <sz val="18"/>
        <color rgb="FFFF0000"/>
        <rFont val="Calibri"/>
        <family val="2"/>
        <scheme val="minor"/>
      </rPr>
      <t>Document non contractuel
Document complété automatiquement avec les prix renseignés au BPU - ne pas modifier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</si>
</sst>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0" tint="-0.249977111117893"/>
      </patternFill>
    </fill>
    <fill>
      <patternFill patternType="gray0625">
        <bgColor theme="0" tint="-4.9989318521683403E-2"/>
      </patternFill>
    </fill>
    <fill>
      <patternFill patternType="gray0625"/>
    </fill>
    <fill>
      <patternFill patternType="gray0625"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 wrapText="1"/>
    </xf>
    <xf numFmtId="4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6" borderId="1" xfId="0" applyFont="1" applyFill="1" applyBorder="1" applyAlignment="1">
      <alignment horizontal="left" vertical="center" wrapText="1"/>
    </xf>
    <xf numFmtId="44" fontId="0" fillId="3" borderId="1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44" fontId="0" fillId="8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44" fontId="0" fillId="9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44" fontId="0" fillId="1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10">
    <dxf>
      <numFmt numFmtId="164" formatCode="#,##0.00\ &quot;€&quot;"/>
      <alignment horizontal="center" vertical="center" textRotation="0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901DEB-F6D8-494D-AFD8-11E4F62BDD97}" name="Tableau1" displayName="Tableau1" ref="A5:H34" totalsRowShown="0" headerRowDxfId="9" dataDxfId="8">
  <autoFilter ref="A5:H34" xr:uid="{CFA51503-C0DE-4F71-85CF-A6CC863B1E87}"/>
  <tableColumns count="8">
    <tableColumn id="1" xr3:uid="{70D095BA-A817-4163-A156-B88E1721AE42}" name="NATURE PERIMETRE" dataDxfId="7"/>
    <tableColumn id="10" xr3:uid="{FADA42B8-576B-4C82-9F09-168F4BD57B00}" name="SITE" dataDxfId="6"/>
    <tableColumn id="2" xr3:uid="{73300C48-37B1-4C2E-A4FE-AD5607B8D4A1}" name="BATIMENT" dataDxfId="5"/>
    <tableColumn id="3" xr3:uid="{A0A45FE1-ED94-4957-BCCB-0D7FDEB9D244}" name="ADRESSE" dataDxfId="4"/>
    <tableColumn id="4" xr3:uid="{9DA20189-396B-4EFD-9E36-2136C52A02F0}" name="VILLE" dataDxfId="3"/>
    <tableColumn id="9" xr3:uid="{2302AA36-7C2C-49DA-9590-DC61EF3CF664}" name="NB VISITE PREVENTIVE_x000a_PAR AN" dataDxfId="2"/>
    <tableColumn id="12" xr3:uid="{890905EF-A31A-407D-BE2E-B1E06BF2326D}" name="PRIX HT FORFAITAIRE_x000a_PAR VISITE" dataDxfId="1"/>
    <tableColumn id="11" xr3:uid="{8398F5F7-03AF-49C0-B0FB-0A8E42D84FCF}" name="MONTANT HT FORFAITAIRE _x000a_PAR AN" dataDxfId="0">
      <calculatedColumnFormula>Tableau1[[#This Row],[NB VISITE PREVENTIVE
PAR AN]]*Tableau1[[#This Row],[PRIX HT FORFAITAIRE
PAR VISITE]]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4"/>
  <sheetViews>
    <sheetView topLeftCell="A24" workbookViewId="0">
      <selection activeCell="F41" sqref="F41"/>
    </sheetView>
  </sheetViews>
  <sheetFormatPr baseColWidth="10" defaultColWidth="9.1796875" defaultRowHeight="14.5" x14ac:dyDescent="0.35"/>
  <cols>
    <col min="1" max="1" width="18.26953125" style="3" bestFit="1" customWidth="1"/>
    <col min="2" max="2" width="37" style="3" customWidth="1"/>
    <col min="3" max="3" width="12.453125" style="1" customWidth="1"/>
    <col min="4" max="4" width="49.1796875" style="3" customWidth="1"/>
    <col min="5" max="5" width="14.54296875" style="3" customWidth="1"/>
    <col min="6" max="8" width="28.81640625" style="1" customWidth="1"/>
    <col min="9" max="16384" width="9.1796875" style="3"/>
  </cols>
  <sheetData>
    <row r="1" spans="1:8" ht="47.25" customHeight="1" x14ac:dyDescent="0.35">
      <c r="A1" s="43" t="s">
        <v>228</v>
      </c>
      <c r="B1" s="43"/>
      <c r="C1" s="43"/>
      <c r="D1" s="43"/>
      <c r="E1" s="43"/>
      <c r="F1" s="43"/>
      <c r="G1" s="43"/>
      <c r="H1" s="43"/>
    </row>
    <row r="2" spans="1:8" x14ac:dyDescent="0.35">
      <c r="A2" s="1"/>
      <c r="B2" s="1"/>
      <c r="D2" s="1"/>
      <c r="E2" s="1"/>
    </row>
    <row r="3" spans="1:8" ht="22.5" customHeight="1" x14ac:dyDescent="0.35">
      <c r="A3" s="43" t="s">
        <v>30</v>
      </c>
      <c r="B3" s="43"/>
      <c r="C3" s="43"/>
      <c r="D3" s="43"/>
      <c r="E3" s="43"/>
      <c r="F3" s="43"/>
      <c r="G3" s="43"/>
      <c r="H3" s="43"/>
    </row>
    <row r="5" spans="1:8" s="1" customFormat="1" ht="29" x14ac:dyDescent="0.35">
      <c r="A5" s="1" t="s">
        <v>29</v>
      </c>
      <c r="B5" s="1" t="s">
        <v>0</v>
      </c>
      <c r="C5" s="1" t="s">
        <v>1</v>
      </c>
      <c r="D5" s="1" t="s">
        <v>2</v>
      </c>
      <c r="E5" s="1" t="s">
        <v>3</v>
      </c>
      <c r="F5" s="2" t="s">
        <v>37</v>
      </c>
      <c r="G5" s="2" t="s">
        <v>36</v>
      </c>
      <c r="H5" s="2" t="s">
        <v>38</v>
      </c>
    </row>
    <row r="6" spans="1:8" s="1" customFormat="1" ht="30" customHeight="1" x14ac:dyDescent="0.35">
      <c r="A6" s="1" t="s">
        <v>28</v>
      </c>
      <c r="B6" s="1" t="s">
        <v>11</v>
      </c>
      <c r="C6" s="1" t="s">
        <v>12</v>
      </c>
      <c r="D6" s="1" t="s">
        <v>13</v>
      </c>
      <c r="E6" s="1" t="s">
        <v>7</v>
      </c>
      <c r="F6" s="4">
        <v>2</v>
      </c>
      <c r="G6" s="5"/>
      <c r="H6" s="6">
        <f>Tableau1[[#This Row],[NB VISITE PREVENTIVE
PAR AN]]*Tableau1[[#This Row],[PRIX HT FORFAITAIRE
PAR VISITE]]</f>
        <v>0</v>
      </c>
    </row>
    <row r="7" spans="1:8" s="7" customFormat="1" ht="30" customHeight="1" x14ac:dyDescent="0.35">
      <c r="A7" s="1" t="s">
        <v>28</v>
      </c>
      <c r="B7" s="1" t="s">
        <v>14</v>
      </c>
      <c r="C7" s="1" t="s">
        <v>19</v>
      </c>
      <c r="D7" s="1" t="s">
        <v>16</v>
      </c>
      <c r="E7" s="1" t="s">
        <v>7</v>
      </c>
      <c r="F7" s="4">
        <v>1</v>
      </c>
      <c r="G7" s="5"/>
      <c r="H7" s="6">
        <f>Tableau1[[#This Row],[NB VISITE PREVENTIVE
PAR AN]]*Tableau1[[#This Row],[PRIX HT FORFAITAIRE
PAR VISITE]]</f>
        <v>0</v>
      </c>
    </row>
    <row r="8" spans="1:8" s="7" customFormat="1" ht="30" customHeight="1" x14ac:dyDescent="0.35">
      <c r="A8" s="1" t="s">
        <v>28</v>
      </c>
      <c r="B8" s="1" t="s">
        <v>14</v>
      </c>
      <c r="C8" s="1" t="s">
        <v>15</v>
      </c>
      <c r="D8" s="1" t="s">
        <v>16</v>
      </c>
      <c r="E8" s="1" t="s">
        <v>7</v>
      </c>
      <c r="F8" s="4">
        <v>1</v>
      </c>
      <c r="G8" s="5"/>
      <c r="H8" s="6">
        <f>Tableau1[[#This Row],[NB VISITE PREVENTIVE
PAR AN]]*Tableau1[[#This Row],[PRIX HT FORFAITAIRE
PAR VISITE]]</f>
        <v>0</v>
      </c>
    </row>
    <row r="9" spans="1:8" s="1" customFormat="1" ht="30" customHeight="1" x14ac:dyDescent="0.35">
      <c r="A9" s="1" t="s">
        <v>28</v>
      </c>
      <c r="B9" s="1" t="s">
        <v>14</v>
      </c>
      <c r="C9" s="1" t="s">
        <v>17</v>
      </c>
      <c r="D9" s="1" t="s">
        <v>16</v>
      </c>
      <c r="E9" s="1" t="s">
        <v>7</v>
      </c>
      <c r="F9" s="4">
        <v>1</v>
      </c>
      <c r="G9" s="5"/>
      <c r="H9" s="6">
        <f>Tableau1[[#This Row],[NB VISITE PREVENTIVE
PAR AN]]*Tableau1[[#This Row],[PRIX HT FORFAITAIRE
PAR VISITE]]</f>
        <v>0</v>
      </c>
    </row>
    <row r="10" spans="1:8" s="1" customFormat="1" ht="30" customHeight="1" x14ac:dyDescent="0.35">
      <c r="A10" s="1" t="s">
        <v>28</v>
      </c>
      <c r="B10" s="1" t="s">
        <v>14</v>
      </c>
      <c r="C10" s="1" t="s">
        <v>18</v>
      </c>
      <c r="D10" s="1" t="s">
        <v>16</v>
      </c>
      <c r="E10" s="1" t="s">
        <v>7</v>
      </c>
      <c r="F10" s="4">
        <v>2</v>
      </c>
      <c r="G10" s="5"/>
      <c r="H10" s="6">
        <f>Tableau1[[#This Row],[NB VISITE PREVENTIVE
PAR AN]]*Tableau1[[#This Row],[PRIX HT FORFAITAIRE
PAR VISITE]]</f>
        <v>0</v>
      </c>
    </row>
    <row r="11" spans="1:8" s="7" customFormat="1" ht="30" customHeight="1" x14ac:dyDescent="0.35">
      <c r="A11" s="1" t="s">
        <v>28</v>
      </c>
      <c r="B11" s="1" t="s">
        <v>14</v>
      </c>
      <c r="C11" s="1" t="s">
        <v>21</v>
      </c>
      <c r="D11" s="1" t="s">
        <v>16</v>
      </c>
      <c r="E11" s="1" t="s">
        <v>7</v>
      </c>
      <c r="F11" s="4">
        <v>1</v>
      </c>
      <c r="G11" s="5"/>
      <c r="H11" s="6">
        <f>Tableau1[[#This Row],[NB VISITE PREVENTIVE
PAR AN]]*Tableau1[[#This Row],[PRIX HT FORFAITAIRE
PAR VISITE]]</f>
        <v>0</v>
      </c>
    </row>
    <row r="12" spans="1:8" s="1" customFormat="1" ht="30" customHeight="1" x14ac:dyDescent="0.35">
      <c r="A12" s="1" t="s">
        <v>28</v>
      </c>
      <c r="B12" s="1" t="s">
        <v>8</v>
      </c>
      <c r="C12" s="1" t="s">
        <v>19</v>
      </c>
      <c r="D12" s="1" t="s">
        <v>20</v>
      </c>
      <c r="E12" s="1" t="s">
        <v>7</v>
      </c>
      <c r="F12" s="4">
        <v>1</v>
      </c>
      <c r="G12" s="5"/>
      <c r="H12" s="6">
        <f>Tableau1[[#This Row],[NB VISITE PREVENTIVE
PAR AN]]*Tableau1[[#This Row],[PRIX HT FORFAITAIRE
PAR VISITE]]</f>
        <v>0</v>
      </c>
    </row>
    <row r="13" spans="1:8" s="1" customFormat="1" ht="30" customHeight="1" x14ac:dyDescent="0.35">
      <c r="A13" s="1" t="s">
        <v>28</v>
      </c>
      <c r="B13" s="1" t="s">
        <v>8</v>
      </c>
      <c r="C13" s="1" t="s">
        <v>15</v>
      </c>
      <c r="D13" s="1" t="s">
        <v>20</v>
      </c>
      <c r="E13" s="1" t="s">
        <v>7</v>
      </c>
      <c r="F13" s="4">
        <v>1</v>
      </c>
      <c r="G13" s="5"/>
      <c r="H13" s="6">
        <f>Tableau1[[#This Row],[NB VISITE PREVENTIVE
PAR AN]]*Tableau1[[#This Row],[PRIX HT FORFAITAIRE
PAR VISITE]]</f>
        <v>0</v>
      </c>
    </row>
    <row r="14" spans="1:8" s="1" customFormat="1" ht="30" customHeight="1" x14ac:dyDescent="0.35">
      <c r="A14" s="1" t="s">
        <v>28</v>
      </c>
      <c r="B14" s="1" t="s">
        <v>8</v>
      </c>
      <c r="C14" s="1" t="s">
        <v>17</v>
      </c>
      <c r="D14" s="1" t="s">
        <v>20</v>
      </c>
      <c r="E14" s="1" t="s">
        <v>7</v>
      </c>
      <c r="F14" s="4">
        <v>1</v>
      </c>
      <c r="G14" s="5"/>
      <c r="H14" s="6">
        <f>Tableau1[[#This Row],[NB VISITE PREVENTIVE
PAR AN]]*Tableau1[[#This Row],[PRIX HT FORFAITAIRE
PAR VISITE]]</f>
        <v>0</v>
      </c>
    </row>
    <row r="15" spans="1:8" s="1" customFormat="1" ht="30" customHeight="1" x14ac:dyDescent="0.35">
      <c r="A15" s="1" t="s">
        <v>28</v>
      </c>
      <c r="B15" s="1" t="s">
        <v>8</v>
      </c>
      <c r="C15" s="1" t="s">
        <v>18</v>
      </c>
      <c r="D15" s="1" t="s">
        <v>20</v>
      </c>
      <c r="E15" s="1" t="s">
        <v>7</v>
      </c>
      <c r="F15" s="4">
        <v>1</v>
      </c>
      <c r="G15" s="5"/>
      <c r="H15" s="6">
        <f>Tableau1[[#This Row],[NB VISITE PREVENTIVE
PAR AN]]*Tableau1[[#This Row],[PRIX HT FORFAITAIRE
PAR VISITE]]</f>
        <v>0</v>
      </c>
    </row>
    <row r="16" spans="1:8" s="1" customFormat="1" ht="30" customHeight="1" x14ac:dyDescent="0.35">
      <c r="A16" s="1" t="s">
        <v>28</v>
      </c>
      <c r="B16" s="1" t="s">
        <v>8</v>
      </c>
      <c r="C16" s="1" t="s">
        <v>21</v>
      </c>
      <c r="D16" s="1" t="s">
        <v>20</v>
      </c>
      <c r="E16" s="1" t="s">
        <v>7</v>
      </c>
      <c r="F16" s="4">
        <v>1</v>
      </c>
      <c r="G16" s="5"/>
      <c r="H16" s="6">
        <f>Tableau1[[#This Row],[NB VISITE PREVENTIVE
PAR AN]]*Tableau1[[#This Row],[PRIX HT FORFAITAIRE
PAR VISITE]]</f>
        <v>0</v>
      </c>
    </row>
    <row r="17" spans="1:8" s="1" customFormat="1" ht="30" customHeight="1" x14ac:dyDescent="0.35">
      <c r="A17" s="1" t="s">
        <v>28</v>
      </c>
      <c r="B17" s="1" t="s">
        <v>8</v>
      </c>
      <c r="C17" s="1" t="s">
        <v>22</v>
      </c>
      <c r="D17" s="1" t="s">
        <v>20</v>
      </c>
      <c r="E17" s="1" t="s">
        <v>7</v>
      </c>
      <c r="F17" s="4">
        <v>1</v>
      </c>
      <c r="G17" s="5"/>
      <c r="H17" s="6">
        <f>Tableau1[[#This Row],[NB VISITE PREVENTIVE
PAR AN]]*Tableau1[[#This Row],[PRIX HT FORFAITAIRE
PAR VISITE]]</f>
        <v>0</v>
      </c>
    </row>
    <row r="18" spans="1:8" s="1" customFormat="1" ht="30" customHeight="1" x14ac:dyDescent="0.35">
      <c r="A18" s="1" t="s">
        <v>28</v>
      </c>
      <c r="B18" s="1" t="s">
        <v>8</v>
      </c>
      <c r="C18" s="1" t="s">
        <v>31</v>
      </c>
      <c r="D18" s="1" t="s">
        <v>20</v>
      </c>
      <c r="E18" s="1" t="s">
        <v>7</v>
      </c>
      <c r="F18" s="4">
        <v>2</v>
      </c>
      <c r="G18" s="5"/>
      <c r="H18" s="6">
        <f>Tableau1[[#This Row],[NB VISITE PREVENTIVE
PAR AN]]*Tableau1[[#This Row],[PRIX HT FORFAITAIRE
PAR VISITE]]</f>
        <v>0</v>
      </c>
    </row>
    <row r="19" spans="1:8" s="1" customFormat="1" ht="30" customHeight="1" x14ac:dyDescent="0.35">
      <c r="A19" s="1" t="s">
        <v>28</v>
      </c>
      <c r="B19" s="1" t="s">
        <v>8</v>
      </c>
      <c r="C19" s="1" t="s">
        <v>23</v>
      </c>
      <c r="D19" s="1" t="s">
        <v>20</v>
      </c>
      <c r="E19" s="1" t="s">
        <v>7</v>
      </c>
      <c r="F19" s="4">
        <v>1</v>
      </c>
      <c r="G19" s="5"/>
      <c r="H19" s="6">
        <f>Tableau1[[#This Row],[NB VISITE PREVENTIVE
PAR AN]]*Tableau1[[#This Row],[PRIX HT FORFAITAIRE
PAR VISITE]]</f>
        <v>0</v>
      </c>
    </row>
    <row r="20" spans="1:8" s="1" customFormat="1" ht="30" customHeight="1" x14ac:dyDescent="0.35">
      <c r="A20" s="1" t="s">
        <v>28</v>
      </c>
      <c r="B20" s="1" t="s">
        <v>8</v>
      </c>
      <c r="C20" s="1" t="s">
        <v>24</v>
      </c>
      <c r="D20" s="1" t="s">
        <v>20</v>
      </c>
      <c r="E20" s="1" t="s">
        <v>7</v>
      </c>
      <c r="F20" s="4">
        <v>1</v>
      </c>
      <c r="G20" s="5"/>
      <c r="H20" s="6">
        <f>Tableau1[[#This Row],[NB VISITE PREVENTIVE
PAR AN]]*Tableau1[[#This Row],[PRIX HT FORFAITAIRE
PAR VISITE]]</f>
        <v>0</v>
      </c>
    </row>
    <row r="21" spans="1:8" s="1" customFormat="1" ht="30" customHeight="1" x14ac:dyDescent="0.35">
      <c r="A21" s="1" t="s">
        <v>28</v>
      </c>
      <c r="B21" s="1" t="s">
        <v>8</v>
      </c>
      <c r="C21" s="1" t="s">
        <v>25</v>
      </c>
      <c r="D21" s="1" t="s">
        <v>20</v>
      </c>
      <c r="E21" s="1" t="s">
        <v>7</v>
      </c>
      <c r="F21" s="4">
        <v>1</v>
      </c>
      <c r="G21" s="5"/>
      <c r="H21" s="6">
        <f>Tableau1[[#This Row],[NB VISITE PREVENTIVE
PAR AN]]*Tableau1[[#This Row],[PRIX HT FORFAITAIRE
PAR VISITE]]</f>
        <v>0</v>
      </c>
    </row>
    <row r="22" spans="1:8" s="1" customFormat="1" ht="30" customHeight="1" x14ac:dyDescent="0.35">
      <c r="A22" s="1" t="s">
        <v>28</v>
      </c>
      <c r="B22" s="1" t="s">
        <v>8</v>
      </c>
      <c r="C22" s="1" t="s">
        <v>26</v>
      </c>
      <c r="D22" s="1" t="s">
        <v>20</v>
      </c>
      <c r="E22" s="1" t="s">
        <v>7</v>
      </c>
      <c r="F22" s="4">
        <v>1</v>
      </c>
      <c r="G22" s="5"/>
      <c r="H22" s="6">
        <f>Tableau1[[#This Row],[NB VISITE PREVENTIVE
PAR AN]]*Tableau1[[#This Row],[PRIX HT FORFAITAIRE
PAR VISITE]]</f>
        <v>0</v>
      </c>
    </row>
    <row r="23" spans="1:8" s="1" customFormat="1" ht="30" customHeight="1" x14ac:dyDescent="0.35">
      <c r="A23" s="1" t="s">
        <v>28</v>
      </c>
      <c r="B23" s="1" t="s">
        <v>8</v>
      </c>
      <c r="C23" s="1" t="s">
        <v>27</v>
      </c>
      <c r="D23" s="1" t="s">
        <v>20</v>
      </c>
      <c r="E23" s="1" t="s">
        <v>7</v>
      </c>
      <c r="F23" s="4">
        <v>1</v>
      </c>
      <c r="G23" s="5"/>
      <c r="H23" s="6">
        <f>Tableau1[[#This Row],[NB VISITE PREVENTIVE
PAR AN]]*Tableau1[[#This Row],[PRIX HT FORFAITAIRE
PAR VISITE]]</f>
        <v>0</v>
      </c>
    </row>
    <row r="24" spans="1:8" s="1" customFormat="1" ht="30" customHeight="1" x14ac:dyDescent="0.35">
      <c r="A24" s="1" t="s">
        <v>28</v>
      </c>
      <c r="B24" s="1" t="s">
        <v>8</v>
      </c>
      <c r="C24" s="1" t="s">
        <v>44</v>
      </c>
      <c r="D24" s="1" t="s">
        <v>20</v>
      </c>
      <c r="E24" s="1" t="s">
        <v>7</v>
      </c>
      <c r="F24" s="4">
        <v>1</v>
      </c>
      <c r="G24" s="5"/>
      <c r="H24" s="6">
        <f>Tableau1[[#This Row],[NB VISITE PREVENTIVE
PAR AN]]*Tableau1[[#This Row],[PRIX HT FORFAITAIRE
PAR VISITE]]</f>
        <v>0</v>
      </c>
    </row>
    <row r="25" spans="1:8" s="1" customFormat="1" ht="30" customHeight="1" x14ac:dyDescent="0.35">
      <c r="A25" s="1" t="s">
        <v>28</v>
      </c>
      <c r="B25" s="1" t="s">
        <v>8</v>
      </c>
      <c r="C25" s="1" t="s">
        <v>45</v>
      </c>
      <c r="D25" s="1" t="s">
        <v>20</v>
      </c>
      <c r="E25" s="1" t="s">
        <v>7</v>
      </c>
      <c r="F25" s="4">
        <v>1</v>
      </c>
      <c r="G25" s="5"/>
      <c r="H25" s="6">
        <f>Tableau1[[#This Row],[NB VISITE PREVENTIVE
PAR AN]]*Tableau1[[#This Row],[PRIX HT FORFAITAIRE
PAR VISITE]]</f>
        <v>0</v>
      </c>
    </row>
    <row r="26" spans="1:8" s="1" customFormat="1" ht="30" customHeight="1" x14ac:dyDescent="0.35">
      <c r="A26" s="1" t="s">
        <v>28</v>
      </c>
      <c r="B26" s="1" t="s">
        <v>8</v>
      </c>
      <c r="C26" s="1" t="s">
        <v>46</v>
      </c>
      <c r="D26" s="1" t="s">
        <v>20</v>
      </c>
      <c r="E26" s="1" t="s">
        <v>7</v>
      </c>
      <c r="F26" s="4">
        <v>1</v>
      </c>
      <c r="G26" s="5"/>
      <c r="H26" s="6">
        <f>Tableau1[[#This Row],[NB VISITE PREVENTIVE
PAR AN]]*Tableau1[[#This Row],[PRIX HT FORFAITAIRE
PAR VISITE]]</f>
        <v>0</v>
      </c>
    </row>
    <row r="27" spans="1:8" s="1" customFormat="1" ht="30" customHeight="1" x14ac:dyDescent="0.35">
      <c r="A27" s="1" t="s">
        <v>28</v>
      </c>
      <c r="B27" s="1" t="s">
        <v>8</v>
      </c>
      <c r="C27" s="1" t="s">
        <v>47</v>
      </c>
      <c r="D27" s="1" t="s">
        <v>20</v>
      </c>
      <c r="E27" s="1" t="s">
        <v>7</v>
      </c>
      <c r="F27" s="4">
        <v>1</v>
      </c>
      <c r="G27" s="5"/>
      <c r="H27" s="6">
        <f>Tableau1[[#This Row],[NB VISITE PREVENTIVE
PAR AN]]*Tableau1[[#This Row],[PRIX HT FORFAITAIRE
PAR VISITE]]</f>
        <v>0</v>
      </c>
    </row>
    <row r="28" spans="1:8" s="1" customFormat="1" ht="30" customHeight="1" x14ac:dyDescent="0.35">
      <c r="A28" s="1" t="s">
        <v>28</v>
      </c>
      <c r="B28" s="1" t="s">
        <v>8</v>
      </c>
      <c r="C28" s="1" t="s">
        <v>48</v>
      </c>
      <c r="D28" s="1" t="s">
        <v>20</v>
      </c>
      <c r="E28" s="1" t="s">
        <v>7</v>
      </c>
      <c r="F28" s="4">
        <v>1</v>
      </c>
      <c r="G28" s="5"/>
      <c r="H28" s="6">
        <f>Tableau1[[#This Row],[NB VISITE PREVENTIVE
PAR AN]]*Tableau1[[#This Row],[PRIX HT FORFAITAIRE
PAR VISITE]]</f>
        <v>0</v>
      </c>
    </row>
    <row r="29" spans="1:8" s="1" customFormat="1" ht="30" customHeight="1" x14ac:dyDescent="0.35">
      <c r="A29" s="1" t="s">
        <v>28</v>
      </c>
      <c r="B29" s="1" t="s">
        <v>8</v>
      </c>
      <c r="C29" s="1" t="s">
        <v>49</v>
      </c>
      <c r="D29" s="1" t="s">
        <v>20</v>
      </c>
      <c r="E29" s="1" t="s">
        <v>7</v>
      </c>
      <c r="F29" s="4">
        <v>1</v>
      </c>
      <c r="G29" s="5"/>
      <c r="H29" s="6">
        <f>Tableau1[[#This Row],[NB VISITE PREVENTIVE
PAR AN]]*Tableau1[[#This Row],[PRIX HT FORFAITAIRE
PAR VISITE]]</f>
        <v>0</v>
      </c>
    </row>
    <row r="30" spans="1:8" s="1" customFormat="1" ht="30" customHeight="1" x14ac:dyDescent="0.35">
      <c r="A30" s="1" t="s">
        <v>28</v>
      </c>
      <c r="B30" s="1" t="s">
        <v>8</v>
      </c>
      <c r="C30" s="1" t="s">
        <v>9</v>
      </c>
      <c r="D30" s="1" t="s">
        <v>10</v>
      </c>
      <c r="E30" s="1" t="s">
        <v>7</v>
      </c>
      <c r="F30" s="4">
        <v>1</v>
      </c>
      <c r="G30" s="5"/>
      <c r="H30" s="6">
        <f>Tableau1[[#This Row],[NB VISITE PREVENTIVE
PAR AN]]*Tableau1[[#This Row],[PRIX HT FORFAITAIRE
PAR VISITE]]</f>
        <v>0</v>
      </c>
    </row>
    <row r="31" spans="1:8" s="1" customFormat="1" ht="30" customHeight="1" x14ac:dyDescent="0.35">
      <c r="A31" s="1" t="s">
        <v>28</v>
      </c>
      <c r="B31" s="1" t="s">
        <v>33</v>
      </c>
      <c r="C31" s="1" t="s">
        <v>32</v>
      </c>
      <c r="D31" s="1" t="s">
        <v>34</v>
      </c>
      <c r="E31" s="1" t="s">
        <v>7</v>
      </c>
      <c r="F31" s="4">
        <v>1</v>
      </c>
      <c r="G31" s="5"/>
      <c r="H31" s="6">
        <f>Tableau1[[#This Row],[NB VISITE PREVENTIVE
PAR AN]]*Tableau1[[#This Row],[PRIX HT FORFAITAIRE
PAR VISITE]]</f>
        <v>0</v>
      </c>
    </row>
    <row r="32" spans="1:8" s="1" customFormat="1" ht="22.5" customHeight="1" x14ac:dyDescent="0.35">
      <c r="F32" s="4"/>
      <c r="G32" s="5"/>
      <c r="H32" s="6">
        <f>Tableau1[[#This Row],[NB VISITE PREVENTIVE
PAR AN]]*Tableau1[[#This Row],[PRIX HT FORFAITAIRE
PAR VISITE]]</f>
        <v>0</v>
      </c>
    </row>
    <row r="33" spans="1:8" s="1" customFormat="1" ht="12" customHeight="1" x14ac:dyDescent="0.35">
      <c r="F33" s="4"/>
      <c r="G33" s="5"/>
      <c r="H33" s="6"/>
    </row>
    <row r="34" spans="1:8" s="1" customFormat="1" ht="30" customHeight="1" x14ac:dyDescent="0.35">
      <c r="A34" s="1" t="s">
        <v>35</v>
      </c>
      <c r="B34" s="1" t="s">
        <v>4</v>
      </c>
      <c r="C34" s="1" t="s">
        <v>5</v>
      </c>
      <c r="D34" s="1" t="s">
        <v>6</v>
      </c>
      <c r="E34" s="1" t="s">
        <v>7</v>
      </c>
      <c r="F34" s="4">
        <v>1</v>
      </c>
      <c r="G34" s="5"/>
      <c r="H34" s="6">
        <f>Tableau1[[#This Row],[PRIX HT FORFAITAIRE
PAR VISITE]]*Tableau1[[#This Row],[NB VISITE PREVENTIVE
PAR AN]]</f>
        <v>0</v>
      </c>
    </row>
  </sheetData>
  <mergeCells count="2">
    <mergeCell ref="A1:H1"/>
    <mergeCell ref="A3:H3"/>
  </mergeCells>
  <pageMargins left="0.7" right="0.7" top="0.75" bottom="0.75" header="0.3" footer="0.3"/>
  <pageSetup paperSize="8" scale="88" fitToHeight="0" orientation="landscape" verticalDpi="0" r:id="rId1"/>
  <ignoredErrors>
    <ignoredError sqref="H34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8F00-2F4B-4C00-869C-27D769F3CC74}">
  <sheetPr>
    <tabColor theme="8" tint="0.79998168889431442"/>
    <pageSetUpPr fitToPage="1"/>
  </sheetPr>
  <dimension ref="A1:AR72"/>
  <sheetViews>
    <sheetView topLeftCell="A19" zoomScale="120" zoomScaleNormal="120" workbookViewId="0">
      <selection activeCell="H32" sqref="H32"/>
    </sheetView>
  </sheetViews>
  <sheetFormatPr baseColWidth="10" defaultColWidth="10.81640625" defaultRowHeight="14.5" x14ac:dyDescent="0.35"/>
  <cols>
    <col min="1" max="1" width="10.54296875" style="1" customWidth="1"/>
    <col min="2" max="2" width="30.453125" style="17" bestFit="1" customWidth="1"/>
    <col min="3" max="3" width="10.1796875" style="1" customWidth="1"/>
    <col min="4" max="4" width="80.54296875" style="25" customWidth="1"/>
    <col min="5" max="5" width="20.54296875" style="1" customWidth="1"/>
    <col min="6" max="6" width="16.7265625" style="1" customWidth="1"/>
    <col min="7" max="16384" width="10.81640625" style="1"/>
  </cols>
  <sheetData>
    <row r="1" spans="1:44" ht="40" customHeight="1" x14ac:dyDescent="0.35">
      <c r="A1" s="45" t="s">
        <v>228</v>
      </c>
      <c r="B1" s="45"/>
      <c r="C1" s="45"/>
      <c r="D1" s="45"/>
      <c r="E1" s="45"/>
      <c r="F1" s="45"/>
    </row>
    <row r="3" spans="1:44" ht="53.5" customHeight="1" x14ac:dyDescent="0.35">
      <c r="A3" s="44" t="s">
        <v>229</v>
      </c>
      <c r="B3" s="44"/>
      <c r="C3" s="44"/>
      <c r="D3" s="44"/>
      <c r="E3" s="44"/>
      <c r="F3" s="44"/>
    </row>
    <row r="4" spans="1:44" ht="23.15" customHeight="1" x14ac:dyDescent="0.35">
      <c r="D4" s="20"/>
      <c r="E4" s="10"/>
      <c r="F4" s="10"/>
    </row>
    <row r="5" spans="1:44" ht="23.15" customHeight="1" x14ac:dyDescent="0.35">
      <c r="A5" s="30" t="s">
        <v>168</v>
      </c>
      <c r="B5" s="31"/>
      <c r="D5" s="20"/>
      <c r="E5" s="10"/>
      <c r="F5" s="10"/>
    </row>
    <row r="6" spans="1:44" ht="23.15" customHeight="1" x14ac:dyDescent="0.35">
      <c r="D6" s="20"/>
      <c r="E6" s="10"/>
      <c r="F6" s="10"/>
    </row>
    <row r="7" spans="1:44" ht="37" x14ac:dyDescent="0.35">
      <c r="A7" s="26" t="s">
        <v>163</v>
      </c>
      <c r="B7" s="26" t="s">
        <v>162</v>
      </c>
      <c r="C7" s="27" t="s">
        <v>119</v>
      </c>
      <c r="D7" s="27" t="s">
        <v>39</v>
      </c>
      <c r="E7" s="26" t="s">
        <v>50</v>
      </c>
      <c r="F7" s="26" t="s">
        <v>51</v>
      </c>
    </row>
    <row r="8" spans="1:44" s="16" customFormat="1" x14ac:dyDescent="0.35">
      <c r="A8" s="11">
        <v>1</v>
      </c>
      <c r="B8" s="18" t="s">
        <v>173</v>
      </c>
      <c r="C8" s="11" t="s">
        <v>52</v>
      </c>
      <c r="D8" s="19" t="s">
        <v>117</v>
      </c>
      <c r="E8" s="11" t="s">
        <v>115</v>
      </c>
      <c r="F8" s="29">
        <v>0</v>
      </c>
      <c r="G8" s="1"/>
      <c r="H8" s="28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s="16" customFormat="1" x14ac:dyDescent="0.35">
      <c r="A9" s="11">
        <v>1</v>
      </c>
      <c r="B9" s="18" t="s">
        <v>173</v>
      </c>
      <c r="C9" s="11" t="s">
        <v>53</v>
      </c>
      <c r="D9" s="19" t="s">
        <v>118</v>
      </c>
      <c r="E9" s="11" t="s">
        <v>43</v>
      </c>
      <c r="F9" s="29">
        <v>0</v>
      </c>
      <c r="G9" s="1"/>
      <c r="H9" s="2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15" customHeight="1" x14ac:dyDescent="0.35">
      <c r="A10" s="8">
        <v>2</v>
      </c>
      <c r="B10" s="19" t="s">
        <v>120</v>
      </c>
      <c r="C10" s="8" t="s">
        <v>54</v>
      </c>
      <c r="D10" s="19" t="s">
        <v>79</v>
      </c>
      <c r="E10" s="9" t="s">
        <v>42</v>
      </c>
      <c r="F10" s="29">
        <v>0</v>
      </c>
      <c r="H10" s="28"/>
    </row>
    <row r="11" spans="1:44" ht="15" customHeight="1" x14ac:dyDescent="0.35">
      <c r="A11" s="8">
        <v>2</v>
      </c>
      <c r="B11" s="19" t="s">
        <v>120</v>
      </c>
      <c r="C11" s="8" t="s">
        <v>56</v>
      </c>
      <c r="D11" s="19" t="s">
        <v>226</v>
      </c>
      <c r="E11" s="9" t="s">
        <v>42</v>
      </c>
      <c r="F11" s="29">
        <v>0</v>
      </c>
      <c r="H11" s="28"/>
    </row>
    <row r="12" spans="1:44" ht="15" customHeight="1" x14ac:dyDescent="0.35">
      <c r="A12" s="8">
        <v>2</v>
      </c>
      <c r="B12" s="19" t="s">
        <v>120</v>
      </c>
      <c r="C12" s="8" t="s">
        <v>57</v>
      </c>
      <c r="D12" s="19" t="s">
        <v>76</v>
      </c>
      <c r="E12" s="9" t="s">
        <v>42</v>
      </c>
      <c r="F12" s="29">
        <v>0</v>
      </c>
      <c r="H12" s="28"/>
    </row>
    <row r="13" spans="1:44" ht="15" customHeight="1" x14ac:dyDescent="0.35">
      <c r="A13" s="8">
        <v>2</v>
      </c>
      <c r="B13" s="19" t="s">
        <v>120</v>
      </c>
      <c r="C13" s="8" t="s">
        <v>58</v>
      </c>
      <c r="D13" s="19" t="s">
        <v>98</v>
      </c>
      <c r="E13" s="9" t="s">
        <v>42</v>
      </c>
      <c r="F13" s="29">
        <v>0</v>
      </c>
      <c r="H13" s="28"/>
    </row>
    <row r="14" spans="1:44" ht="15" customHeight="1" x14ac:dyDescent="0.35">
      <c r="A14" s="8">
        <v>2</v>
      </c>
      <c r="B14" s="19" t="s">
        <v>120</v>
      </c>
      <c r="C14" s="8" t="s">
        <v>59</v>
      </c>
      <c r="D14" s="19" t="s">
        <v>97</v>
      </c>
      <c r="E14" s="9" t="s">
        <v>42</v>
      </c>
      <c r="F14" s="29">
        <v>0</v>
      </c>
      <c r="H14" s="28"/>
    </row>
    <row r="15" spans="1:44" ht="15" customHeight="1" x14ac:dyDescent="0.35">
      <c r="A15" s="8">
        <v>2</v>
      </c>
      <c r="B15" s="19" t="s">
        <v>120</v>
      </c>
      <c r="C15" s="8" t="s">
        <v>121</v>
      </c>
      <c r="D15" s="19" t="s">
        <v>81</v>
      </c>
      <c r="E15" s="9" t="s">
        <v>42</v>
      </c>
      <c r="F15" s="29">
        <v>0</v>
      </c>
      <c r="H15" s="28"/>
    </row>
    <row r="16" spans="1:44" ht="15" customHeight="1" x14ac:dyDescent="0.35">
      <c r="A16" s="8">
        <v>2</v>
      </c>
      <c r="B16" s="19" t="s">
        <v>120</v>
      </c>
      <c r="C16" s="8" t="s">
        <v>122</v>
      </c>
      <c r="D16" s="21" t="s">
        <v>82</v>
      </c>
      <c r="E16" s="9" t="s">
        <v>42</v>
      </c>
      <c r="F16" s="29">
        <v>0</v>
      </c>
      <c r="H16" s="28"/>
    </row>
    <row r="17" spans="1:8" ht="15" customHeight="1" x14ac:dyDescent="0.35">
      <c r="A17" s="8">
        <v>2</v>
      </c>
      <c r="B17" s="19" t="s">
        <v>120</v>
      </c>
      <c r="C17" s="8" t="s">
        <v>123</v>
      </c>
      <c r="D17" s="21" t="s">
        <v>85</v>
      </c>
      <c r="E17" s="9" t="s">
        <v>42</v>
      </c>
      <c r="F17" s="29">
        <v>0</v>
      </c>
      <c r="H17" s="28"/>
    </row>
    <row r="18" spans="1:8" ht="15" customHeight="1" x14ac:dyDescent="0.35">
      <c r="A18" s="8">
        <v>2</v>
      </c>
      <c r="B18" s="19" t="s">
        <v>120</v>
      </c>
      <c r="C18" s="8" t="s">
        <v>124</v>
      </c>
      <c r="D18" s="21" t="s">
        <v>86</v>
      </c>
      <c r="E18" s="9" t="s">
        <v>42</v>
      </c>
      <c r="F18" s="29">
        <v>0</v>
      </c>
      <c r="H18" s="28"/>
    </row>
    <row r="19" spans="1:8" ht="15" customHeight="1" x14ac:dyDescent="0.35">
      <c r="A19" s="8">
        <v>2</v>
      </c>
      <c r="B19" s="19" t="s">
        <v>120</v>
      </c>
      <c r="C19" s="8" t="s">
        <v>125</v>
      </c>
      <c r="D19" s="21" t="s">
        <v>80</v>
      </c>
      <c r="E19" s="9" t="s">
        <v>42</v>
      </c>
      <c r="F19" s="29">
        <v>0</v>
      </c>
      <c r="H19" s="28"/>
    </row>
    <row r="20" spans="1:8" x14ac:dyDescent="0.35">
      <c r="A20" s="8">
        <v>2</v>
      </c>
      <c r="B20" s="19" t="s">
        <v>172</v>
      </c>
      <c r="C20" s="8" t="s">
        <v>126</v>
      </c>
      <c r="D20" s="19" t="s">
        <v>75</v>
      </c>
      <c r="E20" s="9" t="s">
        <v>42</v>
      </c>
      <c r="F20" s="29">
        <v>0</v>
      </c>
      <c r="H20" s="28"/>
    </row>
    <row r="21" spans="1:8" ht="15" customHeight="1" x14ac:dyDescent="0.35">
      <c r="A21" s="8">
        <v>2</v>
      </c>
      <c r="B21" s="19" t="s">
        <v>120</v>
      </c>
      <c r="C21" s="8" t="s">
        <v>127</v>
      </c>
      <c r="D21" s="21" t="s">
        <v>77</v>
      </c>
      <c r="E21" s="9" t="s">
        <v>55</v>
      </c>
      <c r="F21" s="29">
        <v>0</v>
      </c>
      <c r="H21" s="28"/>
    </row>
    <row r="22" spans="1:8" ht="15" customHeight="1" x14ac:dyDescent="0.35">
      <c r="A22" s="8">
        <v>2</v>
      </c>
      <c r="B22" s="19" t="s">
        <v>120</v>
      </c>
      <c r="C22" s="8" t="s">
        <v>128</v>
      </c>
      <c r="D22" s="19" t="s">
        <v>74</v>
      </c>
      <c r="E22" s="9" t="s">
        <v>55</v>
      </c>
      <c r="F22" s="29">
        <v>0</v>
      </c>
      <c r="H22" s="28"/>
    </row>
    <row r="23" spans="1:8" ht="15" customHeight="1" x14ac:dyDescent="0.35">
      <c r="A23" s="8">
        <v>2</v>
      </c>
      <c r="B23" s="19" t="s">
        <v>172</v>
      </c>
      <c r="C23" s="8" t="s">
        <v>129</v>
      </c>
      <c r="D23" s="21" t="s">
        <v>177</v>
      </c>
      <c r="E23" s="9" t="s">
        <v>55</v>
      </c>
      <c r="F23" s="29">
        <v>0</v>
      </c>
      <c r="H23" s="28"/>
    </row>
    <row r="24" spans="1:8" ht="15" customHeight="1" x14ac:dyDescent="0.35">
      <c r="A24" s="8">
        <v>2</v>
      </c>
      <c r="B24" s="19" t="s">
        <v>120</v>
      </c>
      <c r="C24" s="8" t="s">
        <v>130</v>
      </c>
      <c r="D24" s="21" t="s">
        <v>116</v>
      </c>
      <c r="E24" s="9" t="s">
        <v>42</v>
      </c>
      <c r="F24" s="29">
        <v>0</v>
      </c>
      <c r="H24" s="28"/>
    </row>
    <row r="25" spans="1:8" ht="15" customHeight="1" x14ac:dyDescent="0.35">
      <c r="A25" s="8">
        <v>2</v>
      </c>
      <c r="B25" s="19" t="s">
        <v>120</v>
      </c>
      <c r="C25" s="8" t="s">
        <v>131</v>
      </c>
      <c r="D25" s="21" t="s">
        <v>99</v>
      </c>
      <c r="E25" s="9" t="s">
        <v>42</v>
      </c>
      <c r="F25" s="29">
        <v>0</v>
      </c>
      <c r="H25" s="28"/>
    </row>
    <row r="26" spans="1:8" ht="15" customHeight="1" x14ac:dyDescent="0.35">
      <c r="A26" s="8">
        <v>2</v>
      </c>
      <c r="B26" s="19" t="s">
        <v>120</v>
      </c>
      <c r="C26" s="8" t="s">
        <v>132</v>
      </c>
      <c r="D26" s="21" t="s">
        <v>100</v>
      </c>
      <c r="E26" s="9" t="s">
        <v>42</v>
      </c>
      <c r="F26" s="29">
        <v>0</v>
      </c>
      <c r="H26" s="28"/>
    </row>
    <row r="27" spans="1:8" ht="15" customHeight="1" x14ac:dyDescent="0.35">
      <c r="A27" s="8">
        <v>2</v>
      </c>
      <c r="B27" s="19" t="s">
        <v>120</v>
      </c>
      <c r="C27" s="8" t="s">
        <v>133</v>
      </c>
      <c r="D27" s="21" t="s">
        <v>101</v>
      </c>
      <c r="E27" s="9" t="s">
        <v>42</v>
      </c>
      <c r="F27" s="29">
        <v>0</v>
      </c>
      <c r="H27" s="28"/>
    </row>
    <row r="28" spans="1:8" ht="15" customHeight="1" x14ac:dyDescent="0.35">
      <c r="A28" s="8">
        <v>2</v>
      </c>
      <c r="B28" s="19" t="s">
        <v>120</v>
      </c>
      <c r="C28" s="8" t="s">
        <v>134</v>
      </c>
      <c r="D28" s="21" t="s">
        <v>102</v>
      </c>
      <c r="E28" s="9" t="s">
        <v>42</v>
      </c>
      <c r="F28" s="29">
        <v>0</v>
      </c>
      <c r="H28" s="28"/>
    </row>
    <row r="29" spans="1:8" ht="15" customHeight="1" x14ac:dyDescent="0.35">
      <c r="A29" s="8">
        <v>2</v>
      </c>
      <c r="B29" s="19" t="s">
        <v>120</v>
      </c>
      <c r="C29" s="8" t="s">
        <v>135</v>
      </c>
      <c r="D29" s="21" t="s">
        <v>176</v>
      </c>
      <c r="E29" s="9" t="s">
        <v>42</v>
      </c>
      <c r="F29" s="29">
        <v>0</v>
      </c>
      <c r="H29" s="28"/>
    </row>
    <row r="30" spans="1:8" ht="15" customHeight="1" x14ac:dyDescent="0.35">
      <c r="A30" s="8">
        <v>2</v>
      </c>
      <c r="B30" s="19" t="s">
        <v>120</v>
      </c>
      <c r="C30" s="8" t="s">
        <v>136</v>
      </c>
      <c r="D30" s="21" t="s">
        <v>175</v>
      </c>
      <c r="E30" s="9" t="s">
        <v>42</v>
      </c>
      <c r="F30" s="29">
        <v>0</v>
      </c>
      <c r="H30" s="28"/>
    </row>
    <row r="31" spans="1:8" ht="15" customHeight="1" x14ac:dyDescent="0.35">
      <c r="A31" s="8">
        <v>2</v>
      </c>
      <c r="B31" s="19" t="s">
        <v>120</v>
      </c>
      <c r="C31" s="8" t="s">
        <v>137</v>
      </c>
      <c r="D31" s="21" t="s">
        <v>110</v>
      </c>
      <c r="E31" s="9" t="s">
        <v>42</v>
      </c>
      <c r="F31" s="29">
        <v>0</v>
      </c>
      <c r="H31" s="28"/>
    </row>
    <row r="32" spans="1:8" ht="15" customHeight="1" x14ac:dyDescent="0.35">
      <c r="A32" s="8">
        <v>2</v>
      </c>
      <c r="B32" s="19" t="s">
        <v>120</v>
      </c>
      <c r="C32" s="8" t="s">
        <v>138</v>
      </c>
      <c r="D32" s="21" t="s">
        <v>109</v>
      </c>
      <c r="E32" s="9" t="s">
        <v>42</v>
      </c>
      <c r="F32" s="29">
        <v>0</v>
      </c>
      <c r="H32" s="28"/>
    </row>
    <row r="33" spans="1:8" ht="15" customHeight="1" x14ac:dyDescent="0.35">
      <c r="A33" s="8">
        <v>2</v>
      </c>
      <c r="B33" s="19" t="s">
        <v>120</v>
      </c>
      <c r="C33" s="8" t="s">
        <v>139</v>
      </c>
      <c r="D33" s="21" t="s">
        <v>184</v>
      </c>
      <c r="E33" s="9" t="s">
        <v>42</v>
      </c>
      <c r="F33" s="29">
        <v>0</v>
      </c>
      <c r="H33" s="28"/>
    </row>
    <row r="34" spans="1:8" ht="15" customHeight="1" x14ac:dyDescent="0.35">
      <c r="A34" s="8">
        <v>2</v>
      </c>
      <c r="B34" s="19" t="s">
        <v>120</v>
      </c>
      <c r="C34" s="8" t="s">
        <v>140</v>
      </c>
      <c r="D34" s="19" t="s">
        <v>103</v>
      </c>
      <c r="E34" s="9" t="s">
        <v>42</v>
      </c>
      <c r="F34" s="29">
        <v>0</v>
      </c>
      <c r="H34" s="28"/>
    </row>
    <row r="35" spans="1:8" ht="15" customHeight="1" x14ac:dyDescent="0.35">
      <c r="A35" s="8">
        <v>2</v>
      </c>
      <c r="B35" s="19" t="s">
        <v>120</v>
      </c>
      <c r="C35" s="8" t="s">
        <v>141</v>
      </c>
      <c r="D35" s="19" t="s">
        <v>107</v>
      </c>
      <c r="E35" s="9" t="s">
        <v>42</v>
      </c>
      <c r="F35" s="29">
        <v>0</v>
      </c>
      <c r="H35" s="28"/>
    </row>
    <row r="36" spans="1:8" ht="15" customHeight="1" x14ac:dyDescent="0.35">
      <c r="A36" s="8">
        <v>2</v>
      </c>
      <c r="B36" s="19" t="s">
        <v>120</v>
      </c>
      <c r="C36" s="8" t="s">
        <v>142</v>
      </c>
      <c r="D36" s="19" t="s">
        <v>105</v>
      </c>
      <c r="E36" s="9" t="s">
        <v>42</v>
      </c>
      <c r="F36" s="29">
        <v>0</v>
      </c>
      <c r="H36" s="28"/>
    </row>
    <row r="37" spans="1:8" ht="15" customHeight="1" x14ac:dyDescent="0.35">
      <c r="A37" s="8">
        <v>2</v>
      </c>
      <c r="B37" s="19" t="s">
        <v>120</v>
      </c>
      <c r="C37" s="8" t="s">
        <v>143</v>
      </c>
      <c r="D37" s="19" t="s">
        <v>106</v>
      </c>
      <c r="E37" s="9" t="s">
        <v>42</v>
      </c>
      <c r="F37" s="29">
        <v>0</v>
      </c>
      <c r="H37" s="28"/>
    </row>
    <row r="38" spans="1:8" ht="15" customHeight="1" x14ac:dyDescent="0.35">
      <c r="A38" s="8">
        <v>2</v>
      </c>
      <c r="B38" s="19" t="s">
        <v>120</v>
      </c>
      <c r="C38" s="8" t="s">
        <v>144</v>
      </c>
      <c r="D38" s="19" t="s">
        <v>227</v>
      </c>
      <c r="E38" s="9" t="s">
        <v>42</v>
      </c>
      <c r="F38" s="29">
        <v>0</v>
      </c>
      <c r="H38" s="28"/>
    </row>
    <row r="39" spans="1:8" ht="15" customHeight="1" x14ac:dyDescent="0.35">
      <c r="A39" s="8">
        <v>2</v>
      </c>
      <c r="B39" s="19" t="s">
        <v>120</v>
      </c>
      <c r="C39" s="8" t="s">
        <v>145</v>
      </c>
      <c r="D39" s="19" t="s">
        <v>178</v>
      </c>
      <c r="E39" s="9" t="s">
        <v>42</v>
      </c>
      <c r="F39" s="29">
        <v>0</v>
      </c>
      <c r="H39" s="28"/>
    </row>
    <row r="40" spans="1:8" ht="15" customHeight="1" x14ac:dyDescent="0.35">
      <c r="A40" s="8">
        <v>2</v>
      </c>
      <c r="B40" s="19" t="s">
        <v>120</v>
      </c>
      <c r="C40" s="8" t="s">
        <v>146</v>
      </c>
      <c r="D40" s="19" t="s">
        <v>89</v>
      </c>
      <c r="E40" s="9" t="s">
        <v>42</v>
      </c>
      <c r="F40" s="29">
        <v>0</v>
      </c>
      <c r="H40" s="28"/>
    </row>
    <row r="41" spans="1:8" ht="15" customHeight="1" x14ac:dyDescent="0.35">
      <c r="A41" s="8">
        <v>2</v>
      </c>
      <c r="B41" s="19" t="s">
        <v>120</v>
      </c>
      <c r="C41" s="8" t="s">
        <v>147</v>
      </c>
      <c r="D41" s="19" t="s">
        <v>73</v>
      </c>
      <c r="E41" s="9" t="s">
        <v>42</v>
      </c>
      <c r="F41" s="29">
        <v>0</v>
      </c>
      <c r="H41" s="28"/>
    </row>
    <row r="42" spans="1:8" ht="15" customHeight="1" x14ac:dyDescent="0.35">
      <c r="A42" s="8">
        <v>2</v>
      </c>
      <c r="B42" s="19" t="s">
        <v>120</v>
      </c>
      <c r="C42" s="8" t="s">
        <v>148</v>
      </c>
      <c r="D42" s="19" t="s">
        <v>78</v>
      </c>
      <c r="E42" s="9" t="s">
        <v>55</v>
      </c>
      <c r="F42" s="29">
        <v>0</v>
      </c>
      <c r="H42" s="28"/>
    </row>
    <row r="43" spans="1:8" ht="15" customHeight="1" x14ac:dyDescent="0.35">
      <c r="A43" s="8">
        <v>2</v>
      </c>
      <c r="B43" s="19" t="s">
        <v>120</v>
      </c>
      <c r="C43" s="8" t="s">
        <v>149</v>
      </c>
      <c r="D43" s="19" t="s">
        <v>225</v>
      </c>
      <c r="E43" s="9" t="s">
        <v>55</v>
      </c>
      <c r="F43" s="29">
        <v>0</v>
      </c>
      <c r="H43" s="28"/>
    </row>
    <row r="44" spans="1:8" ht="15" customHeight="1" x14ac:dyDescent="0.35">
      <c r="A44" s="8">
        <v>2</v>
      </c>
      <c r="B44" s="19" t="s">
        <v>120</v>
      </c>
      <c r="C44" s="8" t="s">
        <v>150</v>
      </c>
      <c r="D44" s="19" t="s">
        <v>186</v>
      </c>
      <c r="E44" s="9" t="s">
        <v>88</v>
      </c>
      <c r="F44" s="29">
        <v>0</v>
      </c>
      <c r="H44" s="28"/>
    </row>
    <row r="45" spans="1:8" ht="15" customHeight="1" x14ac:dyDescent="0.35">
      <c r="A45" s="8">
        <v>2</v>
      </c>
      <c r="B45" s="19" t="s">
        <v>120</v>
      </c>
      <c r="C45" s="8" t="s">
        <v>151</v>
      </c>
      <c r="D45" s="21" t="s">
        <v>104</v>
      </c>
      <c r="E45" s="9" t="s">
        <v>42</v>
      </c>
      <c r="F45" s="29">
        <v>0</v>
      </c>
      <c r="H45" s="28"/>
    </row>
    <row r="46" spans="1:8" ht="15" customHeight="1" x14ac:dyDescent="0.35">
      <c r="A46" s="8">
        <v>2</v>
      </c>
      <c r="B46" s="19" t="s">
        <v>120</v>
      </c>
      <c r="C46" s="8" t="s">
        <v>152</v>
      </c>
      <c r="D46" s="21" t="s">
        <v>174</v>
      </c>
      <c r="E46" s="9" t="s">
        <v>42</v>
      </c>
      <c r="F46" s="29">
        <v>0</v>
      </c>
      <c r="H46" s="28"/>
    </row>
    <row r="47" spans="1:8" ht="15" customHeight="1" x14ac:dyDescent="0.35">
      <c r="A47" s="8">
        <v>2</v>
      </c>
      <c r="B47" s="19" t="s">
        <v>120</v>
      </c>
      <c r="C47" s="8" t="s">
        <v>153</v>
      </c>
      <c r="D47" s="21" t="s">
        <v>108</v>
      </c>
      <c r="E47" s="9" t="s">
        <v>42</v>
      </c>
      <c r="F47" s="29">
        <v>0</v>
      </c>
      <c r="H47" s="28"/>
    </row>
    <row r="48" spans="1:8" ht="15" customHeight="1" x14ac:dyDescent="0.35">
      <c r="A48" s="8">
        <v>2</v>
      </c>
      <c r="B48" s="19" t="s">
        <v>120</v>
      </c>
      <c r="C48" s="8" t="s">
        <v>154</v>
      </c>
      <c r="D48" s="19" t="s">
        <v>179</v>
      </c>
      <c r="E48" s="9" t="s">
        <v>42</v>
      </c>
      <c r="F48" s="29">
        <v>0</v>
      </c>
      <c r="H48" s="28"/>
    </row>
    <row r="49" spans="1:8" ht="15" customHeight="1" x14ac:dyDescent="0.35">
      <c r="A49" s="8">
        <v>2</v>
      </c>
      <c r="B49" s="19" t="s">
        <v>120</v>
      </c>
      <c r="C49" s="8" t="s">
        <v>181</v>
      </c>
      <c r="D49" s="19" t="s">
        <v>87</v>
      </c>
      <c r="E49" s="9" t="s">
        <v>42</v>
      </c>
      <c r="F49" s="29">
        <v>0</v>
      </c>
      <c r="H49" s="28"/>
    </row>
    <row r="50" spans="1:8" ht="15" customHeight="1" x14ac:dyDescent="0.35">
      <c r="A50" s="8">
        <v>2</v>
      </c>
      <c r="B50" s="19" t="s">
        <v>120</v>
      </c>
      <c r="C50" s="8" t="s">
        <v>182</v>
      </c>
      <c r="D50" s="19" t="s">
        <v>83</v>
      </c>
      <c r="E50" s="9" t="s">
        <v>42</v>
      </c>
      <c r="F50" s="29">
        <v>0</v>
      </c>
      <c r="H50" s="28"/>
    </row>
    <row r="51" spans="1:8" ht="15" customHeight="1" x14ac:dyDescent="0.35">
      <c r="A51" s="8">
        <v>2</v>
      </c>
      <c r="B51" s="19" t="s">
        <v>120</v>
      </c>
      <c r="C51" s="8" t="s">
        <v>183</v>
      </c>
      <c r="D51" s="19" t="s">
        <v>84</v>
      </c>
      <c r="E51" s="9" t="s">
        <v>42</v>
      </c>
      <c r="F51" s="29">
        <v>0</v>
      </c>
      <c r="H51" s="28"/>
    </row>
    <row r="52" spans="1:8" ht="15" customHeight="1" x14ac:dyDescent="0.35">
      <c r="A52" s="8">
        <v>2</v>
      </c>
      <c r="B52" s="19" t="s">
        <v>120</v>
      </c>
      <c r="C52" s="8" t="s">
        <v>185</v>
      </c>
      <c r="D52" s="19" t="s">
        <v>111</v>
      </c>
      <c r="E52" s="9" t="s">
        <v>42</v>
      </c>
      <c r="F52" s="29">
        <v>0</v>
      </c>
      <c r="H52" s="28"/>
    </row>
    <row r="53" spans="1:8" x14ac:dyDescent="0.35">
      <c r="A53" s="8">
        <v>3</v>
      </c>
      <c r="B53" s="19" t="s">
        <v>155</v>
      </c>
      <c r="C53" s="8" t="s">
        <v>60</v>
      </c>
      <c r="D53" s="18" t="s">
        <v>171</v>
      </c>
      <c r="E53" s="9" t="s">
        <v>40</v>
      </c>
      <c r="F53" s="29">
        <v>0</v>
      </c>
      <c r="H53" s="28"/>
    </row>
    <row r="54" spans="1:8" ht="29" x14ac:dyDescent="0.35">
      <c r="A54" s="8">
        <v>3</v>
      </c>
      <c r="B54" s="19" t="s">
        <v>155</v>
      </c>
      <c r="C54" s="8" t="s">
        <v>61</v>
      </c>
      <c r="D54" s="18" t="s">
        <v>187</v>
      </c>
      <c r="E54" s="9" t="s">
        <v>40</v>
      </c>
      <c r="F54" s="29">
        <v>0</v>
      </c>
      <c r="H54" s="28"/>
    </row>
    <row r="55" spans="1:8" ht="15" customHeight="1" x14ac:dyDescent="0.35">
      <c r="A55" s="8">
        <v>3</v>
      </c>
      <c r="B55" s="19" t="s">
        <v>155</v>
      </c>
      <c r="C55" s="8" t="s">
        <v>62</v>
      </c>
      <c r="D55" s="18" t="s">
        <v>210</v>
      </c>
      <c r="E55" s="9" t="s">
        <v>40</v>
      </c>
      <c r="F55" s="29">
        <v>0</v>
      </c>
      <c r="H55" s="28"/>
    </row>
    <row r="56" spans="1:8" x14ac:dyDescent="0.35">
      <c r="A56" s="8">
        <v>4</v>
      </c>
      <c r="B56" s="19" t="s">
        <v>156</v>
      </c>
      <c r="C56" s="8" t="s">
        <v>63</v>
      </c>
      <c r="D56" s="22" t="s">
        <v>90</v>
      </c>
      <c r="E56" s="9" t="s">
        <v>115</v>
      </c>
      <c r="F56" s="29">
        <v>0</v>
      </c>
      <c r="H56" s="28"/>
    </row>
    <row r="57" spans="1:8" s="14" customFormat="1" x14ac:dyDescent="0.35">
      <c r="A57" s="8">
        <v>4</v>
      </c>
      <c r="B57" s="19" t="s">
        <v>156</v>
      </c>
      <c r="C57" s="8" t="s">
        <v>64</v>
      </c>
      <c r="D57" s="23" t="s">
        <v>90</v>
      </c>
      <c r="E57" s="13" t="s">
        <v>43</v>
      </c>
      <c r="F57" s="29">
        <v>0</v>
      </c>
      <c r="H57" s="28"/>
    </row>
    <row r="58" spans="1:8" s="14" customFormat="1" ht="15" customHeight="1" x14ac:dyDescent="0.35">
      <c r="A58" s="8">
        <v>4</v>
      </c>
      <c r="B58" s="19" t="s">
        <v>156</v>
      </c>
      <c r="C58" s="8" t="s">
        <v>65</v>
      </c>
      <c r="D58" s="23" t="s">
        <v>188</v>
      </c>
      <c r="E58" s="13" t="s">
        <v>41</v>
      </c>
      <c r="F58" s="29">
        <v>0</v>
      </c>
      <c r="H58" s="28"/>
    </row>
    <row r="59" spans="1:8" s="14" customFormat="1" ht="15" customHeight="1" x14ac:dyDescent="0.35">
      <c r="A59" s="8">
        <v>4</v>
      </c>
      <c r="B59" s="19" t="s">
        <v>156</v>
      </c>
      <c r="C59" s="8" t="s">
        <v>66</v>
      </c>
      <c r="D59" s="24" t="s">
        <v>180</v>
      </c>
      <c r="E59" s="13" t="s">
        <v>40</v>
      </c>
      <c r="F59" s="29">
        <v>0</v>
      </c>
      <c r="H59" s="28"/>
    </row>
    <row r="60" spans="1:8" ht="15" customHeight="1" x14ac:dyDescent="0.35">
      <c r="A60" s="8">
        <v>4</v>
      </c>
      <c r="B60" s="19" t="s">
        <v>156</v>
      </c>
      <c r="C60" s="8" t="s">
        <v>67</v>
      </c>
      <c r="D60" s="19" t="s">
        <v>112</v>
      </c>
      <c r="E60" s="9" t="s">
        <v>115</v>
      </c>
      <c r="F60" s="29">
        <v>0</v>
      </c>
      <c r="H60" s="28"/>
    </row>
    <row r="61" spans="1:8" ht="15" customHeight="1" x14ac:dyDescent="0.35">
      <c r="A61" s="8">
        <v>4</v>
      </c>
      <c r="B61" s="19" t="s">
        <v>156</v>
      </c>
      <c r="C61" s="8" t="s">
        <v>68</v>
      </c>
      <c r="D61" s="19" t="s">
        <v>112</v>
      </c>
      <c r="E61" s="9" t="s">
        <v>43</v>
      </c>
      <c r="F61" s="29">
        <v>0</v>
      </c>
      <c r="H61" s="28"/>
    </row>
    <row r="62" spans="1:8" ht="29" x14ac:dyDescent="0.35">
      <c r="A62" s="8">
        <v>5</v>
      </c>
      <c r="B62" s="19" t="s">
        <v>72</v>
      </c>
      <c r="C62" s="8" t="s">
        <v>69</v>
      </c>
      <c r="D62" s="19" t="s">
        <v>193</v>
      </c>
      <c r="E62" s="9" t="s">
        <v>157</v>
      </c>
      <c r="F62" s="29">
        <v>0</v>
      </c>
      <c r="H62" s="28"/>
    </row>
    <row r="63" spans="1:8" ht="29" x14ac:dyDescent="0.35">
      <c r="A63" s="8">
        <v>6</v>
      </c>
      <c r="B63" s="19" t="s">
        <v>189</v>
      </c>
      <c r="C63" s="8" t="s">
        <v>70</v>
      </c>
      <c r="D63" s="19" t="s">
        <v>91</v>
      </c>
      <c r="E63" s="13" t="s">
        <v>41</v>
      </c>
      <c r="F63" s="29">
        <v>0</v>
      </c>
      <c r="H63" s="28"/>
    </row>
    <row r="64" spans="1:8" ht="29" x14ac:dyDescent="0.35">
      <c r="A64" s="8">
        <v>6</v>
      </c>
      <c r="B64" s="19" t="s">
        <v>189</v>
      </c>
      <c r="C64" s="8" t="s">
        <v>71</v>
      </c>
      <c r="D64" s="19" t="s">
        <v>93</v>
      </c>
      <c r="E64" s="13" t="s">
        <v>41</v>
      </c>
      <c r="F64" s="29">
        <v>0</v>
      </c>
      <c r="H64" s="28"/>
    </row>
    <row r="65" spans="1:8" ht="29" x14ac:dyDescent="0.35">
      <c r="A65" s="8">
        <v>6</v>
      </c>
      <c r="B65" s="19" t="s">
        <v>189</v>
      </c>
      <c r="C65" s="8" t="s">
        <v>113</v>
      </c>
      <c r="D65" s="24" t="s">
        <v>95</v>
      </c>
      <c r="E65" s="13" t="s">
        <v>41</v>
      </c>
      <c r="F65" s="29">
        <v>0</v>
      </c>
      <c r="H65" s="28"/>
    </row>
    <row r="66" spans="1:8" ht="43.5" x14ac:dyDescent="0.35">
      <c r="A66" s="12">
        <v>6</v>
      </c>
      <c r="B66" s="19" t="s">
        <v>189</v>
      </c>
      <c r="C66" s="12" t="s">
        <v>114</v>
      </c>
      <c r="D66" s="24" t="s">
        <v>190</v>
      </c>
      <c r="E66" s="13" t="s">
        <v>41</v>
      </c>
      <c r="F66" s="29">
        <v>0</v>
      </c>
      <c r="H66" s="28"/>
    </row>
    <row r="67" spans="1:8" ht="29" x14ac:dyDescent="0.35">
      <c r="A67" s="8">
        <v>7</v>
      </c>
      <c r="B67" s="19" t="s">
        <v>158</v>
      </c>
      <c r="C67" s="8" t="s">
        <v>159</v>
      </c>
      <c r="D67" s="19" t="s">
        <v>92</v>
      </c>
      <c r="E67" s="9" t="s">
        <v>40</v>
      </c>
      <c r="F67" s="29">
        <v>0</v>
      </c>
      <c r="H67" s="28"/>
    </row>
    <row r="68" spans="1:8" ht="29" x14ac:dyDescent="0.35">
      <c r="A68" s="8">
        <v>7</v>
      </c>
      <c r="B68" s="19" t="s">
        <v>158</v>
      </c>
      <c r="C68" s="8" t="s">
        <v>160</v>
      </c>
      <c r="D68" s="19" t="s">
        <v>94</v>
      </c>
      <c r="E68" s="9" t="s">
        <v>40</v>
      </c>
      <c r="F68" s="29">
        <v>0</v>
      </c>
      <c r="H68" s="28"/>
    </row>
    <row r="69" spans="1:8" ht="29" x14ac:dyDescent="0.35">
      <c r="A69" s="8">
        <v>7</v>
      </c>
      <c r="B69" s="19" t="s">
        <v>158</v>
      </c>
      <c r="C69" s="8" t="s">
        <v>161</v>
      </c>
      <c r="D69" s="24" t="s">
        <v>96</v>
      </c>
      <c r="E69" s="9" t="s">
        <v>40</v>
      </c>
      <c r="F69" s="29">
        <v>0</v>
      </c>
      <c r="H69" s="28"/>
    </row>
    <row r="70" spans="1:8" ht="43.5" x14ac:dyDescent="0.35">
      <c r="A70" s="12">
        <v>7</v>
      </c>
      <c r="B70" s="24" t="s">
        <v>158</v>
      </c>
      <c r="C70" s="12" t="s">
        <v>167</v>
      </c>
      <c r="D70" s="24" t="s">
        <v>191</v>
      </c>
      <c r="E70" s="13" t="s">
        <v>40</v>
      </c>
      <c r="F70" s="29">
        <v>0</v>
      </c>
      <c r="H70" s="28"/>
    </row>
    <row r="72" spans="1:8" s="38" customFormat="1" ht="15.5" x14ac:dyDescent="0.35">
      <c r="A72" s="36" t="s">
        <v>192</v>
      </c>
      <c r="B72" s="37"/>
      <c r="D72" s="39"/>
    </row>
  </sheetData>
  <autoFilter ref="A7:F70" xr:uid="{BF1E8F00-2F4B-4C00-869C-27D769F3CC74}"/>
  <mergeCells count="2">
    <mergeCell ref="A3:F3"/>
    <mergeCell ref="A1:F1"/>
  </mergeCells>
  <phoneticPr fontId="4" type="noConversion"/>
  <pageMargins left="0" right="0" top="0.19685039370078741" bottom="0.19685039370078741" header="0.19685039370078741" footer="0.19685039370078741"/>
  <pageSetup paperSize="9" scale="5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90B4D-9D81-4AC3-9BA2-837AFE94164A}">
  <sheetPr>
    <tabColor theme="8" tint="0.79998168889431442"/>
  </sheetPr>
  <dimension ref="A1:AT52"/>
  <sheetViews>
    <sheetView tabSelected="1" zoomScaleNormal="100" workbookViewId="0">
      <selection activeCell="D6" sqref="D6"/>
    </sheetView>
  </sheetViews>
  <sheetFormatPr baseColWidth="10" defaultColWidth="10.81640625" defaultRowHeight="14.5" x14ac:dyDescent="0.35"/>
  <cols>
    <col min="1" max="1" width="18.54296875" style="1" bestFit="1" customWidth="1"/>
    <col min="2" max="2" width="38.54296875" style="1" bestFit="1" customWidth="1"/>
    <col min="3" max="3" width="10.54296875" style="1" customWidth="1"/>
    <col min="4" max="4" width="30.453125" style="17" bestFit="1" customWidth="1"/>
    <col min="5" max="5" width="10.1796875" style="1" customWidth="1"/>
    <col min="6" max="6" width="81.1796875" style="25" bestFit="1" customWidth="1"/>
    <col min="7" max="7" width="13.54296875" style="1" customWidth="1"/>
    <col min="8" max="8" width="11.54296875" style="1" customWidth="1"/>
    <col min="9" max="9" width="12.26953125" style="1" customWidth="1"/>
    <col min="10" max="10" width="13.1796875" style="1" customWidth="1"/>
    <col min="11" max="16384" width="10.81640625" style="1"/>
  </cols>
  <sheetData>
    <row r="1" spans="1:46" ht="40" customHeight="1" x14ac:dyDescent="0.35">
      <c r="A1" s="45" t="s">
        <v>228</v>
      </c>
      <c r="B1" s="45"/>
      <c r="C1" s="45"/>
      <c r="D1" s="45"/>
      <c r="E1" s="45"/>
      <c r="F1" s="45"/>
      <c r="G1" s="45"/>
      <c r="H1" s="45"/>
      <c r="I1" s="45"/>
      <c r="J1" s="45"/>
    </row>
    <row r="3" spans="1:46" ht="105" customHeight="1" x14ac:dyDescent="0.35">
      <c r="A3" s="44" t="s">
        <v>230</v>
      </c>
      <c r="B3" s="44"/>
      <c r="C3" s="44"/>
      <c r="D3" s="44"/>
      <c r="E3" s="44"/>
      <c r="F3" s="44"/>
      <c r="G3" s="44"/>
      <c r="H3" s="44"/>
    </row>
    <row r="4" spans="1:46" ht="23.15" customHeight="1" x14ac:dyDescent="0.35">
      <c r="F4" s="20"/>
      <c r="G4" s="10"/>
      <c r="H4" s="10"/>
      <c r="I4" s="10"/>
      <c r="J4" s="10"/>
    </row>
    <row r="5" spans="1:46" ht="55.5" x14ac:dyDescent="0.35">
      <c r="A5" s="26" t="s">
        <v>164</v>
      </c>
      <c r="B5" s="26" t="s">
        <v>195</v>
      </c>
      <c r="C5" s="26" t="s">
        <v>163</v>
      </c>
      <c r="D5" s="26" t="s">
        <v>162</v>
      </c>
      <c r="E5" s="27" t="s">
        <v>119</v>
      </c>
      <c r="F5" s="27" t="s">
        <v>39</v>
      </c>
      <c r="G5" s="46" t="s">
        <v>206</v>
      </c>
      <c r="H5" s="46" t="s">
        <v>51</v>
      </c>
      <c r="I5" s="46" t="s">
        <v>194</v>
      </c>
      <c r="J5" s="26" t="s">
        <v>166</v>
      </c>
    </row>
    <row r="6" spans="1:46" s="16" customFormat="1" ht="25" customHeight="1" x14ac:dyDescent="0.35">
      <c r="A6" s="32" t="s">
        <v>165</v>
      </c>
      <c r="B6" s="32" t="s">
        <v>196</v>
      </c>
      <c r="C6" s="32">
        <v>2</v>
      </c>
      <c r="D6" s="33" t="s">
        <v>120</v>
      </c>
      <c r="E6" s="32" t="s">
        <v>136</v>
      </c>
      <c r="F6" s="40" t="s">
        <v>175</v>
      </c>
      <c r="G6" s="47" t="s">
        <v>42</v>
      </c>
      <c r="H6" s="48">
        <f>BPU!F30</f>
        <v>0</v>
      </c>
      <c r="I6" s="49">
        <v>1</v>
      </c>
      <c r="J6" s="34">
        <f>I6*H6</f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25" customHeight="1" x14ac:dyDescent="0.35">
      <c r="A7" s="32" t="s">
        <v>165</v>
      </c>
      <c r="B7" s="32" t="s">
        <v>196</v>
      </c>
      <c r="C7" s="32">
        <v>2</v>
      </c>
      <c r="D7" s="33" t="s">
        <v>120</v>
      </c>
      <c r="E7" s="32" t="s">
        <v>127</v>
      </c>
      <c r="F7" s="40" t="s">
        <v>77</v>
      </c>
      <c r="G7" s="50" t="s">
        <v>55</v>
      </c>
      <c r="H7" s="48">
        <f>BPU!F21</f>
        <v>0</v>
      </c>
      <c r="I7" s="49">
        <v>20</v>
      </c>
      <c r="J7" s="34">
        <f t="shared" ref="J7:J50" si="0">I7*H7</f>
        <v>0</v>
      </c>
    </row>
    <row r="8" spans="1:46" ht="25" customHeight="1" x14ac:dyDescent="0.35">
      <c r="A8" s="32" t="s">
        <v>165</v>
      </c>
      <c r="B8" s="32" t="s">
        <v>196</v>
      </c>
      <c r="C8" s="32">
        <v>2</v>
      </c>
      <c r="D8" s="33" t="s">
        <v>120</v>
      </c>
      <c r="E8" s="32" t="s">
        <v>148</v>
      </c>
      <c r="F8" s="33" t="s">
        <v>78</v>
      </c>
      <c r="G8" s="50" t="s">
        <v>55</v>
      </c>
      <c r="H8" s="48">
        <f>BPU!F42</f>
        <v>0</v>
      </c>
      <c r="I8" s="49">
        <v>12.5</v>
      </c>
      <c r="J8" s="34">
        <f t="shared" si="0"/>
        <v>0</v>
      </c>
    </row>
    <row r="9" spans="1:46" ht="25" customHeight="1" x14ac:dyDescent="0.35">
      <c r="A9" s="32" t="s">
        <v>165</v>
      </c>
      <c r="B9" s="32" t="s">
        <v>196</v>
      </c>
      <c r="C9" s="32">
        <v>2</v>
      </c>
      <c r="D9" s="33" t="s">
        <v>120</v>
      </c>
      <c r="E9" s="32" t="s">
        <v>135</v>
      </c>
      <c r="F9" s="40" t="s">
        <v>176</v>
      </c>
      <c r="G9" s="50" t="s">
        <v>42</v>
      </c>
      <c r="H9" s="48">
        <f>BPU!F29</f>
        <v>0</v>
      </c>
      <c r="I9" s="49">
        <v>50</v>
      </c>
      <c r="J9" s="34">
        <f t="shared" si="0"/>
        <v>0</v>
      </c>
    </row>
    <row r="10" spans="1:46" ht="25" customHeight="1" x14ac:dyDescent="0.35">
      <c r="A10" s="32" t="s">
        <v>165</v>
      </c>
      <c r="B10" s="32" t="s">
        <v>196</v>
      </c>
      <c r="C10" s="32">
        <v>6</v>
      </c>
      <c r="D10" s="33" t="s">
        <v>189</v>
      </c>
      <c r="E10" s="32" t="s">
        <v>70</v>
      </c>
      <c r="F10" s="33" t="s">
        <v>91</v>
      </c>
      <c r="G10" s="50" t="s">
        <v>41</v>
      </c>
      <c r="H10" s="48">
        <f>BPU!F63</f>
        <v>0</v>
      </c>
      <c r="I10" s="49">
        <v>14</v>
      </c>
      <c r="J10" s="34">
        <f t="shared" si="0"/>
        <v>0</v>
      </c>
    </row>
    <row r="11" spans="1:46" ht="25" customHeight="1" x14ac:dyDescent="0.35">
      <c r="A11" s="11" t="s">
        <v>169</v>
      </c>
      <c r="B11" s="15" t="s">
        <v>198</v>
      </c>
      <c r="C11" s="8">
        <v>2</v>
      </c>
      <c r="D11" s="19" t="s">
        <v>120</v>
      </c>
      <c r="E11" s="8" t="s">
        <v>129</v>
      </c>
      <c r="F11" s="21" t="s">
        <v>177</v>
      </c>
      <c r="G11" s="51" t="s">
        <v>55</v>
      </c>
      <c r="H11" s="52">
        <f>BPU!F23</f>
        <v>0</v>
      </c>
      <c r="I11" s="53">
        <v>5</v>
      </c>
      <c r="J11" s="41">
        <f t="shared" si="0"/>
        <v>0</v>
      </c>
    </row>
    <row r="12" spans="1:46" s="16" customFormat="1" ht="25" customHeight="1" x14ac:dyDescent="0.35">
      <c r="A12" s="11" t="s">
        <v>169</v>
      </c>
      <c r="B12" s="15" t="s">
        <v>198</v>
      </c>
      <c r="C12" s="11">
        <v>6</v>
      </c>
      <c r="D12" s="18" t="s">
        <v>189</v>
      </c>
      <c r="E12" s="11" t="s">
        <v>70</v>
      </c>
      <c r="F12" s="18" t="s">
        <v>91</v>
      </c>
      <c r="G12" s="54" t="s">
        <v>41</v>
      </c>
      <c r="H12" s="55">
        <f>BPU!F63</f>
        <v>0</v>
      </c>
      <c r="I12" s="53">
        <v>3</v>
      </c>
      <c r="J12" s="41">
        <f t="shared" si="0"/>
        <v>0</v>
      </c>
    </row>
    <row r="13" spans="1:46" ht="25" customHeight="1" x14ac:dyDescent="0.35">
      <c r="A13" s="32" t="s">
        <v>170</v>
      </c>
      <c r="B13" s="35" t="s">
        <v>199</v>
      </c>
      <c r="C13" s="32">
        <v>3</v>
      </c>
      <c r="D13" s="33" t="s">
        <v>155</v>
      </c>
      <c r="E13" s="32" t="s">
        <v>61</v>
      </c>
      <c r="F13" s="33" t="s">
        <v>187</v>
      </c>
      <c r="G13" s="50" t="s">
        <v>40</v>
      </c>
      <c r="H13" s="48">
        <f>BPU!F54</f>
        <v>0</v>
      </c>
      <c r="I13" s="49">
        <v>1</v>
      </c>
      <c r="J13" s="34">
        <f t="shared" si="0"/>
        <v>0</v>
      </c>
    </row>
    <row r="14" spans="1:46" ht="25" customHeight="1" x14ac:dyDescent="0.35">
      <c r="A14" s="32" t="s">
        <v>170</v>
      </c>
      <c r="B14" s="35" t="s">
        <v>199</v>
      </c>
      <c r="C14" s="32">
        <v>6</v>
      </c>
      <c r="D14" s="33" t="s">
        <v>189</v>
      </c>
      <c r="E14" s="32" t="s">
        <v>70</v>
      </c>
      <c r="F14" s="33" t="s">
        <v>91</v>
      </c>
      <c r="G14" s="50" t="s">
        <v>41</v>
      </c>
      <c r="H14" s="48">
        <f>BPU!F63</f>
        <v>0</v>
      </c>
      <c r="I14" s="49">
        <v>2.5</v>
      </c>
      <c r="J14" s="34">
        <f t="shared" si="0"/>
        <v>0</v>
      </c>
    </row>
    <row r="15" spans="1:46" ht="25" customHeight="1" x14ac:dyDescent="0.35">
      <c r="A15" s="11" t="s">
        <v>197</v>
      </c>
      <c r="B15" s="15" t="s">
        <v>200</v>
      </c>
      <c r="C15" s="8">
        <v>4</v>
      </c>
      <c r="D15" s="19" t="s">
        <v>156</v>
      </c>
      <c r="E15" s="8" t="s">
        <v>66</v>
      </c>
      <c r="F15" s="24" t="s">
        <v>180</v>
      </c>
      <c r="G15" s="51" t="s">
        <v>40</v>
      </c>
      <c r="H15" s="52">
        <f>BPU!F59</f>
        <v>0</v>
      </c>
      <c r="I15" s="53">
        <v>1</v>
      </c>
      <c r="J15" s="41">
        <f t="shared" si="0"/>
        <v>0</v>
      </c>
    </row>
    <row r="16" spans="1:46" ht="25" customHeight="1" x14ac:dyDescent="0.35">
      <c r="A16" s="32" t="s">
        <v>201</v>
      </c>
      <c r="B16" s="32" t="s">
        <v>200</v>
      </c>
      <c r="C16" s="32">
        <v>4</v>
      </c>
      <c r="D16" s="33" t="s">
        <v>156</v>
      </c>
      <c r="E16" s="32" t="s">
        <v>66</v>
      </c>
      <c r="F16" s="33" t="s">
        <v>180</v>
      </c>
      <c r="G16" s="50" t="s">
        <v>40</v>
      </c>
      <c r="H16" s="48">
        <f>BPU!F59</f>
        <v>0</v>
      </c>
      <c r="I16" s="49">
        <v>1</v>
      </c>
      <c r="J16" s="34">
        <f t="shared" si="0"/>
        <v>0</v>
      </c>
    </row>
    <row r="17" spans="1:10" ht="25" customHeight="1" x14ac:dyDescent="0.35">
      <c r="A17" s="11" t="s">
        <v>202</v>
      </c>
      <c r="B17" s="15" t="s">
        <v>200</v>
      </c>
      <c r="C17" s="8">
        <v>4</v>
      </c>
      <c r="D17" s="19" t="s">
        <v>156</v>
      </c>
      <c r="E17" s="8" t="s">
        <v>66</v>
      </c>
      <c r="F17" s="24" t="s">
        <v>180</v>
      </c>
      <c r="G17" s="51" t="s">
        <v>40</v>
      </c>
      <c r="H17" s="52">
        <f>BPU!F59</f>
        <v>0</v>
      </c>
      <c r="I17" s="53">
        <v>1</v>
      </c>
      <c r="J17" s="41">
        <f t="shared" si="0"/>
        <v>0</v>
      </c>
    </row>
    <row r="18" spans="1:10" ht="25" customHeight="1" x14ac:dyDescent="0.35">
      <c r="A18" s="32" t="s">
        <v>203</v>
      </c>
      <c r="B18" s="32" t="s">
        <v>200</v>
      </c>
      <c r="C18" s="32">
        <v>4</v>
      </c>
      <c r="D18" s="33" t="s">
        <v>156</v>
      </c>
      <c r="E18" s="32" t="s">
        <v>66</v>
      </c>
      <c r="F18" s="33" t="s">
        <v>180</v>
      </c>
      <c r="G18" s="47" t="s">
        <v>40</v>
      </c>
      <c r="H18" s="48">
        <f>BPU!F59</f>
        <v>0</v>
      </c>
      <c r="I18" s="49">
        <v>1</v>
      </c>
      <c r="J18" s="34">
        <f t="shared" si="0"/>
        <v>0</v>
      </c>
    </row>
    <row r="19" spans="1:10" s="16" customFormat="1" ht="25" customHeight="1" x14ac:dyDescent="0.35">
      <c r="A19" s="11" t="s">
        <v>204</v>
      </c>
      <c r="B19" s="11" t="s">
        <v>205</v>
      </c>
      <c r="C19" s="11">
        <v>2</v>
      </c>
      <c r="D19" s="18" t="s">
        <v>120</v>
      </c>
      <c r="E19" s="8" t="s">
        <v>123</v>
      </c>
      <c r="F19" s="21" t="s">
        <v>85</v>
      </c>
      <c r="G19" s="54" t="s">
        <v>42</v>
      </c>
      <c r="H19" s="55">
        <f>BPU!F17</f>
        <v>0</v>
      </c>
      <c r="I19" s="53">
        <v>1</v>
      </c>
      <c r="J19" s="41">
        <f t="shared" si="0"/>
        <v>0</v>
      </c>
    </row>
    <row r="20" spans="1:10" s="16" customFormat="1" ht="25" customHeight="1" x14ac:dyDescent="0.35">
      <c r="A20" s="11" t="s">
        <v>204</v>
      </c>
      <c r="B20" s="11" t="s">
        <v>205</v>
      </c>
      <c r="C20" s="11">
        <v>2</v>
      </c>
      <c r="D20" s="18" t="s">
        <v>120</v>
      </c>
      <c r="E20" s="8" t="s">
        <v>124</v>
      </c>
      <c r="F20" s="21" t="s">
        <v>86</v>
      </c>
      <c r="G20" s="54" t="s">
        <v>42</v>
      </c>
      <c r="H20" s="55">
        <f>BPU!F18</f>
        <v>0</v>
      </c>
      <c r="I20" s="53">
        <v>2</v>
      </c>
      <c r="J20" s="41">
        <f t="shared" si="0"/>
        <v>0</v>
      </c>
    </row>
    <row r="21" spans="1:10" ht="25" customHeight="1" x14ac:dyDescent="0.35">
      <c r="A21" s="32" t="s">
        <v>207</v>
      </c>
      <c r="B21" s="32" t="s">
        <v>208</v>
      </c>
      <c r="C21" s="32">
        <v>3</v>
      </c>
      <c r="D21" s="33" t="s">
        <v>155</v>
      </c>
      <c r="E21" s="32" t="s">
        <v>60</v>
      </c>
      <c r="F21" s="33" t="s">
        <v>171</v>
      </c>
      <c r="G21" s="50" t="s">
        <v>40</v>
      </c>
      <c r="H21" s="48">
        <f>BPU!F53</f>
        <v>0</v>
      </c>
      <c r="I21" s="49">
        <v>1</v>
      </c>
      <c r="J21" s="34">
        <f t="shared" si="0"/>
        <v>0</v>
      </c>
    </row>
    <row r="22" spans="1:10" ht="25" customHeight="1" x14ac:dyDescent="0.35">
      <c r="A22" s="32" t="s">
        <v>207</v>
      </c>
      <c r="B22" s="32" t="s">
        <v>208</v>
      </c>
      <c r="C22" s="32">
        <v>6</v>
      </c>
      <c r="D22" s="33" t="s">
        <v>189</v>
      </c>
      <c r="E22" s="32" t="s">
        <v>70</v>
      </c>
      <c r="F22" s="33" t="s">
        <v>91</v>
      </c>
      <c r="G22" s="50" t="s">
        <v>41</v>
      </c>
      <c r="H22" s="48">
        <f>BPU!F63</f>
        <v>0</v>
      </c>
      <c r="I22" s="49">
        <v>1</v>
      </c>
      <c r="J22" s="34">
        <f t="shared" si="0"/>
        <v>0</v>
      </c>
    </row>
    <row r="23" spans="1:10" s="16" customFormat="1" ht="25" customHeight="1" x14ac:dyDescent="0.35">
      <c r="A23" s="11" t="s">
        <v>209</v>
      </c>
      <c r="B23" s="11" t="s">
        <v>208</v>
      </c>
      <c r="C23" s="11">
        <v>3</v>
      </c>
      <c r="D23" s="18" t="s">
        <v>155</v>
      </c>
      <c r="E23" s="11" t="s">
        <v>62</v>
      </c>
      <c r="F23" s="18" t="s">
        <v>210</v>
      </c>
      <c r="G23" s="54" t="s">
        <v>40</v>
      </c>
      <c r="H23" s="55">
        <f>BPU!F55</f>
        <v>0</v>
      </c>
      <c r="I23" s="53">
        <v>1</v>
      </c>
      <c r="J23" s="41">
        <f t="shared" si="0"/>
        <v>0</v>
      </c>
    </row>
    <row r="24" spans="1:10" s="16" customFormat="1" ht="25" customHeight="1" x14ac:dyDescent="0.35">
      <c r="A24" s="11" t="s">
        <v>209</v>
      </c>
      <c r="B24" s="11" t="s">
        <v>208</v>
      </c>
      <c r="C24" s="11">
        <v>6</v>
      </c>
      <c r="D24" s="18" t="s">
        <v>189</v>
      </c>
      <c r="E24" s="11" t="s">
        <v>70</v>
      </c>
      <c r="F24" s="18" t="s">
        <v>91</v>
      </c>
      <c r="G24" s="54" t="s">
        <v>41</v>
      </c>
      <c r="H24" s="55">
        <f>BPU!F63</f>
        <v>0</v>
      </c>
      <c r="I24" s="53">
        <v>1</v>
      </c>
      <c r="J24" s="41">
        <f t="shared" si="0"/>
        <v>0</v>
      </c>
    </row>
    <row r="25" spans="1:10" ht="25" customHeight="1" x14ac:dyDescent="0.35">
      <c r="A25" s="32" t="s">
        <v>211</v>
      </c>
      <c r="B25" s="32" t="s">
        <v>196</v>
      </c>
      <c r="C25" s="32">
        <v>2</v>
      </c>
      <c r="D25" s="33" t="s">
        <v>120</v>
      </c>
      <c r="E25" s="32" t="s">
        <v>54</v>
      </c>
      <c r="F25" s="33" t="s">
        <v>79</v>
      </c>
      <c r="G25" s="50" t="s">
        <v>42</v>
      </c>
      <c r="H25" s="48">
        <f>BPU!F10</f>
        <v>0</v>
      </c>
      <c r="I25" s="49">
        <v>1</v>
      </c>
      <c r="J25" s="34">
        <f t="shared" si="0"/>
        <v>0</v>
      </c>
    </row>
    <row r="26" spans="1:10" ht="25" customHeight="1" x14ac:dyDescent="0.35">
      <c r="A26" s="32" t="s">
        <v>211</v>
      </c>
      <c r="B26" s="42" t="s">
        <v>196</v>
      </c>
      <c r="C26" s="32">
        <v>6</v>
      </c>
      <c r="D26" s="33" t="s">
        <v>189</v>
      </c>
      <c r="E26" s="32" t="s">
        <v>70</v>
      </c>
      <c r="F26" s="33" t="s">
        <v>91</v>
      </c>
      <c r="G26" s="50" t="s">
        <v>41</v>
      </c>
      <c r="H26" s="48">
        <f>BPU!F63</f>
        <v>0</v>
      </c>
      <c r="I26" s="49">
        <v>2.5</v>
      </c>
      <c r="J26" s="34">
        <f t="shared" si="0"/>
        <v>0</v>
      </c>
    </row>
    <row r="27" spans="1:10" ht="25" customHeight="1" x14ac:dyDescent="0.35">
      <c r="A27" s="32" t="s">
        <v>211</v>
      </c>
      <c r="B27" s="32" t="s">
        <v>196</v>
      </c>
      <c r="C27" s="32">
        <v>7</v>
      </c>
      <c r="D27" s="33" t="s">
        <v>214</v>
      </c>
      <c r="E27" s="32" t="s">
        <v>159</v>
      </c>
      <c r="F27" s="33" t="s">
        <v>92</v>
      </c>
      <c r="G27" s="50" t="s">
        <v>40</v>
      </c>
      <c r="H27" s="48">
        <f>BPU!F67</f>
        <v>0</v>
      </c>
      <c r="I27" s="49">
        <v>1</v>
      </c>
      <c r="J27" s="34">
        <f t="shared" si="0"/>
        <v>0</v>
      </c>
    </row>
    <row r="28" spans="1:10" s="16" customFormat="1" ht="25" customHeight="1" x14ac:dyDescent="0.35">
      <c r="A28" s="11" t="s">
        <v>212</v>
      </c>
      <c r="B28" s="11" t="s">
        <v>196</v>
      </c>
      <c r="C28" s="11">
        <v>2</v>
      </c>
      <c r="D28" s="19" t="s">
        <v>120</v>
      </c>
      <c r="E28" s="8" t="s">
        <v>181</v>
      </c>
      <c r="F28" s="19" t="s">
        <v>87</v>
      </c>
      <c r="G28" s="54" t="s">
        <v>42</v>
      </c>
      <c r="H28" s="55">
        <f>BPU!F49</f>
        <v>0</v>
      </c>
      <c r="I28" s="53">
        <v>1</v>
      </c>
      <c r="J28" s="41">
        <f t="shared" si="0"/>
        <v>0</v>
      </c>
    </row>
    <row r="29" spans="1:10" s="16" customFormat="1" ht="25" customHeight="1" x14ac:dyDescent="0.35">
      <c r="A29" s="11" t="s">
        <v>212</v>
      </c>
      <c r="B29" s="11" t="s">
        <v>196</v>
      </c>
      <c r="C29" s="11">
        <v>6</v>
      </c>
      <c r="D29" s="18" t="s">
        <v>189</v>
      </c>
      <c r="E29" s="11" t="s">
        <v>70</v>
      </c>
      <c r="F29" s="18" t="s">
        <v>91</v>
      </c>
      <c r="G29" s="54" t="s">
        <v>41</v>
      </c>
      <c r="H29" s="55">
        <f>BPU!F63</f>
        <v>0</v>
      </c>
      <c r="I29" s="53">
        <v>1</v>
      </c>
      <c r="J29" s="41">
        <f t="shared" si="0"/>
        <v>0</v>
      </c>
    </row>
    <row r="30" spans="1:10" s="16" customFormat="1" ht="25" customHeight="1" x14ac:dyDescent="0.35">
      <c r="A30" s="11" t="s">
        <v>212</v>
      </c>
      <c r="B30" s="11" t="s">
        <v>196</v>
      </c>
      <c r="C30" s="11">
        <v>7</v>
      </c>
      <c r="D30" s="18" t="s">
        <v>214</v>
      </c>
      <c r="E30" s="11" t="s">
        <v>159</v>
      </c>
      <c r="F30" s="18" t="s">
        <v>92</v>
      </c>
      <c r="G30" s="54" t="s">
        <v>40</v>
      </c>
      <c r="H30" s="55">
        <f>BPU!F67</f>
        <v>0</v>
      </c>
      <c r="I30" s="53">
        <v>1</v>
      </c>
      <c r="J30" s="41">
        <f t="shared" si="0"/>
        <v>0</v>
      </c>
    </row>
    <row r="31" spans="1:10" ht="25" customHeight="1" x14ac:dyDescent="0.35">
      <c r="A31" s="32" t="s">
        <v>213</v>
      </c>
      <c r="B31" s="32" t="s">
        <v>205</v>
      </c>
      <c r="C31" s="32">
        <v>2</v>
      </c>
      <c r="D31" s="33" t="s">
        <v>120</v>
      </c>
      <c r="E31" s="32" t="s">
        <v>121</v>
      </c>
      <c r="F31" s="33" t="s">
        <v>81</v>
      </c>
      <c r="G31" s="50" t="s">
        <v>42</v>
      </c>
      <c r="H31" s="48">
        <f>BPU!F15</f>
        <v>0</v>
      </c>
      <c r="I31" s="49">
        <v>2</v>
      </c>
      <c r="J31" s="34">
        <f t="shared" si="0"/>
        <v>0</v>
      </c>
    </row>
    <row r="32" spans="1:10" s="16" customFormat="1" ht="25" customHeight="1" x14ac:dyDescent="0.35">
      <c r="A32" s="11" t="s">
        <v>215</v>
      </c>
      <c r="B32" s="11" t="s">
        <v>205</v>
      </c>
      <c r="C32" s="11">
        <v>2</v>
      </c>
      <c r="D32" s="18" t="s">
        <v>120</v>
      </c>
      <c r="E32" s="8" t="s">
        <v>122</v>
      </c>
      <c r="F32" s="21" t="s">
        <v>82</v>
      </c>
      <c r="G32" s="54" t="s">
        <v>42</v>
      </c>
      <c r="H32" s="55">
        <f>BPU!F16</f>
        <v>0</v>
      </c>
      <c r="I32" s="53">
        <v>1</v>
      </c>
      <c r="J32" s="41">
        <f t="shared" si="0"/>
        <v>0</v>
      </c>
    </row>
    <row r="33" spans="1:10" s="16" customFormat="1" ht="25" customHeight="1" x14ac:dyDescent="0.35">
      <c r="A33" s="11" t="s">
        <v>215</v>
      </c>
      <c r="B33" s="11" t="s">
        <v>205</v>
      </c>
      <c r="C33" s="11">
        <v>2</v>
      </c>
      <c r="D33" s="18" t="s">
        <v>120</v>
      </c>
      <c r="E33" s="11" t="s">
        <v>121</v>
      </c>
      <c r="F33" s="18" t="s">
        <v>81</v>
      </c>
      <c r="G33" s="54" t="s">
        <v>42</v>
      </c>
      <c r="H33" s="55">
        <f>BPU!F15</f>
        <v>0</v>
      </c>
      <c r="I33" s="53">
        <v>1</v>
      </c>
      <c r="J33" s="41">
        <f t="shared" si="0"/>
        <v>0</v>
      </c>
    </row>
    <row r="34" spans="1:10" ht="25" customHeight="1" x14ac:dyDescent="0.35">
      <c r="A34" s="32" t="s">
        <v>216</v>
      </c>
      <c r="B34" s="32" t="s">
        <v>217</v>
      </c>
      <c r="C34" s="32">
        <v>2</v>
      </c>
      <c r="D34" s="33" t="s">
        <v>120</v>
      </c>
      <c r="E34" s="32" t="s">
        <v>130</v>
      </c>
      <c r="F34" s="40" t="s">
        <v>116</v>
      </c>
      <c r="G34" s="50" t="s">
        <v>42</v>
      </c>
      <c r="H34" s="48">
        <f>BPU!F24</f>
        <v>0</v>
      </c>
      <c r="I34" s="49">
        <v>5</v>
      </c>
      <c r="J34" s="34">
        <f t="shared" si="0"/>
        <v>0</v>
      </c>
    </row>
    <row r="35" spans="1:10" s="16" customFormat="1" ht="25" customHeight="1" x14ac:dyDescent="0.35">
      <c r="A35" s="11" t="s">
        <v>218</v>
      </c>
      <c r="B35" s="11" t="s">
        <v>196</v>
      </c>
      <c r="C35" s="11">
        <v>2</v>
      </c>
      <c r="D35" s="19" t="s">
        <v>120</v>
      </c>
      <c r="E35" s="8" t="s">
        <v>182</v>
      </c>
      <c r="F35" s="19" t="s">
        <v>83</v>
      </c>
      <c r="G35" s="54" t="s">
        <v>42</v>
      </c>
      <c r="H35" s="55">
        <f>BPU!F50</f>
        <v>0</v>
      </c>
      <c r="I35" s="53">
        <v>1</v>
      </c>
      <c r="J35" s="41">
        <f t="shared" si="0"/>
        <v>0</v>
      </c>
    </row>
    <row r="36" spans="1:10" s="16" customFormat="1" ht="25" customHeight="1" x14ac:dyDescent="0.35">
      <c r="A36" s="11" t="s">
        <v>218</v>
      </c>
      <c r="B36" s="11" t="s">
        <v>196</v>
      </c>
      <c r="C36" s="11">
        <v>6</v>
      </c>
      <c r="D36" s="18" t="s">
        <v>189</v>
      </c>
      <c r="E36" s="11" t="s">
        <v>70</v>
      </c>
      <c r="F36" s="18" t="s">
        <v>91</v>
      </c>
      <c r="G36" s="54" t="s">
        <v>41</v>
      </c>
      <c r="H36" s="55">
        <f>BPU!F63</f>
        <v>0</v>
      </c>
      <c r="I36" s="53">
        <v>1.5</v>
      </c>
      <c r="J36" s="41">
        <f t="shared" si="0"/>
        <v>0</v>
      </c>
    </row>
    <row r="37" spans="1:10" s="16" customFormat="1" ht="25" customHeight="1" x14ac:dyDescent="0.35">
      <c r="A37" s="11" t="s">
        <v>218</v>
      </c>
      <c r="B37" s="11" t="s">
        <v>196</v>
      </c>
      <c r="C37" s="11">
        <v>7</v>
      </c>
      <c r="D37" s="18" t="s">
        <v>214</v>
      </c>
      <c r="E37" s="11" t="s">
        <v>159</v>
      </c>
      <c r="F37" s="18" t="s">
        <v>92</v>
      </c>
      <c r="G37" s="54" t="s">
        <v>40</v>
      </c>
      <c r="H37" s="55">
        <f>BPU!F67</f>
        <v>0</v>
      </c>
      <c r="I37" s="53">
        <v>1</v>
      </c>
      <c r="J37" s="41">
        <f t="shared" si="0"/>
        <v>0</v>
      </c>
    </row>
    <row r="38" spans="1:10" ht="25" customHeight="1" x14ac:dyDescent="0.35">
      <c r="A38" s="32" t="s">
        <v>219</v>
      </c>
      <c r="B38" s="32" t="s">
        <v>205</v>
      </c>
      <c r="C38" s="32">
        <v>2</v>
      </c>
      <c r="D38" s="33" t="s">
        <v>120</v>
      </c>
      <c r="E38" s="32" t="s">
        <v>183</v>
      </c>
      <c r="F38" s="33" t="s">
        <v>84</v>
      </c>
      <c r="G38" s="50" t="s">
        <v>42</v>
      </c>
      <c r="H38" s="48">
        <f>BPU!F51</f>
        <v>0</v>
      </c>
      <c r="I38" s="49">
        <v>2</v>
      </c>
      <c r="J38" s="34">
        <f t="shared" si="0"/>
        <v>0</v>
      </c>
    </row>
    <row r="39" spans="1:10" s="16" customFormat="1" ht="25" customHeight="1" x14ac:dyDescent="0.35">
      <c r="A39" s="11" t="s">
        <v>220</v>
      </c>
      <c r="B39" s="11" t="s">
        <v>205</v>
      </c>
      <c r="C39" s="11">
        <v>2</v>
      </c>
      <c r="D39" s="19" t="s">
        <v>120</v>
      </c>
      <c r="E39" s="11" t="s">
        <v>121</v>
      </c>
      <c r="F39" s="18" t="s">
        <v>81</v>
      </c>
      <c r="G39" s="54" t="s">
        <v>42</v>
      </c>
      <c r="H39" s="55">
        <f>BPU!F15</f>
        <v>0</v>
      </c>
      <c r="I39" s="53">
        <v>2</v>
      </c>
      <c r="J39" s="41">
        <f t="shared" si="0"/>
        <v>0</v>
      </c>
    </row>
    <row r="40" spans="1:10" ht="25" customHeight="1" x14ac:dyDescent="0.35">
      <c r="A40" s="32" t="s">
        <v>221</v>
      </c>
      <c r="B40" s="32" t="s">
        <v>205</v>
      </c>
      <c r="C40" s="32">
        <v>2</v>
      </c>
      <c r="D40" s="33" t="s">
        <v>120</v>
      </c>
      <c r="E40" s="32" t="s">
        <v>121</v>
      </c>
      <c r="F40" s="33" t="s">
        <v>81</v>
      </c>
      <c r="G40" s="50" t="s">
        <v>42</v>
      </c>
      <c r="H40" s="48">
        <f>BPU!F15</f>
        <v>0</v>
      </c>
      <c r="I40" s="49">
        <v>2</v>
      </c>
      <c r="J40" s="34">
        <f t="shared" si="0"/>
        <v>0</v>
      </c>
    </row>
    <row r="41" spans="1:10" s="16" customFormat="1" ht="25" customHeight="1" x14ac:dyDescent="0.35">
      <c r="A41" s="11" t="s">
        <v>222</v>
      </c>
      <c r="B41" s="11" t="s">
        <v>205</v>
      </c>
      <c r="C41" s="11">
        <v>2</v>
      </c>
      <c r="D41" s="19" t="s">
        <v>120</v>
      </c>
      <c r="E41" s="8" t="s">
        <v>125</v>
      </c>
      <c r="F41" s="21" t="s">
        <v>80</v>
      </c>
      <c r="G41" s="54" t="s">
        <v>42</v>
      </c>
      <c r="H41" s="55">
        <f>BPU!F19</f>
        <v>0</v>
      </c>
      <c r="I41" s="53">
        <v>1</v>
      </c>
      <c r="J41" s="41">
        <f t="shared" si="0"/>
        <v>0</v>
      </c>
    </row>
    <row r="42" spans="1:10" ht="25" customHeight="1" x14ac:dyDescent="0.35">
      <c r="A42" s="32" t="s">
        <v>223</v>
      </c>
      <c r="B42" s="32" t="s">
        <v>224</v>
      </c>
      <c r="C42" s="32">
        <v>2</v>
      </c>
      <c r="D42" s="33" t="s">
        <v>120</v>
      </c>
      <c r="E42" s="32" t="s">
        <v>154</v>
      </c>
      <c r="F42" s="33" t="s">
        <v>179</v>
      </c>
      <c r="G42" s="50" t="s">
        <v>42</v>
      </c>
      <c r="H42" s="48">
        <f>BPU!F48</f>
        <v>0</v>
      </c>
      <c r="I42" s="49">
        <v>7</v>
      </c>
      <c r="J42" s="34">
        <f t="shared" si="0"/>
        <v>0</v>
      </c>
    </row>
    <row r="43" spans="1:10" ht="25" customHeight="1" x14ac:dyDescent="0.35">
      <c r="A43" s="32" t="s">
        <v>223</v>
      </c>
      <c r="B43" s="32" t="s">
        <v>224</v>
      </c>
      <c r="C43" s="32">
        <v>2</v>
      </c>
      <c r="D43" s="33" t="s">
        <v>120</v>
      </c>
      <c r="E43" s="32" t="s">
        <v>152</v>
      </c>
      <c r="F43" s="40" t="s">
        <v>174</v>
      </c>
      <c r="G43" s="50" t="s">
        <v>42</v>
      </c>
      <c r="H43" s="48">
        <f>BPU!F46</f>
        <v>0</v>
      </c>
      <c r="I43" s="49">
        <v>1</v>
      </c>
      <c r="J43" s="34">
        <f t="shared" si="0"/>
        <v>0</v>
      </c>
    </row>
    <row r="44" spans="1:10" ht="25" customHeight="1" x14ac:dyDescent="0.35">
      <c r="A44" s="32" t="s">
        <v>223</v>
      </c>
      <c r="B44" s="32" t="s">
        <v>224</v>
      </c>
      <c r="C44" s="32">
        <v>2</v>
      </c>
      <c r="D44" s="33" t="s">
        <v>120</v>
      </c>
      <c r="E44" s="32" t="s">
        <v>145</v>
      </c>
      <c r="F44" s="33" t="s">
        <v>178</v>
      </c>
      <c r="G44" s="50" t="s">
        <v>42</v>
      </c>
      <c r="H44" s="48">
        <f>BPU!F39</f>
        <v>0</v>
      </c>
      <c r="I44" s="49">
        <v>7</v>
      </c>
      <c r="J44" s="34">
        <f t="shared" si="0"/>
        <v>0</v>
      </c>
    </row>
    <row r="45" spans="1:10" ht="25" customHeight="1" x14ac:dyDescent="0.35">
      <c r="A45" s="32" t="s">
        <v>223</v>
      </c>
      <c r="B45" s="32" t="s">
        <v>224</v>
      </c>
      <c r="C45" s="32">
        <v>2</v>
      </c>
      <c r="D45" s="33" t="s">
        <v>120</v>
      </c>
      <c r="E45" s="32" t="s">
        <v>128</v>
      </c>
      <c r="F45" s="33" t="s">
        <v>74</v>
      </c>
      <c r="G45" s="50" t="s">
        <v>55</v>
      </c>
      <c r="H45" s="48">
        <f>BPU!F22</f>
        <v>0</v>
      </c>
      <c r="I45" s="49">
        <v>170</v>
      </c>
      <c r="J45" s="34">
        <f t="shared" si="0"/>
        <v>0</v>
      </c>
    </row>
    <row r="46" spans="1:10" ht="25" customHeight="1" x14ac:dyDescent="0.35">
      <c r="A46" s="32" t="s">
        <v>223</v>
      </c>
      <c r="B46" s="32" t="s">
        <v>224</v>
      </c>
      <c r="C46" s="32">
        <v>2</v>
      </c>
      <c r="D46" s="33" t="s">
        <v>120</v>
      </c>
      <c r="E46" s="32" t="s">
        <v>126</v>
      </c>
      <c r="F46" s="33" t="s">
        <v>75</v>
      </c>
      <c r="G46" s="50" t="s">
        <v>42</v>
      </c>
      <c r="H46" s="48">
        <f>BPU!F20</f>
        <v>0</v>
      </c>
      <c r="I46" s="49">
        <v>6</v>
      </c>
      <c r="J46" s="34">
        <f t="shared" si="0"/>
        <v>0</v>
      </c>
    </row>
    <row r="47" spans="1:10" ht="25" customHeight="1" x14ac:dyDescent="0.35">
      <c r="A47" s="32" t="s">
        <v>223</v>
      </c>
      <c r="B47" s="32" t="s">
        <v>224</v>
      </c>
      <c r="C47" s="32">
        <v>2</v>
      </c>
      <c r="D47" s="33" t="s">
        <v>120</v>
      </c>
      <c r="E47" s="32" t="s">
        <v>149</v>
      </c>
      <c r="F47" s="33" t="s">
        <v>225</v>
      </c>
      <c r="G47" s="50" t="s">
        <v>55</v>
      </c>
      <c r="H47" s="48">
        <f>BPU!F43</f>
        <v>0</v>
      </c>
      <c r="I47" s="49">
        <v>14</v>
      </c>
      <c r="J47" s="34">
        <f t="shared" si="0"/>
        <v>0</v>
      </c>
    </row>
    <row r="48" spans="1:10" ht="25" customHeight="1" x14ac:dyDescent="0.35">
      <c r="A48" s="32" t="s">
        <v>223</v>
      </c>
      <c r="B48" s="32" t="s">
        <v>224</v>
      </c>
      <c r="C48" s="32">
        <v>2</v>
      </c>
      <c r="D48" s="33" t="s">
        <v>120</v>
      </c>
      <c r="E48" s="32" t="s">
        <v>56</v>
      </c>
      <c r="F48" s="33" t="s">
        <v>226</v>
      </c>
      <c r="G48" s="50" t="s">
        <v>42</v>
      </c>
      <c r="H48" s="48">
        <f>BPU!F11</f>
        <v>0</v>
      </c>
      <c r="I48" s="49">
        <v>6</v>
      </c>
      <c r="J48" s="34">
        <f t="shared" si="0"/>
        <v>0</v>
      </c>
    </row>
    <row r="49" spans="1:10" ht="25" customHeight="1" x14ac:dyDescent="0.35">
      <c r="A49" s="32" t="s">
        <v>223</v>
      </c>
      <c r="B49" s="32" t="s">
        <v>224</v>
      </c>
      <c r="C49" s="32">
        <v>2</v>
      </c>
      <c r="D49" s="33" t="s">
        <v>120</v>
      </c>
      <c r="E49" s="32" t="s">
        <v>144</v>
      </c>
      <c r="F49" s="33" t="s">
        <v>227</v>
      </c>
      <c r="G49" s="50" t="s">
        <v>42</v>
      </c>
      <c r="H49" s="48">
        <f>BPU!F38</f>
        <v>0</v>
      </c>
      <c r="I49" s="49">
        <v>6</v>
      </c>
      <c r="J49" s="34">
        <f t="shared" si="0"/>
        <v>0</v>
      </c>
    </row>
    <row r="50" spans="1:10" ht="25" customHeight="1" x14ac:dyDescent="0.35">
      <c r="A50" s="32" t="s">
        <v>223</v>
      </c>
      <c r="B50" s="32" t="s">
        <v>224</v>
      </c>
      <c r="C50" s="32">
        <v>6</v>
      </c>
      <c r="D50" s="33" t="s">
        <v>189</v>
      </c>
      <c r="E50" s="32" t="s">
        <v>70</v>
      </c>
      <c r="F50" s="33" t="s">
        <v>91</v>
      </c>
      <c r="G50" s="50" t="s">
        <v>41</v>
      </c>
      <c r="H50" s="48">
        <f>BPU!F63</f>
        <v>0</v>
      </c>
      <c r="I50" s="49">
        <v>42</v>
      </c>
      <c r="J50" s="34">
        <f t="shared" si="0"/>
        <v>0</v>
      </c>
    </row>
    <row r="52" spans="1:10" x14ac:dyDescent="0.35">
      <c r="J52" s="28">
        <f>SUM(J6:J50)</f>
        <v>0</v>
      </c>
    </row>
  </sheetData>
  <autoFilter ref="B5:J50" xr:uid="{52090B4D-9D81-4AC3-9BA2-837AFE94164A}"/>
  <mergeCells count="2">
    <mergeCell ref="A3:H3"/>
    <mergeCell ref="A1:J1"/>
  </mergeCells>
  <phoneticPr fontId="4" type="noConversion"/>
  <pageMargins left="0" right="0" top="0.19685039370078741" bottom="0.19685039370078741" header="0.19685039370078741" footer="0.19685039370078741"/>
  <pageSetup paperSize="8" scale="8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ANNUEL</vt:lpstr>
      <vt:lpstr>BPU</vt:lpstr>
      <vt:lpstr>DQE_</vt:lpstr>
      <vt:lpstr>BPU!Zone_d_impression</vt:lpstr>
      <vt:lpstr>'DPGF ANNUEL'!Zone_d_impression</vt:lpstr>
      <vt:lpstr>DQE_!Zone_d_impression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2024-10-24T06:45:21Z</dcterms:modified>
</cp:coreProperties>
</file>