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EDI\2_PROJETS REGIONAUX\21GEF0C330 - IYBA-SEED\3.2.Passation-contrats\3.2.4.Contrats - Togo\24-MR7093 Togo renforcement des SAE\2. DCE\envoyé DAJ\"/>
    </mc:Choice>
  </mc:AlternateContent>
  <bookViews>
    <workbookView xWindow="-105" yWindow="-105" windowWidth="19305" windowHeight="6135"/>
  </bookViews>
  <sheets>
    <sheet name="Annexe financière" sheetId="1" r:id="rId1"/>
    <sheet name="Volume HJ activités" sheetId="4" r:id="rId2"/>
  </sheets>
  <definedNames>
    <definedName name="_xlnm.Print_Area" localSheetId="1">'Volume HJ activités'!$B$1:$T$44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2" i="1" l="1"/>
  <c r="E87" i="1"/>
  <c r="E91" i="1"/>
  <c r="E96" i="1"/>
  <c r="E100" i="1"/>
  <c r="E104" i="1"/>
  <c r="E108" i="1"/>
  <c r="E112" i="1"/>
  <c r="E78" i="1"/>
  <c r="E74" i="1"/>
  <c r="E69" i="1"/>
  <c r="E65" i="1"/>
  <c r="E61" i="1"/>
  <c r="E57" i="1"/>
  <c r="E52" i="1"/>
  <c r="E48" i="1"/>
  <c r="E43" i="1"/>
  <c r="E39" i="1"/>
  <c r="E34" i="1"/>
  <c r="E30" i="1"/>
  <c r="E26" i="1"/>
  <c r="E22" i="1"/>
  <c r="E17" i="1"/>
  <c r="E13" i="1"/>
  <c r="E9" i="1"/>
  <c r="P37" i="4" l="1"/>
  <c r="G100" i="1" s="1"/>
  <c r="F100" i="1" s="1"/>
  <c r="P38" i="4"/>
  <c r="G104" i="1" s="1"/>
  <c r="F104" i="1" s="1"/>
  <c r="P29" i="4"/>
  <c r="G74" i="1" s="1"/>
  <c r="F74" i="1" s="1"/>
  <c r="P24" i="4"/>
  <c r="G57" i="1" s="1"/>
  <c r="F57" i="1" s="1"/>
  <c r="P25" i="4"/>
  <c r="G61" i="1" s="1"/>
  <c r="F61" i="1" s="1"/>
  <c r="P11" i="4"/>
  <c r="G17" i="1" s="1"/>
  <c r="F17" i="1" s="1"/>
  <c r="P30" i="4"/>
  <c r="G78" i="1" s="1"/>
  <c r="F78" i="1" s="1"/>
  <c r="P31" i="4"/>
  <c r="G82" i="1" s="1"/>
  <c r="F82" i="1" s="1"/>
  <c r="P19" i="4"/>
  <c r="G43" i="1" s="1"/>
  <c r="F43" i="1" s="1"/>
  <c r="P26" i="4"/>
  <c r="G65" i="1" s="1"/>
  <c r="F65" i="1" s="1"/>
  <c r="P14" i="4"/>
  <c r="G26" i="1" s="1"/>
  <c r="F26" i="1" s="1"/>
  <c r="P34" i="4"/>
  <c r="G91" i="1" s="1"/>
  <c r="F91" i="1" s="1"/>
  <c r="P39" i="4"/>
  <c r="G108" i="1" s="1"/>
  <c r="F108" i="1" s="1"/>
  <c r="P9" i="4"/>
  <c r="G9" i="1" s="1"/>
  <c r="P40" i="4"/>
  <c r="G112" i="1" s="1"/>
  <c r="F112" i="1" s="1"/>
  <c r="P10" i="4"/>
  <c r="P27" i="4"/>
  <c r="G69" i="1" s="1"/>
  <c r="F69" i="1" s="1"/>
  <c r="P13" i="4"/>
  <c r="G22" i="1" s="1"/>
  <c r="F22" i="1" s="1"/>
  <c r="P15" i="4"/>
  <c r="G30" i="1" s="1"/>
  <c r="F30" i="1" s="1"/>
  <c r="P16" i="4"/>
  <c r="G34" i="1" s="1"/>
  <c r="F34" i="1" s="1"/>
  <c r="P33" i="4"/>
  <c r="G87" i="1" s="1"/>
  <c r="F87" i="1" s="1"/>
  <c r="P21" i="4"/>
  <c r="G48" i="1" s="1"/>
  <c r="F48" i="1" s="1"/>
  <c r="P22" i="4"/>
  <c r="G52" i="1" s="1"/>
  <c r="F52" i="1" s="1"/>
  <c r="P36" i="4"/>
  <c r="G96" i="1" s="1"/>
  <c r="F96" i="1" s="1"/>
  <c r="P18" i="4"/>
  <c r="G39" i="1" l="1"/>
  <c r="F39" i="1" s="1"/>
  <c r="P17" i="4"/>
  <c r="G13" i="1"/>
  <c r="F13" i="1" s="1"/>
  <c r="F9" i="1"/>
  <c r="P23" i="4"/>
  <c r="P12" i="4"/>
  <c r="P32" i="4"/>
  <c r="P35" i="4"/>
  <c r="P20" i="4"/>
  <c r="P28" i="4"/>
  <c r="P8" i="4"/>
  <c r="H7" i="4"/>
  <c r="G7" i="4"/>
  <c r="O7" i="4"/>
  <c r="N7" i="4"/>
  <c r="M7" i="4"/>
  <c r="L7" i="4"/>
  <c r="K7" i="4"/>
  <c r="J7" i="4"/>
  <c r="I7" i="4"/>
  <c r="G114" i="1"/>
  <c r="G113" i="1"/>
  <c r="G110" i="1"/>
  <c r="G109" i="1"/>
  <c r="G106" i="1"/>
  <c r="G105" i="1"/>
  <c r="G102" i="1"/>
  <c r="G101" i="1"/>
  <c r="G98" i="1"/>
  <c r="G97" i="1"/>
  <c r="G93" i="1"/>
  <c r="G92" i="1"/>
  <c r="G89" i="1"/>
  <c r="G88" i="1"/>
  <c r="G84" i="1"/>
  <c r="G83" i="1"/>
  <c r="G80" i="1"/>
  <c r="G79" i="1"/>
  <c r="G76" i="1"/>
  <c r="G75" i="1"/>
  <c r="G71" i="1"/>
  <c r="G70" i="1"/>
  <c r="G67" i="1"/>
  <c r="G66" i="1"/>
  <c r="G63" i="1"/>
  <c r="G62" i="1"/>
  <c r="G59" i="1"/>
  <c r="G58" i="1"/>
  <c r="G54" i="1"/>
  <c r="G53" i="1"/>
  <c r="G50" i="1"/>
  <c r="G49" i="1"/>
  <c r="G45" i="1"/>
  <c r="G44" i="1"/>
  <c r="G41" i="1"/>
  <c r="G40" i="1"/>
  <c r="G36" i="1"/>
  <c r="G35" i="1"/>
  <c r="G32" i="1"/>
  <c r="G31" i="1"/>
  <c r="G28" i="1"/>
  <c r="G27" i="1"/>
  <c r="G24" i="1"/>
  <c r="G23" i="1"/>
  <c r="G19" i="1"/>
  <c r="G18" i="1"/>
  <c r="G15" i="1"/>
  <c r="G14" i="1"/>
  <c r="G11" i="1"/>
  <c r="G10" i="1"/>
  <c r="B40" i="4" l="1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F7" i="4"/>
  <c r="E7" i="4"/>
  <c r="D7" i="4"/>
  <c r="C7" i="4"/>
  <c r="G33" i="1" l="1"/>
  <c r="G29" i="1"/>
  <c r="G25" i="1"/>
  <c r="G21" i="1"/>
  <c r="G12" i="1"/>
  <c r="G8" i="1"/>
  <c r="G20" i="1" l="1"/>
  <c r="G111" i="1"/>
  <c r="G107" i="1"/>
  <c r="G103" i="1"/>
  <c r="G99" i="1"/>
  <c r="G95" i="1"/>
  <c r="G90" i="1"/>
  <c r="G86" i="1"/>
  <c r="G81" i="1"/>
  <c r="G77" i="1"/>
  <c r="G73" i="1"/>
  <c r="G68" i="1"/>
  <c r="G64" i="1"/>
  <c r="G60" i="1"/>
  <c r="G56" i="1"/>
  <c r="G51" i="1"/>
  <c r="G47" i="1"/>
  <c r="G42" i="1"/>
  <c r="G38" i="1"/>
  <c r="G94" i="1" l="1"/>
  <c r="G85" i="1"/>
  <c r="G72" i="1"/>
  <c r="G55" i="1"/>
  <c r="G46" i="1"/>
  <c r="G37" i="1"/>
  <c r="G16" i="1"/>
  <c r="G7" i="1" s="1"/>
  <c r="G116" i="1" l="1"/>
</calcChain>
</file>

<file path=xl/sharedStrings.xml><?xml version="1.0" encoding="utf-8"?>
<sst xmlns="http://schemas.openxmlformats.org/spreadsheetml/2006/main" count="322" uniqueCount="77">
  <si>
    <t>ANNEXE FINANCIERE</t>
  </si>
  <si>
    <t>POSTES</t>
  </si>
  <si>
    <t>DESCRIPTION DU SERVICE</t>
  </si>
  <si>
    <t>UNITE</t>
  </si>
  <si>
    <t>QUANTITE</t>
  </si>
  <si>
    <t xml:space="preserve">TYPE DE MONTANT </t>
  </si>
  <si>
    <t>MONTANT
(EUR)</t>
  </si>
  <si>
    <t>P1</t>
  </si>
  <si>
    <t xml:space="preserve">Activité 1 : définition des Standards de mise à niveau des SAE </t>
  </si>
  <si>
    <t xml:space="preserve">Activité 1 : Recueillir les expériences et les recommandations des expériences régionales pour s’assurer que les standards reflètent les besoins et les réalités locales. </t>
  </si>
  <si>
    <t>livrable</t>
  </si>
  <si>
    <t>Prix forfaitaire</t>
  </si>
  <si>
    <t>Expertise (H/jr - H/mois mobilisés)</t>
  </si>
  <si>
    <t>Coûts estimé des activités associés : Sous-traitance - Ateliers - Formation -activités</t>
  </si>
  <si>
    <t>Coûts opérationnels logistiques  : Carburant - Perdiems - chauffeurs - logistique - comptabilité - sécu + investissements logistique</t>
  </si>
  <si>
    <t xml:space="preserve">Activité 2 : Atelier de Lancement et Identification des Standards </t>
  </si>
  <si>
    <t xml:space="preserve">Activité 3 : Validation et Formalisation des Standards </t>
  </si>
  <si>
    <t>P2</t>
  </si>
  <si>
    <t xml:space="preserve">Activité 2 : Diagnostic et développement du programme d’accompagnement </t>
  </si>
  <si>
    <t>Activité 1 : Développement de la Trame du Diagnostic</t>
  </si>
  <si>
    <t>Activité 2 : Réalisation des Diagnostics</t>
  </si>
  <si>
    <t>Activité3 : Rédaction des Rapports de Diagnostic</t>
  </si>
  <si>
    <t>Activité 4 : Développement du Programme d'Accompagnement Personnalisé</t>
  </si>
  <si>
    <t>P3</t>
  </si>
  <si>
    <t>Activité 3 : Mise en Œuvre des Programmes de Renforcement des Capacités des SAE</t>
  </si>
  <si>
    <t xml:space="preserve">Activité 1 : Organisation des Ateliers de Formation Collectifs </t>
  </si>
  <si>
    <t xml:space="preserve">Activité 2 : Développement et Mise en Œuvre des Programmes de Mentorat et de Coaching </t>
  </si>
  <si>
    <t>P4</t>
  </si>
  <si>
    <t>Activité 4 : Spécialisation</t>
  </si>
  <si>
    <t xml:space="preserve">Activité 1 : Sélection des SAE pour la spécialisation </t>
  </si>
  <si>
    <t>Activité 2 : Réalisation du Diagnostic des Compétences Techniques :</t>
  </si>
  <si>
    <t>P5</t>
  </si>
  <si>
    <t>Activité 5 : Accompagnement de 5 SAE pour la mise en place d’un pilote de cohorte d’accompagnement des entrepreneurs en (pré) amorçage</t>
  </si>
  <si>
    <t>Activité 1 : Sélection des SAE :</t>
  </si>
  <si>
    <t xml:space="preserve">Activité 2 : Développement des Programmes de Cohorte </t>
  </si>
  <si>
    <t>Activité3 : Mise en œuvre des Programmes Pilotes :</t>
  </si>
  <si>
    <t>Activité 4 : Suivi et Évaluation :</t>
  </si>
  <si>
    <t>P6</t>
  </si>
  <si>
    <t>Activité 6 : Peer learning et résautage</t>
  </si>
  <si>
    <t xml:space="preserve">Activité 1 : Mise en Place des Sessions de Peer Learning </t>
  </si>
  <si>
    <t xml:space="preserve">Activité 2 : Montée en Compétence Collective </t>
  </si>
  <si>
    <t xml:space="preserve">Activité 3 : Organisation de Voyages d’Études </t>
  </si>
  <si>
    <t>P7</t>
  </si>
  <si>
    <t xml:space="preserve">Activité 7 : Capitalisation </t>
  </si>
  <si>
    <t>Activité 1 : xxx</t>
  </si>
  <si>
    <t>Activité 2 : xxx</t>
  </si>
  <si>
    <t>P8</t>
  </si>
  <si>
    <t>Activité 8 : Coordination de la mission</t>
  </si>
  <si>
    <t xml:space="preserve">Activité 1 : Mise en Place d’une Structure de Coordination </t>
  </si>
  <si>
    <t xml:space="preserve">Activité 2 : Communication et Réunions Régulières </t>
  </si>
  <si>
    <t xml:space="preserve">Activité 3 : Suivi et Évaluation Continue </t>
  </si>
  <si>
    <t xml:space="preserve">Activité4 : Gestion des Ressources et du Budget </t>
  </si>
  <si>
    <t xml:space="preserve">Activité 5 : Facilitation et Résolution de Problèmes </t>
  </si>
  <si>
    <t>MONTANT OFFRE FINANCIERE</t>
  </si>
  <si>
    <t>Nom du Soumissionnaire :</t>
  </si>
  <si>
    <t>Poste C1</t>
  </si>
  <si>
    <t>Poste C2</t>
  </si>
  <si>
    <t>Poste C3</t>
  </si>
  <si>
    <t>Poste C4</t>
  </si>
  <si>
    <t>Poste C5</t>
  </si>
  <si>
    <t>Poste C6</t>
  </si>
  <si>
    <t>Poste C7</t>
  </si>
  <si>
    <t>Poste C10</t>
  </si>
  <si>
    <t>Coût par prestation
(€, HT)</t>
  </si>
  <si>
    <t>Profils</t>
  </si>
  <si>
    <r>
      <t>Titre</t>
    </r>
    <r>
      <rPr>
        <sz val="9"/>
        <color theme="0"/>
        <rFont val="Helvetica neue"/>
      </rPr>
      <t xml:space="preserve">
</t>
    </r>
    <r>
      <rPr>
        <i/>
        <sz val="9"/>
        <color theme="0"/>
        <rFont val="Helvetica neue"/>
      </rPr>
      <t xml:space="preserve"> (ex. expert senior, expert junior, chef de projet, manager, associé, etc.)</t>
    </r>
  </si>
  <si>
    <t>Taux jour
(€ HT)</t>
  </si>
  <si>
    <t>n° liv</t>
  </si>
  <si>
    <r>
      <rPr>
        <b/>
        <sz val="14"/>
        <color rgb="FF0E408A"/>
        <rFont val="Helvetica neue"/>
      </rPr>
      <t>Répartition H/J par activités</t>
    </r>
    <r>
      <rPr>
        <b/>
        <sz val="12"/>
        <color rgb="FF0E408A"/>
        <rFont val="Helvetica neue"/>
      </rPr>
      <t xml:space="preserve">
</t>
    </r>
    <r>
      <rPr>
        <b/>
        <u/>
        <sz val="12"/>
        <color rgb="FF0E408A"/>
        <rFont val="Helvetica neue"/>
      </rPr>
      <t>Objet de la prestation</t>
    </r>
    <r>
      <rPr>
        <b/>
        <sz val="12"/>
        <color rgb="FF0E408A"/>
        <rFont val="Helvetica neue"/>
      </rPr>
      <t xml:space="preserve"> : « RENFORCEMENT DES CAPACITES DES STRUCTURES D’APPUI AUX ENTREPRISES AU TOGO »
</t>
    </r>
  </si>
  <si>
    <t>Poste C8</t>
  </si>
  <si>
    <t>Poste C9</t>
  </si>
  <si>
    <t>Poste C11</t>
  </si>
  <si>
    <t>Poste C12</t>
  </si>
  <si>
    <t>Poste C13</t>
  </si>
  <si>
    <r>
      <rPr>
        <b/>
        <sz val="14"/>
        <color rgb="FF0E408A"/>
        <rFont val="Helvetica neue"/>
      </rPr>
      <t xml:space="preserve">Décomposition du prix global et forfaitaire </t>
    </r>
    <r>
      <rPr>
        <b/>
        <sz val="12"/>
        <color rgb="FF0E408A"/>
        <rFont val="Helvetica neue"/>
      </rPr>
      <t xml:space="preserve">
                       </t>
    </r>
    <r>
      <rPr>
        <b/>
        <u/>
        <sz val="12"/>
        <color rgb="FF0E408A"/>
        <rFont val="Helvetica neue"/>
      </rPr>
      <t>Objet de la prestation</t>
    </r>
    <r>
      <rPr>
        <b/>
        <sz val="12"/>
        <color rgb="FF0E408A"/>
        <rFont val="Helvetica neue"/>
      </rPr>
      <t xml:space="preserve"> : « RENFORCEMENT DES CAPACITES DES STRUCTURES D’APPUI AUX ENTREPRISES AU TOGO »
</t>
    </r>
  </si>
  <si>
    <t>Renseigner uniquement les cellules roses
NE PAS MODIFIER LE CONTENU DES AUTRES CELLULES</t>
  </si>
  <si>
    <t>Volume H/Jour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</si>
</sst>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#,##0\ &quot;€&quot;"/>
    <numFmt numFmtId="166" formatCode="_([$€-2]\ * #,##0.00_);_([$€-2]\ * \(#,##0.00\);_([$€-2]\ * &quot;-&quot;??_);_(@_)"/>
    <numFmt numFmtId="167" formatCode="_-* #,##0.00\ [$€-40C]_-;\-* #,##0.00\ [$€-40C]_-;_-* &quot;-&quot;??\ [$€-40C]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</font>
    <font>
      <sz val="11"/>
      <color theme="1"/>
      <name val="Helvetica neue"/>
    </font>
    <font>
      <b/>
      <sz val="12"/>
      <color rgb="FF0E408A"/>
      <name val="Helvetica neue"/>
    </font>
    <font>
      <b/>
      <sz val="14"/>
      <color rgb="FF0E408A"/>
      <name val="Helvetica neue"/>
    </font>
    <font>
      <b/>
      <u/>
      <sz val="12"/>
      <color rgb="FF0E408A"/>
      <name val="Helvetica neue"/>
    </font>
    <font>
      <sz val="10"/>
      <name val="Helvetica neue"/>
    </font>
    <font>
      <b/>
      <sz val="11"/>
      <color rgb="FF0E408A"/>
      <name val="Helvetica neue"/>
    </font>
    <font>
      <b/>
      <sz val="12"/>
      <color indexed="56"/>
      <name val="Helvetica neue"/>
    </font>
    <font>
      <b/>
      <sz val="11"/>
      <color theme="1"/>
      <name val="Helvetica neue"/>
    </font>
    <font>
      <b/>
      <sz val="9"/>
      <color rgb="FF0E408A"/>
      <name val="Helvetica neue"/>
    </font>
    <font>
      <b/>
      <sz val="10"/>
      <color indexed="56"/>
      <name val="Helvetica neue"/>
    </font>
    <font>
      <sz val="9"/>
      <color rgb="FF0E408A"/>
      <name val="Helvetica neue"/>
    </font>
    <font>
      <b/>
      <sz val="9"/>
      <color theme="0"/>
      <name val="Helvetica neue"/>
    </font>
    <font>
      <b/>
      <sz val="11"/>
      <color theme="0"/>
      <name val="Helvetica neue"/>
    </font>
    <font>
      <sz val="9"/>
      <name val="Helvetica neue"/>
    </font>
    <font>
      <sz val="11"/>
      <name val="Helvetica neue"/>
    </font>
    <font>
      <sz val="10"/>
      <color indexed="56"/>
      <name val="Helvetica neue"/>
    </font>
    <font>
      <b/>
      <sz val="10"/>
      <name val="Helvetica neue"/>
    </font>
    <font>
      <b/>
      <sz val="10"/>
      <color theme="0"/>
      <name val="Helvetica neue"/>
    </font>
    <font>
      <sz val="9"/>
      <color theme="0"/>
      <name val="Helvetica neue"/>
    </font>
    <font>
      <i/>
      <sz val="9"/>
      <color theme="0"/>
      <name val="Helvetica neue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3" borderId="0" xfId="0" applyFont="1" applyFill="1"/>
    <xf numFmtId="0" fontId="2" fillId="4" borderId="0" xfId="0" applyFont="1" applyFill="1"/>
    <xf numFmtId="0" fontId="0" fillId="4" borderId="0" xfId="0" applyFill="1"/>
    <xf numFmtId="0" fontId="6" fillId="2" borderId="0" xfId="0" applyFont="1" applyFill="1"/>
    <xf numFmtId="0" fontId="8" fillId="0" borderId="0" xfId="0" applyFont="1"/>
    <xf numFmtId="0" fontId="3" fillId="5" borderId="6" xfId="0" applyFont="1" applyFill="1" applyBorder="1" applyAlignment="1">
      <alignment horizontal="center" vertical="center" wrapText="1"/>
    </xf>
    <xf numFmtId="43" fontId="3" fillId="5" borderId="6" xfId="1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9" xfId="0" applyFont="1" applyBorder="1"/>
    <xf numFmtId="0" fontId="10" fillId="4" borderId="10" xfId="0" applyFont="1" applyFill="1" applyBorder="1"/>
    <xf numFmtId="0" fontId="10" fillId="4" borderId="11" xfId="0" applyFont="1" applyFill="1" applyBorder="1"/>
    <xf numFmtId="0" fontId="10" fillId="4" borderId="0" xfId="0" applyFont="1" applyFill="1"/>
    <xf numFmtId="0" fontId="10" fillId="4" borderId="14" xfId="0" applyFont="1" applyFill="1" applyBorder="1"/>
    <xf numFmtId="0" fontId="10" fillId="4" borderId="15" xfId="0" applyFont="1" applyFill="1" applyBorder="1"/>
    <xf numFmtId="0" fontId="18" fillId="4" borderId="6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/>
    </xf>
    <xf numFmtId="0" fontId="10" fillId="4" borderId="1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24" fillId="4" borderId="6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4" fillId="0" borderId="0" xfId="0" applyFont="1"/>
    <xf numFmtId="165" fontId="22" fillId="8" borderId="6" xfId="0" applyNumberFormat="1" applyFont="1" applyFill="1" applyBorder="1"/>
    <xf numFmtId="0" fontId="21" fillId="8" borderId="14" xfId="0" applyFont="1" applyFill="1" applyBorder="1" applyAlignment="1">
      <alignment vertical="center" wrapText="1"/>
    </xf>
    <xf numFmtId="0" fontId="22" fillId="8" borderId="14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67" fontId="5" fillId="5" borderId="6" xfId="0" applyNumberFormat="1" applyFont="1" applyFill="1" applyBorder="1" applyAlignment="1">
      <alignment horizontal="left" vertical="center" wrapText="1"/>
    </xf>
    <xf numFmtId="0" fontId="7" fillId="6" borderId="8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vertical="center" wrapText="1"/>
    </xf>
    <xf numFmtId="0" fontId="4" fillId="5" borderId="27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7" fillId="6" borderId="27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left" vertical="center" wrapText="1"/>
    </xf>
    <xf numFmtId="166" fontId="24" fillId="7" borderId="6" xfId="0" applyNumberFormat="1" applyFont="1" applyFill="1" applyBorder="1" applyAlignment="1">
      <alignment vertical="center"/>
    </xf>
    <xf numFmtId="166" fontId="24" fillId="7" borderId="6" xfId="0" applyNumberFormat="1" applyFont="1" applyFill="1" applyBorder="1"/>
    <xf numFmtId="0" fontId="10" fillId="0" borderId="0" xfId="0" applyFont="1" applyFill="1"/>
    <xf numFmtId="0" fontId="10" fillId="0" borderId="15" xfId="0" applyFont="1" applyFill="1" applyBorder="1"/>
    <xf numFmtId="0" fontId="10" fillId="0" borderId="14" xfId="0" applyFont="1" applyFill="1" applyBorder="1"/>
    <xf numFmtId="0" fontId="10" fillId="0" borderId="19" xfId="0" applyFont="1" applyFill="1" applyBorder="1"/>
    <xf numFmtId="0" fontId="10" fillId="0" borderId="20" xfId="0" applyFont="1" applyFill="1" applyBorder="1"/>
    <xf numFmtId="0" fontId="10" fillId="0" borderId="21" xfId="0" applyFont="1" applyFill="1" applyBorder="1"/>
    <xf numFmtId="0" fontId="22" fillId="0" borderId="15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10" fillId="0" borderId="10" xfId="0" applyFont="1" applyBorder="1"/>
    <xf numFmtId="0" fontId="25" fillId="7" borderId="6" xfId="0" applyFont="1" applyFill="1" applyBorder="1" applyAlignment="1">
      <alignment vertical="center" wrapText="1"/>
    </xf>
    <xf numFmtId="0" fontId="14" fillId="9" borderId="6" xfId="0" applyFont="1" applyFill="1" applyBorder="1" applyAlignment="1">
      <alignment vertical="center" wrapText="1"/>
    </xf>
    <xf numFmtId="0" fontId="14" fillId="9" borderId="6" xfId="0" applyFont="1" applyFill="1" applyBorder="1" applyAlignment="1" applyProtection="1">
      <alignment vertical="center" wrapText="1"/>
      <protection locked="0"/>
    </xf>
    <xf numFmtId="166" fontId="26" fillId="9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6" xfId="0" applyFont="1" applyFill="1" applyBorder="1" applyAlignment="1">
      <alignment horizontal="left" vertical="center" wrapText="1"/>
    </xf>
    <xf numFmtId="167" fontId="5" fillId="9" borderId="6" xfId="0" applyNumberFormat="1" applyFont="1" applyFill="1" applyBorder="1" applyAlignment="1">
      <alignment horizontal="left" vertical="center" wrapText="1"/>
    </xf>
    <xf numFmtId="0" fontId="5" fillId="9" borderId="23" xfId="0" applyFont="1" applyFill="1" applyBorder="1" applyAlignment="1">
      <alignment horizontal="left" vertical="center" wrapText="1"/>
    </xf>
    <xf numFmtId="167" fontId="5" fillId="9" borderId="23" xfId="0" applyNumberFormat="1" applyFont="1" applyFill="1" applyBorder="1" applyAlignment="1">
      <alignment horizontal="left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27" fillId="8" borderId="16" xfId="0" applyFont="1" applyFill="1" applyBorder="1" applyAlignment="1">
      <alignment horizontal="center" vertical="center" wrapText="1"/>
    </xf>
    <xf numFmtId="0" fontId="27" fillId="8" borderId="17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6" fillId="0" borderId="6" xfId="0" applyFont="1" applyBorder="1" applyAlignment="1">
      <alignment horizontal="left" vertical="center"/>
    </xf>
    <xf numFmtId="0" fontId="10" fillId="4" borderId="16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9" borderId="15" xfId="0" applyFont="1" applyFill="1" applyBorder="1" applyAlignment="1">
      <alignment horizontal="center"/>
    </xf>
    <xf numFmtId="0" fontId="17" fillId="9" borderId="0" xfId="0" applyFont="1" applyFill="1" applyBorder="1" applyAlignment="1">
      <alignment horizontal="center"/>
    </xf>
    <xf numFmtId="44" fontId="10" fillId="0" borderId="0" xfId="2" applyFont="1"/>
    <xf numFmtId="2" fontId="23" fillId="9" borderId="6" xfId="0" applyNumberFormat="1" applyFont="1" applyFill="1" applyBorder="1" applyAlignment="1">
      <alignment vertical="center" wrapText="1"/>
    </xf>
    <xf numFmtId="0" fontId="22" fillId="8" borderId="6" xfId="0" applyFont="1" applyFill="1" applyBorder="1" applyAlignment="1">
      <alignment horizontal="center" vertical="center"/>
    </xf>
    <xf numFmtId="44" fontId="7" fillId="6" borderId="26" xfId="2" applyFont="1" applyFill="1" applyBorder="1" applyAlignment="1">
      <alignment vertical="center" wrapText="1"/>
    </xf>
    <xf numFmtId="44" fontId="30" fillId="5" borderId="22" xfId="2" applyFont="1" applyFill="1" applyBorder="1" applyAlignment="1">
      <alignment horizontal="right" vertical="center" wrapText="1"/>
    </xf>
    <xf numFmtId="44" fontId="31" fillId="5" borderId="22" xfId="2" applyFont="1" applyFill="1" applyBorder="1" applyAlignment="1">
      <alignment horizontal="right" vertical="center" wrapText="1"/>
    </xf>
    <xf numFmtId="44" fontId="31" fillId="5" borderId="22" xfId="2" quotePrefix="1" applyFont="1" applyFill="1" applyBorder="1" applyAlignment="1">
      <alignment horizontal="right" vertical="center" wrapText="1"/>
    </xf>
    <xf numFmtId="44" fontId="32" fillId="6" borderId="22" xfId="2" applyFont="1" applyFill="1" applyBorder="1" applyAlignment="1">
      <alignment vertical="center" wrapText="1"/>
    </xf>
    <xf numFmtId="44" fontId="31" fillId="5" borderId="24" xfId="2" applyFont="1" applyFill="1" applyBorder="1" applyAlignment="1">
      <alignment horizontal="right" vertical="center" wrapText="1"/>
    </xf>
    <xf numFmtId="44" fontId="2" fillId="2" borderId="0" xfId="2" applyFont="1" applyFill="1"/>
    <xf numFmtId="44" fontId="7" fillId="7" borderId="2" xfId="2" applyFont="1" applyFill="1" applyBorder="1" applyAlignment="1">
      <alignment horizontal="center" vertical="center" wrapText="1"/>
    </xf>
    <xf numFmtId="2" fontId="5" fillId="7" borderId="6" xfId="0" applyNumberFormat="1" applyFont="1" applyFill="1" applyBorder="1" applyAlignment="1">
      <alignment horizontal="righ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328083</xdr:colOff>
      <xdr:row>0</xdr:row>
      <xdr:rowOff>116417</xdr:rowOff>
    </xdr:from>
    <xdr:to>
      <xdr:col>2</xdr:col>
      <xdr:colOff>994832</xdr:colOff>
      <xdr:row>1</xdr:row>
      <xdr:rowOff>1149916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83" y="116417"/>
          <a:ext cx="1799166" cy="1223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</xdr:colOff>
      <xdr:row>1</xdr:row>
      <xdr:rowOff>31750</xdr:rowOff>
    </xdr:from>
    <xdr:to>
      <xdr:col>1</xdr:col>
      <xdr:colOff>1802438</xdr:colOff>
      <xdr:row>1</xdr:row>
      <xdr:rowOff>949119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208" y="212725"/>
          <a:ext cx="1791855" cy="9173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E65" sqref="E65"/>
    </sheetView>
  </sheetViews>
  <sheetFormatPr baseColWidth="10" defaultColWidth="11.42578125" defaultRowHeight="15"/>
  <cols>
    <col min="1" max="1" width="5.85546875" style="1" customWidth="1"/>
    <col min="2" max="2" width="11.140625" style="2" customWidth="1"/>
    <col min="3" max="3" width="99.85546875" style="2" customWidth="1"/>
    <col min="4" max="4" width="8.42578125" style="2" customWidth="1"/>
    <col min="5" max="5" width="11" style="2" customWidth="1"/>
    <col min="6" max="6" width="14.42578125" style="2" customWidth="1"/>
    <col min="7" max="7" width="19.140625" style="2" customWidth="1"/>
  </cols>
  <sheetData>
    <row r="1" spans="1:11">
      <c r="B1" s="1"/>
      <c r="C1" s="1"/>
      <c r="D1" s="1"/>
      <c r="E1" s="1"/>
      <c r="F1" s="1"/>
      <c r="G1" s="1"/>
    </row>
    <row r="2" spans="1:11" s="12" customFormat="1" ht="105.75" customHeight="1">
      <c r="B2" s="57" t="s">
        <v>74</v>
      </c>
      <c r="C2" s="58"/>
      <c r="D2" s="58"/>
      <c r="E2" s="58"/>
      <c r="F2" s="58"/>
      <c r="G2" s="59"/>
      <c r="I2" s="50"/>
      <c r="J2" s="60" t="s">
        <v>75</v>
      </c>
      <c r="K2" s="61"/>
    </row>
    <row r="3" spans="1:11">
      <c r="B3" s="1"/>
      <c r="C3" s="1"/>
      <c r="D3" s="1"/>
      <c r="E3" s="1"/>
      <c r="F3" s="1"/>
      <c r="G3" s="1"/>
    </row>
    <row r="4" spans="1:11" ht="21">
      <c r="B4" s="1"/>
      <c r="C4" s="68" t="s">
        <v>0</v>
      </c>
      <c r="D4" s="68"/>
      <c r="E4" s="68"/>
      <c r="F4" s="68"/>
      <c r="G4" s="68"/>
    </row>
    <row r="5" spans="1:11" ht="15.75" thickBot="1">
      <c r="B5" s="1"/>
      <c r="C5" s="1"/>
      <c r="D5" s="1"/>
      <c r="E5" s="1"/>
      <c r="F5" s="1"/>
      <c r="G5" s="1"/>
    </row>
    <row r="6" spans="1:11" s="7" customFormat="1" ht="48" thickBot="1">
      <c r="A6" s="6"/>
      <c r="B6" s="11" t="s">
        <v>1</v>
      </c>
      <c r="C6" s="30" t="s">
        <v>2</v>
      </c>
      <c r="D6" s="30" t="s">
        <v>3</v>
      </c>
      <c r="E6" s="30" t="s">
        <v>4</v>
      </c>
      <c r="F6" s="30" t="s">
        <v>5</v>
      </c>
      <c r="G6" s="30" t="s">
        <v>6</v>
      </c>
    </row>
    <row r="7" spans="1:11" s="7" customFormat="1" ht="27.75" customHeight="1">
      <c r="A7" s="6"/>
      <c r="B7" s="65" t="s">
        <v>7</v>
      </c>
      <c r="C7" s="32" t="s">
        <v>8</v>
      </c>
      <c r="D7" s="33"/>
      <c r="E7" s="33"/>
      <c r="F7" s="33"/>
      <c r="G7" s="82">
        <f>G8+G12+G16</f>
        <v>0</v>
      </c>
    </row>
    <row r="8" spans="1:11" ht="30">
      <c r="B8" s="66"/>
      <c r="C8" s="34" t="s">
        <v>9</v>
      </c>
      <c r="D8" s="8" t="s">
        <v>10</v>
      </c>
      <c r="E8" s="9">
        <v>1</v>
      </c>
      <c r="F8" s="8" t="s">
        <v>11</v>
      </c>
      <c r="G8" s="83">
        <f>SUM(G9:G11)</f>
        <v>0</v>
      </c>
    </row>
    <row r="9" spans="1:11">
      <c r="B9" s="66"/>
      <c r="C9" s="35" t="s">
        <v>12</v>
      </c>
      <c r="D9" s="53"/>
      <c r="E9" s="90">
        <f>+SUM('Volume HJ activités'!C9:O9)</f>
        <v>0</v>
      </c>
      <c r="F9" s="31" t="str">
        <f>+IFERROR(G9/E9,"")</f>
        <v/>
      </c>
      <c r="G9" s="84">
        <f>'Volume HJ activités'!P9</f>
        <v>0</v>
      </c>
    </row>
    <row r="10" spans="1:11">
      <c r="B10" s="66"/>
      <c r="C10" s="35" t="s">
        <v>13</v>
      </c>
      <c r="D10" s="53"/>
      <c r="E10" s="53"/>
      <c r="F10" s="54"/>
      <c r="G10" s="84">
        <f t="shared" ref="G10:G11" si="0">F10*E10</f>
        <v>0</v>
      </c>
    </row>
    <row r="11" spans="1:11" ht="30">
      <c r="B11" s="66"/>
      <c r="C11" s="35" t="s">
        <v>14</v>
      </c>
      <c r="D11" s="53"/>
      <c r="E11" s="53"/>
      <c r="F11" s="54"/>
      <c r="G11" s="84">
        <f t="shared" si="0"/>
        <v>0</v>
      </c>
    </row>
    <row r="12" spans="1:11">
      <c r="B12" s="66"/>
      <c r="C12" s="34" t="s">
        <v>15</v>
      </c>
      <c r="D12" s="8" t="s">
        <v>10</v>
      </c>
      <c r="E12" s="9">
        <v>1</v>
      </c>
      <c r="F12" s="8" t="s">
        <v>11</v>
      </c>
      <c r="G12" s="83">
        <f>SUM(G13:G15)</f>
        <v>0</v>
      </c>
    </row>
    <row r="13" spans="1:11">
      <c r="B13" s="66"/>
      <c r="C13" s="35" t="s">
        <v>12</v>
      </c>
      <c r="D13" s="53"/>
      <c r="E13" s="90">
        <f>+SUM('Volume HJ activités'!C10:O10)</f>
        <v>0</v>
      </c>
      <c r="F13" s="31" t="str">
        <f>+IFERROR(G13/E13,"")</f>
        <v/>
      </c>
      <c r="G13" s="85">
        <f>'Volume HJ activités'!P10</f>
        <v>0</v>
      </c>
    </row>
    <row r="14" spans="1:11">
      <c r="B14" s="66"/>
      <c r="C14" s="35" t="s">
        <v>13</v>
      </c>
      <c r="D14" s="53"/>
      <c r="E14" s="53"/>
      <c r="F14" s="54"/>
      <c r="G14" s="84">
        <f t="shared" ref="G13:G15" si="1">F14*E14</f>
        <v>0</v>
      </c>
    </row>
    <row r="15" spans="1:11" ht="30">
      <c r="B15" s="66"/>
      <c r="C15" s="35" t="s">
        <v>14</v>
      </c>
      <c r="D15" s="53"/>
      <c r="E15" s="53"/>
      <c r="F15" s="54"/>
      <c r="G15" s="84">
        <f t="shared" si="1"/>
        <v>0</v>
      </c>
    </row>
    <row r="16" spans="1:11">
      <c r="B16" s="66"/>
      <c r="C16" s="34" t="s">
        <v>16</v>
      </c>
      <c r="D16" s="8" t="s">
        <v>10</v>
      </c>
      <c r="E16" s="9">
        <v>1</v>
      </c>
      <c r="F16" s="8" t="s">
        <v>11</v>
      </c>
      <c r="G16" s="83">
        <f>SUM(G17:G19)</f>
        <v>0</v>
      </c>
    </row>
    <row r="17" spans="1:7">
      <c r="B17" s="66"/>
      <c r="C17" s="35" t="s">
        <v>12</v>
      </c>
      <c r="D17" s="53"/>
      <c r="E17" s="90">
        <f>+SUM('Volume HJ activités'!C11:O11)</f>
        <v>0</v>
      </c>
      <c r="F17" s="31" t="str">
        <f>+IFERROR(G17/E17,"")</f>
        <v/>
      </c>
      <c r="G17" s="84">
        <f>'Volume HJ activités'!P11</f>
        <v>0</v>
      </c>
    </row>
    <row r="18" spans="1:7">
      <c r="B18" s="66"/>
      <c r="C18" s="35" t="s">
        <v>13</v>
      </c>
      <c r="D18" s="53"/>
      <c r="E18" s="53"/>
      <c r="F18" s="54"/>
      <c r="G18" s="84">
        <f t="shared" ref="G17:G19" si="2">F18*E18</f>
        <v>0</v>
      </c>
    </row>
    <row r="19" spans="1:7" ht="30.75" thickBot="1">
      <c r="B19" s="66"/>
      <c r="C19" s="35" t="s">
        <v>14</v>
      </c>
      <c r="D19" s="53"/>
      <c r="E19" s="53"/>
      <c r="F19" s="54"/>
      <c r="G19" s="84">
        <f t="shared" si="2"/>
        <v>0</v>
      </c>
    </row>
    <row r="20" spans="1:7" s="7" customFormat="1" ht="27.75" customHeight="1">
      <c r="A20" s="6"/>
      <c r="B20" s="65" t="s">
        <v>17</v>
      </c>
      <c r="C20" s="36" t="s">
        <v>18</v>
      </c>
      <c r="D20" s="10"/>
      <c r="E20" s="10"/>
      <c r="F20" s="10"/>
      <c r="G20" s="86">
        <f>+G21+G25+G29+G33</f>
        <v>0</v>
      </c>
    </row>
    <row r="21" spans="1:7">
      <c r="B21" s="66"/>
      <c r="C21" s="34" t="s">
        <v>19</v>
      </c>
      <c r="D21" s="8" t="s">
        <v>10</v>
      </c>
      <c r="E21" s="9">
        <v>1</v>
      </c>
      <c r="F21" s="8" t="s">
        <v>11</v>
      </c>
      <c r="G21" s="83">
        <f>SUM(G22:G24)</f>
        <v>0</v>
      </c>
    </row>
    <row r="22" spans="1:7">
      <c r="B22" s="66"/>
      <c r="C22" s="35" t="s">
        <v>12</v>
      </c>
      <c r="D22" s="53"/>
      <c r="E22" s="90">
        <f>+SUM('Volume HJ activités'!C13:O13)</f>
        <v>0</v>
      </c>
      <c r="F22" s="31" t="str">
        <f>+IFERROR(G22/E22,"")</f>
        <v/>
      </c>
      <c r="G22" s="84">
        <f>'Volume HJ activités'!P13</f>
        <v>0</v>
      </c>
    </row>
    <row r="23" spans="1:7">
      <c r="B23" s="66"/>
      <c r="C23" s="35" t="s">
        <v>13</v>
      </c>
      <c r="D23" s="53"/>
      <c r="E23" s="53"/>
      <c r="F23" s="54"/>
      <c r="G23" s="84">
        <f t="shared" ref="G22:G24" si="3">F23*E23</f>
        <v>0</v>
      </c>
    </row>
    <row r="24" spans="1:7" ht="30">
      <c r="B24" s="66"/>
      <c r="C24" s="35" t="s">
        <v>14</v>
      </c>
      <c r="D24" s="53"/>
      <c r="E24" s="53"/>
      <c r="F24" s="54"/>
      <c r="G24" s="84">
        <f t="shared" si="3"/>
        <v>0</v>
      </c>
    </row>
    <row r="25" spans="1:7">
      <c r="B25" s="66"/>
      <c r="C25" s="34" t="s">
        <v>20</v>
      </c>
      <c r="D25" s="8" t="s">
        <v>10</v>
      </c>
      <c r="E25" s="9">
        <v>1</v>
      </c>
      <c r="F25" s="8" t="s">
        <v>11</v>
      </c>
      <c r="G25" s="83">
        <f>SUM(G26:G28)</f>
        <v>0</v>
      </c>
    </row>
    <row r="26" spans="1:7">
      <c r="B26" s="66"/>
      <c r="C26" s="35" t="s">
        <v>12</v>
      </c>
      <c r="D26" s="53"/>
      <c r="E26" s="90">
        <f>+SUM('Volume HJ activités'!C14:O14)</f>
        <v>0</v>
      </c>
      <c r="F26" s="31" t="str">
        <f>+IFERROR(G26/E26,"")</f>
        <v/>
      </c>
      <c r="G26" s="84">
        <f>'Volume HJ activités'!P14</f>
        <v>0</v>
      </c>
    </row>
    <row r="27" spans="1:7">
      <c r="B27" s="66"/>
      <c r="C27" s="35" t="s">
        <v>13</v>
      </c>
      <c r="D27" s="53"/>
      <c r="E27" s="53"/>
      <c r="F27" s="54"/>
      <c r="G27" s="84">
        <f t="shared" ref="G26:G28" si="4">F27*E27</f>
        <v>0</v>
      </c>
    </row>
    <row r="28" spans="1:7" ht="30">
      <c r="B28" s="66"/>
      <c r="C28" s="35" t="s">
        <v>14</v>
      </c>
      <c r="D28" s="53"/>
      <c r="E28" s="53"/>
      <c r="F28" s="54"/>
      <c r="G28" s="84">
        <f t="shared" si="4"/>
        <v>0</v>
      </c>
    </row>
    <row r="29" spans="1:7">
      <c r="B29" s="66"/>
      <c r="C29" s="34" t="s">
        <v>21</v>
      </c>
      <c r="D29" s="8" t="s">
        <v>10</v>
      </c>
      <c r="E29" s="9">
        <v>1</v>
      </c>
      <c r="F29" s="8" t="s">
        <v>11</v>
      </c>
      <c r="G29" s="83">
        <f>SUM(G30:G32)</f>
        <v>0</v>
      </c>
    </row>
    <row r="30" spans="1:7">
      <c r="B30" s="66"/>
      <c r="C30" s="35" t="s">
        <v>12</v>
      </c>
      <c r="D30" s="53"/>
      <c r="E30" s="90">
        <f>+SUM('Volume HJ activités'!C15:O15)</f>
        <v>0</v>
      </c>
      <c r="F30" s="31" t="str">
        <f>+IFERROR(G30/E30,"")</f>
        <v/>
      </c>
      <c r="G30" s="84">
        <f>'Volume HJ activités'!P15</f>
        <v>0</v>
      </c>
    </row>
    <row r="31" spans="1:7">
      <c r="B31" s="66"/>
      <c r="C31" s="35" t="s">
        <v>13</v>
      </c>
      <c r="D31" s="53"/>
      <c r="E31" s="53"/>
      <c r="F31" s="54"/>
      <c r="G31" s="84">
        <f t="shared" ref="G30:G32" si="5">F31*E31</f>
        <v>0</v>
      </c>
    </row>
    <row r="32" spans="1:7" ht="30">
      <c r="B32" s="66"/>
      <c r="C32" s="35" t="s">
        <v>14</v>
      </c>
      <c r="D32" s="53"/>
      <c r="E32" s="53"/>
      <c r="F32" s="54"/>
      <c r="G32" s="84">
        <f t="shared" si="5"/>
        <v>0</v>
      </c>
    </row>
    <row r="33" spans="1:7">
      <c r="B33" s="66"/>
      <c r="C33" s="34" t="s">
        <v>22</v>
      </c>
      <c r="D33" s="8" t="s">
        <v>10</v>
      </c>
      <c r="E33" s="9">
        <v>1</v>
      </c>
      <c r="F33" s="8" t="s">
        <v>11</v>
      </c>
      <c r="G33" s="83">
        <f>SUM(G34:G36)</f>
        <v>0</v>
      </c>
    </row>
    <row r="34" spans="1:7">
      <c r="B34" s="66"/>
      <c r="C34" s="35" t="s">
        <v>12</v>
      </c>
      <c r="D34" s="53"/>
      <c r="E34" s="90">
        <f>+SUM('Volume HJ activités'!C16:O16)</f>
        <v>0</v>
      </c>
      <c r="F34" s="31" t="str">
        <f>+IFERROR(G34/E34,"")</f>
        <v/>
      </c>
      <c r="G34" s="84">
        <f>'Volume HJ activités'!P16</f>
        <v>0</v>
      </c>
    </row>
    <row r="35" spans="1:7">
      <c r="B35" s="66"/>
      <c r="C35" s="35" t="s">
        <v>13</v>
      </c>
      <c r="D35" s="53"/>
      <c r="E35" s="53"/>
      <c r="F35" s="54"/>
      <c r="G35" s="84">
        <f t="shared" ref="G34:G36" si="6">F35*E35</f>
        <v>0</v>
      </c>
    </row>
    <row r="36" spans="1:7" ht="30.75" thickBot="1">
      <c r="B36" s="66"/>
      <c r="C36" s="35" t="s">
        <v>14</v>
      </c>
      <c r="D36" s="53"/>
      <c r="E36" s="53"/>
      <c r="F36" s="54"/>
      <c r="G36" s="84">
        <f t="shared" si="6"/>
        <v>0</v>
      </c>
    </row>
    <row r="37" spans="1:7" s="7" customFormat="1" ht="27.75" customHeight="1">
      <c r="A37" s="6"/>
      <c r="B37" s="65" t="s">
        <v>23</v>
      </c>
      <c r="C37" s="36" t="s">
        <v>24</v>
      </c>
      <c r="D37" s="10"/>
      <c r="E37" s="10"/>
      <c r="F37" s="10"/>
      <c r="G37" s="86">
        <f>+G38+G42</f>
        <v>0</v>
      </c>
    </row>
    <row r="38" spans="1:7">
      <c r="B38" s="66"/>
      <c r="C38" s="34" t="s">
        <v>25</v>
      </c>
      <c r="D38" s="8" t="s">
        <v>10</v>
      </c>
      <c r="E38" s="9">
        <v>1</v>
      </c>
      <c r="F38" s="8" t="s">
        <v>11</v>
      </c>
      <c r="G38" s="83">
        <f>SUM(G39:G41)</f>
        <v>0</v>
      </c>
    </row>
    <row r="39" spans="1:7">
      <c r="B39" s="66"/>
      <c r="C39" s="35" t="s">
        <v>12</v>
      </c>
      <c r="D39" s="53"/>
      <c r="E39" s="90">
        <f>+SUM('Volume HJ activités'!C18:O18)</f>
        <v>0</v>
      </c>
      <c r="F39" s="31" t="str">
        <f>+IFERROR(G39/E39,"")</f>
        <v/>
      </c>
      <c r="G39" s="84">
        <f>'Volume HJ activités'!P18</f>
        <v>0</v>
      </c>
    </row>
    <row r="40" spans="1:7">
      <c r="B40" s="66"/>
      <c r="C40" s="35" t="s">
        <v>13</v>
      </c>
      <c r="D40" s="53"/>
      <c r="E40" s="53"/>
      <c r="F40" s="54"/>
      <c r="G40" s="84">
        <f t="shared" ref="G39:G41" si="7">F40*E40</f>
        <v>0</v>
      </c>
    </row>
    <row r="41" spans="1:7" ht="30">
      <c r="B41" s="66"/>
      <c r="C41" s="35" t="s">
        <v>14</v>
      </c>
      <c r="D41" s="53"/>
      <c r="E41" s="53"/>
      <c r="F41" s="54"/>
      <c r="G41" s="84">
        <f t="shared" si="7"/>
        <v>0</v>
      </c>
    </row>
    <row r="42" spans="1:7">
      <c r="B42" s="66"/>
      <c r="C42" s="34" t="s">
        <v>26</v>
      </c>
      <c r="D42" s="8" t="s">
        <v>10</v>
      </c>
      <c r="E42" s="9">
        <v>1</v>
      </c>
      <c r="F42" s="8" t="s">
        <v>11</v>
      </c>
      <c r="G42" s="83">
        <f>SUM(G43:G45)</f>
        <v>0</v>
      </c>
    </row>
    <row r="43" spans="1:7">
      <c r="B43" s="66"/>
      <c r="C43" s="35" t="s">
        <v>12</v>
      </c>
      <c r="D43" s="53"/>
      <c r="E43" s="90">
        <f>+SUM('Volume HJ activités'!C19:O19)</f>
        <v>0</v>
      </c>
      <c r="F43" s="31" t="str">
        <f>+IFERROR(G43/E43,"")</f>
        <v/>
      </c>
      <c r="G43" s="84">
        <f>'Volume HJ activités'!P19</f>
        <v>0</v>
      </c>
    </row>
    <row r="44" spans="1:7">
      <c r="B44" s="66"/>
      <c r="C44" s="35" t="s">
        <v>13</v>
      </c>
      <c r="D44" s="53"/>
      <c r="E44" s="53"/>
      <c r="F44" s="54"/>
      <c r="G44" s="84">
        <f t="shared" ref="G43:G45" si="8">F44*E44</f>
        <v>0</v>
      </c>
    </row>
    <row r="45" spans="1:7" ht="30.75" thickBot="1">
      <c r="B45" s="66"/>
      <c r="C45" s="35" t="s">
        <v>14</v>
      </c>
      <c r="D45" s="53"/>
      <c r="E45" s="53"/>
      <c r="F45" s="54"/>
      <c r="G45" s="84">
        <f t="shared" si="8"/>
        <v>0</v>
      </c>
    </row>
    <row r="46" spans="1:7" s="7" customFormat="1" ht="27.75" customHeight="1">
      <c r="A46" s="6"/>
      <c r="B46" s="65" t="s">
        <v>27</v>
      </c>
      <c r="C46" s="36" t="s">
        <v>28</v>
      </c>
      <c r="D46" s="10"/>
      <c r="E46" s="10"/>
      <c r="F46" s="10"/>
      <c r="G46" s="86">
        <f>+G47+G51</f>
        <v>0</v>
      </c>
    </row>
    <row r="47" spans="1:7">
      <c r="B47" s="66"/>
      <c r="C47" s="34" t="s">
        <v>29</v>
      </c>
      <c r="D47" s="8" t="s">
        <v>10</v>
      </c>
      <c r="E47" s="9">
        <v>1</v>
      </c>
      <c r="F47" s="8" t="s">
        <v>11</v>
      </c>
      <c r="G47" s="83">
        <f>SUM(G48:G50)</f>
        <v>0</v>
      </c>
    </row>
    <row r="48" spans="1:7">
      <c r="B48" s="66"/>
      <c r="C48" s="35" t="s">
        <v>12</v>
      </c>
      <c r="D48" s="53"/>
      <c r="E48" s="90">
        <f>+SUM('Volume HJ activités'!C21:O21)</f>
        <v>0</v>
      </c>
      <c r="F48" s="31" t="str">
        <f>+IFERROR(G48/E48,"")</f>
        <v/>
      </c>
      <c r="G48" s="84">
        <f>'Volume HJ activités'!P21</f>
        <v>0</v>
      </c>
    </row>
    <row r="49" spans="1:7">
      <c r="B49" s="66"/>
      <c r="C49" s="35" t="s">
        <v>13</v>
      </c>
      <c r="D49" s="53"/>
      <c r="E49" s="53"/>
      <c r="F49" s="54"/>
      <c r="G49" s="84">
        <f t="shared" ref="G48:G50" si="9">F49*E49</f>
        <v>0</v>
      </c>
    </row>
    <row r="50" spans="1:7" ht="30">
      <c r="B50" s="66"/>
      <c r="C50" s="35" t="s">
        <v>14</v>
      </c>
      <c r="D50" s="53"/>
      <c r="E50" s="53"/>
      <c r="F50" s="54"/>
      <c r="G50" s="84">
        <f t="shared" si="9"/>
        <v>0</v>
      </c>
    </row>
    <row r="51" spans="1:7">
      <c r="B51" s="66"/>
      <c r="C51" s="34" t="s">
        <v>30</v>
      </c>
      <c r="D51" s="8" t="s">
        <v>10</v>
      </c>
      <c r="E51" s="9">
        <v>1</v>
      </c>
      <c r="F51" s="8" t="s">
        <v>11</v>
      </c>
      <c r="G51" s="83">
        <f>SUM(G52:G54)</f>
        <v>0</v>
      </c>
    </row>
    <row r="52" spans="1:7">
      <c r="B52" s="66"/>
      <c r="C52" s="35" t="s">
        <v>12</v>
      </c>
      <c r="D52" s="53"/>
      <c r="E52" s="90">
        <f>+SUM('Volume HJ activités'!C22:O22)</f>
        <v>0</v>
      </c>
      <c r="F52" s="31" t="str">
        <f>+IFERROR(G52/E52,"")</f>
        <v/>
      </c>
      <c r="G52" s="84">
        <f>'Volume HJ activités'!P22</f>
        <v>0</v>
      </c>
    </row>
    <row r="53" spans="1:7">
      <c r="B53" s="66"/>
      <c r="C53" s="35" t="s">
        <v>13</v>
      </c>
      <c r="D53" s="53"/>
      <c r="E53" s="53"/>
      <c r="F53" s="54"/>
      <c r="G53" s="84">
        <f t="shared" ref="G52:G54" si="10">F53*E53</f>
        <v>0</v>
      </c>
    </row>
    <row r="54" spans="1:7" ht="30.75" thickBot="1">
      <c r="B54" s="66"/>
      <c r="C54" s="35" t="s">
        <v>14</v>
      </c>
      <c r="D54" s="53"/>
      <c r="E54" s="53"/>
      <c r="F54" s="54"/>
      <c r="G54" s="84">
        <f t="shared" si="10"/>
        <v>0</v>
      </c>
    </row>
    <row r="55" spans="1:7" s="7" customFormat="1" ht="27.75" customHeight="1">
      <c r="A55" s="6"/>
      <c r="B55" s="65" t="s">
        <v>31</v>
      </c>
      <c r="C55" s="36" t="s">
        <v>32</v>
      </c>
      <c r="D55" s="10"/>
      <c r="E55" s="10"/>
      <c r="F55" s="10"/>
      <c r="G55" s="86">
        <f>+G56+G60+G64+G68</f>
        <v>0</v>
      </c>
    </row>
    <row r="56" spans="1:7">
      <c r="B56" s="66"/>
      <c r="C56" s="34" t="s">
        <v>33</v>
      </c>
      <c r="D56" s="8" t="s">
        <v>10</v>
      </c>
      <c r="E56" s="9">
        <v>1</v>
      </c>
      <c r="F56" s="8" t="s">
        <v>11</v>
      </c>
      <c r="G56" s="83">
        <f>SUM(G57:G59)</f>
        <v>0</v>
      </c>
    </row>
    <row r="57" spans="1:7">
      <c r="B57" s="66"/>
      <c r="C57" s="35" t="s">
        <v>12</v>
      </c>
      <c r="D57" s="53"/>
      <c r="E57" s="90">
        <f>+SUM('Volume HJ activités'!C24:O24)</f>
        <v>0</v>
      </c>
      <c r="F57" s="31" t="str">
        <f>+IFERROR(G57/E57,"")</f>
        <v/>
      </c>
      <c r="G57" s="84">
        <f>'Volume HJ activités'!P24</f>
        <v>0</v>
      </c>
    </row>
    <row r="58" spans="1:7">
      <c r="B58" s="66"/>
      <c r="C58" s="35" t="s">
        <v>13</v>
      </c>
      <c r="D58" s="53"/>
      <c r="E58" s="53"/>
      <c r="F58" s="54"/>
      <c r="G58" s="84">
        <f t="shared" ref="G57:G59" si="11">F58*E58</f>
        <v>0</v>
      </c>
    </row>
    <row r="59" spans="1:7" ht="30">
      <c r="B59" s="66"/>
      <c r="C59" s="35" t="s">
        <v>14</v>
      </c>
      <c r="D59" s="53"/>
      <c r="E59" s="53"/>
      <c r="F59" s="54"/>
      <c r="G59" s="84">
        <f t="shared" si="11"/>
        <v>0</v>
      </c>
    </row>
    <row r="60" spans="1:7">
      <c r="B60" s="66"/>
      <c r="C60" s="34" t="s">
        <v>34</v>
      </c>
      <c r="D60" s="8" t="s">
        <v>10</v>
      </c>
      <c r="E60" s="9">
        <v>1</v>
      </c>
      <c r="F60" s="8" t="s">
        <v>11</v>
      </c>
      <c r="G60" s="83">
        <f>SUM(G61:G63)</f>
        <v>0</v>
      </c>
    </row>
    <row r="61" spans="1:7">
      <c r="B61" s="66"/>
      <c r="C61" s="35" t="s">
        <v>12</v>
      </c>
      <c r="D61" s="53"/>
      <c r="E61" s="90">
        <f>+SUM('Volume HJ activités'!C25:O25)</f>
        <v>0</v>
      </c>
      <c r="F61" s="31" t="str">
        <f>+IFERROR(G61/E61,"")</f>
        <v/>
      </c>
      <c r="G61" s="84">
        <f>'Volume HJ activités'!P25</f>
        <v>0</v>
      </c>
    </row>
    <row r="62" spans="1:7">
      <c r="B62" s="66"/>
      <c r="C62" s="35" t="s">
        <v>13</v>
      </c>
      <c r="D62" s="53"/>
      <c r="E62" s="53"/>
      <c r="F62" s="54"/>
      <c r="G62" s="84">
        <f t="shared" ref="G61:G63" si="12">F62*E62</f>
        <v>0</v>
      </c>
    </row>
    <row r="63" spans="1:7" ht="30">
      <c r="B63" s="66"/>
      <c r="C63" s="35" t="s">
        <v>14</v>
      </c>
      <c r="D63" s="53"/>
      <c r="E63" s="53"/>
      <c r="F63" s="54"/>
      <c r="G63" s="84">
        <f t="shared" si="12"/>
        <v>0</v>
      </c>
    </row>
    <row r="64" spans="1:7">
      <c r="B64" s="66"/>
      <c r="C64" s="34" t="s">
        <v>35</v>
      </c>
      <c r="D64" s="8" t="s">
        <v>10</v>
      </c>
      <c r="E64" s="9">
        <v>1</v>
      </c>
      <c r="F64" s="8" t="s">
        <v>11</v>
      </c>
      <c r="G64" s="83">
        <f>SUM(G65:G67)</f>
        <v>0</v>
      </c>
    </row>
    <row r="65" spans="1:7">
      <c r="B65" s="66"/>
      <c r="C65" s="35" t="s">
        <v>12</v>
      </c>
      <c r="D65" s="53"/>
      <c r="E65" s="90">
        <f>+SUM('Volume HJ activités'!C26:O26)</f>
        <v>0</v>
      </c>
      <c r="F65" s="31" t="str">
        <f>+IFERROR(G65/E65,"")</f>
        <v/>
      </c>
      <c r="G65" s="84">
        <f>'Volume HJ activités'!P26</f>
        <v>0</v>
      </c>
    </row>
    <row r="66" spans="1:7">
      <c r="B66" s="66"/>
      <c r="C66" s="35" t="s">
        <v>13</v>
      </c>
      <c r="D66" s="53"/>
      <c r="E66" s="53"/>
      <c r="F66" s="53"/>
      <c r="G66" s="84">
        <f t="shared" ref="G65:G67" si="13">F66*E66</f>
        <v>0</v>
      </c>
    </row>
    <row r="67" spans="1:7" ht="30">
      <c r="B67" s="66"/>
      <c r="C67" s="35" t="s">
        <v>14</v>
      </c>
      <c r="D67" s="53"/>
      <c r="E67" s="53"/>
      <c r="F67" s="54"/>
      <c r="G67" s="84">
        <f t="shared" si="13"/>
        <v>0</v>
      </c>
    </row>
    <row r="68" spans="1:7">
      <c r="B68" s="66"/>
      <c r="C68" s="34" t="s">
        <v>36</v>
      </c>
      <c r="D68" s="8" t="s">
        <v>10</v>
      </c>
      <c r="E68" s="9">
        <v>1</v>
      </c>
      <c r="F68" s="8" t="s">
        <v>11</v>
      </c>
      <c r="G68" s="83">
        <f>SUM(G69:G71)</f>
        <v>0</v>
      </c>
    </row>
    <row r="69" spans="1:7">
      <c r="B69" s="66"/>
      <c r="C69" s="35" t="s">
        <v>12</v>
      </c>
      <c r="D69" s="53"/>
      <c r="E69" s="90">
        <f>+SUM('Volume HJ activités'!C27:O27)</f>
        <v>0</v>
      </c>
      <c r="F69" s="31" t="str">
        <f>+IFERROR(G69/E69,"")</f>
        <v/>
      </c>
      <c r="G69" s="84">
        <f>'Volume HJ activités'!P27</f>
        <v>0</v>
      </c>
    </row>
    <row r="70" spans="1:7">
      <c r="B70" s="66"/>
      <c r="C70" s="35" t="s">
        <v>13</v>
      </c>
      <c r="D70" s="53"/>
      <c r="E70" s="53"/>
      <c r="F70" s="54"/>
      <c r="G70" s="84">
        <f t="shared" ref="G70:G71" si="14">F70*E70</f>
        <v>0</v>
      </c>
    </row>
    <row r="71" spans="1:7" ht="30.75" thickBot="1">
      <c r="B71" s="66"/>
      <c r="C71" s="35" t="s">
        <v>14</v>
      </c>
      <c r="D71" s="53"/>
      <c r="E71" s="53"/>
      <c r="F71" s="54"/>
      <c r="G71" s="84">
        <f t="shared" si="14"/>
        <v>0</v>
      </c>
    </row>
    <row r="72" spans="1:7" s="7" customFormat="1" ht="27.75" customHeight="1">
      <c r="A72" s="6"/>
      <c r="B72" s="65" t="s">
        <v>37</v>
      </c>
      <c r="C72" s="36" t="s">
        <v>38</v>
      </c>
      <c r="D72" s="10"/>
      <c r="E72" s="10"/>
      <c r="F72" s="10"/>
      <c r="G72" s="86">
        <f>+G73+G77+G81</f>
        <v>0</v>
      </c>
    </row>
    <row r="73" spans="1:7">
      <c r="B73" s="66"/>
      <c r="C73" s="34" t="s">
        <v>39</v>
      </c>
      <c r="D73" s="8" t="s">
        <v>10</v>
      </c>
      <c r="E73" s="9">
        <v>1</v>
      </c>
      <c r="F73" s="8" t="s">
        <v>11</v>
      </c>
      <c r="G73" s="83">
        <f>SUM(G74:G76)</f>
        <v>0</v>
      </c>
    </row>
    <row r="74" spans="1:7">
      <c r="B74" s="66"/>
      <c r="C74" s="35" t="s">
        <v>12</v>
      </c>
      <c r="D74" s="53"/>
      <c r="E74" s="90">
        <f>+SUM('Volume HJ activités'!C29:O29)</f>
        <v>0</v>
      </c>
      <c r="F74" s="31" t="str">
        <f>+IFERROR(G74/E74,"")</f>
        <v/>
      </c>
      <c r="G74" s="84">
        <f>'Volume HJ activités'!P29</f>
        <v>0</v>
      </c>
    </row>
    <row r="75" spans="1:7">
      <c r="B75" s="66"/>
      <c r="C75" s="35" t="s">
        <v>13</v>
      </c>
      <c r="D75" s="53"/>
      <c r="E75" s="53"/>
      <c r="F75" s="54"/>
      <c r="G75" s="84">
        <f t="shared" ref="G74:G76" si="15">F75*E75</f>
        <v>0</v>
      </c>
    </row>
    <row r="76" spans="1:7" ht="30">
      <c r="B76" s="66"/>
      <c r="C76" s="35" t="s">
        <v>14</v>
      </c>
      <c r="D76" s="53"/>
      <c r="E76" s="53"/>
      <c r="F76" s="54"/>
      <c r="G76" s="84">
        <f t="shared" si="15"/>
        <v>0</v>
      </c>
    </row>
    <row r="77" spans="1:7">
      <c r="B77" s="66"/>
      <c r="C77" s="34" t="s">
        <v>40</v>
      </c>
      <c r="D77" s="8" t="s">
        <v>10</v>
      </c>
      <c r="E77" s="9">
        <v>1</v>
      </c>
      <c r="F77" s="8" t="s">
        <v>11</v>
      </c>
      <c r="G77" s="83">
        <f>SUM(G78:G80)</f>
        <v>0</v>
      </c>
    </row>
    <row r="78" spans="1:7">
      <c r="B78" s="66"/>
      <c r="C78" s="35" t="s">
        <v>12</v>
      </c>
      <c r="D78" s="53"/>
      <c r="E78" s="90">
        <f>+SUM('Volume HJ activités'!C30:O30)</f>
        <v>0</v>
      </c>
      <c r="F78" s="31" t="str">
        <f>+IFERROR(G78/E78,"")</f>
        <v/>
      </c>
      <c r="G78" s="84">
        <f>'Volume HJ activités'!P30</f>
        <v>0</v>
      </c>
    </row>
    <row r="79" spans="1:7">
      <c r="B79" s="66"/>
      <c r="C79" s="35" t="s">
        <v>13</v>
      </c>
      <c r="D79" s="53"/>
      <c r="E79" s="53"/>
      <c r="F79" s="54"/>
      <c r="G79" s="84">
        <f t="shared" ref="G78:G80" si="16">F79*E79</f>
        <v>0</v>
      </c>
    </row>
    <row r="80" spans="1:7" ht="30">
      <c r="B80" s="66"/>
      <c r="C80" s="35" t="s">
        <v>14</v>
      </c>
      <c r="D80" s="53"/>
      <c r="E80" s="53"/>
      <c r="F80" s="54"/>
      <c r="G80" s="84">
        <f t="shared" si="16"/>
        <v>0</v>
      </c>
    </row>
    <row r="81" spans="1:7">
      <c r="B81" s="66"/>
      <c r="C81" s="34" t="s">
        <v>41</v>
      </c>
      <c r="D81" s="8" t="s">
        <v>10</v>
      </c>
      <c r="E81" s="9">
        <v>1</v>
      </c>
      <c r="F81" s="8" t="s">
        <v>11</v>
      </c>
      <c r="G81" s="83">
        <f>SUM(G82:G84)</f>
        <v>0</v>
      </c>
    </row>
    <row r="82" spans="1:7">
      <c r="B82" s="66"/>
      <c r="C82" s="35" t="s">
        <v>12</v>
      </c>
      <c r="D82" s="53"/>
      <c r="E82" s="90">
        <f>+SUM('Volume HJ activités'!C31:O31)</f>
        <v>0</v>
      </c>
      <c r="F82" s="31" t="str">
        <f>+IFERROR(G82/E82,"")</f>
        <v/>
      </c>
      <c r="G82" s="84">
        <f>'Volume HJ activités'!P31</f>
        <v>0</v>
      </c>
    </row>
    <row r="83" spans="1:7">
      <c r="B83" s="66"/>
      <c r="C83" s="35" t="s">
        <v>13</v>
      </c>
      <c r="D83" s="53"/>
      <c r="E83" s="53"/>
      <c r="F83" s="54"/>
      <c r="G83" s="84">
        <f t="shared" ref="G82:G84" si="17">F83*E83</f>
        <v>0</v>
      </c>
    </row>
    <row r="84" spans="1:7" ht="30.75" thickBot="1">
      <c r="B84" s="66"/>
      <c r="C84" s="35" t="s">
        <v>14</v>
      </c>
      <c r="D84" s="53"/>
      <c r="E84" s="53"/>
      <c r="F84" s="54"/>
      <c r="G84" s="84">
        <f t="shared" si="17"/>
        <v>0</v>
      </c>
    </row>
    <row r="85" spans="1:7" s="7" customFormat="1" ht="27.75" customHeight="1">
      <c r="A85" s="6"/>
      <c r="B85" s="65" t="s">
        <v>42</v>
      </c>
      <c r="C85" s="36" t="s">
        <v>43</v>
      </c>
      <c r="D85" s="10"/>
      <c r="E85" s="10"/>
      <c r="F85" s="10"/>
      <c r="G85" s="86">
        <f>+G86+G90</f>
        <v>0</v>
      </c>
    </row>
    <row r="86" spans="1:7">
      <c r="B86" s="66"/>
      <c r="C86" s="34" t="s">
        <v>44</v>
      </c>
      <c r="D86" s="8" t="s">
        <v>10</v>
      </c>
      <c r="E86" s="9">
        <v>1</v>
      </c>
      <c r="F86" s="8" t="s">
        <v>11</v>
      </c>
      <c r="G86" s="83">
        <f>SUM(G87:G89)</f>
        <v>0</v>
      </c>
    </row>
    <row r="87" spans="1:7">
      <c r="B87" s="66"/>
      <c r="C87" s="35" t="s">
        <v>12</v>
      </c>
      <c r="D87" s="53"/>
      <c r="E87" s="90">
        <f>+SUM('Volume HJ activités'!C33:O33)</f>
        <v>0</v>
      </c>
      <c r="F87" s="31" t="str">
        <f>+IFERROR(G87/E87,"")</f>
        <v/>
      </c>
      <c r="G87" s="84">
        <f>'Volume HJ activités'!P33</f>
        <v>0</v>
      </c>
    </row>
    <row r="88" spans="1:7">
      <c r="B88" s="66"/>
      <c r="C88" s="35" t="s">
        <v>13</v>
      </c>
      <c r="D88" s="53"/>
      <c r="E88" s="53"/>
      <c r="F88" s="54"/>
      <c r="G88" s="84">
        <f t="shared" ref="G87:G89" si="18">F88*E88</f>
        <v>0</v>
      </c>
    </row>
    <row r="89" spans="1:7" ht="30">
      <c r="B89" s="66"/>
      <c r="C89" s="35" t="s">
        <v>14</v>
      </c>
      <c r="D89" s="53"/>
      <c r="E89" s="53"/>
      <c r="F89" s="54"/>
      <c r="G89" s="84">
        <f t="shared" si="18"/>
        <v>0</v>
      </c>
    </row>
    <row r="90" spans="1:7">
      <c r="B90" s="66"/>
      <c r="C90" s="34" t="s">
        <v>45</v>
      </c>
      <c r="D90" s="8" t="s">
        <v>10</v>
      </c>
      <c r="E90" s="9">
        <v>1</v>
      </c>
      <c r="F90" s="8" t="s">
        <v>11</v>
      </c>
      <c r="G90" s="83">
        <f>SUM(G91:G93)</f>
        <v>0</v>
      </c>
    </row>
    <row r="91" spans="1:7">
      <c r="B91" s="66"/>
      <c r="C91" s="35" t="s">
        <v>12</v>
      </c>
      <c r="D91" s="53"/>
      <c r="E91" s="90">
        <f>+SUM('Volume HJ activités'!C34:O34)</f>
        <v>0</v>
      </c>
      <c r="F91" s="31" t="str">
        <f>+IFERROR(G91/E91,"")</f>
        <v/>
      </c>
      <c r="G91" s="84">
        <f>'Volume HJ activités'!P34</f>
        <v>0</v>
      </c>
    </row>
    <row r="92" spans="1:7">
      <c r="B92" s="66"/>
      <c r="C92" s="35" t="s">
        <v>13</v>
      </c>
      <c r="D92" s="53"/>
      <c r="E92" s="53"/>
      <c r="F92" s="54"/>
      <c r="G92" s="84">
        <f t="shared" ref="G91:G93" si="19">F92*E92</f>
        <v>0</v>
      </c>
    </row>
    <row r="93" spans="1:7" ht="30.75" thickBot="1">
      <c r="B93" s="66"/>
      <c r="C93" s="35" t="s">
        <v>14</v>
      </c>
      <c r="D93" s="53"/>
      <c r="E93" s="53"/>
      <c r="F93" s="54"/>
      <c r="G93" s="84">
        <f t="shared" si="19"/>
        <v>0</v>
      </c>
    </row>
    <row r="94" spans="1:7" s="7" customFormat="1" ht="27.75" customHeight="1">
      <c r="A94" s="6"/>
      <c r="B94" s="65" t="s">
        <v>46</v>
      </c>
      <c r="C94" s="36" t="s">
        <v>47</v>
      </c>
      <c r="D94" s="10"/>
      <c r="E94" s="10"/>
      <c r="F94" s="10"/>
      <c r="G94" s="86">
        <f>G95+G99+G103+G107+G111</f>
        <v>0</v>
      </c>
    </row>
    <row r="95" spans="1:7">
      <c r="B95" s="66"/>
      <c r="C95" s="34" t="s">
        <v>48</v>
      </c>
      <c r="D95" s="8" t="s">
        <v>10</v>
      </c>
      <c r="E95" s="9">
        <v>1</v>
      </c>
      <c r="F95" s="8" t="s">
        <v>11</v>
      </c>
      <c r="G95" s="83">
        <f>SUM(G96:G98)</f>
        <v>0</v>
      </c>
    </row>
    <row r="96" spans="1:7">
      <c r="B96" s="66"/>
      <c r="C96" s="35" t="s">
        <v>12</v>
      </c>
      <c r="D96" s="53"/>
      <c r="E96" s="90">
        <f>+SUM('Volume HJ activités'!C36:O36)</f>
        <v>0</v>
      </c>
      <c r="F96" s="31" t="str">
        <f>+IFERROR(G96/E96,"")</f>
        <v/>
      </c>
      <c r="G96" s="84">
        <f>'Volume HJ activités'!P36</f>
        <v>0</v>
      </c>
    </row>
    <row r="97" spans="2:7">
      <c r="B97" s="66"/>
      <c r="C97" s="35" t="s">
        <v>13</v>
      </c>
      <c r="D97" s="53"/>
      <c r="E97" s="53"/>
      <c r="F97" s="54"/>
      <c r="G97" s="84">
        <f t="shared" ref="G96:G98" si="20">F97*E97</f>
        <v>0</v>
      </c>
    </row>
    <row r="98" spans="2:7" ht="30">
      <c r="B98" s="66"/>
      <c r="C98" s="35" t="s">
        <v>14</v>
      </c>
      <c r="D98" s="53"/>
      <c r="E98" s="53"/>
      <c r="F98" s="54"/>
      <c r="G98" s="84">
        <f t="shared" si="20"/>
        <v>0</v>
      </c>
    </row>
    <row r="99" spans="2:7">
      <c r="B99" s="66"/>
      <c r="C99" s="34" t="s">
        <v>49</v>
      </c>
      <c r="D99" s="8" t="s">
        <v>10</v>
      </c>
      <c r="E99" s="9">
        <v>1</v>
      </c>
      <c r="F99" s="8" t="s">
        <v>11</v>
      </c>
      <c r="G99" s="83">
        <f>SUM(G100:G102)</f>
        <v>0</v>
      </c>
    </row>
    <row r="100" spans="2:7">
      <c r="B100" s="66"/>
      <c r="C100" s="35" t="s">
        <v>12</v>
      </c>
      <c r="D100" s="53"/>
      <c r="E100" s="90">
        <f>+SUM('Volume HJ activités'!C37:O37)</f>
        <v>0</v>
      </c>
      <c r="F100" s="31" t="str">
        <f>+IFERROR(G100/E100,"")</f>
        <v/>
      </c>
      <c r="G100" s="84">
        <f>'Volume HJ activités'!P37</f>
        <v>0</v>
      </c>
    </row>
    <row r="101" spans="2:7">
      <c r="B101" s="66"/>
      <c r="C101" s="35" t="s">
        <v>13</v>
      </c>
      <c r="D101" s="53"/>
      <c r="E101" s="53"/>
      <c r="F101" s="54"/>
      <c r="G101" s="84">
        <f t="shared" ref="G100:G102" si="21">F101*E101</f>
        <v>0</v>
      </c>
    </row>
    <row r="102" spans="2:7" ht="30">
      <c r="B102" s="66"/>
      <c r="C102" s="35" t="s">
        <v>14</v>
      </c>
      <c r="D102" s="53"/>
      <c r="E102" s="53"/>
      <c r="F102" s="54"/>
      <c r="G102" s="84">
        <f t="shared" si="21"/>
        <v>0</v>
      </c>
    </row>
    <row r="103" spans="2:7">
      <c r="B103" s="66"/>
      <c r="C103" s="34" t="s">
        <v>50</v>
      </c>
      <c r="D103" s="8" t="s">
        <v>10</v>
      </c>
      <c r="E103" s="9">
        <v>1</v>
      </c>
      <c r="F103" s="8" t="s">
        <v>11</v>
      </c>
      <c r="G103" s="83">
        <f>SUM(G104:G106)</f>
        <v>0</v>
      </c>
    </row>
    <row r="104" spans="2:7">
      <c r="B104" s="66"/>
      <c r="C104" s="35" t="s">
        <v>12</v>
      </c>
      <c r="D104" s="53"/>
      <c r="E104" s="90">
        <f>+SUM('Volume HJ activités'!C38:O38)</f>
        <v>0</v>
      </c>
      <c r="F104" s="31" t="str">
        <f>+IFERROR(G104/E104,"")</f>
        <v/>
      </c>
      <c r="G104" s="84">
        <f>'Volume HJ activités'!P38</f>
        <v>0</v>
      </c>
    </row>
    <row r="105" spans="2:7">
      <c r="B105" s="66"/>
      <c r="C105" s="35" t="s">
        <v>13</v>
      </c>
      <c r="D105" s="53"/>
      <c r="E105" s="53"/>
      <c r="F105" s="54"/>
      <c r="G105" s="84">
        <f t="shared" ref="G104:G106" si="22">F105*E105</f>
        <v>0</v>
      </c>
    </row>
    <row r="106" spans="2:7" ht="30">
      <c r="B106" s="66"/>
      <c r="C106" s="35" t="s">
        <v>14</v>
      </c>
      <c r="D106" s="53"/>
      <c r="E106" s="53"/>
      <c r="F106" s="54"/>
      <c r="G106" s="84">
        <f t="shared" si="22"/>
        <v>0</v>
      </c>
    </row>
    <row r="107" spans="2:7">
      <c r="B107" s="66"/>
      <c r="C107" s="34" t="s">
        <v>51</v>
      </c>
      <c r="D107" s="8" t="s">
        <v>10</v>
      </c>
      <c r="E107" s="9">
        <v>1</v>
      </c>
      <c r="F107" s="8" t="s">
        <v>11</v>
      </c>
      <c r="G107" s="83">
        <f>SUM(G108:G110)</f>
        <v>0</v>
      </c>
    </row>
    <row r="108" spans="2:7">
      <c r="B108" s="66"/>
      <c r="C108" s="35" t="s">
        <v>12</v>
      </c>
      <c r="D108" s="53"/>
      <c r="E108" s="90">
        <f>+SUM('Volume HJ activités'!C39:O39)</f>
        <v>0</v>
      </c>
      <c r="F108" s="31" t="str">
        <f>+IFERROR(G108/E108,"")</f>
        <v/>
      </c>
      <c r="G108" s="84">
        <f>'Volume HJ activités'!P39</f>
        <v>0</v>
      </c>
    </row>
    <row r="109" spans="2:7">
      <c r="B109" s="66"/>
      <c r="C109" s="35" t="s">
        <v>13</v>
      </c>
      <c r="D109" s="53"/>
      <c r="E109" s="53"/>
      <c r="F109" s="54"/>
      <c r="G109" s="84">
        <f t="shared" ref="G108:G110" si="23">F109*E109</f>
        <v>0</v>
      </c>
    </row>
    <row r="110" spans="2:7" ht="30">
      <c r="B110" s="66"/>
      <c r="C110" s="35" t="s">
        <v>14</v>
      </c>
      <c r="D110" s="53"/>
      <c r="E110" s="53"/>
      <c r="F110" s="54"/>
      <c r="G110" s="84">
        <f t="shared" si="23"/>
        <v>0</v>
      </c>
    </row>
    <row r="111" spans="2:7">
      <c r="B111" s="66"/>
      <c r="C111" s="34" t="s">
        <v>52</v>
      </c>
      <c r="D111" s="8" t="s">
        <v>10</v>
      </c>
      <c r="E111" s="9">
        <v>1</v>
      </c>
      <c r="F111" s="8" t="s">
        <v>11</v>
      </c>
      <c r="G111" s="83">
        <f>SUM(G112:G114)</f>
        <v>0</v>
      </c>
    </row>
    <row r="112" spans="2:7">
      <c r="B112" s="66"/>
      <c r="C112" s="35" t="s">
        <v>12</v>
      </c>
      <c r="D112" s="53"/>
      <c r="E112" s="90">
        <f>+SUM('Volume HJ activités'!C40:O40)</f>
        <v>0</v>
      </c>
      <c r="F112" s="31" t="str">
        <f>+IFERROR(G112/E112,"")</f>
        <v/>
      </c>
      <c r="G112" s="84">
        <f>'Volume HJ activités'!P40</f>
        <v>0</v>
      </c>
    </row>
    <row r="113" spans="1:7">
      <c r="B113" s="66"/>
      <c r="C113" s="35" t="s">
        <v>13</v>
      </c>
      <c r="D113" s="53"/>
      <c r="E113" s="53"/>
      <c r="F113" s="54"/>
      <c r="G113" s="84">
        <f t="shared" ref="G112:G114" si="24">F113*E113</f>
        <v>0</v>
      </c>
    </row>
    <row r="114" spans="1:7" ht="30.75" thickBot="1">
      <c r="B114" s="67"/>
      <c r="C114" s="37" t="s">
        <v>14</v>
      </c>
      <c r="D114" s="55"/>
      <c r="E114" s="55"/>
      <c r="F114" s="56"/>
      <c r="G114" s="87">
        <f t="shared" si="24"/>
        <v>0</v>
      </c>
    </row>
    <row r="115" spans="1:7" ht="14.1" customHeight="1" thickBot="1">
      <c r="B115" s="1"/>
      <c r="C115" s="1"/>
      <c r="D115" s="1"/>
      <c r="E115" s="1"/>
      <c r="F115" s="1"/>
      <c r="G115" s="88"/>
    </row>
    <row r="116" spans="1:7" s="7" customFormat="1" ht="33.75" customHeight="1" thickBot="1">
      <c r="A116" s="6"/>
      <c r="B116" s="62" t="s">
        <v>53</v>
      </c>
      <c r="C116" s="63"/>
      <c r="D116" s="63"/>
      <c r="E116" s="63"/>
      <c r="F116" s="64"/>
      <c r="G116" s="89">
        <f>G7+G20+G37+G46+G55+G72+G85+G94</f>
        <v>0</v>
      </c>
    </row>
    <row r="117" spans="1:7">
      <c r="B117" s="1"/>
      <c r="C117" s="1"/>
      <c r="D117" s="1"/>
      <c r="E117" s="1"/>
      <c r="F117" s="1"/>
      <c r="G117" s="1"/>
    </row>
    <row r="118" spans="1:7">
      <c r="B118" s="1"/>
      <c r="C118" s="1"/>
      <c r="D118" s="1"/>
      <c r="E118" s="1"/>
      <c r="F118" s="1"/>
      <c r="G118" s="1"/>
    </row>
    <row r="119" spans="1:7">
      <c r="B119" s="1"/>
      <c r="C119" s="1"/>
      <c r="D119" s="1"/>
      <c r="E119" s="1"/>
      <c r="F119" s="1"/>
      <c r="G119" s="1"/>
    </row>
    <row r="120" spans="1:7">
      <c r="B120" s="1"/>
      <c r="C120" s="1"/>
      <c r="D120" s="1"/>
      <c r="E120" s="1"/>
      <c r="F120" s="1"/>
      <c r="G120" s="1"/>
    </row>
    <row r="121" spans="1:7">
      <c r="B121" s="1"/>
      <c r="C121" s="1"/>
      <c r="D121" s="1"/>
      <c r="E121" s="1"/>
      <c r="F121" s="1"/>
      <c r="G121" s="1"/>
    </row>
    <row r="122" spans="1:7">
      <c r="B122" s="1"/>
      <c r="C122" s="1"/>
      <c r="D122" s="1"/>
      <c r="E122" s="1"/>
      <c r="F122" s="1"/>
      <c r="G122" s="1"/>
    </row>
    <row r="123" spans="1:7">
      <c r="B123" s="1"/>
      <c r="C123" s="1"/>
      <c r="D123" s="1"/>
      <c r="E123" s="1"/>
      <c r="F123" s="1"/>
      <c r="G123" s="1"/>
    </row>
    <row r="124" spans="1:7">
      <c r="B124" s="1"/>
      <c r="C124" s="1"/>
      <c r="D124" s="1"/>
      <c r="E124" s="1"/>
      <c r="F124" s="1"/>
      <c r="G124" s="1"/>
    </row>
    <row r="125" spans="1:7">
      <c r="B125" s="1"/>
      <c r="C125" s="1"/>
      <c r="D125" s="1"/>
      <c r="E125" s="1"/>
      <c r="F125" s="1"/>
      <c r="G125" s="1"/>
    </row>
    <row r="126" spans="1:7">
      <c r="B126" s="1"/>
      <c r="C126" s="1"/>
      <c r="D126" s="1"/>
      <c r="E126" s="1"/>
      <c r="F126" s="1"/>
      <c r="G126" s="1"/>
    </row>
    <row r="127" spans="1:7">
      <c r="B127" s="1"/>
      <c r="C127" s="1"/>
      <c r="D127" s="1"/>
      <c r="E127" s="1"/>
      <c r="F127" s="1"/>
      <c r="G127" s="1"/>
    </row>
    <row r="128" spans="1:7" s="5" customFormat="1">
      <c r="A128" s="3"/>
      <c r="B128" s="4"/>
      <c r="C128" s="4"/>
      <c r="D128" s="4"/>
      <c r="E128" s="4"/>
      <c r="F128" s="4"/>
      <c r="G128" s="4"/>
    </row>
    <row r="129" spans="1:7" s="5" customFormat="1">
      <c r="A129" s="3"/>
      <c r="B129" s="4"/>
      <c r="C129" s="4"/>
      <c r="D129" s="4"/>
      <c r="E129" s="4"/>
      <c r="F129" s="4"/>
      <c r="G129" s="4"/>
    </row>
    <row r="130" spans="1:7" s="5" customFormat="1">
      <c r="A130" s="3"/>
      <c r="B130" s="4"/>
      <c r="C130" s="4"/>
      <c r="D130" s="4"/>
      <c r="E130" s="4"/>
      <c r="F130" s="4"/>
      <c r="G130" s="4"/>
    </row>
    <row r="131" spans="1:7" s="5" customFormat="1">
      <c r="A131" s="3"/>
      <c r="B131" s="4"/>
      <c r="C131" s="4"/>
      <c r="D131" s="4"/>
      <c r="E131" s="4"/>
      <c r="F131" s="4"/>
      <c r="G131" s="4"/>
    </row>
    <row r="132" spans="1:7" s="5" customFormat="1">
      <c r="A132" s="3"/>
      <c r="B132" s="4"/>
      <c r="C132" s="4"/>
      <c r="D132" s="4"/>
      <c r="E132" s="4"/>
      <c r="F132" s="4"/>
      <c r="G132" s="4"/>
    </row>
    <row r="133" spans="1:7" s="5" customFormat="1">
      <c r="A133" s="3"/>
      <c r="B133" s="4"/>
      <c r="C133" s="4"/>
      <c r="D133" s="4"/>
      <c r="E133" s="4"/>
      <c r="F133" s="4"/>
      <c r="G133" s="4"/>
    </row>
    <row r="134" spans="1:7" s="5" customFormat="1">
      <c r="A134" s="3"/>
      <c r="B134" s="4"/>
      <c r="C134" s="4"/>
      <c r="D134" s="4"/>
      <c r="E134" s="4"/>
      <c r="F134" s="4"/>
      <c r="G134" s="4"/>
    </row>
    <row r="135" spans="1:7" s="5" customFormat="1">
      <c r="A135" s="3"/>
      <c r="B135" s="4"/>
      <c r="C135" s="4"/>
      <c r="D135" s="4"/>
      <c r="E135" s="4"/>
      <c r="F135" s="4"/>
      <c r="G135" s="4"/>
    </row>
    <row r="136" spans="1:7" s="5" customFormat="1">
      <c r="A136" s="3"/>
      <c r="B136" s="4"/>
      <c r="C136" s="4"/>
      <c r="D136" s="4"/>
      <c r="E136" s="4"/>
      <c r="F136" s="4"/>
      <c r="G136" s="4"/>
    </row>
    <row r="137" spans="1:7" s="5" customFormat="1">
      <c r="A137" s="3"/>
      <c r="B137" s="4"/>
      <c r="C137" s="4"/>
      <c r="D137" s="4"/>
      <c r="E137" s="4"/>
      <c r="F137" s="4"/>
      <c r="G137" s="4"/>
    </row>
    <row r="138" spans="1:7" s="5" customFormat="1">
      <c r="A138" s="3"/>
      <c r="B138" s="4"/>
      <c r="C138" s="4"/>
      <c r="D138" s="4"/>
      <c r="E138" s="4"/>
      <c r="F138" s="4"/>
      <c r="G138" s="4"/>
    </row>
    <row r="139" spans="1:7" s="5" customFormat="1">
      <c r="A139" s="3"/>
      <c r="B139" s="4"/>
      <c r="C139" s="4"/>
      <c r="D139" s="4"/>
      <c r="E139" s="4"/>
      <c r="F139" s="4"/>
      <c r="G139" s="4"/>
    </row>
    <row r="140" spans="1:7" s="5" customFormat="1">
      <c r="A140" s="3"/>
      <c r="B140" s="4"/>
      <c r="C140" s="4"/>
      <c r="D140" s="4"/>
      <c r="E140" s="4"/>
      <c r="F140" s="4"/>
      <c r="G140" s="4"/>
    </row>
    <row r="141" spans="1:7" s="5" customFormat="1">
      <c r="A141" s="3"/>
      <c r="B141" s="4"/>
      <c r="C141" s="4"/>
      <c r="D141" s="4"/>
      <c r="E141" s="4"/>
      <c r="F141" s="4"/>
      <c r="G141" s="4"/>
    </row>
    <row r="142" spans="1:7" s="5" customFormat="1">
      <c r="A142" s="3"/>
      <c r="B142" s="4"/>
      <c r="C142" s="4"/>
      <c r="D142" s="4"/>
      <c r="E142" s="4"/>
      <c r="F142" s="4"/>
      <c r="G142" s="4"/>
    </row>
    <row r="143" spans="1:7" s="5" customFormat="1">
      <c r="A143" s="3"/>
      <c r="B143" s="4"/>
      <c r="C143" s="4"/>
      <c r="D143" s="4"/>
      <c r="E143" s="4"/>
      <c r="F143" s="4"/>
      <c r="G143" s="4"/>
    </row>
    <row r="144" spans="1:7" s="5" customFormat="1">
      <c r="A144" s="3"/>
      <c r="B144" s="4"/>
      <c r="C144" s="4"/>
      <c r="D144" s="4"/>
      <c r="E144" s="4"/>
      <c r="F144" s="4"/>
      <c r="G144" s="4"/>
    </row>
    <row r="145" spans="1:7" s="5" customFormat="1">
      <c r="A145" s="3"/>
      <c r="B145" s="4"/>
      <c r="C145" s="4"/>
      <c r="D145" s="4"/>
      <c r="E145" s="4"/>
      <c r="F145" s="4"/>
      <c r="G145" s="4"/>
    </row>
    <row r="146" spans="1:7" s="5" customFormat="1">
      <c r="A146" s="3"/>
      <c r="B146" s="4"/>
      <c r="C146" s="4"/>
      <c r="D146" s="4"/>
      <c r="E146" s="4"/>
      <c r="F146" s="4"/>
      <c r="G146" s="4"/>
    </row>
    <row r="147" spans="1:7" s="5" customFormat="1">
      <c r="A147" s="3"/>
      <c r="B147" s="4"/>
      <c r="C147" s="4"/>
      <c r="D147" s="4"/>
      <c r="E147" s="4"/>
      <c r="F147" s="4"/>
      <c r="G147" s="4"/>
    </row>
    <row r="148" spans="1:7" s="5" customFormat="1">
      <c r="A148" s="3"/>
      <c r="B148" s="4"/>
      <c r="C148" s="4"/>
      <c r="D148" s="4"/>
      <c r="E148" s="4"/>
      <c r="F148" s="4"/>
      <c r="G148" s="4"/>
    </row>
    <row r="149" spans="1:7" s="5" customFormat="1">
      <c r="A149" s="3"/>
      <c r="B149" s="4"/>
      <c r="C149" s="4"/>
      <c r="D149" s="4"/>
      <c r="E149" s="4"/>
      <c r="F149" s="4"/>
      <c r="G149" s="4"/>
    </row>
    <row r="150" spans="1:7" s="5" customFormat="1">
      <c r="A150" s="3"/>
      <c r="B150" s="4"/>
      <c r="C150" s="4"/>
      <c r="D150" s="4"/>
      <c r="E150" s="4"/>
      <c r="F150" s="4"/>
      <c r="G150" s="4"/>
    </row>
    <row r="151" spans="1:7" s="5" customFormat="1">
      <c r="A151" s="3"/>
      <c r="B151" s="4"/>
      <c r="C151" s="4"/>
      <c r="D151" s="4"/>
      <c r="E151" s="4"/>
      <c r="F151" s="4"/>
      <c r="G151" s="4"/>
    </row>
    <row r="152" spans="1:7" s="5" customFormat="1">
      <c r="A152" s="3"/>
      <c r="B152" s="4"/>
      <c r="C152" s="4"/>
      <c r="D152" s="4"/>
      <c r="E152" s="4"/>
      <c r="F152" s="4"/>
      <c r="G152" s="4"/>
    </row>
    <row r="153" spans="1:7" s="5" customFormat="1">
      <c r="A153" s="3"/>
      <c r="B153" s="4"/>
      <c r="C153" s="4"/>
      <c r="D153" s="4"/>
      <c r="E153" s="4"/>
      <c r="F153" s="4"/>
      <c r="G153" s="4"/>
    </row>
    <row r="154" spans="1:7" s="5" customFormat="1">
      <c r="A154" s="3"/>
      <c r="B154" s="4"/>
      <c r="C154" s="4"/>
      <c r="D154" s="4"/>
      <c r="E154" s="4"/>
      <c r="F154" s="4"/>
      <c r="G154" s="4"/>
    </row>
    <row r="155" spans="1:7" s="5" customFormat="1">
      <c r="A155" s="3"/>
      <c r="B155" s="4"/>
      <c r="C155" s="4"/>
      <c r="D155" s="4"/>
      <c r="E155" s="4"/>
      <c r="F155" s="4"/>
      <c r="G155" s="4"/>
    </row>
    <row r="156" spans="1:7" s="5" customFormat="1">
      <c r="A156" s="3"/>
      <c r="B156" s="4"/>
      <c r="C156" s="4"/>
      <c r="D156" s="4"/>
      <c r="E156" s="4"/>
      <c r="F156" s="4"/>
      <c r="G156" s="4"/>
    </row>
    <row r="157" spans="1:7" s="5" customFormat="1">
      <c r="A157" s="3"/>
      <c r="B157" s="4"/>
      <c r="C157" s="4"/>
      <c r="D157" s="4"/>
      <c r="E157" s="4"/>
      <c r="F157" s="4"/>
      <c r="G157" s="4"/>
    </row>
    <row r="158" spans="1:7" s="5" customFormat="1">
      <c r="A158" s="3"/>
      <c r="B158" s="4"/>
      <c r="C158" s="4"/>
      <c r="D158" s="4"/>
      <c r="E158" s="4"/>
      <c r="F158" s="4"/>
      <c r="G158" s="4"/>
    </row>
    <row r="159" spans="1:7" s="5" customFormat="1">
      <c r="A159" s="3"/>
      <c r="B159" s="4"/>
      <c r="C159" s="4"/>
      <c r="D159" s="4"/>
      <c r="E159" s="4"/>
      <c r="F159" s="4"/>
      <c r="G159" s="4"/>
    </row>
    <row r="160" spans="1:7" s="5" customFormat="1">
      <c r="A160" s="3"/>
      <c r="B160" s="4"/>
      <c r="C160" s="4"/>
      <c r="D160" s="4"/>
      <c r="E160" s="4"/>
      <c r="F160" s="4"/>
      <c r="G160" s="4"/>
    </row>
    <row r="161" spans="1:7" s="5" customFormat="1">
      <c r="A161" s="3"/>
      <c r="B161" s="4"/>
      <c r="C161" s="4"/>
      <c r="D161" s="4"/>
      <c r="E161" s="4"/>
      <c r="F161" s="4"/>
      <c r="G161" s="4"/>
    </row>
    <row r="162" spans="1:7" s="5" customFormat="1">
      <c r="A162" s="3"/>
      <c r="B162" s="4"/>
      <c r="C162" s="4"/>
      <c r="D162" s="4"/>
      <c r="E162" s="4"/>
      <c r="F162" s="4"/>
      <c r="G162" s="4"/>
    </row>
    <row r="163" spans="1:7" s="5" customFormat="1">
      <c r="A163" s="3"/>
      <c r="B163" s="4"/>
      <c r="C163" s="4"/>
      <c r="D163" s="4"/>
      <c r="E163" s="4"/>
      <c r="F163" s="4"/>
      <c r="G163" s="4"/>
    </row>
    <row r="164" spans="1:7" s="5" customFormat="1">
      <c r="A164" s="3"/>
      <c r="B164" s="4"/>
      <c r="C164" s="4"/>
      <c r="D164" s="4"/>
      <c r="E164" s="4"/>
      <c r="F164" s="4"/>
      <c r="G164" s="4"/>
    </row>
    <row r="165" spans="1:7" s="5" customFormat="1">
      <c r="A165" s="3"/>
      <c r="B165" s="4"/>
      <c r="C165" s="4"/>
      <c r="D165" s="4"/>
      <c r="E165" s="4"/>
      <c r="F165" s="4"/>
      <c r="G165" s="4"/>
    </row>
    <row r="166" spans="1:7" s="5" customFormat="1">
      <c r="A166" s="3"/>
      <c r="B166" s="4"/>
      <c r="C166" s="4"/>
      <c r="D166" s="4"/>
      <c r="E166" s="4"/>
      <c r="F166" s="4"/>
      <c r="G166" s="4"/>
    </row>
    <row r="167" spans="1:7" s="5" customFormat="1">
      <c r="A167" s="3"/>
      <c r="B167" s="4"/>
      <c r="C167" s="4"/>
      <c r="D167" s="4"/>
      <c r="E167" s="4"/>
      <c r="F167" s="4"/>
      <c r="G167" s="4"/>
    </row>
    <row r="168" spans="1:7" s="5" customFormat="1">
      <c r="A168" s="3"/>
      <c r="B168" s="4"/>
      <c r="C168" s="4"/>
      <c r="D168" s="4"/>
      <c r="E168" s="4"/>
      <c r="F168" s="4"/>
      <c r="G168" s="4"/>
    </row>
  </sheetData>
  <mergeCells count="12">
    <mergeCell ref="B2:G2"/>
    <mergeCell ref="J2:K2"/>
    <mergeCell ref="B116:F116"/>
    <mergeCell ref="B94:B114"/>
    <mergeCell ref="C4:G4"/>
    <mergeCell ref="B7:B19"/>
    <mergeCell ref="B20:B36"/>
    <mergeCell ref="B37:B45"/>
    <mergeCell ref="B46:B54"/>
    <mergeCell ref="B55:B71"/>
    <mergeCell ref="B72:B84"/>
    <mergeCell ref="B85:B93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36" sqref="C36:O40"/>
    </sheetView>
  </sheetViews>
  <sheetFormatPr baseColWidth="10" defaultColWidth="11.42578125" defaultRowHeight="14.25"/>
  <cols>
    <col min="1" max="1" width="6.42578125" style="12" customWidth="1"/>
    <col min="2" max="2" width="67.140625" style="12" customWidth="1"/>
    <col min="3" max="15" width="18" style="12" customWidth="1"/>
    <col min="16" max="16" width="15.5703125" style="12" customWidth="1"/>
    <col min="17" max="17" width="11.42578125" style="16"/>
    <col min="18" max="18" width="13.140625" style="12" customWidth="1"/>
    <col min="19" max="19" width="25.140625" style="12" customWidth="1"/>
    <col min="20" max="20" width="13" style="12" customWidth="1"/>
    <col min="21" max="21" width="14.28515625" style="12" bestFit="1" customWidth="1"/>
    <col min="22" max="16384" width="11.42578125" style="12"/>
  </cols>
  <sheetData>
    <row r="1" spans="1:20"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105.75" customHeight="1">
      <c r="B2" s="57" t="s">
        <v>68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9"/>
      <c r="R2" s="50"/>
      <c r="S2" s="60" t="s">
        <v>75</v>
      </c>
      <c r="T2" s="61"/>
    </row>
    <row r="3" spans="1:20">
      <c r="B3" s="18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16"/>
      <c r="R3" s="16"/>
      <c r="S3" s="16"/>
      <c r="T3" s="17"/>
    </row>
    <row r="4" spans="1:20" ht="27" customHeight="1">
      <c r="B4" s="18"/>
      <c r="C4" s="72" t="s">
        <v>54</v>
      </c>
      <c r="D4" s="72"/>
      <c r="E4" s="72"/>
      <c r="F4" s="77"/>
      <c r="G4" s="78"/>
      <c r="H4" s="78"/>
      <c r="I4" s="78"/>
      <c r="J4" s="78"/>
      <c r="K4" s="78"/>
      <c r="L4" s="78"/>
      <c r="M4" s="78"/>
      <c r="N4" s="78"/>
      <c r="O4" s="78"/>
      <c r="P4" s="78"/>
      <c r="R4" s="16"/>
      <c r="S4" s="16"/>
      <c r="T4" s="17"/>
    </row>
    <row r="5" spans="1:20">
      <c r="B5" s="18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R5" s="16"/>
      <c r="S5" s="16"/>
      <c r="T5" s="17"/>
    </row>
    <row r="6" spans="1:20" ht="36" customHeight="1">
      <c r="B6" s="73"/>
      <c r="C6" s="19" t="s">
        <v>55</v>
      </c>
      <c r="D6" s="19" t="s">
        <v>56</v>
      </c>
      <c r="E6" s="19" t="s">
        <v>57</v>
      </c>
      <c r="F6" s="19" t="s">
        <v>58</v>
      </c>
      <c r="G6" s="19" t="s">
        <v>59</v>
      </c>
      <c r="H6" s="19" t="s">
        <v>60</v>
      </c>
      <c r="I6" s="19" t="s">
        <v>61</v>
      </c>
      <c r="J6" s="19" t="s">
        <v>69</v>
      </c>
      <c r="K6" s="19" t="s">
        <v>70</v>
      </c>
      <c r="L6" s="19" t="s">
        <v>62</v>
      </c>
      <c r="M6" s="19" t="s">
        <v>71</v>
      </c>
      <c r="N6" s="19" t="s">
        <v>72</v>
      </c>
      <c r="O6" s="19" t="s">
        <v>73</v>
      </c>
      <c r="P6" s="75" t="s">
        <v>63</v>
      </c>
      <c r="R6" s="16"/>
      <c r="S6" s="16"/>
      <c r="T6" s="17"/>
    </row>
    <row r="7" spans="1:20" ht="33.75" customHeight="1">
      <c r="B7" s="74"/>
      <c r="C7" s="20">
        <f>S9</f>
        <v>0</v>
      </c>
      <c r="D7" s="20">
        <f>S10</f>
        <v>0</v>
      </c>
      <c r="E7" s="20">
        <f>S11</f>
        <v>0</v>
      </c>
      <c r="F7" s="20">
        <f>S12</f>
        <v>0</v>
      </c>
      <c r="G7" s="20">
        <f>S13</f>
        <v>0</v>
      </c>
      <c r="H7" s="20">
        <f>S14</f>
        <v>0</v>
      </c>
      <c r="I7" s="20">
        <f>S15</f>
        <v>0</v>
      </c>
      <c r="J7" s="20">
        <f>S16</f>
        <v>0</v>
      </c>
      <c r="K7" s="20">
        <f>S17</f>
        <v>0</v>
      </c>
      <c r="L7" s="20">
        <f>S18</f>
        <v>0</v>
      </c>
      <c r="M7" s="20">
        <f>S19</f>
        <v>0</v>
      </c>
      <c r="N7" s="20">
        <f>S20</f>
        <v>0</v>
      </c>
      <c r="O7" s="20">
        <f>S21</f>
        <v>0</v>
      </c>
      <c r="P7" s="76"/>
      <c r="R7" s="69" t="s">
        <v>64</v>
      </c>
      <c r="S7" s="69" t="s">
        <v>65</v>
      </c>
      <c r="T7" s="69" t="s">
        <v>66</v>
      </c>
    </row>
    <row r="8" spans="1:20" ht="24.95" customHeight="1">
      <c r="A8" s="28" t="s">
        <v>67</v>
      </c>
      <c r="B8" s="29" t="s">
        <v>8</v>
      </c>
      <c r="C8" s="81" t="s">
        <v>76</v>
      </c>
      <c r="D8" s="81" t="s">
        <v>76</v>
      </c>
      <c r="E8" s="81" t="s">
        <v>76</v>
      </c>
      <c r="F8" s="81" t="s">
        <v>76</v>
      </c>
      <c r="G8" s="81" t="s">
        <v>76</v>
      </c>
      <c r="H8" s="81" t="s">
        <v>76</v>
      </c>
      <c r="I8" s="81" t="s">
        <v>76</v>
      </c>
      <c r="J8" s="81" t="s">
        <v>76</v>
      </c>
      <c r="K8" s="81" t="s">
        <v>76</v>
      </c>
      <c r="L8" s="81" t="s">
        <v>76</v>
      </c>
      <c r="M8" s="81" t="s">
        <v>76</v>
      </c>
      <c r="N8" s="81" t="s">
        <v>76</v>
      </c>
      <c r="O8" s="81" t="s">
        <v>76</v>
      </c>
      <c r="P8" s="27">
        <f>SUM(P9:P11)</f>
        <v>0</v>
      </c>
      <c r="R8" s="70"/>
      <c r="S8" s="70"/>
      <c r="T8" s="70"/>
    </row>
    <row r="9" spans="1:20" s="23" customFormat="1" ht="42.75">
      <c r="A9" s="25"/>
      <c r="B9" s="24" t="str">
        <f>'Annexe financière'!C8</f>
        <v xml:space="preserve">Activité 1 : Recueillir les expériences et les recommandations des expériences régionales pour s’assurer que les standards reflètent les besoins et les réalités locales. 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38">
        <f>+SUM(C9*$T$9+D9*$T$10+E9*$T$11+F9*$T$12+G9*$T$13+H9*$T$14+I9*$T$15+J9*$T$16+K9*$T$17+L9*$T$18+M9*$T$19+N9*$T$20+O9*$T$21)</f>
        <v>0</v>
      </c>
      <c r="Q9" s="21"/>
      <c r="R9" s="49" t="s">
        <v>55</v>
      </c>
      <c r="S9" s="51"/>
      <c r="T9" s="52"/>
    </row>
    <row r="10" spans="1:20" s="23" customFormat="1">
      <c r="A10" s="25"/>
      <c r="B10" s="24" t="str">
        <f>'Annexe financière'!C12</f>
        <v xml:space="preserve">Activité 2 : Atelier de Lancement et Identification des Standards 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38">
        <f t="shared" ref="P10:P11" si="0">+SUM(C10*$T$9+D10*$T$10+E10*$T$11+F10*$T$12+G10*$T$13+H10*$T$14+I10*$T$15+J10*$T$16+K10*$T$17+L10*$T$18+M10*$T$19+N10*$T$20+O10*$T$21)</f>
        <v>0</v>
      </c>
      <c r="Q10" s="21"/>
      <c r="R10" s="49" t="s">
        <v>56</v>
      </c>
      <c r="S10" s="51"/>
      <c r="T10" s="52"/>
    </row>
    <row r="11" spans="1:20">
      <c r="A11" s="25"/>
      <c r="B11" s="24" t="str">
        <f>'Annexe financière'!C16</f>
        <v xml:space="preserve">Activité 3 : Validation et Formalisation des Standards 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38">
        <f t="shared" si="0"/>
        <v>0</v>
      </c>
      <c r="R11" s="49" t="s">
        <v>57</v>
      </c>
      <c r="S11" s="51"/>
      <c r="T11" s="52"/>
    </row>
    <row r="12" spans="1:20" ht="30">
      <c r="A12" s="28" t="s">
        <v>67</v>
      </c>
      <c r="B12" s="29" t="str">
        <f>'Annexe financière'!C20</f>
        <v xml:space="preserve">Activité 2 : Diagnostic et développement du programme d’accompagnement </v>
      </c>
      <c r="C12" s="81" t="s">
        <v>76</v>
      </c>
      <c r="D12" s="81" t="s">
        <v>76</v>
      </c>
      <c r="E12" s="81" t="s">
        <v>76</v>
      </c>
      <c r="F12" s="81" t="s">
        <v>76</v>
      </c>
      <c r="G12" s="81" t="s">
        <v>76</v>
      </c>
      <c r="H12" s="81" t="s">
        <v>76</v>
      </c>
      <c r="I12" s="81" t="s">
        <v>76</v>
      </c>
      <c r="J12" s="81" t="s">
        <v>76</v>
      </c>
      <c r="K12" s="81" t="s">
        <v>76</v>
      </c>
      <c r="L12" s="81" t="s">
        <v>76</v>
      </c>
      <c r="M12" s="81" t="s">
        <v>76</v>
      </c>
      <c r="N12" s="81" t="s">
        <v>76</v>
      </c>
      <c r="O12" s="81" t="s">
        <v>76</v>
      </c>
      <c r="P12" s="27">
        <f>SUM(P13:P16)</f>
        <v>0</v>
      </c>
      <c r="R12" s="49" t="s">
        <v>58</v>
      </c>
      <c r="S12" s="51"/>
      <c r="T12" s="52"/>
    </row>
    <row r="13" spans="1:20">
      <c r="A13" s="25"/>
      <c r="B13" s="24" t="str">
        <f>'Annexe financière'!C21</f>
        <v>Activité 1 : Développement de la Trame du Diagnostic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38">
        <f t="shared" ref="P13:P16" si="1">+SUM(C13*$T$9+D13*$T$10+E13*$T$11+F13*$T$12+G13*$T$13+H13*$T$14+I13*$T$15+J13*$T$16+K13*$T$17+L13*$T$18+M13*$T$19+N13*$T$20+O13*$T$21)</f>
        <v>0</v>
      </c>
      <c r="R13" s="49" t="s">
        <v>59</v>
      </c>
      <c r="S13" s="51"/>
      <c r="T13" s="52"/>
    </row>
    <row r="14" spans="1:20">
      <c r="A14" s="25"/>
      <c r="B14" s="24" t="str">
        <f>'Annexe financière'!C25</f>
        <v>Activité 2 : Réalisation des Diagnostics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38">
        <f t="shared" si="1"/>
        <v>0</v>
      </c>
      <c r="R14" s="49" t="s">
        <v>60</v>
      </c>
      <c r="S14" s="51"/>
      <c r="T14" s="52"/>
    </row>
    <row r="15" spans="1:20">
      <c r="A15" s="25"/>
      <c r="B15" s="24" t="str">
        <f>'Annexe financière'!C29</f>
        <v>Activité3 : Rédaction des Rapports de Diagnostic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38">
        <f t="shared" si="1"/>
        <v>0</v>
      </c>
      <c r="R15" s="49" t="s">
        <v>61</v>
      </c>
      <c r="S15" s="51"/>
      <c r="T15" s="52"/>
    </row>
    <row r="16" spans="1:20" ht="28.5">
      <c r="A16" s="25"/>
      <c r="B16" s="24" t="str">
        <f>'Annexe financière'!C33</f>
        <v>Activité 4 : Développement du Programme d'Accompagnement Personnalisé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38">
        <f t="shared" si="1"/>
        <v>0</v>
      </c>
      <c r="R16" s="49" t="s">
        <v>69</v>
      </c>
      <c r="S16" s="51"/>
      <c r="T16" s="52"/>
    </row>
    <row r="17" spans="1:21" ht="30">
      <c r="A17" s="28" t="s">
        <v>67</v>
      </c>
      <c r="B17" s="29" t="str">
        <f>'Annexe financière'!C37</f>
        <v>Activité 3 : Mise en Œuvre des Programmes de Renforcement des Capacités des SAE</v>
      </c>
      <c r="C17" s="81" t="s">
        <v>76</v>
      </c>
      <c r="D17" s="81" t="s">
        <v>76</v>
      </c>
      <c r="E17" s="81" t="s">
        <v>76</v>
      </c>
      <c r="F17" s="81" t="s">
        <v>76</v>
      </c>
      <c r="G17" s="81" t="s">
        <v>76</v>
      </c>
      <c r="H17" s="81" t="s">
        <v>76</v>
      </c>
      <c r="I17" s="81" t="s">
        <v>76</v>
      </c>
      <c r="J17" s="81" t="s">
        <v>76</v>
      </c>
      <c r="K17" s="81" t="s">
        <v>76</v>
      </c>
      <c r="L17" s="81" t="s">
        <v>76</v>
      </c>
      <c r="M17" s="81" t="s">
        <v>76</v>
      </c>
      <c r="N17" s="81" t="s">
        <v>76</v>
      </c>
      <c r="O17" s="81" t="s">
        <v>76</v>
      </c>
      <c r="P17" s="27">
        <f>SUM(P18:P19)</f>
        <v>0</v>
      </c>
      <c r="R17" s="49" t="s">
        <v>70</v>
      </c>
      <c r="S17" s="51"/>
      <c r="T17" s="52"/>
    </row>
    <row r="18" spans="1:21">
      <c r="A18" s="25"/>
      <c r="B18" s="24" t="str">
        <f>'Annexe financière'!C38</f>
        <v xml:space="preserve">Activité 1 : Organisation des Ateliers de Formation Collectifs 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38">
        <f t="shared" ref="P18:P19" si="2">+SUM(C18*$T$9+D18*$T$10+E18*$T$11+F18*$T$12+G18*$T$13+H18*$T$14+I18*$T$15+J18*$T$16+K18*$T$17+L18*$T$18+M18*$T$19+N18*$T$20+O18*$T$21)</f>
        <v>0</v>
      </c>
      <c r="R18" s="49" t="s">
        <v>62</v>
      </c>
      <c r="S18" s="51"/>
      <c r="T18" s="52"/>
    </row>
    <row r="19" spans="1:21" ht="28.5">
      <c r="A19" s="25"/>
      <c r="B19" s="24" t="str">
        <f>'Annexe financière'!C42</f>
        <v xml:space="preserve">Activité 2 : Développement et Mise en Œuvre des Programmes de Mentorat et de Coaching 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38">
        <f t="shared" si="2"/>
        <v>0</v>
      </c>
      <c r="R19" s="49" t="s">
        <v>71</v>
      </c>
      <c r="S19" s="51"/>
      <c r="T19" s="52"/>
    </row>
    <row r="20" spans="1:21" ht="15">
      <c r="A20" s="28" t="s">
        <v>67</v>
      </c>
      <c r="B20" s="29" t="str">
        <f>'Annexe financière'!C46</f>
        <v>Activité 4 : Spécialisation</v>
      </c>
      <c r="C20" s="81" t="s">
        <v>76</v>
      </c>
      <c r="D20" s="81" t="s">
        <v>76</v>
      </c>
      <c r="E20" s="81" t="s">
        <v>76</v>
      </c>
      <c r="F20" s="81" t="s">
        <v>76</v>
      </c>
      <c r="G20" s="81" t="s">
        <v>76</v>
      </c>
      <c r="H20" s="81" t="s">
        <v>76</v>
      </c>
      <c r="I20" s="81" t="s">
        <v>76</v>
      </c>
      <c r="J20" s="81" t="s">
        <v>76</v>
      </c>
      <c r="K20" s="81" t="s">
        <v>76</v>
      </c>
      <c r="L20" s="81" t="s">
        <v>76</v>
      </c>
      <c r="M20" s="81" t="s">
        <v>76</v>
      </c>
      <c r="N20" s="81" t="s">
        <v>76</v>
      </c>
      <c r="O20" s="81" t="s">
        <v>76</v>
      </c>
      <c r="P20" s="27">
        <f>SUM(P21:P22)</f>
        <v>0</v>
      </c>
      <c r="R20" s="49" t="s">
        <v>72</v>
      </c>
      <c r="S20" s="51"/>
      <c r="T20" s="52"/>
    </row>
    <row r="21" spans="1:21">
      <c r="A21" s="25"/>
      <c r="B21" s="24" t="str">
        <f>'Annexe financière'!C47</f>
        <v xml:space="preserve">Activité 1 : Sélection des SAE pour la spécialisation 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38">
        <f t="shared" ref="P21:P22" si="3">+SUM(C21*$T$9+D21*$T$10+E21*$T$11+F21*$T$12+G21*$T$13+H21*$T$14+I21*$T$15+J21*$T$16+K21*$T$17+L21*$T$18+M21*$T$19+N21*$T$20+O21*$T$21)</f>
        <v>0</v>
      </c>
      <c r="R21" s="49" t="s">
        <v>73</v>
      </c>
      <c r="S21" s="51"/>
      <c r="T21" s="52"/>
    </row>
    <row r="22" spans="1:21">
      <c r="A22" s="25"/>
      <c r="B22" s="24" t="str">
        <f>'Annexe financière'!C51</f>
        <v>Activité 2 : Réalisation du Diagnostic des Compétences Techniques :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38">
        <f t="shared" si="3"/>
        <v>0</v>
      </c>
      <c r="R22" s="16"/>
      <c r="S22" s="16"/>
      <c r="T22" s="15"/>
    </row>
    <row r="23" spans="1:21" ht="45">
      <c r="A23" s="28" t="s">
        <v>67</v>
      </c>
      <c r="B23" s="29" t="str">
        <f>'Annexe financière'!C55</f>
        <v>Activité 5 : Accompagnement de 5 SAE pour la mise en place d’un pilote de cohorte d’accompagnement des entrepreneurs en (pré) amorçage</v>
      </c>
      <c r="C23" s="81" t="s">
        <v>76</v>
      </c>
      <c r="D23" s="81" t="s">
        <v>76</v>
      </c>
      <c r="E23" s="81" t="s">
        <v>76</v>
      </c>
      <c r="F23" s="81" t="s">
        <v>76</v>
      </c>
      <c r="G23" s="81" t="s">
        <v>76</v>
      </c>
      <c r="H23" s="81" t="s">
        <v>76</v>
      </c>
      <c r="I23" s="81" t="s">
        <v>76</v>
      </c>
      <c r="J23" s="81" t="s">
        <v>76</v>
      </c>
      <c r="K23" s="81" t="s">
        <v>76</v>
      </c>
      <c r="L23" s="81" t="s">
        <v>76</v>
      </c>
      <c r="M23" s="81" t="s">
        <v>76</v>
      </c>
      <c r="N23" s="81" t="s">
        <v>76</v>
      </c>
      <c r="O23" s="81" t="s">
        <v>76</v>
      </c>
      <c r="P23" s="27">
        <f>SUM(P24:P27)</f>
        <v>0</v>
      </c>
      <c r="R23" s="16"/>
      <c r="S23" s="16"/>
      <c r="T23" s="17"/>
      <c r="U23" s="79"/>
    </row>
    <row r="24" spans="1:21">
      <c r="A24" s="25"/>
      <c r="B24" s="24" t="str">
        <f>'Annexe financière'!C56</f>
        <v>Activité 1 : Sélection des SAE :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38">
        <f t="shared" ref="P24:P27" si="4">+SUM(C24*$T$9+D24*$T$10+E24*$T$11+F24*$T$12+G24*$T$13+H24*$T$14+I24*$T$15+J24*$T$16+K24*$T$17+L24*$T$18+M24*$T$19+N24*$T$20+O24*$T$21)</f>
        <v>0</v>
      </c>
      <c r="R24" s="16"/>
      <c r="S24" s="16"/>
      <c r="T24" s="17"/>
    </row>
    <row r="25" spans="1:21">
      <c r="A25" s="25"/>
      <c r="B25" s="24" t="str">
        <f>'Annexe financière'!C60</f>
        <v xml:space="preserve">Activité 2 : Développement des Programmes de Cohorte 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38">
        <f t="shared" si="4"/>
        <v>0</v>
      </c>
      <c r="R25" s="16"/>
      <c r="S25" s="16"/>
      <c r="T25" s="17"/>
    </row>
    <row r="26" spans="1:21">
      <c r="A26" s="25"/>
      <c r="B26" s="24" t="str">
        <f>'Annexe financière'!C64</f>
        <v>Activité3 : Mise en œuvre des Programmes Pilotes :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38">
        <f t="shared" si="4"/>
        <v>0</v>
      </c>
      <c r="R26" s="16"/>
      <c r="S26" s="16"/>
      <c r="T26" s="17"/>
    </row>
    <row r="27" spans="1:21">
      <c r="A27" s="25"/>
      <c r="B27" s="24" t="str">
        <f>'Annexe financière'!C68</f>
        <v>Activité 4 : Suivi et Évaluation :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38">
        <f t="shared" si="4"/>
        <v>0</v>
      </c>
      <c r="R27" s="16"/>
      <c r="S27" s="16"/>
      <c r="T27" s="17"/>
    </row>
    <row r="28" spans="1:21" ht="15">
      <c r="A28" s="28" t="s">
        <v>67</v>
      </c>
      <c r="B28" s="29" t="str">
        <f>'Annexe financière'!C72</f>
        <v>Activité 6 : Peer learning et résautage</v>
      </c>
      <c r="C28" s="81" t="s">
        <v>76</v>
      </c>
      <c r="D28" s="81" t="s">
        <v>76</v>
      </c>
      <c r="E28" s="81" t="s">
        <v>76</v>
      </c>
      <c r="F28" s="81" t="s">
        <v>76</v>
      </c>
      <c r="G28" s="81" t="s">
        <v>76</v>
      </c>
      <c r="H28" s="81" t="s">
        <v>76</v>
      </c>
      <c r="I28" s="81" t="s">
        <v>76</v>
      </c>
      <c r="J28" s="81" t="s">
        <v>76</v>
      </c>
      <c r="K28" s="81" t="s">
        <v>76</v>
      </c>
      <c r="L28" s="81" t="s">
        <v>76</v>
      </c>
      <c r="M28" s="81" t="s">
        <v>76</v>
      </c>
      <c r="N28" s="81" t="s">
        <v>76</v>
      </c>
      <c r="O28" s="81" t="s">
        <v>76</v>
      </c>
      <c r="P28" s="27">
        <f>SUM(P29:P31)</f>
        <v>0</v>
      </c>
      <c r="R28" s="16"/>
      <c r="S28" s="16"/>
      <c r="T28" s="17"/>
    </row>
    <row r="29" spans="1:21" s="23" customFormat="1">
      <c r="A29" s="25"/>
      <c r="B29" s="24" t="str">
        <f>'Annexe financière'!C73</f>
        <v xml:space="preserve">Activité 1 : Mise en Place des Sessions de Peer Learning 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38">
        <f t="shared" ref="P29:P31" si="5">+SUM(C29*$T$9+D29*$T$10+E29*$T$11+F29*$T$12+G29*$T$13+H29*$T$14+I29*$T$15+J29*$T$16+K29*$T$17+L29*$T$18+M29*$T$19+N29*$T$20+O29*$T$21)</f>
        <v>0</v>
      </c>
      <c r="Q29" s="21"/>
      <c r="R29" s="16"/>
      <c r="S29" s="16"/>
      <c r="T29" s="22"/>
    </row>
    <row r="30" spans="1:21" s="23" customFormat="1">
      <c r="A30" s="25"/>
      <c r="B30" s="24" t="str">
        <f>'Annexe financière'!C77</f>
        <v xml:space="preserve">Activité 2 : Montée en Compétence Collective 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38">
        <f t="shared" si="5"/>
        <v>0</v>
      </c>
      <c r="Q30" s="21"/>
      <c r="R30" s="16"/>
      <c r="S30" s="16"/>
      <c r="T30" s="22"/>
    </row>
    <row r="31" spans="1:21">
      <c r="A31" s="25"/>
      <c r="B31" s="24" t="str">
        <f>'Annexe financière'!C81</f>
        <v xml:space="preserve">Activité 3 : Organisation de Voyages d’Études 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39">
        <f t="shared" si="5"/>
        <v>0</v>
      </c>
      <c r="R31" s="16"/>
      <c r="S31" s="16"/>
      <c r="T31" s="17"/>
    </row>
    <row r="32" spans="1:21" ht="15">
      <c r="A32" s="28" t="s">
        <v>67</v>
      </c>
      <c r="B32" s="29" t="str">
        <f>'Annexe financière'!C85</f>
        <v xml:space="preserve">Activité 7 : Capitalisation </v>
      </c>
      <c r="C32" s="81" t="s">
        <v>76</v>
      </c>
      <c r="D32" s="81" t="s">
        <v>76</v>
      </c>
      <c r="E32" s="81" t="s">
        <v>76</v>
      </c>
      <c r="F32" s="81" t="s">
        <v>76</v>
      </c>
      <c r="G32" s="81" t="s">
        <v>76</v>
      </c>
      <c r="H32" s="81" t="s">
        <v>76</v>
      </c>
      <c r="I32" s="81" t="s">
        <v>76</v>
      </c>
      <c r="J32" s="81" t="s">
        <v>76</v>
      </c>
      <c r="K32" s="81" t="s">
        <v>76</v>
      </c>
      <c r="L32" s="81" t="s">
        <v>76</v>
      </c>
      <c r="M32" s="81" t="s">
        <v>76</v>
      </c>
      <c r="N32" s="81" t="s">
        <v>76</v>
      </c>
      <c r="O32" s="81" t="s">
        <v>76</v>
      </c>
      <c r="P32" s="27">
        <f>SUM(P33:P34)</f>
        <v>0</v>
      </c>
      <c r="R32" s="16"/>
      <c r="S32" s="16"/>
      <c r="T32" s="17"/>
    </row>
    <row r="33" spans="1:20">
      <c r="A33" s="25"/>
      <c r="B33" s="24" t="str">
        <f>'Annexe financière'!C86</f>
        <v>Activité 1 : xxx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38">
        <f t="shared" ref="P33:P34" si="6">+SUM(C33*$T$9+D33*$T$10+E33*$T$11+F33*$T$12+G33*$T$13+H33*$T$14+I33*$T$15+J33*$T$16+K33*$T$17+L33*$T$18+M33*$T$19+N33*$T$20+O33*$T$21)</f>
        <v>0</v>
      </c>
      <c r="R33" s="16"/>
      <c r="S33" s="16"/>
      <c r="T33" s="17"/>
    </row>
    <row r="34" spans="1:20">
      <c r="A34" s="25"/>
      <c r="B34" s="24" t="str">
        <f>'Annexe financière'!C90</f>
        <v>Activité 2 : xxx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38">
        <f t="shared" si="6"/>
        <v>0</v>
      </c>
      <c r="R34" s="16"/>
      <c r="S34" s="16"/>
      <c r="T34" s="17"/>
    </row>
    <row r="35" spans="1:20" ht="15">
      <c r="A35" s="28" t="s">
        <v>67</v>
      </c>
      <c r="B35" s="29" t="str">
        <f>'Annexe financière'!C94</f>
        <v>Activité 8 : Coordination de la mission</v>
      </c>
      <c r="C35" s="81" t="s">
        <v>76</v>
      </c>
      <c r="D35" s="81" t="s">
        <v>76</v>
      </c>
      <c r="E35" s="81" t="s">
        <v>76</v>
      </c>
      <c r="F35" s="81" t="s">
        <v>76</v>
      </c>
      <c r="G35" s="81" t="s">
        <v>76</v>
      </c>
      <c r="H35" s="81" t="s">
        <v>76</v>
      </c>
      <c r="I35" s="81" t="s">
        <v>76</v>
      </c>
      <c r="J35" s="81" t="s">
        <v>76</v>
      </c>
      <c r="K35" s="81" t="s">
        <v>76</v>
      </c>
      <c r="L35" s="81" t="s">
        <v>76</v>
      </c>
      <c r="M35" s="81" t="s">
        <v>76</v>
      </c>
      <c r="N35" s="81" t="s">
        <v>76</v>
      </c>
      <c r="O35" s="81" t="s">
        <v>76</v>
      </c>
      <c r="P35" s="27">
        <f>SUM(P36:P40)</f>
        <v>0</v>
      </c>
      <c r="R35" s="16"/>
      <c r="S35" s="16"/>
      <c r="T35" s="17"/>
    </row>
    <row r="36" spans="1:20">
      <c r="A36" s="25"/>
      <c r="B36" s="24" t="str">
        <f>'Annexe financière'!C95</f>
        <v xml:space="preserve">Activité 1 : Mise en Place d’une Structure de Coordination 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38">
        <f t="shared" ref="P36:P40" si="7">+SUM(C36*$T$9+D36*$T$10+E36*$T$11+F36*$T$12+G36*$T$13+H36*$T$14+I36*$T$15+J36*$T$16+K36*$T$17+L36*$T$18+M36*$T$19+N36*$T$20+O36*$T$21)</f>
        <v>0</v>
      </c>
      <c r="R36" s="16"/>
      <c r="S36" s="16"/>
      <c r="T36" s="17"/>
    </row>
    <row r="37" spans="1:20">
      <c r="A37" s="25"/>
      <c r="B37" s="24" t="str">
        <f>'Annexe financière'!C99</f>
        <v xml:space="preserve">Activité 2 : Communication et Réunions Régulières 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38">
        <f t="shared" si="7"/>
        <v>0</v>
      </c>
      <c r="R37" s="16"/>
      <c r="S37" s="16"/>
      <c r="T37" s="17"/>
    </row>
    <row r="38" spans="1:20">
      <c r="A38" s="25"/>
      <c r="B38" s="24" t="str">
        <f>'Annexe financière'!C103</f>
        <v xml:space="preserve">Activité 3 : Suivi et Évaluation Continue 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38">
        <f t="shared" si="7"/>
        <v>0</v>
      </c>
      <c r="R38" s="16"/>
      <c r="S38" s="16"/>
      <c r="T38" s="17"/>
    </row>
    <row r="39" spans="1:20">
      <c r="A39" s="25"/>
      <c r="B39" s="24" t="str">
        <f>'Annexe financière'!C107</f>
        <v xml:space="preserve">Activité4 : Gestion des Ressources et du Budget 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38">
        <f t="shared" si="7"/>
        <v>0</v>
      </c>
      <c r="R39" s="16"/>
      <c r="S39" s="16"/>
      <c r="T39" s="17"/>
    </row>
    <row r="40" spans="1:20">
      <c r="A40" s="26"/>
      <c r="B40" s="24" t="str">
        <f>'Annexe financière'!C111</f>
        <v xml:space="preserve">Activité 5 : Facilitation et Résolution de Problèmes 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38">
        <f t="shared" si="7"/>
        <v>0</v>
      </c>
      <c r="R40" s="16"/>
      <c r="S40" s="16"/>
      <c r="T40" s="17"/>
    </row>
    <row r="41" spans="1:20" s="40" customFormat="1">
      <c r="B41" s="41"/>
      <c r="T41" s="42"/>
    </row>
    <row r="42" spans="1:20" s="40" customFormat="1">
      <c r="B42" s="41"/>
      <c r="T42" s="42"/>
    </row>
    <row r="43" spans="1:20" s="40" customFormat="1" ht="23.25" customHeight="1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T43" s="42"/>
    </row>
    <row r="44" spans="1:20" s="40" customForma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Q44" s="44"/>
      <c r="R44" s="44"/>
      <c r="S44" s="44"/>
      <c r="T44" s="45"/>
    </row>
    <row r="45" spans="1:20">
      <c r="P45" s="48"/>
    </row>
  </sheetData>
  <mergeCells count="10">
    <mergeCell ref="S2:T2"/>
    <mergeCell ref="T7:T8"/>
    <mergeCell ref="P6:P7"/>
    <mergeCell ref="F4:P4"/>
    <mergeCell ref="B2:P2"/>
    <mergeCell ref="R7:R8"/>
    <mergeCell ref="S7:S8"/>
    <mergeCell ref="C3:O3"/>
    <mergeCell ref="C4:E4"/>
    <mergeCell ref="B6:B7"/>
  </mergeCells>
  <pageMargins left="0.25" right="0.25" top="0.75" bottom="0.75" header="0.3" footer="0.3"/>
  <pageSetup paperSize="9" scale="4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4a53e1-6d6b-464b-9dc9-b6236dc1ba3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5D7CAB84B4F4B90AD207C65BBE63B" ma:contentTypeVersion="13" ma:contentTypeDescription="Crée un document." ma:contentTypeScope="" ma:versionID="502c0dd3c05cc3ab62b4ebe0cd3745f5">
  <xsd:schema xmlns:xsd="http://www.w3.org/2001/XMLSchema" xmlns:xs="http://www.w3.org/2001/XMLSchema" xmlns:p="http://schemas.microsoft.com/office/2006/metadata/properties" xmlns:ns2="f04a53e1-6d6b-464b-9dc9-b6236dc1ba3e" xmlns:ns3="dc8f9790-5704-4816-90d3-9b0c0c77441e" targetNamespace="http://schemas.microsoft.com/office/2006/metadata/properties" ma:root="true" ma:fieldsID="d3634ed58fe10722647fde9f1be995b5" ns2:_="" ns3:_="">
    <xsd:import namespace="f04a53e1-6d6b-464b-9dc9-b6236dc1ba3e"/>
    <xsd:import namespace="dc8f9790-5704-4816-90d3-9b0c0c7744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4a53e1-6d6b-464b-9dc9-b6236dc1ba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1d0c870-6c87-4232-a4cc-32c5b252a9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f9790-5704-4816-90d3-9b0c0c77441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08B2A7-F140-4F2E-9DB1-B95C87CF43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A02809-F455-4184-B7C3-933149D78369}">
  <ds:schemaRefs>
    <ds:schemaRef ds:uri="http://schemas.microsoft.com/office/2006/metadata/properties"/>
    <ds:schemaRef ds:uri="http://schemas.microsoft.com/office/infopath/2007/PartnerControls"/>
    <ds:schemaRef ds:uri="f04a53e1-6d6b-464b-9dc9-b6236dc1ba3e"/>
  </ds:schemaRefs>
</ds:datastoreItem>
</file>

<file path=customXml/itemProps3.xml><?xml version="1.0" encoding="utf-8"?>
<ds:datastoreItem xmlns:ds="http://schemas.openxmlformats.org/officeDocument/2006/customXml" ds:itemID="{FD9A083D-5B64-466A-A046-E50EF0742F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4a53e1-6d6b-464b-9dc9-b6236dc1ba3e"/>
    <ds:schemaRef ds:uri="dc8f9790-5704-4816-90d3-9b0c0c7744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financière</vt:lpstr>
      <vt:lpstr>Volume HJ activités</vt:lpstr>
      <vt:lpstr>'Volume HJ activités'!Zone_d_impression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GRET TOGO</dc:creator>
  <cp:keywords/>
  <dc:description/>
  <cp:lastModifiedBy>Guillaume GREENHILL</cp:lastModifiedBy>
  <cp:revision/>
  <dcterms:created xsi:type="dcterms:W3CDTF">2023-03-31T10:26:08Z</dcterms:created>
  <dcterms:modified xsi:type="dcterms:W3CDTF">2024-10-01T12:23:18Z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0x0101005EC5D7CAB84B4F4B90AD207C65BBE63B</vt:lpwstr>
  </property>
  <property fmtid="{D5CDD505-2E9C-101B-9397-08002B2CF9AE}" pid="3" name="MediaServiceImageTags">
    <vt:lpwstr/>
  </property>
</Properties>
</file>