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R076\DAFG\APPRO_ACHATS_MARCHES\ACHATS SECTION 4\RH\DEBRIEFING PSYCHOLOGIQUE\2025 - MARCHE DEBRIEFING PSYCHOLOGIQUE\0-PREPARATION\"/>
    </mc:Choice>
  </mc:AlternateContent>
  <xr:revisionPtr revIDLastSave="0" documentId="13_ncr:1_{4739F637-8A74-484C-8A64-63F51327D288}" xr6:coauthVersionLast="47" xr6:coauthVersionMax="47" xr10:uidLastSave="{00000000-0000-0000-0000-000000000000}"/>
  <bookViews>
    <workbookView xWindow="-110" yWindow="-110" windowWidth="19420" windowHeight="11620" activeTab="1" xr2:uid="{00000000-000D-0000-FFFF-FFFF00000000}"/>
  </bookViews>
  <sheets>
    <sheet name="Feuil1" sheetId="1" r:id="rId1"/>
    <sheet name="Feuil2" sheetId="2" r:id="rId2"/>
    <sheet name="Feuil3" sheetId="3" r:id="rId3"/>
  </sheets>
  <externalReferences>
    <externalReference r:id="rId4"/>
  </externalReferences>
  <definedNames>
    <definedName name="_xlnm._FilterDatabase" localSheetId="0" hidden="1">Feuil1!$A$4:$H$94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3" i="2" l="1"/>
  <c r="G94" i="1"/>
  <c r="F93" i="1"/>
  <c r="E93" i="1"/>
  <c r="D93" i="1"/>
  <c r="C93" i="1"/>
  <c r="F92" i="1"/>
  <c r="E92" i="1"/>
  <c r="D92" i="1"/>
  <c r="C92" i="1"/>
  <c r="F91" i="1"/>
  <c r="E91" i="1"/>
  <c r="D91" i="1"/>
  <c r="C91" i="1"/>
  <c r="F90" i="1"/>
  <c r="E90" i="1"/>
  <c r="D90" i="1"/>
  <c r="C90" i="1"/>
  <c r="F89" i="1"/>
  <c r="E89" i="1"/>
  <c r="D89" i="1"/>
  <c r="C89" i="1"/>
  <c r="F87" i="1"/>
  <c r="E87" i="1"/>
  <c r="D87" i="1"/>
  <c r="C87" i="1"/>
  <c r="F86" i="1"/>
  <c r="E86" i="1"/>
  <c r="D86" i="1"/>
  <c r="C86" i="1"/>
  <c r="F85" i="1"/>
  <c r="E85" i="1"/>
  <c r="D85" i="1"/>
  <c r="C85" i="1"/>
  <c r="F84" i="1"/>
  <c r="E84" i="1"/>
  <c r="D84" i="1"/>
  <c r="C84" i="1"/>
  <c r="F83" i="1"/>
  <c r="E83" i="1"/>
  <c r="D83" i="1"/>
  <c r="C83" i="1"/>
  <c r="F82" i="1"/>
  <c r="E82" i="1"/>
  <c r="D82" i="1"/>
  <c r="C82" i="1"/>
  <c r="F81" i="1"/>
  <c r="E81" i="1"/>
  <c r="D81" i="1"/>
  <c r="C81" i="1"/>
  <c r="F80" i="1"/>
  <c r="E80" i="1"/>
  <c r="D80" i="1"/>
  <c r="C80" i="1"/>
  <c r="F79" i="1"/>
  <c r="E79" i="1"/>
  <c r="D79" i="1"/>
  <c r="C79" i="1"/>
  <c r="F78" i="1"/>
  <c r="E78" i="1"/>
  <c r="D78" i="1"/>
  <c r="C78" i="1"/>
  <c r="F77" i="1"/>
  <c r="E77" i="1"/>
  <c r="D77" i="1"/>
  <c r="C77" i="1"/>
  <c r="F76" i="1"/>
  <c r="E76" i="1"/>
  <c r="D76" i="1"/>
  <c r="C76" i="1"/>
  <c r="F75" i="1"/>
  <c r="E75" i="1"/>
  <c r="D75" i="1"/>
  <c r="C75" i="1"/>
  <c r="F74" i="1"/>
  <c r="E74" i="1"/>
  <c r="D74" i="1"/>
  <c r="C74" i="1"/>
  <c r="F73" i="1"/>
  <c r="E73" i="1"/>
  <c r="D73" i="1"/>
  <c r="C73" i="1"/>
  <c r="F72" i="1"/>
  <c r="E72" i="1"/>
  <c r="D72" i="1"/>
  <c r="C72" i="1"/>
  <c r="F71" i="1"/>
  <c r="E71" i="1"/>
  <c r="D71" i="1"/>
  <c r="F70" i="1"/>
  <c r="E70" i="1"/>
  <c r="D70" i="1"/>
  <c r="F68" i="1"/>
  <c r="E68" i="1"/>
  <c r="D68" i="1"/>
  <c r="C68" i="1"/>
  <c r="F67" i="1"/>
  <c r="E67" i="1"/>
  <c r="D67" i="1"/>
  <c r="C67" i="1"/>
  <c r="F66" i="1"/>
  <c r="E66" i="1"/>
  <c r="D66" i="1"/>
  <c r="C66" i="1"/>
  <c r="F65" i="1"/>
  <c r="E65" i="1"/>
  <c r="D65" i="1"/>
  <c r="C65" i="1"/>
  <c r="F64" i="1"/>
  <c r="E64" i="1"/>
  <c r="D64" i="1"/>
  <c r="F63" i="1"/>
  <c r="E63" i="1"/>
  <c r="D63" i="1"/>
  <c r="F62" i="1"/>
  <c r="E62" i="1"/>
  <c r="D62" i="1"/>
  <c r="C62" i="1"/>
  <c r="F61" i="1"/>
  <c r="E61" i="1"/>
  <c r="D61" i="1"/>
  <c r="C61" i="1"/>
  <c r="F60" i="1"/>
  <c r="E60" i="1"/>
  <c r="D60" i="1"/>
  <c r="C60" i="1"/>
  <c r="F59" i="1"/>
  <c r="E59" i="1"/>
  <c r="D59" i="1"/>
  <c r="C59" i="1"/>
  <c r="F58" i="1"/>
  <c r="E58" i="1"/>
  <c r="D58" i="1"/>
  <c r="C58" i="1"/>
  <c r="F57" i="1"/>
  <c r="E57" i="1"/>
  <c r="D57" i="1"/>
  <c r="C57" i="1"/>
  <c r="F56" i="1"/>
  <c r="E56" i="1"/>
  <c r="D56" i="1"/>
  <c r="C56" i="1"/>
  <c r="F55" i="1"/>
  <c r="E55" i="1"/>
  <c r="D55" i="1"/>
  <c r="C55" i="1"/>
  <c r="F53" i="1"/>
  <c r="E53" i="1"/>
  <c r="D53" i="1"/>
  <c r="C53" i="1"/>
  <c r="F52" i="1"/>
  <c r="E52" i="1"/>
  <c r="D52" i="1"/>
  <c r="C52" i="1"/>
  <c r="F51" i="1"/>
  <c r="E51" i="1"/>
  <c r="D51" i="1"/>
  <c r="C51" i="1"/>
  <c r="F50" i="1"/>
  <c r="E50" i="1"/>
  <c r="D50" i="1"/>
  <c r="F51" i="2"/>
  <c r="E51" i="2"/>
  <c r="D51" i="2"/>
  <c r="C51" i="2"/>
  <c r="F50" i="2"/>
  <c r="E50" i="2"/>
  <c r="D50" i="2"/>
  <c r="C50" i="2"/>
  <c r="F49" i="2"/>
  <c r="E49" i="2"/>
  <c r="D49" i="2"/>
  <c r="C49" i="2"/>
  <c r="F48" i="2"/>
  <c r="E48" i="2"/>
  <c r="D48" i="2"/>
  <c r="C48" i="2"/>
  <c r="F47" i="2"/>
  <c r="E47" i="2"/>
  <c r="D47" i="2"/>
  <c r="C47" i="2"/>
  <c r="F45" i="2"/>
  <c r="E45" i="2"/>
  <c r="D45" i="2"/>
  <c r="C45" i="2"/>
  <c r="F44" i="2"/>
  <c r="E44" i="2"/>
  <c r="D44" i="2"/>
  <c r="C44" i="2"/>
  <c r="F43" i="2"/>
  <c r="E43" i="2"/>
  <c r="D43" i="2"/>
  <c r="C43" i="2"/>
  <c r="F42" i="2"/>
  <c r="E42" i="2"/>
  <c r="D42" i="2"/>
  <c r="C42" i="2"/>
  <c r="F41" i="2"/>
  <c r="E41" i="2"/>
  <c r="D41" i="2"/>
  <c r="C41" i="2"/>
  <c r="F40" i="2"/>
  <c r="E40" i="2"/>
  <c r="D40" i="2"/>
  <c r="C40" i="2"/>
  <c r="F39" i="2"/>
  <c r="E39" i="2"/>
  <c r="D39" i="2"/>
  <c r="C39" i="2"/>
  <c r="F38" i="2"/>
  <c r="E38" i="2"/>
  <c r="D38" i="2"/>
  <c r="C38" i="2"/>
  <c r="F37" i="2"/>
  <c r="E37" i="2"/>
  <c r="D37" i="2"/>
  <c r="C37" i="2"/>
  <c r="F36" i="2"/>
  <c r="E36" i="2"/>
  <c r="D36" i="2"/>
  <c r="C36" i="2"/>
  <c r="F35" i="2"/>
  <c r="E35" i="2"/>
  <c r="D35" i="2"/>
  <c r="C35" i="2"/>
  <c r="F34" i="2"/>
  <c r="E34" i="2"/>
  <c r="D34" i="2"/>
  <c r="C34" i="2"/>
  <c r="F33" i="2"/>
  <c r="E33" i="2"/>
  <c r="D33" i="2"/>
  <c r="C33" i="2"/>
  <c r="F32" i="2"/>
  <c r="E32" i="2"/>
  <c r="D32" i="2"/>
  <c r="C32" i="2"/>
  <c r="F31" i="2"/>
  <c r="E31" i="2"/>
  <c r="D31" i="2"/>
  <c r="C31" i="2"/>
  <c r="F30" i="2"/>
  <c r="E30" i="2"/>
  <c r="D30" i="2"/>
  <c r="C30" i="2"/>
  <c r="F29" i="2"/>
  <c r="E29" i="2"/>
  <c r="D29" i="2"/>
  <c r="F28" i="2"/>
  <c r="E28" i="2"/>
  <c r="D28" i="2"/>
  <c r="F27" i="2"/>
  <c r="E27" i="2"/>
  <c r="D27" i="2"/>
  <c r="C27" i="2"/>
  <c r="F26" i="2"/>
  <c r="E26" i="2"/>
  <c r="D26" i="2"/>
  <c r="C26" i="2"/>
  <c r="F25" i="2"/>
  <c r="E25" i="2"/>
  <c r="D25" i="2"/>
  <c r="C25" i="2"/>
  <c r="F24" i="2"/>
  <c r="E24" i="2"/>
  <c r="D24" i="2"/>
  <c r="C24" i="2"/>
  <c r="F23" i="2"/>
  <c r="E23" i="2"/>
  <c r="D23" i="2"/>
  <c r="F22" i="2"/>
  <c r="E22" i="2"/>
  <c r="D22" i="2"/>
  <c r="F21" i="2"/>
  <c r="E21" i="2"/>
  <c r="D21" i="2"/>
  <c r="C21" i="2"/>
  <c r="F20" i="2"/>
  <c r="E20" i="2"/>
  <c r="D20" i="2"/>
  <c r="C20" i="2"/>
  <c r="F19" i="2"/>
  <c r="E19" i="2"/>
  <c r="D19" i="2"/>
  <c r="C19" i="2"/>
  <c r="F18" i="2"/>
  <c r="E18" i="2"/>
  <c r="D18" i="2"/>
  <c r="F17" i="2"/>
  <c r="E17" i="2"/>
  <c r="D17" i="2"/>
  <c r="C17" i="2"/>
  <c r="F16" i="2"/>
  <c r="E16" i="2"/>
  <c r="D16" i="2"/>
  <c r="C16" i="2"/>
  <c r="F15" i="2"/>
  <c r="E15" i="2"/>
  <c r="D15" i="2"/>
  <c r="C15" i="2"/>
  <c r="F14" i="2"/>
  <c r="E14" i="2"/>
  <c r="D14" i="2"/>
  <c r="C14" i="2"/>
  <c r="F13" i="2"/>
  <c r="E13" i="2"/>
  <c r="D13" i="2"/>
  <c r="C13" i="2"/>
  <c r="F12" i="2"/>
  <c r="E12" i="2"/>
  <c r="D12" i="2"/>
  <c r="C12" i="2"/>
  <c r="F11" i="2"/>
  <c r="E11" i="2"/>
  <c r="D11" i="2"/>
  <c r="C11" i="2"/>
  <c r="F10" i="2"/>
  <c r="E10" i="2"/>
  <c r="D10" i="2"/>
  <c r="C10" i="2"/>
  <c r="F9" i="2"/>
  <c r="E9" i="2"/>
  <c r="D9" i="2"/>
  <c r="G53" i="2" l="1"/>
</calcChain>
</file>

<file path=xl/sharedStrings.xml><?xml version="1.0" encoding="utf-8"?>
<sst xmlns="http://schemas.openxmlformats.org/spreadsheetml/2006/main" count="387" uniqueCount="178">
  <si>
    <t>TYPE de site (APE, DR, DT,...)</t>
  </si>
  <si>
    <t>Nom du site</t>
  </si>
  <si>
    <t>Adresse du Site</t>
  </si>
  <si>
    <t>Dép.</t>
  </si>
  <si>
    <t>Code postal</t>
  </si>
  <si>
    <t xml:space="preserve">Ville </t>
  </si>
  <si>
    <t>Effectif moyen de présentéisme =
Effectif RH (Total CDI) + Salle de Formation ou Réunion régionale le cas échéant x 0,7</t>
  </si>
  <si>
    <t>FOIX</t>
  </si>
  <si>
    <t>3 Rue Germain Authié</t>
  </si>
  <si>
    <t>APE</t>
  </si>
  <si>
    <t>LAVELANET</t>
  </si>
  <si>
    <t>09300</t>
  </si>
  <si>
    <t>PAMIERS</t>
  </si>
  <si>
    <t>09100</t>
  </si>
  <si>
    <t>SAINT GIRONS</t>
  </si>
  <si>
    <t>14, Chemin de Pégoumas</t>
  </si>
  <si>
    <t xml:space="preserve">09200 </t>
  </si>
  <si>
    <t xml:space="preserve">SAINT GIRONS </t>
  </si>
  <si>
    <t>CARCASSONNE</t>
  </si>
  <si>
    <t>34 Boulevard Irène et Frédéric Joliot Curie</t>
  </si>
  <si>
    <t xml:space="preserve">CARCASSONNE </t>
  </si>
  <si>
    <t xml:space="preserve">CASTELNAUDARY </t>
  </si>
  <si>
    <t>Boulevard Général Lapasset
Espace Tuffery</t>
  </si>
  <si>
    <t>11</t>
  </si>
  <si>
    <t>CASTELNAUDARY</t>
  </si>
  <si>
    <t>LEZIGNAN</t>
  </si>
  <si>
    <t>Plaine de caumont</t>
  </si>
  <si>
    <t>LIMOUX</t>
  </si>
  <si>
    <t>ZI de Flassa - 3 impasse Didier Daurat</t>
  </si>
  <si>
    <t>NARBONNE</t>
  </si>
  <si>
    <t>ZAC de la Coupe - Rue Antoine BECQUEREL</t>
  </si>
  <si>
    <t>ALES AVENE</t>
  </si>
  <si>
    <t>29, chemin des 2 Mas</t>
  </si>
  <si>
    <t>ALES</t>
  </si>
  <si>
    <t>ALES GARDON</t>
  </si>
  <si>
    <t>5, avenue Jean-Baptiste DUMAS</t>
  </si>
  <si>
    <t>BAGNOLS SUR CEZE</t>
  </si>
  <si>
    <t>520 AVENUE Roger Salengro</t>
  </si>
  <si>
    <t>BEAUCAIRE</t>
  </si>
  <si>
    <t>Chemin Clapas de Cornut</t>
  </si>
  <si>
    <t>LE VIGAN</t>
  </si>
  <si>
    <t>ZAC le Tessan</t>
  </si>
  <si>
    <t>NIMES 7 COLLINES</t>
  </si>
  <si>
    <t>165, rue Philippe MAUPAS
ZAC, Georges BESSE II</t>
  </si>
  <si>
    <t>NIMES</t>
  </si>
  <si>
    <t xml:space="preserve">NIMES COURBESSAC </t>
  </si>
  <si>
    <t>335 Route d'Avignon</t>
  </si>
  <si>
    <t>DT</t>
  </si>
  <si>
    <t>30</t>
  </si>
  <si>
    <t>NIMES ST CESAIRE</t>
  </si>
  <si>
    <t>3788, avenue Kennedy - Quartier Quiquillon</t>
  </si>
  <si>
    <t>VAUVERT</t>
  </si>
  <si>
    <t>79  - avenue mas saint Laurent
ZAC Coté Soleil</t>
  </si>
  <si>
    <t>VILLENEUVE LES AVIGNON</t>
  </si>
  <si>
    <t>Place St Pons</t>
  </si>
  <si>
    <t>AGDE</t>
  </si>
  <si>
    <t>82, chemin de Janin</t>
  </si>
  <si>
    <t>BEZIERS CAPISCOL</t>
  </si>
  <si>
    <t>Parc Club la Devèze
166 Rue Maurice Béjart</t>
  </si>
  <si>
    <t>BEZIERS</t>
  </si>
  <si>
    <t>BEZIERS COURONDELLE</t>
  </si>
  <si>
    <t>75, boulevard Colette Besson</t>
  </si>
  <si>
    <t xml:space="preserve">CLERMONT L'HERAULT 
</t>
  </si>
  <si>
    <t>16 Avenue de Montpellier</t>
  </si>
  <si>
    <t>CLERMONT L'HERAULT</t>
  </si>
  <si>
    <t>LUNEL</t>
  </si>
  <si>
    <t>300, avenue des abrivados</t>
  </si>
  <si>
    <t>MONTPELLIER CEVENNES</t>
  </si>
  <si>
    <t>411 rue Favre de Saint Castor</t>
  </si>
  <si>
    <t>MONTPELLIER</t>
  </si>
  <si>
    <t>DP</t>
  </si>
  <si>
    <t>MONTPELLIER DIR.PROD.</t>
  </si>
  <si>
    <t>Parc Eurêka - 144 rue d'Odin
Le Mustang</t>
  </si>
  <si>
    <t>DR</t>
  </si>
  <si>
    <t>34</t>
  </si>
  <si>
    <t>MONTPELLIER DR VAUGUIERES</t>
  </si>
  <si>
    <t>600 route de Vauguieres</t>
  </si>
  <si>
    <t>MONTPELLIER DT 34</t>
  </si>
  <si>
    <t>Parc club du Millénaire - bâtiment 22 - 2ème étage</t>
  </si>
  <si>
    <t>MONTPELLIER EST CASTELNAU</t>
  </si>
  <si>
    <t>400, avenue Marcel DASSAULT</t>
  </si>
  <si>
    <t>CASTENAU LE LEZ</t>
  </si>
  <si>
    <t>MONTPELLIER MEDITERRANEE PEROLS</t>
  </si>
  <si>
    <t>"Le Pégase" - 300, impasse John Lock</t>
  </si>
  <si>
    <t>PEROLS</t>
  </si>
  <si>
    <t>MONTPELLIER OUEST MAS DE GRILLE</t>
  </si>
  <si>
    <t>ZAC Mas de grille</t>
  </si>
  <si>
    <t>SAINT JEAN DE VEDAS</t>
  </si>
  <si>
    <t>PEZENAS</t>
  </si>
  <si>
    <t xml:space="preserve">ZA des Rodettes </t>
  </si>
  <si>
    <t>SETE</t>
  </si>
  <si>
    <t>220, avenue Maréchal JUIN</t>
  </si>
  <si>
    <t>MENDE</t>
  </si>
  <si>
    <t>44 Bis, Avenue du 11 novembre</t>
  </si>
  <si>
    <t>ARGELES SUR MER</t>
  </si>
  <si>
    <t>Lotissement l'Oliveraie
Avenue de Mongat</t>
  </si>
  <si>
    <t>CABESTANY DT 66</t>
  </si>
  <si>
    <t>4 Av. Ambroise Croizat - Immeuble Camcom-</t>
  </si>
  <si>
    <t>CABESTANY</t>
  </si>
  <si>
    <t>CERET</t>
  </si>
  <si>
    <t>N°8 , Rue du BARBET - Lieu-dit : TECH OULRICH</t>
  </si>
  <si>
    <t>PERPIGNAN POLYGONE NORD</t>
  </si>
  <si>
    <t>331, rue Beau de Rochas</t>
  </si>
  <si>
    <t>66</t>
  </si>
  <si>
    <t>PERPIGNAN</t>
  </si>
  <si>
    <t xml:space="preserve">PERPIGNAN SAINT ASSISCLE </t>
  </si>
  <si>
    <t>3, rue de la Vigneronne</t>
  </si>
  <si>
    <t>PERPIGNAN SANT VICENS</t>
  </si>
  <si>
    <t>14, chemein de Saint Gauderique</t>
  </si>
  <si>
    <t>PRADES</t>
  </si>
  <si>
    <t>4, Place du Docteur Jacques SALIES</t>
  </si>
  <si>
    <t>Effectif RH</t>
  </si>
  <si>
    <t>Départements</t>
  </si>
  <si>
    <t>ALBI</t>
  </si>
  <si>
    <t>AUCH</t>
  </si>
  <si>
    <t>AUSSILLON</t>
  </si>
  <si>
    <t>BLAGNAC</t>
  </si>
  <si>
    <t>CAHORS</t>
  </si>
  <si>
    <t>CARMAUX</t>
  </si>
  <si>
    <t>CASTELGINEST</t>
  </si>
  <si>
    <t>CASTELSARRASIN</t>
  </si>
  <si>
    <t>CASTRES</t>
  </si>
  <si>
    <t>COLOMIERS</t>
  </si>
  <si>
    <t>CONDOM</t>
  </si>
  <si>
    <t>DIRECTION REGIONALE</t>
  </si>
  <si>
    <t>DIRECTION REGIONALE ANNEXE</t>
  </si>
  <si>
    <t>DT HAUTE GARONNE</t>
  </si>
  <si>
    <t>GAILLAC</t>
  </si>
  <si>
    <t>GRAULHET</t>
  </si>
  <si>
    <t>LABEGE</t>
  </si>
  <si>
    <t>LANNEMEZAN</t>
  </si>
  <si>
    <t>OS</t>
  </si>
  <si>
    <t>LES ARGOULETS</t>
  </si>
  <si>
    <t>L'ISLE JOURDAIN</t>
  </si>
  <si>
    <t>LOURDES</t>
  </si>
  <si>
    <t>MILLAU</t>
  </si>
  <si>
    <t>MONTAUBAN ALBASUD</t>
  </si>
  <si>
    <t>MONTAUBAN MICHELET</t>
  </si>
  <si>
    <t>MONTAUBAN NORD</t>
  </si>
  <si>
    <t>MURET</t>
  </si>
  <si>
    <t>PORTET SUR GARONNE</t>
  </si>
  <si>
    <t>RODEZ</t>
  </si>
  <si>
    <t>SAINT-GAUDENS</t>
  </si>
  <si>
    <t>SAINT-JEAN</t>
  </si>
  <si>
    <t>SOUILLAC</t>
  </si>
  <si>
    <t>TARBES ARSENAL</t>
  </si>
  <si>
    <t>TARBES LES FORGES</t>
  </si>
  <si>
    <t>TARBES PYRENEES</t>
  </si>
  <si>
    <t>TOULOUSE BORDEROUGE</t>
  </si>
  <si>
    <t>TOULOUSE CARTOUCHERIE</t>
  </si>
  <si>
    <t>TOULOUSE JOLIMONT</t>
  </si>
  <si>
    <t>TOULOUSE LA PLAINE</t>
  </si>
  <si>
    <t>TOULOUSE SAINT-MICHEL</t>
  </si>
  <si>
    <t>VILLEFRANCHE DE LAURAGAIS</t>
  </si>
  <si>
    <t>VILLEFRANCHE DE ROUERGUE</t>
  </si>
  <si>
    <t xml:space="preserve">   Tableau des sites France Travail Occitanie</t>
  </si>
  <si>
    <t>NIMES DT 30/48</t>
  </si>
  <si>
    <t>33, Allée de l'Argentine</t>
  </si>
  <si>
    <t>6-8 boulevard Florence Arthaud</t>
  </si>
  <si>
    <t>TOULOUSE HIPPODROME</t>
  </si>
  <si>
    <t>280, Route de Saint-Simon</t>
  </si>
  <si>
    <t>TOULOUSE</t>
  </si>
  <si>
    <t>TOULOUSE BELLEFONTAINE</t>
  </si>
  <si>
    <t>12, RUE ROGER COUDERC</t>
  </si>
  <si>
    <t>DD</t>
  </si>
  <si>
    <t>APE/DD</t>
  </si>
  <si>
    <t>Avenue Pierre Gilles de Gennes</t>
  </si>
  <si>
    <t>2 Rue du Colonel Beltrame</t>
  </si>
  <si>
    <t>FIGEAC</t>
  </si>
  <si>
    <t xml:space="preserve">8 Avenue Joseph Loubet </t>
  </si>
  <si>
    <t>CRE</t>
  </si>
  <si>
    <t>33/44 AVENUE GEORGES POMPIDOU</t>
  </si>
  <si>
    <t>11, boulevard du centenaire</t>
  </si>
  <si>
    <t>5 Bis Rte de Trémège ZAC Gabrielat</t>
  </si>
  <si>
    <t xml:space="preserve">LES ARGOULETS </t>
  </si>
  <si>
    <t>PTCR et CONTENTIEUX</t>
  </si>
  <si>
    <t>38 bis,  RUE LOUIS PLANA</t>
  </si>
  <si>
    <t>31500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</si>
</sst>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25"/>
      <color theme="0"/>
      <name val="Arial"/>
      <family val="2"/>
    </font>
    <font>
      <b/>
      <sz val="10"/>
      <color theme="0"/>
      <name val="Calibri"/>
      <family val="2"/>
      <scheme val="minor"/>
    </font>
    <font>
      <sz val="12"/>
      <color theme="0"/>
      <name val="Arial"/>
      <family val="2"/>
    </font>
    <font>
      <sz val="10"/>
      <color theme="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/>
      <diagonal/>
    </border>
    <border>
      <left/>
      <right style="thin">
        <color theme="0"/>
      </right>
      <top style="medium">
        <color indexed="64"/>
      </top>
      <bottom/>
      <diagonal/>
    </border>
    <border>
      <left style="medium">
        <color indexed="64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  <border>
      <left style="medium">
        <color indexed="64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theme="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center"/>
    </xf>
    <xf numFmtId="0" fontId="1" fillId="0" borderId="0" xfId="0" applyFont="1"/>
    <xf numFmtId="0" fontId="1" fillId="2" borderId="1" xfId="0" applyFont="1" applyFill="1" applyBorder="1" applyAlignment="1">
      <alignment vertical="center"/>
    </xf>
    <xf numFmtId="0" fontId="1" fillId="3" borderId="0" xfId="0" applyFont="1" applyFill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5" fillId="4" borderId="0" xfId="0" applyFont="1" applyFill="1"/>
    <xf numFmtId="3" fontId="5" fillId="0" borderId="10" xfId="0" applyNumberFormat="1" applyFont="1" applyBorder="1" applyAlignment="1">
      <alignment horizontal="center" vertical="center"/>
    </xf>
    <xf numFmtId="3" fontId="5" fillId="0" borderId="10" xfId="0" applyNumberFormat="1" applyFont="1" applyBorder="1" applyAlignment="1">
      <alignment vertical="center"/>
    </xf>
    <xf numFmtId="0" fontId="5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9" xfId="0" applyFont="1" applyBorder="1"/>
    <xf numFmtId="3" fontId="7" fillId="0" borderId="10" xfId="0" applyNumberFormat="1" applyFont="1" applyBorder="1" applyAlignment="1">
      <alignment horizontal="center" vertical="center" wrapText="1"/>
    </xf>
    <xf numFmtId="0" fontId="6" fillId="0" borderId="10" xfId="0" applyFont="1" applyBorder="1"/>
    <xf numFmtId="0" fontId="0" fillId="0" borderId="10" xfId="0" applyBorder="1"/>
    <xf numFmtId="0" fontId="6" fillId="0" borderId="13" xfId="0" applyFont="1" applyBorder="1"/>
    <xf numFmtId="0" fontId="0" fillId="0" borderId="13" xfId="0" applyBorder="1"/>
    <xf numFmtId="0" fontId="6" fillId="0" borderId="11" xfId="0" applyFont="1" applyBorder="1"/>
    <xf numFmtId="0" fontId="6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3" fontId="5" fillId="0" borderId="13" xfId="0" applyNumberFormat="1" applyFont="1" applyBorder="1" applyAlignment="1">
      <alignment vertical="center"/>
    </xf>
    <xf numFmtId="3" fontId="9" fillId="0" borderId="14" xfId="0" applyNumberFormat="1" applyFont="1" applyBorder="1" applyAlignment="1">
      <alignment horizontal="right"/>
    </xf>
    <xf numFmtId="3" fontId="8" fillId="0" borderId="10" xfId="0" applyNumberFormat="1" applyFont="1" applyBorder="1"/>
    <xf numFmtId="0" fontId="2" fillId="2" borderId="4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57369</xdr:colOff>
      <xdr:row>0</xdr:row>
      <xdr:rowOff>57588</xdr:rowOff>
    </xdr:from>
    <xdr:to>
      <xdr:col>1</xdr:col>
      <xdr:colOff>1203853</xdr:colOff>
      <xdr:row>1</xdr:row>
      <xdr:rowOff>57588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D4A78731-9308-639F-827C-187875D3B9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9369" y="57588"/>
          <a:ext cx="1146484" cy="387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52509</xdr:rowOff>
    </xdr:from>
    <xdr:to>
      <xdr:col>0</xdr:col>
      <xdr:colOff>0</xdr:colOff>
      <xdr:row>3</xdr:row>
      <xdr:rowOff>120457</xdr:rowOff>
    </xdr:to>
    <xdr:pic>
      <xdr:nvPicPr>
        <xdr:cNvPr id="2" name="Picture 1" descr="POLE_EMPLOI_NEW_13-11 - copi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615" y="52509"/>
          <a:ext cx="612775" cy="5537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R076/DAFG/TRANSVERSE/Immobilier%20March&#233;%20Services/Nettoyage/March&#233;%202020/2-%20DCE%20Publi&#233;%203%20fevrier%202020/Annexe%201%20CCFT%20Lot2%20-%20Fiche%20%20par%20si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au récapitulatif des sites"/>
      <sheetName val="Albi"/>
      <sheetName val="Albitech"/>
      <sheetName val="Auch"/>
      <sheetName val="Aussillon"/>
      <sheetName val="Blagnac"/>
      <sheetName val="Cahors"/>
      <sheetName val="Carmaux"/>
      <sheetName val="Castelginest"/>
      <sheetName val="Castelsarrasin"/>
      <sheetName val="Castres"/>
      <sheetName val="CIDC"/>
      <sheetName val="Colomiers"/>
      <sheetName val="Condom"/>
      <sheetName val="Decazeville"/>
      <sheetName val="DR"/>
      <sheetName val="DR ANNEXE"/>
      <sheetName val="DT HG"/>
      <sheetName val="Gaillac"/>
      <sheetName val="Figeac"/>
      <sheetName val="Graulhet"/>
      <sheetName val="Labège"/>
      <sheetName val="Lannemezan"/>
      <sheetName val="Les Argoulets"/>
      <sheetName val="L'Isle Jourdain"/>
      <sheetName val="Lourdes"/>
      <sheetName val="Millau"/>
      <sheetName val="Montauban Albasud"/>
      <sheetName val="DT Montauban Michelet"/>
      <sheetName val="Montauban Nord"/>
      <sheetName val="Muret"/>
      <sheetName val="Portet sur Garonne"/>
      <sheetName val="Rodez"/>
      <sheetName val="Saint-Gaudens"/>
      <sheetName val="Saint-Jean"/>
      <sheetName val="Souillac"/>
      <sheetName val="Tarbes Arsenal"/>
      <sheetName val="Tarbes Les Forges"/>
      <sheetName val="Tarbes Pyrénées"/>
      <sheetName val="Tlse Bellefontaine"/>
      <sheetName val="Tlse Borderouge"/>
      <sheetName val="Tlse Cartoucherie"/>
      <sheetName val="Tlse Jolimont"/>
      <sheetName val="Tlse La Cépière"/>
      <sheetName val="Tlse La Plaine"/>
      <sheetName val="Tlse Occitane"/>
      <sheetName val="Tlse St-Michel"/>
      <sheetName val="Villefranche de Lauragais"/>
      <sheetName val="Villefranche de Rouergue"/>
      <sheetName val="fiche site"/>
      <sheetName val="Feuil1"/>
      <sheetName val="ELI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>
        <row r="1">
          <cell r="A1" t="str">
            <v>Nom site</v>
          </cell>
          <cell r="B1" t="str">
            <v>Sté</v>
          </cell>
          <cell r="C1" t="str">
            <v>Zone</v>
          </cell>
          <cell r="D1" t="str">
            <v>Désignation bâtiment</v>
          </cell>
          <cell r="E1" t="str">
            <v>Localité</v>
          </cell>
          <cell r="F1" t="str">
            <v>Nº de rue</v>
          </cell>
          <cell r="G1" t="str">
            <v>Rue</v>
          </cell>
          <cell r="H1" t="str">
            <v>Code post.</v>
          </cell>
          <cell r="I1" t="str">
            <v>Département</v>
          </cell>
          <cell r="J1" t="str">
            <v>N° de cont</v>
          </cell>
        </row>
        <row r="2">
          <cell r="A2" t="str">
            <v>FOIX</v>
          </cell>
          <cell r="B2" t="str">
            <v>076</v>
          </cell>
          <cell r="C2" t="str">
            <v>MP</v>
          </cell>
          <cell r="D2" t="str">
            <v>FOIX/HUGO</v>
          </cell>
          <cell r="E2" t="str">
            <v>FOIX</v>
          </cell>
          <cell r="F2" t="str">
            <v>3 bis</v>
          </cell>
          <cell r="G2" t="str">
            <v>RUE VICTOR HUGO</v>
          </cell>
          <cell r="H2" t="str">
            <v>09000</v>
          </cell>
          <cell r="I2" t="str">
            <v>09</v>
          </cell>
          <cell r="J2" t="str">
            <v/>
          </cell>
        </row>
        <row r="3">
          <cell r="A3" t="str">
            <v>LAVELANET</v>
          </cell>
          <cell r="B3" t="str">
            <v>076</v>
          </cell>
          <cell r="C3" t="str">
            <v>MP</v>
          </cell>
          <cell r="D3" t="str">
            <v>LAVELANET/EXUPERY</v>
          </cell>
          <cell r="E3" t="str">
            <v>LAVELANET</v>
          </cell>
          <cell r="F3" t="str">
            <v/>
          </cell>
          <cell r="G3" t="str">
            <v>PLACE SAINT EXUPERY</v>
          </cell>
          <cell r="H3" t="str">
            <v>09300</v>
          </cell>
          <cell r="I3" t="str">
            <v>09</v>
          </cell>
          <cell r="J3" t="str">
            <v>1300001</v>
          </cell>
        </row>
        <row r="4">
          <cell r="A4" t="str">
            <v>PAMIERS</v>
          </cell>
          <cell r="B4" t="str">
            <v>076</v>
          </cell>
          <cell r="C4" t="str">
            <v>MP</v>
          </cell>
          <cell r="D4" t="str">
            <v>PAMIERS/PAIX</v>
          </cell>
          <cell r="E4" t="str">
            <v>PAMIERS</v>
          </cell>
          <cell r="F4" t="str">
            <v>4</v>
          </cell>
          <cell r="G4" t="str">
            <v>AVENUE DE LA PAIX</v>
          </cell>
          <cell r="H4" t="str">
            <v>09100</v>
          </cell>
          <cell r="I4" t="str">
            <v>09</v>
          </cell>
          <cell r="J4" t="str">
            <v>1300000</v>
          </cell>
        </row>
        <row r="5">
          <cell r="A5" t="str">
            <v>SAINT-GIRONS</v>
          </cell>
          <cell r="B5" t="str">
            <v>076</v>
          </cell>
          <cell r="C5" t="str">
            <v>MP</v>
          </cell>
          <cell r="D5" t="str">
            <v>SAINT GIRONS/PEGOUNAS</v>
          </cell>
          <cell r="E5" t="str">
            <v>SAINT GIRONS</v>
          </cell>
          <cell r="F5" t="str">
            <v>14</v>
          </cell>
          <cell r="G5" t="str">
            <v>CHEMIN DE PEGOUNAS</v>
          </cell>
          <cell r="H5" t="str">
            <v>09200</v>
          </cell>
          <cell r="I5" t="str">
            <v>09</v>
          </cell>
          <cell r="J5" t="str">
            <v>1300002</v>
          </cell>
        </row>
        <row r="6">
          <cell r="B6" t="str">
            <v>076</v>
          </cell>
          <cell r="C6" t="str">
            <v>LR</v>
          </cell>
          <cell r="D6" t="str">
            <v>CASTELNAUDARY</v>
          </cell>
          <cell r="E6" t="str">
            <v>CASTELNAUDARY</v>
          </cell>
          <cell r="F6" t="str">
            <v>11</v>
          </cell>
          <cell r="G6" t="str">
            <v>BOULEVARD GENERAL LAPASSET ESPACE TUFFERY</v>
          </cell>
          <cell r="H6" t="str">
            <v>11400</v>
          </cell>
          <cell r="I6"/>
          <cell r="J6" t="str">
            <v>1300070</v>
          </cell>
        </row>
        <row r="7">
          <cell r="B7" t="str">
            <v>076</v>
          </cell>
          <cell r="C7" t="str">
            <v>LR</v>
          </cell>
          <cell r="D7" t="str">
            <v>LIMOUX</v>
          </cell>
          <cell r="E7" t="str">
            <v>LIMOUX</v>
          </cell>
          <cell r="F7" t="str">
            <v/>
          </cell>
          <cell r="G7" t="str">
            <v>ZI DE FLASSA 3 IMPASSE DIDIER DAURAT</v>
          </cell>
          <cell r="H7" t="str">
            <v>11303</v>
          </cell>
          <cell r="I7"/>
          <cell r="J7" t="str">
            <v>1300072</v>
          </cell>
        </row>
        <row r="8">
          <cell r="B8" t="str">
            <v>076</v>
          </cell>
          <cell r="C8" t="str">
            <v>LR</v>
          </cell>
          <cell r="D8" t="str">
            <v>NARBONNE</v>
          </cell>
          <cell r="E8" t="str">
            <v>NARBONNE</v>
          </cell>
          <cell r="F8" t="str">
            <v>100</v>
          </cell>
          <cell r="G8" t="str">
            <v>RUE ANTOINE BECQUEREL</v>
          </cell>
          <cell r="H8" t="str">
            <v>11100</v>
          </cell>
          <cell r="I8"/>
          <cell r="J8" t="str">
            <v>1300104</v>
          </cell>
        </row>
        <row r="9">
          <cell r="B9" t="str">
            <v>076</v>
          </cell>
          <cell r="C9" t="str">
            <v>LR</v>
          </cell>
          <cell r="D9" t="str">
            <v>LEZIGNAN</v>
          </cell>
          <cell r="E9" t="str">
            <v>LEZIGNAN</v>
          </cell>
          <cell r="F9" t="str">
            <v>4 BIS</v>
          </cell>
          <cell r="G9" t="str">
            <v>RUE HENRI BECQUEREL PLAINE CAUMONT</v>
          </cell>
          <cell r="H9" t="str">
            <v>11200</v>
          </cell>
          <cell r="I9"/>
          <cell r="J9" t="str">
            <v>1300071</v>
          </cell>
        </row>
        <row r="10">
          <cell r="A10" t="str">
            <v>VILLEFRANCHE DE ROUERGUE</v>
          </cell>
          <cell r="B10" t="str">
            <v>076</v>
          </cell>
          <cell r="C10" t="str">
            <v>MP</v>
          </cell>
          <cell r="D10" t="str">
            <v>VILLEFRANCHE DE ROUERGUE/13 PIERRES - MCEF</v>
          </cell>
          <cell r="E10" t="str">
            <v>VILLEFRANCHE DE ROUERGUE</v>
          </cell>
          <cell r="F10" t="str">
            <v/>
          </cell>
          <cell r="G10" t="str">
            <v>CHEMIN DES 13 PIERRES</v>
          </cell>
          <cell r="H10" t="str">
            <v>12200</v>
          </cell>
          <cell r="I10" t="str">
            <v>12</v>
          </cell>
          <cell r="J10" t="str">
            <v>1300060</v>
          </cell>
        </row>
        <row r="11">
          <cell r="A11" t="str">
            <v>RODEZ</v>
          </cell>
          <cell r="B11" t="str">
            <v>076</v>
          </cell>
          <cell r="C11" t="str">
            <v>MP</v>
          </cell>
          <cell r="D11" t="str">
            <v>RODEZ/MATHIEU</v>
          </cell>
          <cell r="E11" t="str">
            <v>RODEZ</v>
          </cell>
          <cell r="F11" t="str">
            <v>2</v>
          </cell>
          <cell r="G11" t="str">
            <v>245 RUE THEODORE MATHIEU</v>
          </cell>
          <cell r="H11" t="str">
            <v>12000</v>
          </cell>
          <cell r="I11" t="str">
            <v>12</v>
          </cell>
          <cell r="J11" t="str">
            <v>1300056</v>
          </cell>
        </row>
        <row r="12">
          <cell r="A12" t="str">
            <v>MILLAU</v>
          </cell>
          <cell r="B12" t="str">
            <v>076</v>
          </cell>
          <cell r="C12" t="str">
            <v>MP</v>
          </cell>
          <cell r="D12" t="str">
            <v>MILLAU/MARTEL</v>
          </cell>
          <cell r="E12" t="str">
            <v>MILLAU</v>
          </cell>
          <cell r="F12" t="str">
            <v>12</v>
          </cell>
          <cell r="G12" t="str">
            <v>AVENUE EDOUARD ALFRED MARTEL</v>
          </cell>
          <cell r="H12" t="str">
            <v>12100</v>
          </cell>
          <cell r="I12" t="str">
            <v>12</v>
          </cell>
          <cell r="J12" t="str">
            <v>1300008</v>
          </cell>
        </row>
        <row r="13">
          <cell r="A13" t="str">
            <v>DECAZEVILLE</v>
          </cell>
          <cell r="B13" t="str">
            <v>076</v>
          </cell>
          <cell r="C13" t="str">
            <v>MP</v>
          </cell>
          <cell r="D13" t="str">
            <v>DECAZEVILLE/AOUT - MCEF</v>
          </cell>
          <cell r="E13" t="str">
            <v>DECAZEVILLE</v>
          </cell>
          <cell r="F13" t="str">
            <v/>
          </cell>
          <cell r="G13" t="str">
            <v>AVENUE DU 10 AOUT</v>
          </cell>
          <cell r="H13" t="str">
            <v>12300</v>
          </cell>
          <cell r="I13" t="str">
            <v>12</v>
          </cell>
          <cell r="J13" t="str">
            <v>1300035</v>
          </cell>
        </row>
        <row r="14">
          <cell r="B14" t="str">
            <v>076</v>
          </cell>
          <cell r="C14" t="str">
            <v>LR</v>
          </cell>
          <cell r="D14" t="str">
            <v>ALES GARDON</v>
          </cell>
          <cell r="E14" t="str">
            <v>ALES</v>
          </cell>
          <cell r="F14" t="str">
            <v>5</v>
          </cell>
          <cell r="G14" t="str">
            <v>AVENUE JEAN BAPTISTE DUMAS</v>
          </cell>
          <cell r="H14" t="str">
            <v>30100</v>
          </cell>
          <cell r="I14"/>
          <cell r="J14" t="str">
            <v>1300088</v>
          </cell>
        </row>
        <row r="15">
          <cell r="B15" t="str">
            <v>076</v>
          </cell>
          <cell r="C15" t="str">
            <v>LR</v>
          </cell>
          <cell r="D15" t="str">
            <v>ALES AVENE</v>
          </cell>
          <cell r="E15" t="str">
            <v>ALES</v>
          </cell>
          <cell r="F15" t="str">
            <v>29</v>
          </cell>
          <cell r="G15" t="str">
            <v>CHEMIN DES 2 MAS PIST OASIS 4</v>
          </cell>
          <cell r="H15" t="str">
            <v>30100</v>
          </cell>
          <cell r="I15"/>
          <cell r="J15" t="str">
            <v>1300087</v>
          </cell>
        </row>
        <row r="16">
          <cell r="B16" t="str">
            <v>076</v>
          </cell>
          <cell r="C16" t="str">
            <v>LR</v>
          </cell>
          <cell r="D16" t="str">
            <v>BAGNOLS SUR CEZE</v>
          </cell>
          <cell r="E16" t="str">
            <v>BAGNOLS SUR CEZE</v>
          </cell>
          <cell r="F16" t="str">
            <v>520</v>
          </cell>
          <cell r="G16" t="str">
            <v>AVENUE ROGER SALENGRO</v>
          </cell>
          <cell r="H16" t="str">
            <v>30205</v>
          </cell>
          <cell r="I16"/>
          <cell r="J16" t="str">
            <v>1300079</v>
          </cell>
        </row>
        <row r="17">
          <cell r="B17" t="str">
            <v>076</v>
          </cell>
          <cell r="C17" t="str">
            <v>LR</v>
          </cell>
          <cell r="D17" t="str">
            <v>BEAUCAIRE</v>
          </cell>
          <cell r="E17" t="str">
            <v>BEAUCAIRE</v>
          </cell>
          <cell r="F17" t="str">
            <v>1133</v>
          </cell>
          <cell r="G17" t="str">
            <v>CHEMIN DU CLAPAS DE CORNUT</v>
          </cell>
          <cell r="H17" t="str">
            <v>30301</v>
          </cell>
          <cell r="I17"/>
          <cell r="J17" t="str">
            <v>1300080</v>
          </cell>
        </row>
        <row r="18">
          <cell r="B18" t="str">
            <v>076</v>
          </cell>
          <cell r="C18" t="str">
            <v>LR</v>
          </cell>
          <cell r="D18" t="str">
            <v>LE VIGAN</v>
          </cell>
          <cell r="E18" t="str">
            <v>LE VIGAN</v>
          </cell>
          <cell r="F18" t="str">
            <v/>
          </cell>
          <cell r="G18" t="str">
            <v>ZAC DE TESSAN</v>
          </cell>
          <cell r="H18" t="str">
            <v>30120</v>
          </cell>
          <cell r="I18"/>
          <cell r="J18" t="str">
            <v>1300073</v>
          </cell>
        </row>
        <row r="19">
          <cell r="B19" t="str">
            <v>076</v>
          </cell>
          <cell r="C19" t="str">
            <v>LR</v>
          </cell>
          <cell r="D19" t="str">
            <v>VILLENEUVE LES AVIGNON</v>
          </cell>
          <cell r="E19" t="str">
            <v>VILLENEUVE LES AVIGNON</v>
          </cell>
          <cell r="F19" t="str">
            <v/>
          </cell>
          <cell r="G19" t="str">
            <v>PLACE SAINT PONS</v>
          </cell>
          <cell r="H19" t="str">
            <v>30400</v>
          </cell>
          <cell r="I19"/>
          <cell r="J19" t="str">
            <v>1300094</v>
          </cell>
        </row>
        <row r="20">
          <cell r="B20" t="str">
            <v>076</v>
          </cell>
          <cell r="C20" t="str">
            <v>LR</v>
          </cell>
          <cell r="D20" t="str">
            <v>NIMES SAINT CESAIRE</v>
          </cell>
          <cell r="E20" t="str">
            <v>NIMES</v>
          </cell>
          <cell r="F20" t="str">
            <v>3788</v>
          </cell>
          <cell r="G20" t="str">
            <v>AVENUE KENNEDY</v>
          </cell>
          <cell r="H20" t="str">
            <v>30942</v>
          </cell>
          <cell r="I20"/>
          <cell r="J20" t="str">
            <v>1300092</v>
          </cell>
        </row>
        <row r="21">
          <cell r="B21" t="str">
            <v>076</v>
          </cell>
          <cell r="C21" t="str">
            <v>LR</v>
          </cell>
          <cell r="D21" t="str">
            <v>NIMES 7 COLLINES</v>
          </cell>
          <cell r="E21" t="str">
            <v>NIMES</v>
          </cell>
          <cell r="F21" t="str">
            <v>165</v>
          </cell>
          <cell r="G21" t="str">
            <v>RUE PHILIPPE MAUPAS PARC GEORGES BESSE 2</v>
          </cell>
          <cell r="H21" t="str">
            <v>30900</v>
          </cell>
          <cell r="I21"/>
          <cell r="J21" t="str">
            <v>1300089</v>
          </cell>
        </row>
        <row r="22">
          <cell r="B22" t="str">
            <v>076</v>
          </cell>
          <cell r="C22" t="str">
            <v>LR</v>
          </cell>
          <cell r="D22" t="str">
            <v>VAUVERT</v>
          </cell>
          <cell r="E22" t="str">
            <v>VAUVERT</v>
          </cell>
          <cell r="F22" t="str">
            <v>79</v>
          </cell>
          <cell r="G22" t="str">
            <v>AVENUE MAS SAINT LAURENT</v>
          </cell>
          <cell r="H22" t="str">
            <v>30600</v>
          </cell>
          <cell r="I22"/>
          <cell r="J22" t="str">
            <v>1300093</v>
          </cell>
        </row>
        <row r="23">
          <cell r="A23" t="str">
            <v>BLAGNAC</v>
          </cell>
          <cell r="B23" t="str">
            <v>076</v>
          </cell>
          <cell r="C23" t="str">
            <v>MP</v>
          </cell>
          <cell r="D23" t="str">
            <v>BLAGNAC/ARAGON</v>
          </cell>
          <cell r="E23" t="str">
            <v>BLAGNAC</v>
          </cell>
          <cell r="F23" t="str">
            <v>11</v>
          </cell>
          <cell r="G23" t="str">
            <v>MAIL LOUIS ARAGON</v>
          </cell>
          <cell r="H23" t="str">
            <v>31700</v>
          </cell>
          <cell r="I23" t="str">
            <v>31</v>
          </cell>
          <cell r="J23" t="str">
            <v>1300120</v>
          </cell>
        </row>
        <row r="24">
          <cell r="A24" t="str">
            <v>CASTELGINEST</v>
          </cell>
          <cell r="B24" t="str">
            <v>076</v>
          </cell>
          <cell r="C24" t="str">
            <v>MP</v>
          </cell>
          <cell r="D24" t="str">
            <v>CASTELGINEST/PONT VIEIL</v>
          </cell>
          <cell r="E24" t="str">
            <v>CASTELGINEST</v>
          </cell>
          <cell r="F24" t="str">
            <v>12</v>
          </cell>
          <cell r="G24" t="str">
            <v>RUE PONT VIEIL</v>
          </cell>
          <cell r="H24" t="str">
            <v>31780</v>
          </cell>
          <cell r="I24" t="str">
            <v>31</v>
          </cell>
          <cell r="J24" t="str">
            <v>1300123</v>
          </cell>
        </row>
        <row r="25">
          <cell r="A25" t="str">
            <v>LABEGE</v>
          </cell>
          <cell r="B25" t="str">
            <v>076</v>
          </cell>
          <cell r="C25" t="str">
            <v>MP</v>
          </cell>
          <cell r="D25" t="str">
            <v>LABEGE/GREENPARK</v>
          </cell>
          <cell r="E25" t="str">
            <v>LABEGE</v>
          </cell>
          <cell r="F25" t="str">
            <v>298</v>
          </cell>
          <cell r="G25" t="str">
            <v>ALLEE DU LAC GREENPARK</v>
          </cell>
          <cell r="H25" t="str">
            <v>31670</v>
          </cell>
          <cell r="I25" t="str">
            <v>31</v>
          </cell>
          <cell r="J25" t="str">
            <v>1300124</v>
          </cell>
        </row>
        <row r="26">
          <cell r="A26" t="str">
            <v>TOULOUSE CARTOUCHERIE</v>
          </cell>
          <cell r="B26" t="str">
            <v>076</v>
          </cell>
          <cell r="C26" t="str">
            <v>MP</v>
          </cell>
          <cell r="D26" t="str">
            <v>OCCITANIE 31 DT HAUTE GARONNE + APE/CARTOUCHERIE</v>
          </cell>
          <cell r="E26" t="str">
            <v>TOULOUSE</v>
          </cell>
          <cell r="F26" t="str">
            <v/>
          </cell>
          <cell r="G26" t="str">
            <v>VOIE DU TOEC/ZAC DE LA CARTOUCHERIE</v>
          </cell>
          <cell r="H26" t="str">
            <v>31300</v>
          </cell>
          <cell r="I26" t="str">
            <v>31</v>
          </cell>
          <cell r="J26" t="str">
            <v>1300114</v>
          </cell>
        </row>
        <row r="27">
          <cell r="A27" t="str">
            <v>COLOMIERS</v>
          </cell>
          <cell r="B27" t="str">
            <v>076</v>
          </cell>
          <cell r="C27" t="str">
            <v>MP</v>
          </cell>
          <cell r="D27" t="str">
            <v>COLOMIERS PYTHAGORE/HUGO</v>
          </cell>
          <cell r="E27" t="str">
            <v>COLOMIERS</v>
          </cell>
          <cell r="F27" t="str">
            <v>25</v>
          </cell>
          <cell r="G27" t="str">
            <v>BOULEVARD VICTOR HUGO</v>
          </cell>
          <cell r="H27" t="str">
            <v>31770</v>
          </cell>
          <cell r="I27" t="str">
            <v>31</v>
          </cell>
          <cell r="J27" t="str">
            <v>1300068</v>
          </cell>
        </row>
        <row r="28">
          <cell r="A28" t="str">
            <v>SAINT-JEAN</v>
          </cell>
          <cell r="B28" t="str">
            <v>076</v>
          </cell>
          <cell r="C28" t="str">
            <v>MP</v>
          </cell>
          <cell r="D28" t="str">
            <v>SAINT JEAN/SAGET - MCEF</v>
          </cell>
          <cell r="E28" t="str">
            <v>SAINT JEAN</v>
          </cell>
          <cell r="F28" t="str">
            <v>6</v>
          </cell>
          <cell r="G28" t="str">
            <v>CHEMIN DU BOIS SAGET</v>
          </cell>
          <cell r="H28" t="str">
            <v>31240</v>
          </cell>
          <cell r="I28" t="str">
            <v>31</v>
          </cell>
          <cell r="J28" t="str">
            <v>1300067</v>
          </cell>
        </row>
        <row r="29">
          <cell r="A29" t="str">
            <v>MURET</v>
          </cell>
          <cell r="B29" t="str">
            <v>076</v>
          </cell>
          <cell r="C29" t="str">
            <v>MP</v>
          </cell>
          <cell r="D29" t="str">
            <v>MURET EOLE/DOUZANS</v>
          </cell>
          <cell r="E29" t="str">
            <v>MURET</v>
          </cell>
          <cell r="F29" t="str">
            <v>181187</v>
          </cell>
          <cell r="G29" t="str">
            <v>AVENUE JACQUES DOUZANS</v>
          </cell>
          <cell r="H29" t="str">
            <v>31600</v>
          </cell>
          <cell r="I29" t="str">
            <v>31</v>
          </cell>
          <cell r="J29" t="str">
            <v>1300059</v>
          </cell>
        </row>
        <row r="30">
          <cell r="A30" t="str">
            <v>PORTET SUR GARONNE</v>
          </cell>
          <cell r="B30" t="str">
            <v>076</v>
          </cell>
          <cell r="C30" t="str">
            <v>MP</v>
          </cell>
          <cell r="D30" t="str">
            <v>PORTET SUR GARONNE/HOTEL DE VILLE</v>
          </cell>
          <cell r="E30" t="str">
            <v>PORTET SUR GARONNE</v>
          </cell>
          <cell r="F30" t="str">
            <v>6</v>
          </cell>
          <cell r="G30" t="str">
            <v>RUE DE L'HOTEL DE VILLE</v>
          </cell>
          <cell r="H30" t="str">
            <v>31120</v>
          </cell>
          <cell r="I30" t="str">
            <v>31</v>
          </cell>
          <cell r="J30" t="str">
            <v>1300011</v>
          </cell>
        </row>
        <row r="31">
          <cell r="A31" t="str">
            <v>SAINT-GAUDENS</v>
          </cell>
          <cell r="B31" t="str">
            <v>076</v>
          </cell>
          <cell r="C31" t="str">
            <v>MP</v>
          </cell>
          <cell r="D31" t="str">
            <v>SAINT GAUDENS/ARRIEU</v>
          </cell>
          <cell r="E31" t="str">
            <v>SAINT GAUDENS</v>
          </cell>
          <cell r="F31" t="str">
            <v>5 bis</v>
          </cell>
          <cell r="G31" t="str">
            <v>AVENUE ANSELME ARRIEU</v>
          </cell>
          <cell r="H31" t="str">
            <v>31800</v>
          </cell>
          <cell r="I31" t="str">
            <v>31</v>
          </cell>
          <cell r="J31" t="str">
            <v>1300045</v>
          </cell>
        </row>
        <row r="32">
          <cell r="A32" t="str">
            <v>TOULOUSE BELLEFONTAINE</v>
          </cell>
          <cell r="B32" t="str">
            <v>076</v>
          </cell>
          <cell r="C32" t="str">
            <v>MP</v>
          </cell>
          <cell r="D32" t="str">
            <v>TOULOUSE/BELLEFONTAINE</v>
          </cell>
          <cell r="E32" t="str">
            <v>TOULOUSE</v>
          </cell>
          <cell r="F32" t="str">
            <v>63</v>
          </cell>
          <cell r="G32" t="str">
            <v>ALLEE DE BELLEFONTAINE</v>
          </cell>
          <cell r="H32" t="str">
            <v>31300</v>
          </cell>
          <cell r="I32" t="str">
            <v>31</v>
          </cell>
          <cell r="J32" t="str">
            <v>1300047</v>
          </cell>
        </row>
        <row r="33">
          <cell r="A33" t="str">
            <v>TOULOUSE BORDEROUGE</v>
          </cell>
          <cell r="B33" t="str">
            <v>076</v>
          </cell>
          <cell r="C33" t="str">
            <v>MP</v>
          </cell>
          <cell r="D33" t="str">
            <v>TOULOUSE BORDEROUGE/EAUBONNE</v>
          </cell>
          <cell r="E33" t="str">
            <v>TOULOUSE</v>
          </cell>
          <cell r="F33" t="str">
            <v>6</v>
          </cell>
          <cell r="G33" t="str">
            <v>RUE FRANCOISE D'EAUBONNE</v>
          </cell>
          <cell r="H33" t="str">
            <v>31200</v>
          </cell>
          <cell r="I33" t="str">
            <v>31</v>
          </cell>
          <cell r="J33" t="str">
            <v>1300041</v>
          </cell>
        </row>
        <row r="34">
          <cell r="A34" t="str">
            <v>VILLEFRANCHE DE LAURAGAIS</v>
          </cell>
          <cell r="B34" t="str">
            <v>076</v>
          </cell>
          <cell r="C34" t="str">
            <v>MP</v>
          </cell>
          <cell r="D34" t="str">
            <v>VILLEFRANCHE DE LAURAGAIS/CERISIERS</v>
          </cell>
          <cell r="E34" t="str">
            <v>VILLEFRANCHE DE LAURAGAIS</v>
          </cell>
          <cell r="F34" t="str">
            <v/>
          </cell>
          <cell r="G34" t="str">
            <v>PLACE DES CERISIERS</v>
          </cell>
          <cell r="H34" t="str">
            <v>31290</v>
          </cell>
          <cell r="I34" t="str">
            <v>31</v>
          </cell>
          <cell r="J34" t="str">
            <v>1300121</v>
          </cell>
        </row>
        <row r="35">
          <cell r="A35" t="str">
            <v>TOULOUSE JOLIMONT</v>
          </cell>
          <cell r="B35" t="str">
            <v>076</v>
          </cell>
          <cell r="C35" t="str">
            <v>MP</v>
          </cell>
          <cell r="D35" t="str">
            <v>TOULOUSE JOLIMONT + AUDIOVISUEL/BLUM</v>
          </cell>
          <cell r="E35" t="str">
            <v>TOULOUSE</v>
          </cell>
          <cell r="F35" t="str">
            <v>7</v>
          </cell>
          <cell r="G35" t="str">
            <v>AVENUE LEON BLUM</v>
          </cell>
          <cell r="H35" t="str">
            <v>31500</v>
          </cell>
          <cell r="I35" t="str">
            <v>31</v>
          </cell>
          <cell r="J35" t="str">
            <v>1300033</v>
          </cell>
        </row>
        <row r="36">
          <cell r="A36" t="str">
            <v>TOULOUSE LA CEPIERE</v>
          </cell>
          <cell r="B36" t="str">
            <v>076</v>
          </cell>
          <cell r="C36" t="str">
            <v>MP</v>
          </cell>
          <cell r="D36" t="str">
            <v>TOULOUSE/LA CEPIERE</v>
          </cell>
          <cell r="E36" t="str">
            <v>TOULOUSE</v>
          </cell>
          <cell r="F36" t="str">
            <v>4</v>
          </cell>
          <cell r="G36" t="str">
            <v>CHEMIN DU PIGEONNIER DE LA CEPIERE</v>
          </cell>
          <cell r="H36" t="str">
            <v>31000</v>
          </cell>
          <cell r="I36" t="str">
            <v>31</v>
          </cell>
          <cell r="J36" t="str">
            <v>1300122</v>
          </cell>
        </row>
        <row r="37">
          <cell r="A37" t="str">
            <v>TOULOUSE LA PLAINE</v>
          </cell>
          <cell r="B37" t="str">
            <v>076</v>
          </cell>
          <cell r="C37" t="str">
            <v>MP</v>
          </cell>
          <cell r="D37" t="str">
            <v>TOULOUSE LA PLAINE/COUZINET</v>
          </cell>
          <cell r="E37" t="str">
            <v>TOULOUSE</v>
          </cell>
          <cell r="F37" t="str">
            <v>1</v>
          </cell>
          <cell r="G37" t="str">
            <v>IMPASSE RENE COUZINET</v>
          </cell>
          <cell r="H37" t="str">
            <v>31400</v>
          </cell>
          <cell r="I37" t="str">
            <v>31</v>
          </cell>
          <cell r="J37" t="str">
            <v>1300015</v>
          </cell>
        </row>
        <row r="38">
          <cell r="A38" t="str">
            <v>TOULOUSE OCCITANE</v>
          </cell>
          <cell r="B38" t="str">
            <v>076</v>
          </cell>
          <cell r="C38" t="str">
            <v>MP</v>
          </cell>
          <cell r="D38" t="str">
            <v>TOULOUSE/OCCITANE</v>
          </cell>
          <cell r="E38" t="str">
            <v>TOULOUSE</v>
          </cell>
          <cell r="F38" t="str">
            <v>65</v>
          </cell>
          <cell r="G38" t="str">
            <v>PLACE OCCITANE</v>
          </cell>
          <cell r="H38" t="str">
            <v>31000</v>
          </cell>
          <cell r="I38" t="str">
            <v>31</v>
          </cell>
          <cell r="J38" t="str">
            <v>1300031</v>
          </cell>
        </row>
        <row r="39">
          <cell r="A39" t="str">
            <v>TOULOUSE SAINT-MICHEL</v>
          </cell>
          <cell r="B39" t="str">
            <v>076</v>
          </cell>
          <cell r="C39" t="str">
            <v>MP</v>
          </cell>
          <cell r="D39" t="str">
            <v>TOULOUSE SAINT MICHEL/URSS</v>
          </cell>
          <cell r="E39" t="str">
            <v>TOULOUSE</v>
          </cell>
          <cell r="F39" t="str">
            <v>2/4</v>
          </cell>
          <cell r="G39" t="str">
            <v>AVENUE DE L'URSS</v>
          </cell>
          <cell r="H39" t="str">
            <v>31400</v>
          </cell>
          <cell r="I39" t="str">
            <v>31</v>
          </cell>
          <cell r="J39" t="str">
            <v>1300058</v>
          </cell>
        </row>
        <row r="40">
          <cell r="A40" t="str">
            <v>AUCH</v>
          </cell>
          <cell r="B40" t="str">
            <v>076</v>
          </cell>
          <cell r="C40" t="str">
            <v>MP</v>
          </cell>
          <cell r="D40" t="str">
            <v>AUCH + A2S/RACINE</v>
          </cell>
          <cell r="E40" t="str">
            <v>AUCH</v>
          </cell>
          <cell r="F40" t="str">
            <v>8</v>
          </cell>
          <cell r="G40" t="str">
            <v>RUE RACINE</v>
          </cell>
          <cell r="H40" t="str">
            <v>32000</v>
          </cell>
          <cell r="I40" t="str">
            <v>32</v>
          </cell>
          <cell r="J40" t="str">
            <v>1300032</v>
          </cell>
        </row>
        <row r="41">
          <cell r="A41" t="str">
            <v>CONDOM</v>
          </cell>
          <cell r="B41" t="str">
            <v>076</v>
          </cell>
          <cell r="C41" t="str">
            <v>MP</v>
          </cell>
          <cell r="D41" t="str">
            <v>CONDOM/LAMARTINE</v>
          </cell>
          <cell r="E41" t="str">
            <v>CONDOM</v>
          </cell>
          <cell r="F41" t="str">
            <v>2 bis</v>
          </cell>
          <cell r="G41" t="str">
            <v>RUE LAMARTINE</v>
          </cell>
          <cell r="H41" t="str">
            <v>32100</v>
          </cell>
          <cell r="I41" t="str">
            <v>32</v>
          </cell>
          <cell r="J41" t="str">
            <v>1300010</v>
          </cell>
        </row>
        <row r="42">
          <cell r="A42" t="str">
            <v>L'ISLE JOURDAIN</v>
          </cell>
          <cell r="B42" t="str">
            <v>076</v>
          </cell>
          <cell r="C42" t="str">
            <v>MP</v>
          </cell>
          <cell r="D42" t="str">
            <v>L'ISLE JOURDAIN/POUMADERES - MCEF</v>
          </cell>
          <cell r="E42" t="str">
            <v>L'ISLE JOURDAIN</v>
          </cell>
          <cell r="F42" t="str">
            <v>1 bis</v>
          </cell>
          <cell r="G42" t="str">
            <v>BOULEVARD DES POUMADERES</v>
          </cell>
          <cell r="H42" t="str">
            <v>32600</v>
          </cell>
          <cell r="I42" t="str">
            <v>32</v>
          </cell>
          <cell r="J42" t="str">
            <v>1300044</v>
          </cell>
        </row>
        <row r="43">
          <cell r="B43" t="str">
            <v>076</v>
          </cell>
          <cell r="C43" t="str">
            <v>LR</v>
          </cell>
          <cell r="D43" t="str">
            <v>AGDE</v>
          </cell>
          <cell r="E43" t="str">
            <v>AGDE</v>
          </cell>
          <cell r="F43" t="str">
            <v>82</v>
          </cell>
          <cell r="G43" t="str">
            <v>CHEMIN DE JANIN</v>
          </cell>
          <cell r="H43" t="str">
            <v>34300</v>
          </cell>
          <cell r="I43"/>
          <cell r="J43" t="str">
            <v>1300077</v>
          </cell>
        </row>
        <row r="44">
          <cell r="B44" t="str">
            <v>076</v>
          </cell>
          <cell r="C44" t="str">
            <v>LR</v>
          </cell>
          <cell r="D44" t="str">
            <v>PEZENAS</v>
          </cell>
          <cell r="E44" t="str">
            <v>PEZENAS</v>
          </cell>
          <cell r="F44" t="str">
            <v/>
          </cell>
          <cell r="G44" t="str">
            <v>ZAE LES RODETTES</v>
          </cell>
          <cell r="H44" t="str">
            <v>34120</v>
          </cell>
          <cell r="I44"/>
          <cell r="J44" t="str">
            <v>1300102</v>
          </cell>
        </row>
        <row r="45">
          <cell r="B45" t="str">
            <v>076</v>
          </cell>
          <cell r="C45" t="str">
            <v>LR</v>
          </cell>
          <cell r="D45" t="str">
            <v>CLERMONT L'HERAULT PROVISOIRE</v>
          </cell>
          <cell r="E45" t="str">
            <v>CLERMONT L'HERAULT</v>
          </cell>
          <cell r="F45" t="str">
            <v>16</v>
          </cell>
          <cell r="G45" t="str">
            <v>AVENUE DE MONTPELLIER</v>
          </cell>
          <cell r="H45" t="str">
            <v>34800</v>
          </cell>
          <cell r="I45"/>
          <cell r="J45" t="str">
            <v>1300125</v>
          </cell>
        </row>
        <row r="46">
          <cell r="B46" t="str">
            <v>076</v>
          </cell>
          <cell r="C46" t="str">
            <v>LR</v>
          </cell>
          <cell r="D46" t="str">
            <v>BEZIERS COURONDELLE</v>
          </cell>
          <cell r="E46" t="str">
            <v>BEZIERS</v>
          </cell>
          <cell r="F46" t="str">
            <v>75</v>
          </cell>
          <cell r="G46" t="str">
            <v>BOULEVARD COLETTE BESSON</v>
          </cell>
          <cell r="H46" t="str">
            <v>34500</v>
          </cell>
          <cell r="I46"/>
          <cell r="J46" t="str">
            <v>1300101</v>
          </cell>
        </row>
        <row r="47">
          <cell r="B47" t="str">
            <v>076</v>
          </cell>
          <cell r="C47" t="str">
            <v>LR</v>
          </cell>
          <cell r="D47" t="str">
            <v>CLERMONT L'HERAULT</v>
          </cell>
          <cell r="E47" t="str">
            <v>CLERMONT L'HERAULT</v>
          </cell>
          <cell r="F47" t="str">
            <v>16 bis</v>
          </cell>
          <cell r="G47" t="str">
            <v>AVENUE DE MONTPELLIER</v>
          </cell>
          <cell r="H47" t="str">
            <v>34800</v>
          </cell>
          <cell r="I47"/>
          <cell r="J47" t="str">
            <v>1300074</v>
          </cell>
        </row>
        <row r="48">
          <cell r="B48" t="str">
            <v>076</v>
          </cell>
          <cell r="C48" t="str">
            <v>LR</v>
          </cell>
          <cell r="D48" t="str">
            <v>MONTPELLIER CEVENNES</v>
          </cell>
          <cell r="E48" t="str">
            <v>MONTPELLIER</v>
          </cell>
          <cell r="F48" t="str">
            <v>809</v>
          </cell>
          <cell r="G48" t="str">
            <v>FAVRE DE SAINT CASTOR</v>
          </cell>
          <cell r="H48" t="str">
            <v>34080</v>
          </cell>
          <cell r="I48"/>
          <cell r="J48" t="str">
            <v>1300116</v>
          </cell>
        </row>
        <row r="49">
          <cell r="B49" t="str">
            <v>076</v>
          </cell>
          <cell r="C49" t="str">
            <v>LR</v>
          </cell>
          <cell r="D49" t="str">
            <v>SETE</v>
          </cell>
          <cell r="E49" t="str">
            <v>SETE</v>
          </cell>
          <cell r="F49" t="str">
            <v>220</v>
          </cell>
          <cell r="G49" t="str">
            <v>AVENUE DU MARECHAL JUIN</v>
          </cell>
          <cell r="H49" t="str">
            <v>34200</v>
          </cell>
          <cell r="I49"/>
          <cell r="J49" t="str">
            <v>1300103</v>
          </cell>
        </row>
        <row r="50">
          <cell r="B50" t="str">
            <v>076</v>
          </cell>
          <cell r="C50" t="str">
            <v>LR</v>
          </cell>
          <cell r="D50" t="str">
            <v>MONTPELLIER MAS DE GRILLE</v>
          </cell>
          <cell r="E50" t="str">
            <v>SAINT JEAN DE VEDAS</v>
          </cell>
          <cell r="F50" t="str">
            <v>4</v>
          </cell>
          <cell r="G50" t="str">
            <v>RUE THEOPHRASTE RENAUDOT  ZAC MAS DE GRILLE</v>
          </cell>
          <cell r="H50" t="str">
            <v>34430</v>
          </cell>
          <cell r="I50"/>
          <cell r="J50" t="str">
            <v>1300099</v>
          </cell>
        </row>
        <row r="51">
          <cell r="B51" t="str">
            <v>076</v>
          </cell>
          <cell r="C51" t="str">
            <v>LR</v>
          </cell>
          <cell r="D51" t="str">
            <v>LUNEL</v>
          </cell>
          <cell r="E51" t="str">
            <v>LUNEL</v>
          </cell>
          <cell r="F51" t="str">
            <v>300</v>
          </cell>
          <cell r="G51" t="str">
            <v>AVENUE DES ABRIVADOS</v>
          </cell>
          <cell r="H51" t="str">
            <v>34400</v>
          </cell>
          <cell r="I51"/>
          <cell r="J51" t="str">
            <v>1300075</v>
          </cell>
        </row>
        <row r="52">
          <cell r="B52" t="str">
            <v>076</v>
          </cell>
          <cell r="C52" t="str">
            <v>LR</v>
          </cell>
          <cell r="D52" t="str">
            <v>MONTPELLIER CASTELNAU</v>
          </cell>
          <cell r="E52" t="str">
            <v>CASTELNAU LE LEZ</v>
          </cell>
          <cell r="F52" t="str">
            <v>400</v>
          </cell>
          <cell r="G52" t="str">
            <v>AVENUE MARCEL DASSAULT</v>
          </cell>
          <cell r="H52" t="str">
            <v>34170</v>
          </cell>
          <cell r="I52"/>
          <cell r="J52" t="str">
            <v>1300096</v>
          </cell>
        </row>
        <row r="53">
          <cell r="A53" t="str">
            <v>CAHORS</v>
          </cell>
          <cell r="B53" t="str">
            <v>076</v>
          </cell>
          <cell r="C53" t="str">
            <v>MP</v>
          </cell>
          <cell r="D53" t="str">
            <v>CAHORS/HAUTESSERRE</v>
          </cell>
          <cell r="E53" t="str">
            <v>CAHORS</v>
          </cell>
          <cell r="F53" t="str">
            <v>94</v>
          </cell>
          <cell r="G53" t="str">
            <v>RUE HAUTESERRE</v>
          </cell>
          <cell r="H53" t="str">
            <v>46000</v>
          </cell>
          <cell r="I53" t="str">
            <v>46</v>
          </cell>
          <cell r="J53" t="str">
            <v>1300006</v>
          </cell>
        </row>
        <row r="54">
          <cell r="A54" t="str">
            <v>FIGEAC</v>
          </cell>
          <cell r="B54" t="str">
            <v>076</v>
          </cell>
          <cell r="C54" t="str">
            <v>MP</v>
          </cell>
          <cell r="D54" t="str">
            <v>FIGEAC/FONTANGES - MCEF</v>
          </cell>
          <cell r="E54" t="str">
            <v>FIGEAC</v>
          </cell>
          <cell r="F54" t="str">
            <v>6</v>
          </cell>
          <cell r="G54" t="str">
            <v>AVENUE BERNARD FONTANGES</v>
          </cell>
          <cell r="H54" t="str">
            <v>46100</v>
          </cell>
          <cell r="I54" t="str">
            <v>46</v>
          </cell>
          <cell r="J54" t="str">
            <v>1300042</v>
          </cell>
        </row>
        <row r="55">
          <cell r="A55" t="str">
            <v>SOUILLAC</v>
          </cell>
          <cell r="B55" t="str">
            <v>076</v>
          </cell>
          <cell r="C55" t="str">
            <v>MP</v>
          </cell>
          <cell r="D55" t="str">
            <v>SOUILLAC/GARE</v>
          </cell>
          <cell r="E55" t="str">
            <v>SOUILLAC</v>
          </cell>
          <cell r="F55" t="str">
            <v/>
          </cell>
          <cell r="G55" t="str">
            <v>PLACE DE LA GARE</v>
          </cell>
          <cell r="H55" t="str">
            <v>46200</v>
          </cell>
          <cell r="I55" t="str">
            <v>46</v>
          </cell>
          <cell r="J55" t="str">
            <v>1300066</v>
          </cell>
        </row>
        <row r="56">
          <cell r="B56" t="str">
            <v>076</v>
          </cell>
          <cell r="C56" t="str">
            <v>LR</v>
          </cell>
          <cell r="D56" t="str">
            <v>MENDE</v>
          </cell>
          <cell r="E56" t="str">
            <v>MENDE</v>
          </cell>
          <cell r="F56" t="str">
            <v>44 BIS</v>
          </cell>
          <cell r="G56" t="str">
            <v>AVENUE DU 11 NOVEMBRE</v>
          </cell>
          <cell r="H56" t="str">
            <v>48000</v>
          </cell>
          <cell r="I56" t="str">
            <v>46</v>
          </cell>
          <cell r="J56" t="str">
            <v>1300076</v>
          </cell>
        </row>
        <row r="57">
          <cell r="A57" t="str">
            <v>LOURDES</v>
          </cell>
          <cell r="B57" t="str">
            <v>076</v>
          </cell>
          <cell r="C57" t="str">
            <v>MP</v>
          </cell>
          <cell r="D57" t="str">
            <v>LOURDES/JOFFRE - MCEF</v>
          </cell>
          <cell r="E57" t="str">
            <v>LOURDES</v>
          </cell>
          <cell r="F57" t="str">
            <v>22</v>
          </cell>
          <cell r="G57" t="str">
            <v>22 AVENUE DU MARECHAL JOFFRE</v>
          </cell>
          <cell r="H57" t="str">
            <v>65100</v>
          </cell>
          <cell r="I57" t="str">
            <v>65</v>
          </cell>
          <cell r="J57" t="str">
            <v>1300022</v>
          </cell>
        </row>
        <row r="58">
          <cell r="A58" t="str">
            <v>TARBES ARSENAL</v>
          </cell>
          <cell r="B58" t="str">
            <v>076</v>
          </cell>
          <cell r="C58" t="str">
            <v>MP</v>
          </cell>
          <cell r="D58" t="str">
            <v>TARBES ARSENAL/RENAUDET</v>
          </cell>
          <cell r="E58" t="str">
            <v>TARBES</v>
          </cell>
          <cell r="F58" t="str">
            <v>14</v>
          </cell>
          <cell r="G58" t="str">
            <v>BOULEVARD PIERRE RENAUDET</v>
          </cell>
          <cell r="H58" t="str">
            <v>65000</v>
          </cell>
          <cell r="I58" t="str">
            <v>65</v>
          </cell>
          <cell r="J58" t="str">
            <v>1300013</v>
          </cell>
        </row>
        <row r="59">
          <cell r="A59" t="str">
            <v>TARBES PYRENEES</v>
          </cell>
          <cell r="B59" t="str">
            <v>076</v>
          </cell>
          <cell r="C59" t="str">
            <v>MP</v>
          </cell>
          <cell r="D59" t="str">
            <v>TARBES PYRENEES/BRIAND</v>
          </cell>
          <cell r="E59" t="str">
            <v>TARBES</v>
          </cell>
          <cell r="F59" t="str">
            <v>24</v>
          </cell>
          <cell r="G59" t="str">
            <v>AVENUE ARTISTIDE BRIAND</v>
          </cell>
          <cell r="H59" t="str">
            <v>65000</v>
          </cell>
          <cell r="I59" t="str">
            <v>65</v>
          </cell>
          <cell r="J59" t="str">
            <v>1300061</v>
          </cell>
        </row>
        <row r="60">
          <cell r="A60" t="str">
            <v>LANNEMEZAN</v>
          </cell>
          <cell r="B60" t="str">
            <v>076</v>
          </cell>
          <cell r="C60" t="str">
            <v>MP</v>
          </cell>
          <cell r="D60" t="str">
            <v>LANNEMEZAN/THIERS</v>
          </cell>
          <cell r="E60" t="str">
            <v>LANNEMEZAN</v>
          </cell>
          <cell r="F60" t="str">
            <v>173</v>
          </cell>
          <cell r="G60" t="str">
            <v>RUE THIERS</v>
          </cell>
          <cell r="H60" t="str">
            <v>65300</v>
          </cell>
          <cell r="I60" t="str">
            <v>65</v>
          </cell>
          <cell r="J60" t="str">
            <v>1300118</v>
          </cell>
        </row>
        <row r="61">
          <cell r="B61" t="str">
            <v>076</v>
          </cell>
          <cell r="C61" t="str">
            <v>LR</v>
          </cell>
          <cell r="D61" t="str">
            <v>ARGELES SUR MER</v>
          </cell>
          <cell r="E61" t="str">
            <v>ARGELES SUR MER</v>
          </cell>
          <cell r="F61" t="str">
            <v/>
          </cell>
          <cell r="G61" t="str">
            <v>LOTISSEMENT L'OLIVERAIE AVENUE DE MONTGAT</v>
          </cell>
          <cell r="H61" t="str">
            <v>66700</v>
          </cell>
          <cell r="I61"/>
          <cell r="J61" t="str">
            <v>1300078</v>
          </cell>
        </row>
        <row r="62">
          <cell r="B62" t="str">
            <v>076</v>
          </cell>
          <cell r="C62" t="str">
            <v>LR</v>
          </cell>
          <cell r="D62" t="str">
            <v>PERPIGNAN  SAINT ASSISCLE</v>
          </cell>
          <cell r="E62" t="str">
            <v>PERPIGNAN</v>
          </cell>
          <cell r="F62" t="str">
            <v>3</v>
          </cell>
          <cell r="G62" t="str">
            <v>RUE VIGNERONNE</v>
          </cell>
          <cell r="H62" t="str">
            <v>66000</v>
          </cell>
          <cell r="I62"/>
          <cell r="J62" t="str">
            <v>1300105</v>
          </cell>
        </row>
        <row r="63">
          <cell r="B63" t="str">
            <v>076</v>
          </cell>
          <cell r="C63" t="str">
            <v>LR</v>
          </cell>
          <cell r="D63" t="str">
            <v>PERPIGNAN POLYGONE</v>
          </cell>
          <cell r="E63" t="str">
            <v>PERPIGNAN</v>
          </cell>
          <cell r="F63" t="str">
            <v>331</v>
          </cell>
          <cell r="G63" t="str">
            <v>RUE BEAU DE ROCHAS</v>
          </cell>
          <cell r="H63" t="str">
            <v>66000</v>
          </cell>
          <cell r="I63"/>
          <cell r="J63" t="str">
            <v>1300107</v>
          </cell>
        </row>
        <row r="64">
          <cell r="B64" t="str">
            <v>076</v>
          </cell>
          <cell r="C64" t="str">
            <v>LR</v>
          </cell>
          <cell r="D64" t="str">
            <v>PRADES</v>
          </cell>
          <cell r="E64" t="str">
            <v>PRADES</v>
          </cell>
          <cell r="F64" t="str">
            <v>4</v>
          </cell>
          <cell r="G64" t="str">
            <v>PLACE DU DOCTEUR JACQUES SALIES</v>
          </cell>
          <cell r="H64" t="str">
            <v>66500</v>
          </cell>
          <cell r="I64"/>
          <cell r="J64" t="str">
            <v>1300108</v>
          </cell>
        </row>
        <row r="65">
          <cell r="B65" t="str">
            <v>076</v>
          </cell>
          <cell r="C65" t="str">
            <v>LR</v>
          </cell>
          <cell r="D65" t="str">
            <v>CERET</v>
          </cell>
          <cell r="E65" t="str">
            <v>CERET</v>
          </cell>
          <cell r="F65" t="str">
            <v>8</v>
          </cell>
          <cell r="G65" t="str">
            <v>du  barbet</v>
          </cell>
          <cell r="H65" t="str">
            <v>66400</v>
          </cell>
          <cell r="I65"/>
          <cell r="J65" t="str">
            <v>1300112</v>
          </cell>
        </row>
        <row r="66">
          <cell r="A66" t="str">
            <v>CASTRES</v>
          </cell>
          <cell r="B66" t="str">
            <v>076</v>
          </cell>
          <cell r="C66" t="str">
            <v>MP</v>
          </cell>
          <cell r="D66" t="str">
            <v>CASTRES/FRANCE</v>
          </cell>
          <cell r="E66" t="str">
            <v>CASTRES</v>
          </cell>
          <cell r="F66" t="str">
            <v>68</v>
          </cell>
          <cell r="G66" t="str">
            <v>PIERRE MENDES FRANCE</v>
          </cell>
          <cell r="H66" t="str">
            <v>81100</v>
          </cell>
          <cell r="I66" t="str">
            <v>81</v>
          </cell>
          <cell r="J66" t="str">
            <v>1300119</v>
          </cell>
        </row>
        <row r="67">
          <cell r="A67" t="str">
            <v>GRAULHET</v>
          </cell>
          <cell r="B67" t="str">
            <v>076</v>
          </cell>
          <cell r="C67" t="str">
            <v>MP</v>
          </cell>
          <cell r="D67" t="str">
            <v>GRAULHET/RHIN ET DANUBE</v>
          </cell>
          <cell r="E67" t="str">
            <v>GRAULHET</v>
          </cell>
          <cell r="F67" t="str">
            <v/>
          </cell>
          <cell r="G67" t="str">
            <v>AVENUE RHIN ET DANUBE</v>
          </cell>
          <cell r="H67" t="str">
            <v>81300</v>
          </cell>
          <cell r="I67" t="str">
            <v>81</v>
          </cell>
          <cell r="J67" t="str">
            <v>1300028</v>
          </cell>
        </row>
        <row r="68">
          <cell r="A68" t="str">
            <v>GAILLAC</v>
          </cell>
          <cell r="B68" t="str">
            <v>076</v>
          </cell>
          <cell r="C68" t="str">
            <v>MP</v>
          </cell>
          <cell r="D68" t="str">
            <v>GAILLAC/MITTERAND - MCEF</v>
          </cell>
          <cell r="E68" t="str">
            <v>GAILLAC</v>
          </cell>
          <cell r="F68" t="str">
            <v>510</v>
          </cell>
          <cell r="G68" t="str">
            <v>AVENUE FRANCOIS MITTERAND</v>
          </cell>
          <cell r="H68" t="str">
            <v>81600</v>
          </cell>
          <cell r="I68" t="str">
            <v>81</v>
          </cell>
          <cell r="J68" t="str">
            <v>1300034</v>
          </cell>
        </row>
        <row r="69">
          <cell r="A69" t="str">
            <v>CARMAUX</v>
          </cell>
          <cell r="B69" t="str">
            <v>076</v>
          </cell>
          <cell r="C69" t="str">
            <v>MP</v>
          </cell>
          <cell r="D69" t="str">
            <v>CARMAUX/VERRERIE</v>
          </cell>
          <cell r="E69" t="str">
            <v>CARMAUX</v>
          </cell>
          <cell r="F69" t="str">
            <v>28</v>
          </cell>
          <cell r="G69" t="str">
            <v>RUE DE LA VERRERIE</v>
          </cell>
          <cell r="H69" t="str">
            <v>81400</v>
          </cell>
          <cell r="I69" t="str">
            <v>81</v>
          </cell>
          <cell r="J69" t="str">
            <v>1300019</v>
          </cell>
        </row>
        <row r="70">
          <cell r="A70" t="str">
            <v>AUSSILLON</v>
          </cell>
          <cell r="B70" t="str">
            <v>076</v>
          </cell>
          <cell r="C70" t="str">
            <v>MP</v>
          </cell>
          <cell r="D70" t="str">
            <v>AUSSILLON MAZAMET/THORE</v>
          </cell>
          <cell r="E70" t="str">
            <v>AUSSILLON</v>
          </cell>
          <cell r="F70" t="str">
            <v>28</v>
          </cell>
          <cell r="G70" t="str">
            <v>BOULEVARD DU THORE</v>
          </cell>
          <cell r="H70" t="str">
            <v>81200</v>
          </cell>
          <cell r="I70" t="str">
            <v>81</v>
          </cell>
          <cell r="J70" t="str">
            <v>1300007</v>
          </cell>
        </row>
        <row r="71">
          <cell r="A71" t="str">
            <v>ALBI</v>
          </cell>
          <cell r="B71" t="str">
            <v>076</v>
          </cell>
          <cell r="C71" t="str">
            <v>MP</v>
          </cell>
          <cell r="D71" t="str">
            <v>ALBI/COMPAYRE - MCEF</v>
          </cell>
          <cell r="E71" t="str">
            <v>ALBI</v>
          </cell>
          <cell r="F71" t="str">
            <v>17</v>
          </cell>
          <cell r="G71" t="str">
            <v>RUE GABRIEL COMPAYRE</v>
          </cell>
          <cell r="H71" t="str">
            <v>81000</v>
          </cell>
          <cell r="I71" t="str">
            <v>81</v>
          </cell>
          <cell r="J71" t="str">
            <v>1300020</v>
          </cell>
        </row>
        <row r="72">
          <cell r="A72" t="str">
            <v>CASTELSARRASIN</v>
          </cell>
          <cell r="B72" t="str">
            <v>076</v>
          </cell>
          <cell r="C72" t="str">
            <v>MP</v>
          </cell>
          <cell r="D72" t="str">
            <v>CASTELSARRASIN/CHARRETIERS</v>
          </cell>
          <cell r="E72" t="str">
            <v>CASTELSARRASIN</v>
          </cell>
          <cell r="F72" t="str">
            <v>4</v>
          </cell>
          <cell r="G72" t="str">
            <v>COTE DES CHARRETIERS</v>
          </cell>
          <cell r="H72" t="str">
            <v>82100</v>
          </cell>
          <cell r="I72" t="str">
            <v>82</v>
          </cell>
          <cell r="J72" t="str">
            <v>1300012</v>
          </cell>
        </row>
        <row r="73">
          <cell r="A73" t="str">
            <v>MONTAUBAN ALBASUD</v>
          </cell>
          <cell r="B73" t="str">
            <v>076</v>
          </cell>
          <cell r="C73" t="str">
            <v>MP</v>
          </cell>
          <cell r="D73" t="str">
            <v>MONTAUBAN/ALBASUD</v>
          </cell>
          <cell r="E73" t="str">
            <v>MONTAUBAN</v>
          </cell>
          <cell r="F73" t="str">
            <v>205</v>
          </cell>
          <cell r="G73" t="str">
            <v>AVENUE DE L'EUROPE</v>
          </cell>
          <cell r="H73" t="str">
            <v>82000</v>
          </cell>
          <cell r="I73" t="str">
            <v>82</v>
          </cell>
          <cell r="J73" t="str">
            <v>1300025</v>
          </cell>
        </row>
        <row r="74">
          <cell r="A74" t="str">
            <v>MONTAUBAN NORD</v>
          </cell>
          <cell r="B74" t="str">
            <v>076</v>
          </cell>
          <cell r="C74" t="str">
            <v>MP</v>
          </cell>
          <cell r="D74" t="str">
            <v>MONTAUBAN NORD + A2S/PATER</v>
          </cell>
          <cell r="E74" t="str">
            <v>MONTAUBAN</v>
          </cell>
          <cell r="F74" t="str">
            <v>124</v>
          </cell>
          <cell r="G74" t="str">
            <v>RUE DE PATER</v>
          </cell>
          <cell r="H74" t="str">
            <v>82000</v>
          </cell>
          <cell r="I74" t="str">
            <v>82</v>
          </cell>
          <cell r="J74" t="str">
            <v>1300037</v>
          </cell>
        </row>
        <row r="75">
          <cell r="B75" t="str">
            <v>091</v>
          </cell>
          <cell r="C75" t="str">
            <v>LR</v>
          </cell>
          <cell r="D75" t="str">
            <v>NARBONNE</v>
          </cell>
          <cell r="E75" t="str">
            <v>NARBONNE</v>
          </cell>
          <cell r="F75" t="str">
            <v>100</v>
          </cell>
          <cell r="G75" t="str">
            <v>RUE ANTOINE BECQUEREL</v>
          </cell>
          <cell r="H75" t="str">
            <v>11100</v>
          </cell>
          <cell r="I75"/>
          <cell r="J75" t="str">
            <v>1300036</v>
          </cell>
        </row>
        <row r="76">
          <cell r="B76" t="str">
            <v>091</v>
          </cell>
          <cell r="C76" t="str">
            <v>LR</v>
          </cell>
          <cell r="D76" t="str">
            <v>LIMOUX</v>
          </cell>
          <cell r="E76" t="str">
            <v>LIMOUX</v>
          </cell>
          <cell r="F76" t="str">
            <v/>
          </cell>
          <cell r="G76" t="str">
            <v>ZI DE FLASSA 3 IMPASSE DIDIER DAURAT</v>
          </cell>
          <cell r="H76" t="str">
            <v>11303</v>
          </cell>
          <cell r="I76"/>
          <cell r="J76" t="str">
            <v>1300003</v>
          </cell>
        </row>
        <row r="77">
          <cell r="B77" t="str">
            <v>091</v>
          </cell>
          <cell r="C77" t="str">
            <v>LR</v>
          </cell>
          <cell r="D77" t="str">
            <v>LEZIGNAN</v>
          </cell>
          <cell r="E77" t="str">
            <v>LEZIGNAN</v>
          </cell>
          <cell r="F77" t="str">
            <v>4 BIS</v>
          </cell>
          <cell r="G77" t="str">
            <v>RUE HENRI BECQUEREL PLAINE CAUMONT</v>
          </cell>
          <cell r="H77" t="str">
            <v>11200</v>
          </cell>
          <cell r="I77"/>
          <cell r="J77" t="str">
            <v>1300002</v>
          </cell>
        </row>
        <row r="78">
          <cell r="B78" t="str">
            <v>091</v>
          </cell>
          <cell r="C78" t="str">
            <v>LR</v>
          </cell>
          <cell r="D78" t="str">
            <v>CASTELNAUDARY</v>
          </cell>
          <cell r="E78" t="str">
            <v>CASTELNAUDARY</v>
          </cell>
          <cell r="F78" t="str">
            <v>11</v>
          </cell>
          <cell r="G78" t="str">
            <v>BOULEVARD GENERAL LAPASSET ESPACE TUFFERY</v>
          </cell>
          <cell r="H78" t="str">
            <v>11400</v>
          </cell>
          <cell r="I78"/>
          <cell r="J78" t="str">
            <v>1300001</v>
          </cell>
        </row>
        <row r="79">
          <cell r="B79" t="str">
            <v>091</v>
          </cell>
          <cell r="C79" t="str">
            <v>LR</v>
          </cell>
          <cell r="D79" t="str">
            <v>CARCASSONNE</v>
          </cell>
          <cell r="E79" t="str">
            <v>CARCASSONNE</v>
          </cell>
          <cell r="F79" t="str">
            <v>34</v>
          </cell>
          <cell r="G79" t="str">
            <v>BOULEVARD IRENE ET FREDERIC JOLIOT CURIE</v>
          </cell>
          <cell r="H79" t="str">
            <v>11100</v>
          </cell>
          <cell r="I79"/>
          <cell r="J79" t="str">
            <v>1300042</v>
          </cell>
        </row>
        <row r="80">
          <cell r="B80" t="str">
            <v>091</v>
          </cell>
          <cell r="C80" t="str">
            <v>LR</v>
          </cell>
          <cell r="D80" t="str">
            <v>ALES GARDON</v>
          </cell>
          <cell r="E80" t="str">
            <v>ALES</v>
          </cell>
          <cell r="F80" t="str">
            <v>5</v>
          </cell>
          <cell r="G80" t="str">
            <v>AVENUE JEAN BAPTISTE DUMAS</v>
          </cell>
          <cell r="H80" t="str">
            <v>30100</v>
          </cell>
          <cell r="I80"/>
          <cell r="J80" t="str">
            <v>1300020</v>
          </cell>
        </row>
        <row r="81">
          <cell r="B81" t="str">
            <v>091</v>
          </cell>
          <cell r="C81" t="str">
            <v>LR</v>
          </cell>
          <cell r="D81" t="str">
            <v>ALES AVENE</v>
          </cell>
          <cell r="E81" t="str">
            <v>ALES</v>
          </cell>
          <cell r="F81" t="str">
            <v>29</v>
          </cell>
          <cell r="G81" t="str">
            <v>CHEMIN DES 2 MAS PIST OASIS 4</v>
          </cell>
          <cell r="H81" t="str">
            <v>30100</v>
          </cell>
          <cell r="I81"/>
          <cell r="J81" t="str">
            <v>1300019</v>
          </cell>
        </row>
        <row r="82">
          <cell r="B82" t="str">
            <v>091</v>
          </cell>
          <cell r="C82" t="str">
            <v>LR</v>
          </cell>
          <cell r="D82" t="str">
            <v>BAGNOLS SUR CEZE</v>
          </cell>
          <cell r="E82" t="str">
            <v>BAGNOLS SUR CEZE</v>
          </cell>
          <cell r="F82" t="str">
            <v>520</v>
          </cell>
          <cell r="G82" t="str">
            <v>AVENUE ROGER SALENGRO</v>
          </cell>
          <cell r="H82" t="str">
            <v>30205</v>
          </cell>
          <cell r="I82"/>
          <cell r="J82" t="str">
            <v>1300010</v>
          </cell>
        </row>
        <row r="83">
          <cell r="B83" t="str">
            <v>091</v>
          </cell>
          <cell r="C83" t="str">
            <v>LR</v>
          </cell>
          <cell r="D83" t="str">
            <v>BEAUCAIRE</v>
          </cell>
          <cell r="E83" t="str">
            <v>BEAUCAIRE</v>
          </cell>
          <cell r="F83" t="str">
            <v>1133</v>
          </cell>
          <cell r="G83" t="str">
            <v>CHEMIN DU CLAPAS DE CORNUT</v>
          </cell>
          <cell r="H83" t="str">
            <v>30301</v>
          </cell>
          <cell r="I83"/>
          <cell r="J83" t="str">
            <v>1300011</v>
          </cell>
        </row>
        <row r="84">
          <cell r="B84" t="str">
            <v>091</v>
          </cell>
          <cell r="C84" t="str">
            <v>LR</v>
          </cell>
          <cell r="D84" t="str">
            <v>LE VIGAN</v>
          </cell>
          <cell r="E84" t="str">
            <v>LE VIGAN</v>
          </cell>
          <cell r="F84" t="str">
            <v/>
          </cell>
          <cell r="G84" t="str">
            <v>ZAC DE TESSAN</v>
          </cell>
          <cell r="H84" t="str">
            <v>30120</v>
          </cell>
          <cell r="I84"/>
          <cell r="J84" t="str">
            <v>1300004</v>
          </cell>
        </row>
        <row r="85">
          <cell r="B85" t="str">
            <v>091</v>
          </cell>
          <cell r="C85" t="str">
            <v>LR</v>
          </cell>
          <cell r="D85" t="str">
            <v>VILLENEUVE LES AVIGNON</v>
          </cell>
          <cell r="E85" t="str">
            <v>VILLENEUVE LES AVIGNON</v>
          </cell>
          <cell r="F85" t="str">
            <v/>
          </cell>
          <cell r="G85" t="str">
            <v>PLACE SAINT PONS</v>
          </cell>
          <cell r="H85" t="str">
            <v>30400</v>
          </cell>
          <cell r="I85"/>
          <cell r="J85" t="str">
            <v>1300026</v>
          </cell>
        </row>
        <row r="86">
          <cell r="B86" t="str">
            <v>091</v>
          </cell>
          <cell r="C86" t="str">
            <v>LR</v>
          </cell>
          <cell r="D86" t="str">
            <v>NIMES COURBESSAC + DT 30/48</v>
          </cell>
          <cell r="E86" t="str">
            <v>NIMES</v>
          </cell>
          <cell r="F86" t="str">
            <v>335</v>
          </cell>
          <cell r="G86" t="str">
            <v>ROUTE D'AVIGNON</v>
          </cell>
          <cell r="H86" t="str">
            <v>30000</v>
          </cell>
          <cell r="I86"/>
          <cell r="J86" t="str">
            <v>1300022</v>
          </cell>
        </row>
        <row r="87">
          <cell r="B87" t="str">
            <v>091</v>
          </cell>
          <cell r="C87" t="str">
            <v>LR</v>
          </cell>
          <cell r="D87" t="str">
            <v>VAUVERT</v>
          </cell>
          <cell r="E87" t="str">
            <v>VAUVERT</v>
          </cell>
          <cell r="F87" t="str">
            <v>79</v>
          </cell>
          <cell r="G87" t="str">
            <v>AVENUE MAS SAINT LAURENT</v>
          </cell>
          <cell r="H87" t="str">
            <v>30600</v>
          </cell>
          <cell r="I87"/>
          <cell r="J87" t="str">
            <v>1300025</v>
          </cell>
        </row>
        <row r="88">
          <cell r="B88" t="str">
            <v>091</v>
          </cell>
          <cell r="C88" t="str">
            <v>LR</v>
          </cell>
          <cell r="D88" t="str">
            <v>NIMES 7 COLLINES</v>
          </cell>
          <cell r="E88" t="str">
            <v>NIMES</v>
          </cell>
          <cell r="F88" t="str">
            <v>165</v>
          </cell>
          <cell r="G88" t="str">
            <v>RUE PHILIPPE MAUPAS PARC GEORGES BESSE 2</v>
          </cell>
          <cell r="H88" t="str">
            <v>30900</v>
          </cell>
          <cell r="I88"/>
          <cell r="J88" t="str">
            <v>1300021</v>
          </cell>
        </row>
        <row r="89">
          <cell r="B89" t="str">
            <v>091</v>
          </cell>
          <cell r="C89" t="str">
            <v>LR</v>
          </cell>
          <cell r="D89" t="str">
            <v>NIMES SAINT CESAIRE</v>
          </cell>
          <cell r="E89" t="str">
            <v>NIMES</v>
          </cell>
          <cell r="F89" t="str">
            <v>3788</v>
          </cell>
          <cell r="G89" t="str">
            <v>AVENUE KENNEDY</v>
          </cell>
          <cell r="H89" t="str">
            <v>30942</v>
          </cell>
          <cell r="I89"/>
          <cell r="J89" t="str">
            <v>1300024</v>
          </cell>
        </row>
        <row r="90">
          <cell r="B90" t="str">
            <v>091</v>
          </cell>
          <cell r="C90" t="str">
            <v>LR</v>
          </cell>
          <cell r="D90" t="str">
            <v>AGDE</v>
          </cell>
          <cell r="E90" t="str">
            <v>AGDE</v>
          </cell>
          <cell r="F90" t="str">
            <v>82</v>
          </cell>
          <cell r="G90" t="str">
            <v>CHEMIN DE JANIN</v>
          </cell>
          <cell r="H90" t="str">
            <v>34300</v>
          </cell>
          <cell r="I90"/>
          <cell r="J90" t="str">
            <v>1300008</v>
          </cell>
        </row>
        <row r="91">
          <cell r="B91" t="str">
            <v>091</v>
          </cell>
          <cell r="C91" t="str">
            <v>LR</v>
          </cell>
          <cell r="D91" t="str">
            <v>BEZIERS CAPISCOL</v>
          </cell>
          <cell r="E91" t="str">
            <v>BEZIERS</v>
          </cell>
          <cell r="F91" t="str">
            <v>166</v>
          </cell>
          <cell r="G91" t="str">
            <v>RUE MAURICE BEJART PARC CLUB DE LA DEVEZE</v>
          </cell>
          <cell r="H91" t="str">
            <v>34500</v>
          </cell>
          <cell r="I91"/>
          <cell r="J91" t="str">
            <v>1300012</v>
          </cell>
        </row>
        <row r="92">
          <cell r="B92" t="str">
            <v>091</v>
          </cell>
          <cell r="C92" t="str">
            <v>LR</v>
          </cell>
          <cell r="D92" t="str">
            <v>SETE</v>
          </cell>
          <cell r="E92" t="str">
            <v>SETE</v>
          </cell>
          <cell r="F92" t="str">
            <v>220</v>
          </cell>
          <cell r="G92" t="str">
            <v>AVENUE DU MARECHAL JUIN</v>
          </cell>
          <cell r="H92" t="str">
            <v>34200</v>
          </cell>
          <cell r="I92"/>
          <cell r="J92" t="str">
            <v>1300035</v>
          </cell>
        </row>
        <row r="93">
          <cell r="B93" t="str">
            <v>091</v>
          </cell>
          <cell r="C93" t="str">
            <v>LR</v>
          </cell>
          <cell r="D93" t="str">
            <v>PEZENAS</v>
          </cell>
          <cell r="E93" t="str">
            <v>PEZENAS</v>
          </cell>
          <cell r="F93" t="str">
            <v/>
          </cell>
          <cell r="G93" t="str">
            <v>ZAE LES RODETTES</v>
          </cell>
          <cell r="H93" t="str">
            <v>34120</v>
          </cell>
          <cell r="I93"/>
          <cell r="J93" t="str">
            <v>1300034</v>
          </cell>
        </row>
        <row r="94">
          <cell r="B94" t="str">
            <v>091</v>
          </cell>
          <cell r="C94" t="str">
            <v>LR</v>
          </cell>
          <cell r="D94" t="str">
            <v>BEZIERS COURONDELLE</v>
          </cell>
          <cell r="E94" t="str">
            <v>BEZIERS</v>
          </cell>
          <cell r="F94" t="str">
            <v>75</v>
          </cell>
          <cell r="G94" t="str">
            <v>BOULEVARD COLETTE BESSON</v>
          </cell>
          <cell r="H94" t="str">
            <v>34500</v>
          </cell>
          <cell r="I94"/>
          <cell r="J94" t="str">
            <v>1300033</v>
          </cell>
        </row>
        <row r="95">
          <cell r="B95" t="str">
            <v>091</v>
          </cell>
          <cell r="C95" t="str">
            <v>LR</v>
          </cell>
          <cell r="D95" t="str">
            <v>CLERMONT L'HERAULT</v>
          </cell>
          <cell r="E95" t="str">
            <v>CLERMONT L'HERAULT</v>
          </cell>
          <cell r="F95" t="str">
            <v>16 bis</v>
          </cell>
          <cell r="G95" t="str">
            <v>AVENUE DE MONTPELLIER</v>
          </cell>
          <cell r="H95" t="str">
            <v>34800</v>
          </cell>
          <cell r="I95"/>
          <cell r="J95" t="str">
            <v>1300005</v>
          </cell>
        </row>
        <row r="96">
          <cell r="B96" t="str">
            <v>091</v>
          </cell>
          <cell r="C96" t="str">
            <v>LR</v>
          </cell>
          <cell r="D96" t="str">
            <v>MONTPELLIER MEDITERRANEE + ASS</v>
          </cell>
          <cell r="E96" t="str">
            <v>PEROLS</v>
          </cell>
          <cell r="F96" t="str">
            <v/>
          </cell>
          <cell r="G96" t="str">
            <v>IMPASSE JOHN LOCKE</v>
          </cell>
          <cell r="H96" t="str">
            <v>34473</v>
          </cell>
          <cell r="I96"/>
          <cell r="J96" t="str">
            <v>1300032</v>
          </cell>
        </row>
        <row r="97">
          <cell r="B97" t="str">
            <v>091</v>
          </cell>
          <cell r="C97" t="str">
            <v>LR</v>
          </cell>
          <cell r="D97" t="str">
            <v>MONTPELLIER MAS DE GRILLE</v>
          </cell>
          <cell r="E97" t="str">
            <v>SAINT JEAN DE VEDAS</v>
          </cell>
          <cell r="F97" t="str">
            <v>4</v>
          </cell>
          <cell r="G97" t="str">
            <v>RUE THEOPHRASTE RENAUDOT  ZAC MAS DE GRILLE</v>
          </cell>
          <cell r="H97" t="str">
            <v>34430</v>
          </cell>
          <cell r="I97"/>
          <cell r="J97" t="str">
            <v>1300031</v>
          </cell>
        </row>
        <row r="98">
          <cell r="B98" t="str">
            <v>091</v>
          </cell>
          <cell r="C98" t="str">
            <v>LR</v>
          </cell>
          <cell r="D98" t="str">
            <v>LUNEL</v>
          </cell>
          <cell r="E98" t="str">
            <v>LUNEL</v>
          </cell>
          <cell r="F98" t="str">
            <v>300</v>
          </cell>
          <cell r="G98" t="str">
            <v>AVENUE DES ABRIVADOS</v>
          </cell>
          <cell r="H98" t="str">
            <v>34400</v>
          </cell>
          <cell r="I98"/>
          <cell r="J98" t="str">
            <v>1300006</v>
          </cell>
        </row>
        <row r="99">
          <cell r="B99" t="str">
            <v>091</v>
          </cell>
          <cell r="C99" t="str">
            <v>LR</v>
          </cell>
          <cell r="D99" t="str">
            <v>MONTPELLIER CASTELNAU</v>
          </cell>
          <cell r="E99" t="str">
            <v>CASTELNAU LE LEZ</v>
          </cell>
          <cell r="F99" t="str">
            <v>400</v>
          </cell>
          <cell r="G99" t="str">
            <v>AVENUE MARCEL DASSAULT</v>
          </cell>
          <cell r="H99" t="str">
            <v>34170</v>
          </cell>
          <cell r="I99"/>
          <cell r="J99" t="str">
            <v>1300028</v>
          </cell>
        </row>
        <row r="100">
          <cell r="B100" t="str">
            <v>091</v>
          </cell>
          <cell r="C100" t="str">
            <v>LR</v>
          </cell>
          <cell r="D100" t="str">
            <v>MONTPELLIER CELLENEUVE</v>
          </cell>
          <cell r="E100" t="str">
            <v>MONTPELLIER</v>
          </cell>
          <cell r="F100" t="str">
            <v/>
          </cell>
          <cell r="G100" t="str">
            <v>QUAI LOUIS LE VAU</v>
          </cell>
          <cell r="H100" t="str">
            <v>34184</v>
          </cell>
          <cell r="I100"/>
          <cell r="J100" t="str">
            <v/>
          </cell>
        </row>
        <row r="101">
          <cell r="B101" t="str">
            <v>091</v>
          </cell>
          <cell r="C101" t="str">
            <v>LR</v>
          </cell>
          <cell r="D101" t="str">
            <v>MONTPELLIER MALBOSC</v>
          </cell>
          <cell r="E101" t="str">
            <v>MONTPELLIER</v>
          </cell>
          <cell r="F101" t="str">
            <v/>
          </cell>
          <cell r="G101" t="str">
            <v>RUE ROBERT KOCH</v>
          </cell>
          <cell r="H101" t="str">
            <v>34000</v>
          </cell>
          <cell r="I101"/>
          <cell r="J101" t="str">
            <v/>
          </cell>
        </row>
        <row r="102">
          <cell r="B102" t="str">
            <v>091</v>
          </cell>
          <cell r="C102" t="str">
            <v>LR</v>
          </cell>
          <cell r="D102" t="str">
            <v>MENDE CARMES</v>
          </cell>
          <cell r="E102" t="str">
            <v>MENDE</v>
          </cell>
          <cell r="F102" t="str">
            <v>4</v>
          </cell>
          <cell r="G102" t="str">
            <v>RUE DES CARMES</v>
          </cell>
          <cell r="H102" t="str">
            <v>48000</v>
          </cell>
          <cell r="I102"/>
          <cell r="J102" t="str">
            <v/>
          </cell>
        </row>
        <row r="103">
          <cell r="B103" t="str">
            <v>091</v>
          </cell>
          <cell r="C103" t="str">
            <v>LR</v>
          </cell>
          <cell r="D103" t="str">
            <v>MENDE</v>
          </cell>
          <cell r="E103" t="str">
            <v>MENDE</v>
          </cell>
          <cell r="F103" t="str">
            <v>44 BIS</v>
          </cell>
          <cell r="G103" t="str">
            <v>AVENUE DU 11 NOVEMBRE</v>
          </cell>
          <cell r="H103" t="str">
            <v>48000</v>
          </cell>
          <cell r="I103"/>
          <cell r="J103" t="str">
            <v>1300007</v>
          </cell>
        </row>
        <row r="104">
          <cell r="B104" t="str">
            <v>091</v>
          </cell>
          <cell r="C104" t="str">
            <v>LR</v>
          </cell>
          <cell r="D104" t="str">
            <v>ARGELES SUR MER</v>
          </cell>
          <cell r="E104" t="str">
            <v>ARGELES SUR MER</v>
          </cell>
          <cell r="F104" t="str">
            <v/>
          </cell>
          <cell r="G104" t="str">
            <v>LOTISSEMENT L'OLIVERAIE AVENUE DE MONTGAT</v>
          </cell>
          <cell r="H104" t="str">
            <v>66700</v>
          </cell>
          <cell r="I104"/>
          <cell r="J104" t="str">
            <v>1300009</v>
          </cell>
        </row>
        <row r="105">
          <cell r="B105" t="str">
            <v>091</v>
          </cell>
          <cell r="C105" t="str">
            <v>LR</v>
          </cell>
          <cell r="D105" t="str">
            <v>CERET</v>
          </cell>
          <cell r="E105" t="str">
            <v>CERET</v>
          </cell>
          <cell r="F105" t="str">
            <v>2</v>
          </cell>
          <cell r="G105" t="str">
            <v>AVENUE DU VALESPIR</v>
          </cell>
          <cell r="H105" t="str">
            <v>66403</v>
          </cell>
          <cell r="I105"/>
          <cell r="J105" t="str">
            <v/>
          </cell>
        </row>
        <row r="106">
          <cell r="B106" t="str">
            <v>091</v>
          </cell>
          <cell r="C106" t="str">
            <v>LR</v>
          </cell>
          <cell r="D106" t="str">
            <v>PERPIGNAN  SAINT ASSISCLE</v>
          </cell>
          <cell r="E106" t="str">
            <v>PERPIGNAN</v>
          </cell>
          <cell r="F106" t="str">
            <v>3</v>
          </cell>
          <cell r="G106" t="str">
            <v>RUE VIGNERONNE</v>
          </cell>
          <cell r="H106" t="str">
            <v>66000</v>
          </cell>
          <cell r="I106"/>
          <cell r="J106" t="str">
            <v>1300037</v>
          </cell>
        </row>
        <row r="107">
          <cell r="B107" t="str">
            <v>091</v>
          </cell>
          <cell r="C107" t="str">
            <v>LR</v>
          </cell>
          <cell r="D107" t="str">
            <v>PERPIGNAN  SANT VICENS</v>
          </cell>
          <cell r="E107" t="str">
            <v>PERPIGNAN</v>
          </cell>
          <cell r="F107" t="str">
            <v>14</v>
          </cell>
          <cell r="G107" t="str">
            <v>CHEMIN DE SAINT GAUDERIQUE</v>
          </cell>
          <cell r="H107" t="str">
            <v>66330</v>
          </cell>
          <cell r="I107"/>
          <cell r="J107" t="str">
            <v>1300038</v>
          </cell>
        </row>
        <row r="108">
          <cell r="B108" t="str">
            <v>091</v>
          </cell>
          <cell r="C108" t="str">
            <v>LR</v>
          </cell>
          <cell r="D108" t="str">
            <v>PERPIGNAN POLYGONE</v>
          </cell>
          <cell r="E108" t="str">
            <v>PERPIGNAN</v>
          </cell>
          <cell r="F108" t="str">
            <v>331</v>
          </cell>
          <cell r="G108" t="str">
            <v>RUE BEAU DE ROCHAS</v>
          </cell>
          <cell r="H108" t="str">
            <v>66000</v>
          </cell>
          <cell r="I108"/>
          <cell r="J108" t="str">
            <v>1300039</v>
          </cell>
        </row>
        <row r="109">
          <cell r="B109" t="str">
            <v>091</v>
          </cell>
          <cell r="C109" t="str">
            <v>LR</v>
          </cell>
          <cell r="D109" t="str">
            <v>PRADES</v>
          </cell>
          <cell r="E109" t="str">
            <v>PRADES</v>
          </cell>
          <cell r="F109" t="str">
            <v>4</v>
          </cell>
          <cell r="G109" t="str">
            <v>PLACE DU DOCTEUR JACQUES SALIES</v>
          </cell>
          <cell r="H109" t="str">
            <v>66500</v>
          </cell>
          <cell r="I109"/>
          <cell r="J109" t="str">
            <v>1300040</v>
          </cell>
        </row>
        <row r="110">
          <cell r="B110" t="str">
            <v>091</v>
          </cell>
          <cell r="C110" t="str">
            <v>LR</v>
          </cell>
          <cell r="D110" t="str">
            <v>CERET</v>
          </cell>
          <cell r="E110" t="str">
            <v>CERET</v>
          </cell>
          <cell r="F110" t="str">
            <v>8</v>
          </cell>
          <cell r="G110" t="str">
            <v>du  barbet</v>
          </cell>
          <cell r="H110" t="str">
            <v>66400</v>
          </cell>
          <cell r="I110"/>
          <cell r="J110" t="str">
            <v>1300045</v>
          </cell>
        </row>
        <row r="111">
          <cell r="A111" t="str">
            <v>DT ARIEGE</v>
          </cell>
          <cell r="B111" t="str">
            <v>076</v>
          </cell>
          <cell r="C111" t="str">
            <v>MP</v>
          </cell>
          <cell r="D111" t="str">
            <v>OCCITANIE 09 DTD ARIEGE-AUDE/HUGO</v>
          </cell>
          <cell r="E111" t="str">
            <v>FOIX</v>
          </cell>
          <cell r="F111" t="str">
            <v>1</v>
          </cell>
          <cell r="G111" t="str">
            <v>RUE VICTOR HUGO</v>
          </cell>
          <cell r="H111" t="str">
            <v>09000</v>
          </cell>
          <cell r="I111" t="str">
            <v>09</v>
          </cell>
          <cell r="J111" t="str">
            <v>1300054</v>
          </cell>
        </row>
        <row r="112">
          <cell r="B112" t="str">
            <v>076</v>
          </cell>
          <cell r="C112" t="str">
            <v>LR</v>
          </cell>
          <cell r="D112" t="str">
            <v>CARCASSONNE</v>
          </cell>
          <cell r="E112" t="str">
            <v>CARCASSONNE</v>
          </cell>
          <cell r="F112" t="str">
            <v>34</v>
          </cell>
          <cell r="G112" t="str">
            <v>BOULEVARD IRENE ET FREDERIC JOLIOT CURIE</v>
          </cell>
          <cell r="H112" t="str">
            <v>11100</v>
          </cell>
          <cell r="I112"/>
          <cell r="J112" t="str">
            <v>1300109</v>
          </cell>
        </row>
        <row r="113">
          <cell r="B113" t="str">
            <v>076</v>
          </cell>
          <cell r="C113" t="str">
            <v>LR</v>
          </cell>
          <cell r="D113" t="str">
            <v>NIMES COURBESSAC</v>
          </cell>
          <cell r="E113" t="str">
            <v>NIMES</v>
          </cell>
          <cell r="F113" t="str">
            <v>335</v>
          </cell>
          <cell r="G113" t="str">
            <v>ROUTE D'AVIGNON</v>
          </cell>
          <cell r="H113" t="str">
            <v>30000</v>
          </cell>
          <cell r="I113"/>
          <cell r="J113" t="str">
            <v>1300090</v>
          </cell>
        </row>
        <row r="114">
          <cell r="B114" t="str">
            <v>076</v>
          </cell>
          <cell r="C114" t="str">
            <v>LR</v>
          </cell>
          <cell r="D114" t="str">
            <v>MONTPELLIER MEDITERRANEE</v>
          </cell>
          <cell r="E114" t="str">
            <v>PEROLS</v>
          </cell>
          <cell r="F114" t="str">
            <v/>
          </cell>
          <cell r="G114" t="str">
            <v>IMPASSE JOHN LOCKE</v>
          </cell>
          <cell r="H114" t="str">
            <v>34473</v>
          </cell>
          <cell r="I114"/>
          <cell r="J114" t="str">
            <v>1300100</v>
          </cell>
        </row>
        <row r="115">
          <cell r="B115" t="str">
            <v>076</v>
          </cell>
          <cell r="C115" t="str">
            <v>LR</v>
          </cell>
          <cell r="D115" t="str">
            <v>BEZIERS CAPISCOL</v>
          </cell>
          <cell r="E115" t="str">
            <v>BEZIERS</v>
          </cell>
          <cell r="F115" t="str">
            <v>166</v>
          </cell>
          <cell r="G115" t="str">
            <v>RUE MAURICE BEJART PARC CLUB DE LA DEVEZE</v>
          </cell>
          <cell r="H115" t="str">
            <v>34500</v>
          </cell>
          <cell r="I115"/>
          <cell r="J115" t="str">
            <v/>
          </cell>
        </row>
        <row r="116">
          <cell r="B116" t="str">
            <v>076</v>
          </cell>
          <cell r="C116" t="str">
            <v>LR</v>
          </cell>
          <cell r="D116" t="str">
            <v>BEZIERS CAPISCOL</v>
          </cell>
          <cell r="E116" t="str">
            <v>BEZIERS</v>
          </cell>
          <cell r="F116" t="str">
            <v>166</v>
          </cell>
          <cell r="G116" t="str">
            <v>RUE MAURICE BEJART PARC CLUB DE LA DEVEZE</v>
          </cell>
          <cell r="H116" t="str">
            <v>34500</v>
          </cell>
          <cell r="I116"/>
          <cell r="J116" t="str">
            <v>1300081</v>
          </cell>
        </row>
        <row r="117">
          <cell r="B117" t="str">
            <v>076</v>
          </cell>
          <cell r="C117" t="str">
            <v>LR</v>
          </cell>
          <cell r="D117" t="str">
            <v>PERPIGNAN  SANT VICENS</v>
          </cell>
          <cell r="E117" t="str">
            <v>PERPIGNAN</v>
          </cell>
          <cell r="F117" t="str">
            <v>14</v>
          </cell>
          <cell r="G117" t="str">
            <v>CHEMIN DE SAINT GAUDERIQUE</v>
          </cell>
          <cell r="H117" t="str">
            <v>66330</v>
          </cell>
          <cell r="I117"/>
          <cell r="J117" t="str">
            <v>1300106</v>
          </cell>
        </row>
        <row r="118">
          <cell r="A118" t="str">
            <v>TARBES LES FORGES</v>
          </cell>
          <cell r="B118" t="str">
            <v>076</v>
          </cell>
          <cell r="C118" t="str">
            <v>MP</v>
          </cell>
          <cell r="D118" t="str">
            <v>OCCITANIE 65 DT GERS - HAUTES-PYRENEES/TILLEULS - MCEF</v>
          </cell>
          <cell r="E118" t="str">
            <v>TARBES</v>
          </cell>
          <cell r="F118" t="str">
            <v>8</v>
          </cell>
          <cell r="G118" t="str">
            <v>RUE DES TILLEULS</v>
          </cell>
          <cell r="H118" t="str">
            <v>65000</v>
          </cell>
          <cell r="I118" t="str">
            <v>65</v>
          </cell>
          <cell r="J118" t="str">
            <v>1300040</v>
          </cell>
        </row>
        <row r="119">
          <cell r="A119" t="str">
            <v>ALBITECH</v>
          </cell>
          <cell r="B119" t="str">
            <v>076</v>
          </cell>
          <cell r="C119" t="str">
            <v>MP</v>
          </cell>
          <cell r="D119" t="str">
            <v>OCCITANIE 81 DT AVEYRON-TARN/ALBITECH</v>
          </cell>
          <cell r="E119" t="str">
            <v>ALBI</v>
          </cell>
          <cell r="F119" t="str">
            <v>7</v>
          </cell>
          <cell r="G119" t="str">
            <v>RUE GUSTAVE EIFFEL</v>
          </cell>
          <cell r="H119" t="str">
            <v>81000</v>
          </cell>
          <cell r="I119" t="str">
            <v>81</v>
          </cell>
          <cell r="J119" t="str">
            <v>1300030</v>
          </cell>
        </row>
        <row r="120">
          <cell r="B120" t="str">
            <v>091</v>
          </cell>
          <cell r="C120" t="str">
            <v>LR</v>
          </cell>
          <cell r="D120" t="str">
            <v>CARCASSONNE</v>
          </cell>
          <cell r="E120" t="str">
            <v>CARCASSONNE</v>
          </cell>
          <cell r="F120" t="str">
            <v>34</v>
          </cell>
          <cell r="G120" t="str">
            <v>BOULEVARD IRENE ET FREDERIC JOLIOT CURIE</v>
          </cell>
          <cell r="H120" t="str">
            <v>11100</v>
          </cell>
          <cell r="I120"/>
          <cell r="J120" t="str">
            <v>1300042</v>
          </cell>
        </row>
        <row r="121">
          <cell r="B121" t="str">
            <v>091</v>
          </cell>
          <cell r="C121" t="str">
            <v>LR</v>
          </cell>
          <cell r="D121" t="str">
            <v>NIMES MAS DE VILLE ASS</v>
          </cell>
          <cell r="E121" t="str">
            <v>NIMES</v>
          </cell>
          <cell r="F121" t="str">
            <v>112</v>
          </cell>
          <cell r="G121" t="str">
            <v>ALLEE DU MAS DE VILLE</v>
          </cell>
          <cell r="H121" t="str">
            <v>30020</v>
          </cell>
          <cell r="I121"/>
          <cell r="J121" t="str">
            <v>1300023</v>
          </cell>
        </row>
        <row r="122">
          <cell r="B122" t="str">
            <v>091</v>
          </cell>
          <cell r="C122" t="str">
            <v>LR</v>
          </cell>
          <cell r="D122" t="str">
            <v>MONTPELLIER MEDITERRANEE + ASS</v>
          </cell>
          <cell r="E122" t="str">
            <v>PEROLS</v>
          </cell>
          <cell r="F122" t="str">
            <v/>
          </cell>
          <cell r="G122" t="str">
            <v>IMPASSE JOHN LOCKE</v>
          </cell>
          <cell r="H122" t="str">
            <v>34473</v>
          </cell>
          <cell r="I122"/>
          <cell r="J122" t="str">
            <v>1300032</v>
          </cell>
        </row>
        <row r="123">
          <cell r="B123" t="str">
            <v>091</v>
          </cell>
          <cell r="C123" t="str">
            <v>LR</v>
          </cell>
          <cell r="D123" t="str">
            <v>BEZIERS CAPISCOL</v>
          </cell>
          <cell r="E123" t="str">
            <v>BEZIERS</v>
          </cell>
          <cell r="F123" t="str">
            <v>166</v>
          </cell>
          <cell r="G123" t="str">
            <v>RUE MAURICE BEJART PARC CLUB DE LA DEVEZE</v>
          </cell>
          <cell r="H123" t="str">
            <v>34500</v>
          </cell>
          <cell r="I123"/>
          <cell r="J123" t="str">
            <v>1300012</v>
          </cell>
        </row>
        <row r="124">
          <cell r="B124" t="str">
            <v>091</v>
          </cell>
          <cell r="C124" t="str">
            <v>LR</v>
          </cell>
          <cell r="D124" t="str">
            <v>PERPIGNAN  SANT VICENS</v>
          </cell>
          <cell r="E124" t="str">
            <v>PERPIGNAN</v>
          </cell>
          <cell r="F124" t="str">
            <v>14</v>
          </cell>
          <cell r="G124" t="str">
            <v>CHEMIN DE SAINT GAUDERIQUE</v>
          </cell>
          <cell r="H124" t="str">
            <v>66330</v>
          </cell>
          <cell r="I124"/>
          <cell r="J124" t="str">
            <v>1300038</v>
          </cell>
        </row>
        <row r="125">
          <cell r="B125" t="str">
            <v>076</v>
          </cell>
          <cell r="C125" t="str">
            <v>LR</v>
          </cell>
          <cell r="D125" t="str">
            <v>MONTPELLIER DT HERAULT + CAMPUS</v>
          </cell>
          <cell r="E125" t="str">
            <v>MONTPELLIER</v>
          </cell>
          <cell r="F125" t="str">
            <v>1025</v>
          </cell>
          <cell r="G125" t="str">
            <v>RUE HENRI BECQUEREL BAT 22</v>
          </cell>
          <cell r="H125" t="str">
            <v>34960</v>
          </cell>
          <cell r="I125"/>
          <cell r="J125" t="str">
            <v>1300098</v>
          </cell>
        </row>
        <row r="126">
          <cell r="B126" t="str">
            <v>091</v>
          </cell>
          <cell r="C126" t="str">
            <v>LR</v>
          </cell>
          <cell r="D126" t="str">
            <v>MONTPELLIER DT HERAULT + CIDC</v>
          </cell>
          <cell r="E126" t="str">
            <v>MONTPELLIER</v>
          </cell>
          <cell r="F126" t="str">
            <v>1025</v>
          </cell>
          <cell r="G126" t="str">
            <v>RUE HENRI BECQUEREL BAT 22</v>
          </cell>
          <cell r="H126" t="str">
            <v>34960</v>
          </cell>
          <cell r="I126"/>
          <cell r="J126" t="str">
            <v>1300030</v>
          </cell>
        </row>
        <row r="127">
          <cell r="A127" t="str">
            <v>DIRECTION REGIONALE</v>
          </cell>
          <cell r="B127" t="str">
            <v>076</v>
          </cell>
          <cell r="C127" t="str">
            <v>MP</v>
          </cell>
          <cell r="D127" t="str">
            <v>OCCITANIE 31 DR HELIOPOLE/ POMPIDOU</v>
          </cell>
          <cell r="E127" t="str">
            <v>BALMA</v>
          </cell>
          <cell r="F127" t="str">
            <v>33/44</v>
          </cell>
          <cell r="G127" t="str">
            <v>AVENUE GEORGES POMPIDOU</v>
          </cell>
          <cell r="H127" t="str">
            <v>31130</v>
          </cell>
          <cell r="I127" t="str">
            <v>31</v>
          </cell>
          <cell r="J127" t="str">
            <v>1300014</v>
          </cell>
        </row>
        <row r="128">
          <cell r="B128" t="str">
            <v>091</v>
          </cell>
          <cell r="C128" t="str">
            <v>LR</v>
          </cell>
          <cell r="D128" t="str">
            <v>MONTPELLIER DR VAUGUIERES</v>
          </cell>
          <cell r="E128" t="str">
            <v>MONTPELLIER</v>
          </cell>
          <cell r="F128" t="str">
            <v>600</v>
          </cell>
          <cell r="G128" t="str">
            <v>ROUTE DE VAUGUIERES</v>
          </cell>
          <cell r="H128" t="str">
            <v>34070</v>
          </cell>
          <cell r="I128"/>
          <cell r="J128" t="str">
            <v/>
          </cell>
        </row>
        <row r="129">
          <cell r="B129" t="str">
            <v>091</v>
          </cell>
          <cell r="C129" t="str">
            <v>LR</v>
          </cell>
          <cell r="D129" t="str">
            <v>MONTPELLIER DR OS</v>
          </cell>
          <cell r="E129" t="str">
            <v>MONTPELLIER</v>
          </cell>
          <cell r="F129" t="str">
            <v>1350</v>
          </cell>
          <cell r="G129" t="str">
            <v>AVENUE ALBERT EINSTEIN</v>
          </cell>
          <cell r="H129" t="str">
            <v>34000</v>
          </cell>
          <cell r="I129"/>
          <cell r="J129" t="str">
            <v>1300027</v>
          </cell>
        </row>
        <row r="130">
          <cell r="B130" t="str">
            <v>091</v>
          </cell>
          <cell r="C130" t="str">
            <v>LR</v>
          </cell>
          <cell r="D130" t="str">
            <v>MONTPELLIER DR ATELIER</v>
          </cell>
          <cell r="E130" t="str">
            <v>MONTPELLIER</v>
          </cell>
          <cell r="F130" t="str">
            <v>435</v>
          </cell>
          <cell r="G130" t="str">
            <v>RUE DE L'INDUSTRIE</v>
          </cell>
          <cell r="H130" t="str">
            <v>34000</v>
          </cell>
          <cell r="I130"/>
          <cell r="J130" t="str">
            <v>1300029</v>
          </cell>
        </row>
        <row r="131">
          <cell r="A131" t="str">
            <v>DIRECTION REGIONALE ANNEXE</v>
          </cell>
          <cell r="B131" t="str">
            <v>076</v>
          </cell>
          <cell r="C131" t="str">
            <v>MP</v>
          </cell>
          <cell r="D131" t="str">
            <v>OCCITANIE 31 DR ANNEXE/POMPIDOU</v>
          </cell>
          <cell r="E131" t="str">
            <v>BALMA</v>
          </cell>
          <cell r="F131" t="str">
            <v>24</v>
          </cell>
          <cell r="G131" t="str">
            <v>AVENUE GEORGES POMPIDOU</v>
          </cell>
          <cell r="H131" t="str">
            <v>31130</v>
          </cell>
          <cell r="I131" t="str">
            <v>31</v>
          </cell>
          <cell r="J131" t="str">
            <v>1300043</v>
          </cell>
        </row>
        <row r="132">
          <cell r="B132" t="str">
            <v>076</v>
          </cell>
          <cell r="C132" t="str">
            <v>LR</v>
          </cell>
          <cell r="D132" t="str">
            <v>MONTPELLIER DR VAUGUIERES</v>
          </cell>
          <cell r="E132" t="str">
            <v>MONTPELLIER</v>
          </cell>
          <cell r="F132" t="str">
            <v>600</v>
          </cell>
          <cell r="G132" t="str">
            <v>ROUTE DE VAUGUIERES</v>
          </cell>
          <cell r="H132" t="str">
            <v>34070</v>
          </cell>
          <cell r="I132"/>
          <cell r="J132" t="str">
            <v/>
          </cell>
        </row>
        <row r="133">
          <cell r="B133" t="str">
            <v>076</v>
          </cell>
          <cell r="C133" t="str">
            <v>LR</v>
          </cell>
          <cell r="D133" t="str">
            <v>CARCASSONNE</v>
          </cell>
          <cell r="E133" t="str">
            <v>CARCASSONNE</v>
          </cell>
          <cell r="F133" t="str">
            <v>34</v>
          </cell>
          <cell r="G133" t="str">
            <v>BOULEVARD IRENE ET FREDERIC JOLIOT CURIE</v>
          </cell>
          <cell r="H133" t="str">
            <v>11100</v>
          </cell>
          <cell r="I133"/>
          <cell r="J133" t="str">
            <v>1300109</v>
          </cell>
        </row>
        <row r="134">
          <cell r="A134" t="str">
            <v>DT HAUTE GARONNE</v>
          </cell>
          <cell r="B134" t="str">
            <v>076</v>
          </cell>
          <cell r="C134" t="str">
            <v>MP</v>
          </cell>
          <cell r="D134" t="str">
            <v>OCCITANIE 31 DT HAUTE GARONNE + APE/CARTOUCHERIE</v>
          </cell>
          <cell r="E134" t="str">
            <v>TOULOUSE</v>
          </cell>
          <cell r="F134" t="str">
            <v/>
          </cell>
          <cell r="G134" t="str">
            <v>VOIE DU TOEC/ZAC DE LA CARTOUCHERIE</v>
          </cell>
          <cell r="H134" t="str">
            <v>31300</v>
          </cell>
          <cell r="I134" t="str">
            <v>31</v>
          </cell>
          <cell r="J134" t="str">
            <v>1300114</v>
          </cell>
        </row>
        <row r="135">
          <cell r="B135" t="str">
            <v>076</v>
          </cell>
          <cell r="C135" t="str">
            <v>LR</v>
          </cell>
          <cell r="D135" t="str">
            <v>MONTPELLIER DT HERAULT + CAMPUS</v>
          </cell>
          <cell r="E135" t="str">
            <v>MONTPELLIER</v>
          </cell>
          <cell r="F135" t="str">
            <v>1025</v>
          </cell>
          <cell r="G135" t="str">
            <v>RUE HENRI BECQUEREL BAT 22</v>
          </cell>
          <cell r="H135" t="str">
            <v>34960</v>
          </cell>
          <cell r="I135"/>
          <cell r="J135" t="str">
            <v>1300098</v>
          </cell>
        </row>
        <row r="136">
          <cell r="B136" t="str">
            <v>076</v>
          </cell>
          <cell r="C136" t="str">
            <v>LR</v>
          </cell>
          <cell r="D136" t="str">
            <v>CABESTANY DT PYRENEES ORIENTALES</v>
          </cell>
          <cell r="E136" t="str">
            <v>PERPIGNAN</v>
          </cell>
          <cell r="F136" t="str">
            <v>4</v>
          </cell>
          <cell r="G136" t="str">
            <v>AVENUE AMBROISE CROIZAT</v>
          </cell>
          <cell r="H136" t="str">
            <v>66330</v>
          </cell>
          <cell r="I136"/>
          <cell r="J136" t="str">
            <v>1300082</v>
          </cell>
        </row>
        <row r="137">
          <cell r="A137" t="str">
            <v>MONTAUBAN MICHELET</v>
          </cell>
          <cell r="B137" t="str">
            <v>076</v>
          </cell>
          <cell r="C137" t="str">
            <v>MP</v>
          </cell>
          <cell r="D137" t="str">
            <v>OCCITANIE 82 DT TARN ET GARONNE-LOT/MICHELET</v>
          </cell>
          <cell r="E137" t="str">
            <v>MONTAUBAN</v>
          </cell>
          <cell r="F137" t="str">
            <v>35-37</v>
          </cell>
          <cell r="G137" t="str">
            <v>RUE MICHELET</v>
          </cell>
          <cell r="H137" t="str">
            <v>82000</v>
          </cell>
          <cell r="I137" t="str">
            <v>82</v>
          </cell>
          <cell r="J137" t="str">
            <v>1300126</v>
          </cell>
        </row>
        <row r="138">
          <cell r="B138" t="str">
            <v>091</v>
          </cell>
          <cell r="C138" t="str">
            <v>LR</v>
          </cell>
          <cell r="D138" t="str">
            <v>CARCASSONNE</v>
          </cell>
          <cell r="E138" t="str">
            <v>CARCASSONNE</v>
          </cell>
          <cell r="F138" t="str">
            <v>34</v>
          </cell>
          <cell r="G138" t="str">
            <v>BOULEVARD IRENE ET FREDERIC JOLIOT CURIE</v>
          </cell>
          <cell r="H138" t="str">
            <v>11100</v>
          </cell>
          <cell r="I138"/>
          <cell r="J138" t="str">
            <v>1300042</v>
          </cell>
        </row>
        <row r="139">
          <cell r="B139" t="str">
            <v>091</v>
          </cell>
          <cell r="C139" t="str">
            <v>LR</v>
          </cell>
          <cell r="D139" t="str">
            <v>NIMES COURBESSAC + DT 30/48</v>
          </cell>
          <cell r="E139" t="str">
            <v>NIMES</v>
          </cell>
          <cell r="F139" t="str">
            <v>335</v>
          </cell>
          <cell r="G139" t="str">
            <v>ROUTE D'AVIGNON</v>
          </cell>
          <cell r="H139" t="str">
            <v>30000</v>
          </cell>
          <cell r="I139"/>
          <cell r="J139" t="str">
            <v>1300022</v>
          </cell>
        </row>
        <row r="140">
          <cell r="B140" t="str">
            <v>091</v>
          </cell>
          <cell r="C140" t="str">
            <v>LR</v>
          </cell>
          <cell r="D140" t="str">
            <v>MONTPELLIER DT HERAULT + CIDC</v>
          </cell>
          <cell r="E140" t="str">
            <v>MONTPELLIER</v>
          </cell>
          <cell r="F140" t="str">
            <v>1025</v>
          </cell>
          <cell r="G140" t="str">
            <v>RUE HENRI BECQUEREL BAT 22</v>
          </cell>
          <cell r="H140" t="str">
            <v>34960</v>
          </cell>
          <cell r="I140"/>
          <cell r="J140" t="str">
            <v>1300030</v>
          </cell>
        </row>
        <row r="141">
          <cell r="B141" t="str">
            <v>091</v>
          </cell>
          <cell r="C141" t="str">
            <v>LR</v>
          </cell>
          <cell r="D141" t="str">
            <v>CABESTANY DT PYRENEES ORIENTALES</v>
          </cell>
          <cell r="E141" t="str">
            <v>PERPIGNAN</v>
          </cell>
          <cell r="F141" t="str">
            <v>4</v>
          </cell>
          <cell r="G141" t="str">
            <v>AVENUE AMBROISE CROIZAT</v>
          </cell>
          <cell r="H141" t="str">
            <v>66330</v>
          </cell>
          <cell r="I141"/>
          <cell r="J141" t="str">
            <v>1300013</v>
          </cell>
        </row>
        <row r="142">
          <cell r="B142" t="str">
            <v>076</v>
          </cell>
          <cell r="C142" t="str">
            <v>LR</v>
          </cell>
          <cell r="D142" t="str">
            <v>NIMES MAS DE VILLE</v>
          </cell>
          <cell r="E142" t="str">
            <v>NIMES</v>
          </cell>
          <cell r="F142" t="str">
            <v>112</v>
          </cell>
          <cell r="G142" t="str">
            <v>ALLEE DU MAS DE VILLE</v>
          </cell>
          <cell r="H142" t="str">
            <v>30020</v>
          </cell>
          <cell r="I142"/>
          <cell r="J142" t="str">
            <v>1300091</v>
          </cell>
        </row>
        <row r="143">
          <cell r="A143" t="str">
            <v>LES ARGOULETS</v>
          </cell>
          <cell r="B143" t="str">
            <v>076</v>
          </cell>
          <cell r="C143" t="str">
            <v>MP</v>
          </cell>
          <cell r="D143" t="str">
            <v>OCCITANIE 31 OS LES ARGOULETS</v>
          </cell>
          <cell r="E143" t="str">
            <v>TOULOUSE</v>
          </cell>
          <cell r="F143" t="str">
            <v>38 bis</v>
          </cell>
          <cell r="G143" t="str">
            <v>RUE LOUIS PLANA</v>
          </cell>
          <cell r="H143" t="str">
            <v>31500</v>
          </cell>
          <cell r="I143" t="str">
            <v>31</v>
          </cell>
          <cell r="J143" t="str">
            <v>1300064</v>
          </cell>
        </row>
        <row r="144">
          <cell r="B144" t="str">
            <v>076</v>
          </cell>
          <cell r="C144" t="str">
            <v>LR</v>
          </cell>
          <cell r="D144" t="str">
            <v>MONTPELLIER DR OS</v>
          </cell>
          <cell r="E144" t="str">
            <v>MONTPELLIER</v>
          </cell>
          <cell r="F144" t="str">
            <v>1350</v>
          </cell>
          <cell r="G144" t="str">
            <v>AVENUE ALBERT EINSTEIN</v>
          </cell>
          <cell r="H144" t="str">
            <v>34000</v>
          </cell>
          <cell r="I144"/>
          <cell r="J144" t="str">
            <v>1300095</v>
          </cell>
        </row>
        <row r="145">
          <cell r="B145" t="str">
            <v>076</v>
          </cell>
          <cell r="C145" t="str">
            <v>LR</v>
          </cell>
          <cell r="D145" t="str">
            <v>MONTPELLIER DIRECTION DE LA PRODUCTION</v>
          </cell>
          <cell r="E145" t="str">
            <v>MONTPELLIER</v>
          </cell>
          <cell r="F145" t="str">
            <v>144</v>
          </cell>
          <cell r="G145" t="str">
            <v>D'Odin</v>
          </cell>
          <cell r="H145" t="str">
            <v>34000</v>
          </cell>
          <cell r="I145"/>
          <cell r="J145" t="str">
            <v>1300111</v>
          </cell>
        </row>
        <row r="146">
          <cell r="B146" t="str">
            <v>091</v>
          </cell>
          <cell r="C146" t="str">
            <v>LR</v>
          </cell>
          <cell r="D146" t="str">
            <v>MONTPELLIER DP OVALIE</v>
          </cell>
          <cell r="E146" t="str">
            <v>MONTPELLIER</v>
          </cell>
          <cell r="F146" t="str">
            <v>94</v>
          </cell>
          <cell r="G146" t="str">
            <v>RUE JACQUES BOUNIN</v>
          </cell>
          <cell r="H146" t="str">
            <v>34070</v>
          </cell>
          <cell r="I146"/>
          <cell r="J146" t="str">
            <v/>
          </cell>
        </row>
        <row r="147">
          <cell r="B147" t="str">
            <v>091</v>
          </cell>
          <cell r="C147" t="str">
            <v>LR</v>
          </cell>
          <cell r="D147" t="str">
            <v>MONTPELLIER DIRECTION DE LA PRODUCTION</v>
          </cell>
          <cell r="E147" t="str">
            <v>MONTPELLIER</v>
          </cell>
          <cell r="F147" t="str">
            <v>144</v>
          </cell>
          <cell r="G147" t="str">
            <v>D'Odin</v>
          </cell>
          <cell r="H147" t="str">
            <v>34000</v>
          </cell>
          <cell r="I147"/>
          <cell r="J147" t="str">
            <v>1300044</v>
          </cell>
        </row>
        <row r="148">
          <cell r="B148" t="str">
            <v>076</v>
          </cell>
          <cell r="C148" t="str">
            <v>LR</v>
          </cell>
          <cell r="D148" t="str">
            <v>LODEVE</v>
          </cell>
          <cell r="E148" t="str">
            <v>LODEVE</v>
          </cell>
          <cell r="F148" t="str">
            <v>1</v>
          </cell>
          <cell r="G148" t="str">
            <v>BATIMENT DIT BARRAL</v>
          </cell>
          <cell r="H148" t="str">
            <v>34700</v>
          </cell>
          <cell r="I148"/>
          <cell r="J148" t="str">
            <v>1300117</v>
          </cell>
        </row>
        <row r="149">
          <cell r="B149" t="str">
            <v>076</v>
          </cell>
          <cell r="C149" t="str">
            <v>LR</v>
          </cell>
          <cell r="D149" t="str">
            <v>NARBONNE</v>
          </cell>
          <cell r="E149" t="str">
            <v>NARBONNE</v>
          </cell>
          <cell r="F149" t="str">
            <v>100</v>
          </cell>
          <cell r="G149" t="str">
            <v>RUE ANTOINE BECQUEREL</v>
          </cell>
          <cell r="H149" t="str">
            <v>11100</v>
          </cell>
          <cell r="I149"/>
          <cell r="J149" t="str">
            <v>1300104</v>
          </cell>
        </row>
        <row r="150">
          <cell r="B150" t="str">
            <v>076</v>
          </cell>
          <cell r="C150" t="str">
            <v>LR</v>
          </cell>
          <cell r="D150" t="str">
            <v>NIMES MAS DE VILLE</v>
          </cell>
          <cell r="E150" t="str">
            <v>NIMES</v>
          </cell>
          <cell r="F150" t="str">
            <v>112</v>
          </cell>
          <cell r="G150" t="str">
            <v>ALLEE DU MAS DE VILLE</v>
          </cell>
          <cell r="H150" t="str">
            <v>30020</v>
          </cell>
          <cell r="I150"/>
          <cell r="J150" t="str">
            <v>1300091</v>
          </cell>
        </row>
        <row r="151">
          <cell r="B151" t="str">
            <v>076</v>
          </cell>
          <cell r="C151" t="str">
            <v>LR</v>
          </cell>
          <cell r="D151" t="str">
            <v>MONTPELLIER DIRECTION DE LA PRODUCTION</v>
          </cell>
          <cell r="E151" t="str">
            <v>MONTPELLIER</v>
          </cell>
          <cell r="F151" t="str">
            <v>144</v>
          </cell>
          <cell r="G151" t="str">
            <v>D'Odin</v>
          </cell>
          <cell r="H151" t="str">
            <v>34000</v>
          </cell>
          <cell r="I151"/>
          <cell r="J151" t="str">
            <v>1300111</v>
          </cell>
        </row>
        <row r="152">
          <cell r="B152" t="str">
            <v>076</v>
          </cell>
          <cell r="C152" t="str">
            <v>LR</v>
          </cell>
          <cell r="D152" t="str">
            <v>BEZIERS CAPISCOL</v>
          </cell>
          <cell r="E152" t="str">
            <v>BEZIERS</v>
          </cell>
          <cell r="F152" t="str">
            <v>166</v>
          </cell>
          <cell r="G152" t="str">
            <v>RUE MAURICE BEJART PARC CLUB DE LA DEVEZE</v>
          </cell>
          <cell r="H152" t="str">
            <v>34500</v>
          </cell>
          <cell r="I152"/>
          <cell r="J152" t="str">
            <v>1300081</v>
          </cell>
        </row>
        <row r="153">
          <cell r="B153" t="str">
            <v>076</v>
          </cell>
          <cell r="C153" t="str">
            <v>LR</v>
          </cell>
          <cell r="D153" t="str">
            <v>CABESTANY DT PYRENEES ORIENTALES</v>
          </cell>
          <cell r="E153" t="str">
            <v>PERPIGNAN</v>
          </cell>
          <cell r="F153" t="str">
            <v>4</v>
          </cell>
          <cell r="G153" t="str">
            <v>AVENUE AMBROISE CROIZAT</v>
          </cell>
          <cell r="H153" t="str">
            <v>66330</v>
          </cell>
          <cell r="I153"/>
          <cell r="J153" t="str">
            <v>1300082</v>
          </cell>
        </row>
        <row r="154">
          <cell r="B154" t="str">
            <v>091</v>
          </cell>
          <cell r="C154" t="str">
            <v>LR</v>
          </cell>
          <cell r="D154" t="str">
            <v>NARBONNE</v>
          </cell>
          <cell r="E154" t="str">
            <v>NARBONNE</v>
          </cell>
          <cell r="F154" t="str">
            <v>100</v>
          </cell>
          <cell r="G154" t="str">
            <v>RUE ANTOINE BECQUEREL</v>
          </cell>
          <cell r="H154" t="str">
            <v>11100</v>
          </cell>
          <cell r="I154"/>
          <cell r="J154" t="str">
            <v/>
          </cell>
        </row>
        <row r="155">
          <cell r="B155" t="str">
            <v>091</v>
          </cell>
          <cell r="C155" t="str">
            <v>LR</v>
          </cell>
          <cell r="D155" t="str">
            <v>NIMES COURBESSAC + DT 30/48</v>
          </cell>
          <cell r="E155" t="str">
            <v>NIMES</v>
          </cell>
          <cell r="F155" t="str">
            <v>335</v>
          </cell>
          <cell r="G155" t="str">
            <v>ROUTE D'AVIGNON</v>
          </cell>
          <cell r="H155" t="str">
            <v>30000</v>
          </cell>
          <cell r="I155"/>
          <cell r="J155" t="str">
            <v>1300022</v>
          </cell>
        </row>
        <row r="156">
          <cell r="B156" t="str">
            <v>091</v>
          </cell>
          <cell r="C156" t="str">
            <v>LR</v>
          </cell>
          <cell r="D156" t="str">
            <v>BEZIERS CAPISCOL</v>
          </cell>
          <cell r="E156" t="str">
            <v>BEZIERS</v>
          </cell>
          <cell r="F156" t="str">
            <v>166</v>
          </cell>
          <cell r="G156" t="str">
            <v>RUE MAURICE BEJART PARC CLUB DE LA DEVEZE</v>
          </cell>
          <cell r="H156" t="str">
            <v>34500</v>
          </cell>
          <cell r="I156"/>
          <cell r="J156" t="str">
            <v>1300012</v>
          </cell>
        </row>
        <row r="157">
          <cell r="B157" t="str">
            <v>091</v>
          </cell>
          <cell r="C157" t="str">
            <v>LR</v>
          </cell>
          <cell r="D157" t="str">
            <v>MONTPELLIER DIRECTION DE LA PRODUCTION</v>
          </cell>
          <cell r="E157" t="str">
            <v>MONTPELLIER</v>
          </cell>
          <cell r="F157" t="str">
            <v>144</v>
          </cell>
          <cell r="G157" t="str">
            <v>D'Odin</v>
          </cell>
          <cell r="H157" t="str">
            <v>34000</v>
          </cell>
          <cell r="I157"/>
          <cell r="J157" t="str">
            <v/>
          </cell>
        </row>
        <row r="158">
          <cell r="B158" t="str">
            <v>091</v>
          </cell>
          <cell r="C158" t="str">
            <v>LR</v>
          </cell>
          <cell r="D158" t="str">
            <v>CABESTANY DT PYRENEES ORIENTALES</v>
          </cell>
          <cell r="E158" t="str">
            <v>PERPIGNAN</v>
          </cell>
          <cell r="F158" t="str">
            <v>4</v>
          </cell>
          <cell r="G158" t="str">
            <v>AVENUE AMBROISE CROIZAT</v>
          </cell>
          <cell r="H158" t="str">
            <v>66330</v>
          </cell>
          <cell r="I158"/>
          <cell r="J158" t="str">
            <v>1300013</v>
          </cell>
        </row>
        <row r="159">
          <cell r="A159" t="str">
            <v>CUGNAUX</v>
          </cell>
          <cell r="B159" t="str">
            <v>076</v>
          </cell>
          <cell r="C159" t="str">
            <v>MP</v>
          </cell>
          <cell r="D159" t="str">
            <v>CUGNAUX LOCAL STOCKAGE/BERGES</v>
          </cell>
          <cell r="E159" t="str">
            <v>CUGNAUX</v>
          </cell>
          <cell r="F159" t="str">
            <v>7</v>
          </cell>
          <cell r="G159" t="str">
            <v>RUE ARISTIDE BERGES</v>
          </cell>
          <cell r="H159" t="str">
            <v>31270</v>
          </cell>
          <cell r="I159" t="str">
            <v>31</v>
          </cell>
          <cell r="J159" t="str">
            <v>1300026</v>
          </cell>
        </row>
        <row r="160">
          <cell r="A160" t="str">
            <v>CIDC</v>
          </cell>
          <cell r="B160" t="str">
            <v>076</v>
          </cell>
          <cell r="C160" t="str">
            <v>MP</v>
          </cell>
          <cell r="D160" t="str">
            <v>CENTRE DE DEVELOPPEMENT DES COMPETENCES</v>
          </cell>
          <cell r="E160" t="str">
            <v>BALMA</v>
          </cell>
          <cell r="F160" t="str">
            <v>12</v>
          </cell>
          <cell r="G160" t="str">
            <v>RUE DU VIDAILHAN</v>
          </cell>
          <cell r="H160" t="str">
            <v>31130</v>
          </cell>
          <cell r="I160" t="str">
            <v>31</v>
          </cell>
          <cell r="J160"/>
        </row>
      </sheetData>
      <sheetData sheetId="51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4"/>
  <sheetViews>
    <sheetView topLeftCell="B74" zoomScale="145" zoomScaleNormal="145" workbookViewId="0">
      <selection activeCell="E13" sqref="E13"/>
    </sheetView>
  </sheetViews>
  <sheetFormatPr baseColWidth="10" defaultRowHeight="14.5" x14ac:dyDescent="0.35"/>
  <cols>
    <col min="1" max="1" width="11.453125" style="12"/>
    <col min="2" max="2" width="29.7265625" customWidth="1"/>
    <col min="3" max="3" width="31.7265625" customWidth="1"/>
    <col min="4" max="4" width="5.7265625" style="13" customWidth="1"/>
    <col min="5" max="5" width="11.54296875" style="13" customWidth="1"/>
    <col min="6" max="6" width="23" customWidth="1"/>
    <col min="7" max="7" width="16.26953125" style="14" customWidth="1"/>
  </cols>
  <sheetData>
    <row r="1" spans="1:8" s="2" customFormat="1" ht="31" x14ac:dyDescent="0.6">
      <c r="A1" s="1"/>
      <c r="B1" s="24"/>
      <c r="C1" s="24"/>
      <c r="D1" s="24"/>
      <c r="E1" s="24"/>
      <c r="F1" s="24"/>
      <c r="G1" s="24"/>
    </row>
    <row r="2" spans="1:8" s="2" customFormat="1" ht="32.5" customHeight="1" x14ac:dyDescent="0.6">
      <c r="A2" s="1"/>
      <c r="B2" s="24" t="s">
        <v>155</v>
      </c>
      <c r="C2" s="24"/>
      <c r="D2" s="24"/>
      <c r="E2" s="24"/>
      <c r="F2" s="24"/>
      <c r="G2" s="24"/>
    </row>
    <row r="3" spans="1:8" s="4" customFormat="1" ht="33" customHeight="1" thickBot="1" x14ac:dyDescent="0.65">
      <c r="A3" s="1"/>
      <c r="B3" s="3"/>
      <c r="C3" s="3"/>
      <c r="D3" s="23"/>
      <c r="E3" s="23"/>
      <c r="F3" s="3"/>
      <c r="G3" s="3"/>
    </row>
    <row r="4" spans="1:8" s="5" customFormat="1" ht="15" customHeight="1" x14ac:dyDescent="0.35">
      <c r="A4" s="30" t="s">
        <v>0</v>
      </c>
      <c r="B4" s="30" t="s">
        <v>1</v>
      </c>
      <c r="C4" s="32" t="s">
        <v>2</v>
      </c>
      <c r="D4" s="30" t="s">
        <v>3</v>
      </c>
      <c r="E4" s="30" t="s">
        <v>4</v>
      </c>
      <c r="F4" s="30" t="s">
        <v>5</v>
      </c>
      <c r="G4" s="28" t="s">
        <v>111</v>
      </c>
    </row>
    <row r="5" spans="1:8" s="5" customFormat="1" ht="15" customHeight="1" x14ac:dyDescent="0.35">
      <c r="A5" s="31"/>
      <c r="B5" s="31"/>
      <c r="C5" s="33"/>
      <c r="D5" s="34"/>
      <c r="E5" s="31"/>
      <c r="F5" s="31"/>
      <c r="G5" s="29"/>
    </row>
    <row r="6" spans="1:8" s="5" customFormat="1" ht="24" customHeight="1" x14ac:dyDescent="0.35">
      <c r="A6" s="31"/>
      <c r="B6" s="31"/>
      <c r="C6" s="33"/>
      <c r="D6" s="34"/>
      <c r="E6" s="31"/>
      <c r="F6" s="31"/>
      <c r="G6" s="29"/>
    </row>
    <row r="7" spans="1:8" s="6" customFormat="1" ht="15" customHeight="1" x14ac:dyDescent="0.25">
      <c r="A7" s="31"/>
      <c r="B7" s="31"/>
      <c r="C7" s="33"/>
      <c r="D7" s="34"/>
      <c r="E7" s="31"/>
      <c r="F7" s="31"/>
      <c r="G7" s="29"/>
    </row>
    <row r="8" spans="1:8" s="7" customFormat="1" ht="10.5" x14ac:dyDescent="0.35">
      <c r="A8" s="9" t="s">
        <v>165</v>
      </c>
      <c r="B8" s="10" t="s">
        <v>7</v>
      </c>
      <c r="C8" s="10" t="s">
        <v>8</v>
      </c>
      <c r="D8" s="9">
        <v>9</v>
      </c>
      <c r="E8" s="9">
        <v>9000</v>
      </c>
      <c r="F8" s="10" t="s">
        <v>7</v>
      </c>
      <c r="G8" s="10">
        <v>39</v>
      </c>
    </row>
    <row r="9" spans="1:8" s="8" customFormat="1" ht="10.5" x14ac:dyDescent="0.25">
      <c r="A9" s="9" t="s">
        <v>9</v>
      </c>
      <c r="B9" s="10" t="s">
        <v>10</v>
      </c>
      <c r="C9" s="10" t="s">
        <v>167</v>
      </c>
      <c r="D9" s="9">
        <v>9</v>
      </c>
      <c r="E9" s="9" t="s">
        <v>11</v>
      </c>
      <c r="F9" s="10" t="s">
        <v>10</v>
      </c>
      <c r="G9" s="10">
        <v>23</v>
      </c>
      <c r="H9" s="7"/>
    </row>
    <row r="10" spans="1:8" s="8" customFormat="1" ht="10.5" x14ac:dyDescent="0.25">
      <c r="A10" s="9" t="s">
        <v>9</v>
      </c>
      <c r="B10" s="10" t="s">
        <v>12</v>
      </c>
      <c r="C10" s="10" t="s">
        <v>173</v>
      </c>
      <c r="D10" s="9">
        <v>9</v>
      </c>
      <c r="E10" s="9" t="s">
        <v>13</v>
      </c>
      <c r="F10" s="10" t="s">
        <v>12</v>
      </c>
      <c r="G10" s="10">
        <v>38</v>
      </c>
      <c r="H10" s="7"/>
    </row>
    <row r="11" spans="1:8" s="8" customFormat="1" ht="10.5" x14ac:dyDescent="0.25">
      <c r="A11" s="9" t="s">
        <v>9</v>
      </c>
      <c r="B11" s="10" t="s">
        <v>14</v>
      </c>
      <c r="C11" s="10" t="s">
        <v>15</v>
      </c>
      <c r="D11" s="9">
        <v>9</v>
      </c>
      <c r="E11" s="9" t="s">
        <v>16</v>
      </c>
      <c r="F11" s="10" t="s">
        <v>17</v>
      </c>
      <c r="G11" s="10">
        <v>35</v>
      </c>
      <c r="H11" s="7"/>
    </row>
    <row r="12" spans="1:8" s="11" customFormat="1" ht="10.5" x14ac:dyDescent="0.25">
      <c r="A12" s="9" t="s">
        <v>9</v>
      </c>
      <c r="B12" s="10" t="s">
        <v>18</v>
      </c>
      <c r="C12" s="10" t="s">
        <v>19</v>
      </c>
      <c r="D12" s="9">
        <v>11</v>
      </c>
      <c r="E12" s="9">
        <v>11000</v>
      </c>
      <c r="F12" s="10" t="s">
        <v>20</v>
      </c>
      <c r="G12" s="10">
        <v>101</v>
      </c>
      <c r="H12" s="7"/>
    </row>
    <row r="13" spans="1:8" s="11" customFormat="1" ht="10.5" x14ac:dyDescent="0.25">
      <c r="A13" s="9" t="s">
        <v>9</v>
      </c>
      <c r="B13" s="10" t="s">
        <v>21</v>
      </c>
      <c r="C13" s="10" t="s">
        <v>22</v>
      </c>
      <c r="D13" s="9" t="s">
        <v>23</v>
      </c>
      <c r="E13" s="9">
        <v>11400</v>
      </c>
      <c r="F13" s="10" t="s">
        <v>24</v>
      </c>
      <c r="G13" s="10">
        <v>30</v>
      </c>
      <c r="H13" s="7"/>
    </row>
    <row r="14" spans="1:8" s="11" customFormat="1" ht="10.5" x14ac:dyDescent="0.25">
      <c r="A14" s="9" t="s">
        <v>9</v>
      </c>
      <c r="B14" s="10" t="s">
        <v>25</v>
      </c>
      <c r="C14" s="10" t="s">
        <v>26</v>
      </c>
      <c r="D14" s="9">
        <v>11</v>
      </c>
      <c r="E14" s="9">
        <v>11200</v>
      </c>
      <c r="F14" s="10" t="s">
        <v>25</v>
      </c>
      <c r="G14" s="10">
        <v>36</v>
      </c>
      <c r="H14" s="7"/>
    </row>
    <row r="15" spans="1:8" s="11" customFormat="1" ht="10.5" x14ac:dyDescent="0.25">
      <c r="A15" s="9" t="s">
        <v>9</v>
      </c>
      <c r="B15" s="10" t="s">
        <v>27</v>
      </c>
      <c r="C15" s="10" t="s">
        <v>28</v>
      </c>
      <c r="D15" s="9">
        <v>11</v>
      </c>
      <c r="E15" s="9">
        <v>11300</v>
      </c>
      <c r="F15" s="10" t="s">
        <v>27</v>
      </c>
      <c r="G15" s="10">
        <v>31</v>
      </c>
      <c r="H15" s="7"/>
    </row>
    <row r="16" spans="1:8" s="11" customFormat="1" ht="10.5" x14ac:dyDescent="0.25">
      <c r="A16" s="9" t="s">
        <v>9</v>
      </c>
      <c r="B16" s="10" t="s">
        <v>29</v>
      </c>
      <c r="C16" s="10" t="s">
        <v>30</v>
      </c>
      <c r="D16" s="9">
        <v>11</v>
      </c>
      <c r="E16" s="9">
        <v>11100</v>
      </c>
      <c r="F16" s="10" t="s">
        <v>29</v>
      </c>
      <c r="G16" s="10">
        <v>91</v>
      </c>
      <c r="H16" s="7"/>
    </row>
    <row r="17" spans="1:8" s="11" customFormat="1" ht="10.5" x14ac:dyDescent="0.25">
      <c r="A17" s="9" t="s">
        <v>9</v>
      </c>
      <c r="B17" s="10" t="s">
        <v>31</v>
      </c>
      <c r="C17" s="10" t="s">
        <v>32</v>
      </c>
      <c r="D17" s="9">
        <v>30</v>
      </c>
      <c r="E17" s="9">
        <v>30100</v>
      </c>
      <c r="F17" s="10" t="s">
        <v>33</v>
      </c>
      <c r="G17" s="10">
        <v>65</v>
      </c>
      <c r="H17" s="7"/>
    </row>
    <row r="18" spans="1:8" s="11" customFormat="1" ht="10.5" x14ac:dyDescent="0.25">
      <c r="A18" s="9" t="s">
        <v>9</v>
      </c>
      <c r="B18" s="10" t="s">
        <v>34</v>
      </c>
      <c r="C18" s="10" t="s">
        <v>35</v>
      </c>
      <c r="D18" s="9">
        <v>30</v>
      </c>
      <c r="E18" s="9">
        <v>30100</v>
      </c>
      <c r="F18" s="10" t="s">
        <v>33</v>
      </c>
      <c r="G18" s="10">
        <v>70</v>
      </c>
      <c r="H18" s="7"/>
    </row>
    <row r="19" spans="1:8" s="11" customFormat="1" ht="10.5" x14ac:dyDescent="0.25">
      <c r="A19" s="9" t="s">
        <v>9</v>
      </c>
      <c r="B19" s="10" t="s">
        <v>36</v>
      </c>
      <c r="C19" s="10" t="s">
        <v>37</v>
      </c>
      <c r="D19" s="9">
        <v>30</v>
      </c>
      <c r="E19" s="9">
        <v>30200</v>
      </c>
      <c r="F19" s="10" t="s">
        <v>36</v>
      </c>
      <c r="G19" s="10">
        <v>55</v>
      </c>
      <c r="H19" s="7"/>
    </row>
    <row r="20" spans="1:8" s="11" customFormat="1" ht="10.5" x14ac:dyDescent="0.25">
      <c r="A20" s="9" t="s">
        <v>9</v>
      </c>
      <c r="B20" s="10" t="s">
        <v>38</v>
      </c>
      <c r="C20" s="10" t="s">
        <v>39</v>
      </c>
      <c r="D20" s="9">
        <v>30</v>
      </c>
      <c r="E20" s="9">
        <v>30300</v>
      </c>
      <c r="F20" s="10" t="s">
        <v>38</v>
      </c>
      <c r="G20" s="10">
        <v>45</v>
      </c>
      <c r="H20" s="7"/>
    </row>
    <row r="21" spans="1:8" s="11" customFormat="1" ht="10.5" x14ac:dyDescent="0.25">
      <c r="A21" s="9" t="s">
        <v>9</v>
      </c>
      <c r="B21" s="10" t="s">
        <v>40</v>
      </c>
      <c r="C21" s="10" t="s">
        <v>41</v>
      </c>
      <c r="D21" s="9">
        <v>30</v>
      </c>
      <c r="E21" s="9">
        <v>30120</v>
      </c>
      <c r="F21" s="10" t="s">
        <v>40</v>
      </c>
      <c r="G21" s="10">
        <v>38</v>
      </c>
      <c r="H21" s="7"/>
    </row>
    <row r="22" spans="1:8" s="11" customFormat="1" ht="10.5" x14ac:dyDescent="0.25">
      <c r="A22" s="9" t="s">
        <v>9</v>
      </c>
      <c r="B22" s="10" t="s">
        <v>42</v>
      </c>
      <c r="C22" s="10" t="s">
        <v>43</v>
      </c>
      <c r="D22" s="9">
        <v>30</v>
      </c>
      <c r="E22" s="9">
        <v>30900</v>
      </c>
      <c r="F22" s="10" t="s">
        <v>44</v>
      </c>
      <c r="G22" s="10">
        <v>81</v>
      </c>
      <c r="H22" s="7"/>
    </row>
    <row r="23" spans="1:8" s="11" customFormat="1" ht="10.5" x14ac:dyDescent="0.25">
      <c r="A23" s="9" t="s">
        <v>9</v>
      </c>
      <c r="B23" s="10" t="s">
        <v>45</v>
      </c>
      <c r="C23" s="10" t="s">
        <v>46</v>
      </c>
      <c r="D23" s="9">
        <v>30</v>
      </c>
      <c r="E23" s="9">
        <v>30000</v>
      </c>
      <c r="F23" s="10" t="s">
        <v>44</v>
      </c>
      <c r="G23" s="10">
        <v>100</v>
      </c>
      <c r="H23" s="7"/>
    </row>
    <row r="24" spans="1:8" s="11" customFormat="1" ht="10.5" x14ac:dyDescent="0.25">
      <c r="A24" s="9" t="s">
        <v>164</v>
      </c>
      <c r="B24" s="10" t="s">
        <v>156</v>
      </c>
      <c r="C24" s="10" t="s">
        <v>157</v>
      </c>
      <c r="D24" s="9" t="s">
        <v>48</v>
      </c>
      <c r="E24" s="9">
        <v>30000</v>
      </c>
      <c r="F24" s="10" t="s">
        <v>44</v>
      </c>
      <c r="G24" s="10">
        <v>18</v>
      </c>
      <c r="H24" s="7"/>
    </row>
    <row r="25" spans="1:8" s="11" customFormat="1" ht="10.5" x14ac:dyDescent="0.25">
      <c r="A25" s="9" t="s">
        <v>9</v>
      </c>
      <c r="B25" s="10" t="s">
        <v>49</v>
      </c>
      <c r="C25" s="10" t="s">
        <v>50</v>
      </c>
      <c r="D25" s="9">
        <v>30</v>
      </c>
      <c r="E25" s="9">
        <v>30000</v>
      </c>
      <c r="F25" s="10" t="s">
        <v>44</v>
      </c>
      <c r="G25" s="10">
        <v>84</v>
      </c>
      <c r="H25" s="7"/>
    </row>
    <row r="26" spans="1:8" s="11" customFormat="1" ht="10.5" x14ac:dyDescent="0.25">
      <c r="A26" s="9" t="s">
        <v>9</v>
      </c>
      <c r="B26" s="10" t="s">
        <v>51</v>
      </c>
      <c r="C26" s="10" t="s">
        <v>52</v>
      </c>
      <c r="D26" s="9">
        <v>30</v>
      </c>
      <c r="E26" s="9">
        <v>30600</v>
      </c>
      <c r="F26" s="10" t="s">
        <v>51</v>
      </c>
      <c r="G26" s="10">
        <v>52</v>
      </c>
      <c r="H26" s="7"/>
    </row>
    <row r="27" spans="1:8" s="11" customFormat="1" ht="10.5" x14ac:dyDescent="0.25">
      <c r="A27" s="9" t="s">
        <v>9</v>
      </c>
      <c r="B27" s="10" t="s">
        <v>53</v>
      </c>
      <c r="C27" s="10" t="s">
        <v>54</v>
      </c>
      <c r="D27" s="9" t="s">
        <v>48</v>
      </c>
      <c r="E27" s="9">
        <v>30400</v>
      </c>
      <c r="F27" s="10" t="s">
        <v>53</v>
      </c>
      <c r="G27" s="10">
        <v>32</v>
      </c>
      <c r="H27" s="7"/>
    </row>
    <row r="28" spans="1:8" s="11" customFormat="1" ht="10.5" x14ac:dyDescent="0.25">
      <c r="A28" s="9" t="s">
        <v>9</v>
      </c>
      <c r="B28" s="10" t="s">
        <v>55</v>
      </c>
      <c r="C28" s="10" t="s">
        <v>56</v>
      </c>
      <c r="D28" s="9">
        <v>34</v>
      </c>
      <c r="E28" s="9">
        <v>34300</v>
      </c>
      <c r="F28" s="10" t="s">
        <v>55</v>
      </c>
      <c r="G28" s="10">
        <v>67</v>
      </c>
      <c r="H28" s="7"/>
    </row>
    <row r="29" spans="1:8" s="11" customFormat="1" ht="10.5" x14ac:dyDescent="0.25">
      <c r="A29" s="9" t="s">
        <v>9</v>
      </c>
      <c r="B29" s="10" t="s">
        <v>57</v>
      </c>
      <c r="C29" s="10" t="s">
        <v>58</v>
      </c>
      <c r="D29" s="9">
        <v>34</v>
      </c>
      <c r="E29" s="9">
        <v>34500</v>
      </c>
      <c r="F29" s="10" t="s">
        <v>59</v>
      </c>
      <c r="G29" s="10">
        <v>107</v>
      </c>
      <c r="H29" s="7"/>
    </row>
    <row r="30" spans="1:8" s="11" customFormat="1" ht="10.5" x14ac:dyDescent="0.25">
      <c r="A30" s="9" t="s">
        <v>9</v>
      </c>
      <c r="B30" s="10" t="s">
        <v>60</v>
      </c>
      <c r="C30" s="10" t="s">
        <v>61</v>
      </c>
      <c r="D30" s="9">
        <v>34</v>
      </c>
      <c r="E30" s="9">
        <v>34500</v>
      </c>
      <c r="F30" s="10" t="s">
        <v>59</v>
      </c>
      <c r="G30" s="10">
        <v>75</v>
      </c>
      <c r="H30" s="7"/>
    </row>
    <row r="31" spans="1:8" s="11" customFormat="1" ht="10.5" x14ac:dyDescent="0.25">
      <c r="A31" s="9" t="s">
        <v>9</v>
      </c>
      <c r="B31" s="10" t="s">
        <v>62</v>
      </c>
      <c r="C31" s="10" t="s">
        <v>63</v>
      </c>
      <c r="D31" s="9">
        <v>34</v>
      </c>
      <c r="E31" s="9">
        <v>34800</v>
      </c>
      <c r="F31" s="10" t="s">
        <v>64</v>
      </c>
      <c r="G31" s="10">
        <v>58</v>
      </c>
      <c r="H31" s="7"/>
    </row>
    <row r="32" spans="1:8" s="11" customFormat="1" ht="10.5" x14ac:dyDescent="0.25">
      <c r="A32" s="9" t="s">
        <v>9</v>
      </c>
      <c r="B32" s="10" t="s">
        <v>65</v>
      </c>
      <c r="C32" s="10" t="s">
        <v>66</v>
      </c>
      <c r="D32" s="9">
        <v>34</v>
      </c>
      <c r="E32" s="9">
        <v>34400</v>
      </c>
      <c r="F32" s="10" t="s">
        <v>65</v>
      </c>
      <c r="G32" s="10">
        <v>52</v>
      </c>
      <c r="H32" s="7"/>
    </row>
    <row r="33" spans="1:8" s="11" customFormat="1" ht="10.5" x14ac:dyDescent="0.25">
      <c r="A33" s="9" t="s">
        <v>9</v>
      </c>
      <c r="B33" s="10" t="s">
        <v>67</v>
      </c>
      <c r="C33" s="10" t="s">
        <v>68</v>
      </c>
      <c r="D33" s="9">
        <v>34</v>
      </c>
      <c r="E33" s="9">
        <v>34000</v>
      </c>
      <c r="F33" s="10" t="s">
        <v>69</v>
      </c>
      <c r="G33" s="10">
        <v>146</v>
      </c>
      <c r="H33" s="7"/>
    </row>
    <row r="34" spans="1:8" s="11" customFormat="1" ht="10.5" x14ac:dyDescent="0.25">
      <c r="A34" s="9" t="s">
        <v>70</v>
      </c>
      <c r="B34" s="10" t="s">
        <v>71</v>
      </c>
      <c r="C34" s="10" t="s">
        <v>72</v>
      </c>
      <c r="D34" s="9">
        <v>34</v>
      </c>
      <c r="E34" s="9">
        <v>34884</v>
      </c>
      <c r="F34" s="10" t="s">
        <v>69</v>
      </c>
      <c r="G34" s="10">
        <v>94</v>
      </c>
      <c r="H34" s="7" t="s">
        <v>175</v>
      </c>
    </row>
    <row r="35" spans="1:8" s="11" customFormat="1" ht="10.5" x14ac:dyDescent="0.25">
      <c r="A35" s="9" t="s">
        <v>73</v>
      </c>
      <c r="B35" s="10" t="s">
        <v>75</v>
      </c>
      <c r="C35" s="10" t="s">
        <v>76</v>
      </c>
      <c r="D35" s="9" t="s">
        <v>74</v>
      </c>
      <c r="E35" s="9">
        <v>34000</v>
      </c>
      <c r="F35" s="10" t="s">
        <v>69</v>
      </c>
      <c r="G35" s="10">
        <v>180</v>
      </c>
      <c r="H35" s="7"/>
    </row>
    <row r="36" spans="1:8" s="11" customFormat="1" ht="10.5" x14ac:dyDescent="0.25">
      <c r="A36" s="9" t="s">
        <v>47</v>
      </c>
      <c r="B36" s="10" t="s">
        <v>77</v>
      </c>
      <c r="C36" s="10" t="s">
        <v>78</v>
      </c>
      <c r="D36" s="9">
        <v>34</v>
      </c>
      <c r="E36" s="9">
        <v>34000</v>
      </c>
      <c r="F36" s="10" t="s">
        <v>69</v>
      </c>
      <c r="G36" s="10">
        <v>20</v>
      </c>
      <c r="H36" s="7"/>
    </row>
    <row r="37" spans="1:8" s="11" customFormat="1" ht="10.5" x14ac:dyDescent="0.25">
      <c r="A37" s="9" t="s">
        <v>9</v>
      </c>
      <c r="B37" s="10" t="s">
        <v>79</v>
      </c>
      <c r="C37" s="10" t="s">
        <v>80</v>
      </c>
      <c r="D37" s="9">
        <v>34</v>
      </c>
      <c r="E37" s="9">
        <v>34170</v>
      </c>
      <c r="F37" s="10" t="s">
        <v>81</v>
      </c>
      <c r="G37" s="10">
        <v>142</v>
      </c>
      <c r="H37" s="7"/>
    </row>
    <row r="38" spans="1:8" s="11" customFormat="1" ht="10.5" x14ac:dyDescent="0.25">
      <c r="A38" s="9" t="s">
        <v>9</v>
      </c>
      <c r="B38" s="10" t="s">
        <v>82</v>
      </c>
      <c r="C38" s="10" t="s">
        <v>83</v>
      </c>
      <c r="D38" s="9">
        <v>34</v>
      </c>
      <c r="E38" s="9">
        <v>34473</v>
      </c>
      <c r="F38" s="10" t="s">
        <v>84</v>
      </c>
      <c r="G38" s="10">
        <v>101</v>
      </c>
      <c r="H38" s="7"/>
    </row>
    <row r="39" spans="1:8" s="11" customFormat="1" ht="10.5" x14ac:dyDescent="0.25">
      <c r="A39" s="9" t="s">
        <v>9</v>
      </c>
      <c r="B39" s="10" t="s">
        <v>85</v>
      </c>
      <c r="C39" s="10" t="s">
        <v>86</v>
      </c>
      <c r="D39" s="9">
        <v>34</v>
      </c>
      <c r="E39" s="9">
        <v>34430</v>
      </c>
      <c r="F39" s="10" t="s">
        <v>87</v>
      </c>
      <c r="G39" s="10">
        <v>108</v>
      </c>
      <c r="H39" s="7"/>
    </row>
    <row r="40" spans="1:8" s="11" customFormat="1" ht="10.5" x14ac:dyDescent="0.25">
      <c r="A40" s="9" t="s">
        <v>9</v>
      </c>
      <c r="B40" s="10" t="s">
        <v>88</v>
      </c>
      <c r="C40" s="10" t="s">
        <v>89</v>
      </c>
      <c r="D40" s="9" t="s">
        <v>74</v>
      </c>
      <c r="E40" s="9">
        <v>34120</v>
      </c>
      <c r="F40" s="10" t="s">
        <v>88</v>
      </c>
      <c r="G40" s="10">
        <v>36</v>
      </c>
      <c r="H40" s="7"/>
    </row>
    <row r="41" spans="1:8" s="11" customFormat="1" ht="10.5" x14ac:dyDescent="0.25">
      <c r="A41" s="9" t="s">
        <v>9</v>
      </c>
      <c r="B41" s="10" t="s">
        <v>90</v>
      </c>
      <c r="C41" s="10" t="s">
        <v>91</v>
      </c>
      <c r="D41" s="9">
        <v>34</v>
      </c>
      <c r="E41" s="9">
        <v>34207</v>
      </c>
      <c r="F41" s="10" t="s">
        <v>90</v>
      </c>
      <c r="G41" s="10">
        <v>82</v>
      </c>
      <c r="H41" s="7"/>
    </row>
    <row r="42" spans="1:8" s="11" customFormat="1" ht="10.5" x14ac:dyDescent="0.25">
      <c r="A42" s="9" t="s">
        <v>9</v>
      </c>
      <c r="B42" s="10" t="s">
        <v>92</v>
      </c>
      <c r="C42" s="10" t="s">
        <v>93</v>
      </c>
      <c r="D42" s="9">
        <v>48</v>
      </c>
      <c r="E42" s="9">
        <v>48000</v>
      </c>
      <c r="F42" s="10" t="s">
        <v>92</v>
      </c>
      <c r="G42" s="10">
        <v>40</v>
      </c>
      <c r="H42" s="7"/>
    </row>
    <row r="43" spans="1:8" s="11" customFormat="1" ht="10.5" x14ac:dyDescent="0.25">
      <c r="A43" s="9" t="s">
        <v>9</v>
      </c>
      <c r="B43" s="10" t="s">
        <v>94</v>
      </c>
      <c r="C43" s="10" t="s">
        <v>95</v>
      </c>
      <c r="D43" s="9">
        <v>66</v>
      </c>
      <c r="E43" s="9">
        <v>66700</v>
      </c>
      <c r="F43" s="10" t="s">
        <v>94</v>
      </c>
      <c r="G43" s="10">
        <v>35</v>
      </c>
      <c r="H43" s="7"/>
    </row>
    <row r="44" spans="1:8" s="11" customFormat="1" ht="10.5" x14ac:dyDescent="0.25">
      <c r="A44" s="9" t="s">
        <v>47</v>
      </c>
      <c r="B44" s="10" t="s">
        <v>96</v>
      </c>
      <c r="C44" s="10" t="s">
        <v>97</v>
      </c>
      <c r="D44" s="9">
        <v>66</v>
      </c>
      <c r="E44" s="9">
        <v>66330</v>
      </c>
      <c r="F44" s="10" t="s">
        <v>98</v>
      </c>
      <c r="G44" s="10">
        <v>14</v>
      </c>
      <c r="H44" s="7"/>
    </row>
    <row r="45" spans="1:8" s="11" customFormat="1" ht="10.5" x14ac:dyDescent="0.25">
      <c r="A45" s="9" t="s">
        <v>9</v>
      </c>
      <c r="B45" s="10" t="s">
        <v>99</v>
      </c>
      <c r="C45" s="10" t="s">
        <v>100</v>
      </c>
      <c r="D45" s="9">
        <v>66</v>
      </c>
      <c r="E45" s="9">
        <v>66400</v>
      </c>
      <c r="F45" s="10" t="s">
        <v>99</v>
      </c>
      <c r="G45" s="10">
        <v>30</v>
      </c>
      <c r="H45" s="7"/>
    </row>
    <row r="46" spans="1:8" s="11" customFormat="1" ht="10.5" x14ac:dyDescent="0.25">
      <c r="A46" s="9" t="s">
        <v>9</v>
      </c>
      <c r="B46" s="10" t="s">
        <v>101</v>
      </c>
      <c r="C46" s="10" t="s">
        <v>102</v>
      </c>
      <c r="D46" s="9" t="s">
        <v>103</v>
      </c>
      <c r="E46" s="9">
        <v>66000</v>
      </c>
      <c r="F46" s="10" t="s">
        <v>104</v>
      </c>
      <c r="G46" s="10">
        <v>87</v>
      </c>
      <c r="H46" s="7"/>
    </row>
    <row r="47" spans="1:8" s="11" customFormat="1" ht="10.5" x14ac:dyDescent="0.25">
      <c r="A47" s="9" t="s">
        <v>9</v>
      </c>
      <c r="B47" s="10" t="s">
        <v>105</v>
      </c>
      <c r="C47" s="10" t="s">
        <v>106</v>
      </c>
      <c r="D47" s="9">
        <v>66</v>
      </c>
      <c r="E47" s="9">
        <v>66000</v>
      </c>
      <c r="F47" s="10" t="s">
        <v>104</v>
      </c>
      <c r="G47" s="10">
        <v>113</v>
      </c>
      <c r="H47" s="7"/>
    </row>
    <row r="48" spans="1:8" s="11" customFormat="1" ht="10.5" x14ac:dyDescent="0.25">
      <c r="A48" s="9" t="s">
        <v>9</v>
      </c>
      <c r="B48" s="10" t="s">
        <v>107</v>
      </c>
      <c r="C48" s="10" t="s">
        <v>108</v>
      </c>
      <c r="D48" s="9">
        <v>66</v>
      </c>
      <c r="E48" s="9">
        <v>66330</v>
      </c>
      <c r="F48" s="10" t="s">
        <v>98</v>
      </c>
      <c r="G48" s="10">
        <v>98</v>
      </c>
      <c r="H48" s="7"/>
    </row>
    <row r="49" spans="1:8" s="11" customFormat="1" ht="10.5" x14ac:dyDescent="0.25">
      <c r="A49" s="9" t="s">
        <v>9</v>
      </c>
      <c r="B49" s="10" t="s">
        <v>109</v>
      </c>
      <c r="C49" s="10" t="s">
        <v>110</v>
      </c>
      <c r="D49" s="9">
        <v>66</v>
      </c>
      <c r="E49" s="9">
        <v>66500</v>
      </c>
      <c r="F49" s="10" t="s">
        <v>109</v>
      </c>
      <c r="G49" s="10">
        <v>35</v>
      </c>
      <c r="H49" s="7"/>
    </row>
    <row r="50" spans="1:8" x14ac:dyDescent="0.35">
      <c r="A50" s="9" t="s">
        <v>9</v>
      </c>
      <c r="B50" s="10" t="s">
        <v>113</v>
      </c>
      <c r="C50" s="10" t="s">
        <v>166</v>
      </c>
      <c r="D50" s="9" t="str">
        <f>VLOOKUP(B50,[1]Feuil1!$A$1:$J$160,9,FALSE)</f>
        <v>81</v>
      </c>
      <c r="E50" s="9" t="str">
        <f>VLOOKUP(B50,[1]Feuil1!$A$1:$I$160,8,FALSE)</f>
        <v>81000</v>
      </c>
      <c r="F50" s="10" t="str">
        <f>VLOOKUP(B50,[1]Feuil1!$A$1:$J$160,5,FALSE)</f>
        <v>ALBI</v>
      </c>
      <c r="G50" s="10">
        <v>71</v>
      </c>
      <c r="H50" s="7"/>
    </row>
    <row r="51" spans="1:8" x14ac:dyDescent="0.35">
      <c r="A51" s="9" t="s">
        <v>9</v>
      </c>
      <c r="B51" s="10" t="s">
        <v>114</v>
      </c>
      <c r="C51" s="10" t="str">
        <f>(VLOOKUP(B51,[1]Feuil1!$A$1:$H$160,6,FALSE))&amp;",  "&amp;(VLOOKUP(B51,[1]Feuil1!$A$1:$H$160,7,FALSE))</f>
        <v>8,  RUE RACINE</v>
      </c>
      <c r="D51" s="9" t="str">
        <f>VLOOKUP(B51,[1]Feuil1!$A$1:$J$160,9,FALSE)</f>
        <v>32</v>
      </c>
      <c r="E51" s="9" t="str">
        <f>VLOOKUP(B51,[1]Feuil1!$A$1:$I$160,8,FALSE)</f>
        <v>32000</v>
      </c>
      <c r="F51" s="10" t="str">
        <f>VLOOKUP(B51,[1]Feuil1!$A$1:$J$160,5,FALSE)</f>
        <v>AUCH</v>
      </c>
      <c r="G51" s="10">
        <v>51</v>
      </c>
      <c r="H51" s="7"/>
    </row>
    <row r="52" spans="1:8" x14ac:dyDescent="0.35">
      <c r="A52" s="9" t="s">
        <v>9</v>
      </c>
      <c r="B52" s="10" t="s">
        <v>115</v>
      </c>
      <c r="C52" s="10" t="str">
        <f>(VLOOKUP(B52,[1]Feuil1!$A$1:$H$160,6,FALSE))&amp;",  "&amp;(VLOOKUP(B52,[1]Feuil1!$A$1:$H$160,7,FALSE))</f>
        <v>28,  BOULEVARD DU THORE</v>
      </c>
      <c r="D52" s="9" t="str">
        <f>VLOOKUP(B52,[1]Feuil1!$A$1:$J$160,9,FALSE)</f>
        <v>81</v>
      </c>
      <c r="E52" s="9" t="str">
        <f>VLOOKUP(B52,[1]Feuil1!$A$1:$I$160,8,FALSE)</f>
        <v>81200</v>
      </c>
      <c r="F52" s="10" t="str">
        <f>VLOOKUP(B52,[1]Feuil1!$A$1:$J$160,5,FALSE)</f>
        <v>AUSSILLON</v>
      </c>
      <c r="G52" s="10">
        <v>33</v>
      </c>
      <c r="H52" s="7"/>
    </row>
    <row r="53" spans="1:8" x14ac:dyDescent="0.35">
      <c r="A53" s="9" t="s">
        <v>9</v>
      </c>
      <c r="B53" s="10" t="s">
        <v>116</v>
      </c>
      <c r="C53" s="10" t="str">
        <f>(VLOOKUP(B53,[1]Feuil1!$A$1:$H$160,6,FALSE))&amp;",  "&amp;(VLOOKUP(B53,[1]Feuil1!$A$1:$H$160,7,FALSE))</f>
        <v>11,  MAIL LOUIS ARAGON</v>
      </c>
      <c r="D53" s="9" t="str">
        <f>VLOOKUP(B53,[1]Feuil1!$A$1:$J$160,9,FALSE)</f>
        <v>31</v>
      </c>
      <c r="E53" s="9" t="str">
        <f>VLOOKUP(B53,[1]Feuil1!$A$1:$I$160,8,FALSE)</f>
        <v>31700</v>
      </c>
      <c r="F53" s="10" t="str">
        <f>VLOOKUP(B53,[1]Feuil1!$A$1:$J$160,5,FALSE)</f>
        <v>BLAGNAC</v>
      </c>
      <c r="G53" s="10">
        <v>62</v>
      </c>
      <c r="H53" s="7"/>
    </row>
    <row r="54" spans="1:8" x14ac:dyDescent="0.35">
      <c r="A54" s="9" t="s">
        <v>9</v>
      </c>
      <c r="B54" s="10" t="s">
        <v>168</v>
      </c>
      <c r="C54" s="10" t="s">
        <v>169</v>
      </c>
      <c r="D54" s="9">
        <v>46</v>
      </c>
      <c r="E54" s="9">
        <v>46000</v>
      </c>
      <c r="F54" s="10" t="s">
        <v>168</v>
      </c>
      <c r="G54" s="10">
        <v>39</v>
      </c>
      <c r="H54" s="7"/>
    </row>
    <row r="55" spans="1:8" x14ac:dyDescent="0.35">
      <c r="A55" s="9" t="s">
        <v>9</v>
      </c>
      <c r="B55" s="10" t="s">
        <v>117</v>
      </c>
      <c r="C55" s="10" t="str">
        <f>(VLOOKUP(B55,[1]Feuil1!$A$1:$H$160,6,FALSE))&amp;",  "&amp;(VLOOKUP(B55,[1]Feuil1!$A$1:$H$160,7,FALSE))</f>
        <v>94,  RUE HAUTESERRE</v>
      </c>
      <c r="D55" s="9" t="str">
        <f>VLOOKUP(B55,[1]Feuil1!$A$1:$J$160,9,FALSE)</f>
        <v>46</v>
      </c>
      <c r="E55" s="9" t="str">
        <f>VLOOKUP(B55,[1]Feuil1!$A$1:$I$160,8,FALSE)</f>
        <v>46000</v>
      </c>
      <c r="F55" s="10" t="str">
        <f>VLOOKUP(B55,[1]Feuil1!$A$1:$J$160,5,FALSE)</f>
        <v>CAHORS</v>
      </c>
      <c r="G55" s="10">
        <v>56</v>
      </c>
      <c r="H55" s="7"/>
    </row>
    <row r="56" spans="1:8" x14ac:dyDescent="0.35">
      <c r="A56" s="9" t="s">
        <v>9</v>
      </c>
      <c r="B56" s="10" t="s">
        <v>118</v>
      </c>
      <c r="C56" s="10" t="str">
        <f>(VLOOKUP(B56,[1]Feuil1!$A$1:$H$160,6,FALSE))&amp;",  "&amp;(VLOOKUP(B56,[1]Feuil1!$A$1:$H$160,7,FALSE))</f>
        <v>28,  RUE DE LA VERRERIE</v>
      </c>
      <c r="D56" s="9" t="str">
        <f>VLOOKUP(B56,[1]Feuil1!$A$1:$J$160,9,FALSE)</f>
        <v>81</v>
      </c>
      <c r="E56" s="9" t="str">
        <f>VLOOKUP(B56,[1]Feuil1!$A$1:$I$160,8,FALSE)</f>
        <v>81400</v>
      </c>
      <c r="F56" s="10" t="str">
        <f>VLOOKUP(B56,[1]Feuil1!$A$1:$J$160,5,FALSE)</f>
        <v>CARMAUX</v>
      </c>
      <c r="G56" s="10">
        <v>29</v>
      </c>
      <c r="H56" s="7"/>
    </row>
    <row r="57" spans="1:8" x14ac:dyDescent="0.35">
      <c r="A57" s="9" t="s">
        <v>9</v>
      </c>
      <c r="B57" s="10" t="s">
        <v>119</v>
      </c>
      <c r="C57" s="10" t="str">
        <f>(VLOOKUP(B57,[1]Feuil1!$A$1:$H$160,6,FALSE))&amp;",  "&amp;(VLOOKUP(B57,[1]Feuil1!$A$1:$H$160,7,FALSE))</f>
        <v>12,  RUE PONT VIEIL</v>
      </c>
      <c r="D57" s="9" t="str">
        <f>VLOOKUP(B57,[1]Feuil1!$A$1:$J$160,9,FALSE)</f>
        <v>31</v>
      </c>
      <c r="E57" s="9" t="str">
        <f>VLOOKUP(B57,[1]Feuil1!$A$1:$I$160,8,FALSE)</f>
        <v>31780</v>
      </c>
      <c r="F57" s="10" t="str">
        <f>VLOOKUP(B57,[1]Feuil1!$A$1:$J$160,5,FALSE)</f>
        <v>CASTELGINEST</v>
      </c>
      <c r="G57" s="10">
        <v>65</v>
      </c>
      <c r="H57" s="7"/>
    </row>
    <row r="58" spans="1:8" x14ac:dyDescent="0.35">
      <c r="A58" s="9" t="s">
        <v>9</v>
      </c>
      <c r="B58" s="10" t="s">
        <v>120</v>
      </c>
      <c r="C58" s="10" t="str">
        <f>(VLOOKUP(B58,[1]Feuil1!$A$1:$H$160,6,FALSE))&amp;",  "&amp;(VLOOKUP(B58,[1]Feuil1!$A$1:$H$160,7,FALSE))</f>
        <v>4,  COTE DES CHARRETIERS</v>
      </c>
      <c r="D58" s="9" t="str">
        <f>VLOOKUP(B58,[1]Feuil1!$A$1:$J$160,9,FALSE)</f>
        <v>82</v>
      </c>
      <c r="E58" s="9" t="str">
        <f>VLOOKUP(B58,[1]Feuil1!$A$1:$I$160,8,FALSE)</f>
        <v>82100</v>
      </c>
      <c r="F58" s="10" t="str">
        <f>VLOOKUP(B58,[1]Feuil1!$A$1:$J$160,5,FALSE)</f>
        <v>CASTELSARRASIN</v>
      </c>
      <c r="G58" s="10">
        <v>63</v>
      </c>
      <c r="H58" s="7"/>
    </row>
    <row r="59" spans="1:8" x14ac:dyDescent="0.35">
      <c r="A59" s="9" t="s">
        <v>9</v>
      </c>
      <c r="B59" s="10" t="s">
        <v>121</v>
      </c>
      <c r="C59" s="10" t="str">
        <f>(VLOOKUP(B59,[1]Feuil1!$A$1:$H$160,6,FALSE))&amp;",  "&amp;(VLOOKUP(B59,[1]Feuil1!$A$1:$H$160,7,FALSE))</f>
        <v>68,  PIERRE MENDES FRANCE</v>
      </c>
      <c r="D59" s="9" t="str">
        <f>VLOOKUP(B59,[1]Feuil1!$A$1:$J$160,9,FALSE)</f>
        <v>81</v>
      </c>
      <c r="E59" s="9" t="str">
        <f>VLOOKUP(B59,[1]Feuil1!$A$1:$I$160,8,FALSE)</f>
        <v>81100</v>
      </c>
      <c r="F59" s="10" t="str">
        <f>VLOOKUP(B59,[1]Feuil1!$A$1:$J$160,5,FALSE)</f>
        <v>CASTRES</v>
      </c>
      <c r="G59" s="10">
        <v>63</v>
      </c>
      <c r="H59" s="7"/>
    </row>
    <row r="60" spans="1:8" x14ac:dyDescent="0.35">
      <c r="A60" s="9" t="s">
        <v>9</v>
      </c>
      <c r="B60" s="10" t="s">
        <v>122</v>
      </c>
      <c r="C60" s="10" t="str">
        <f>(VLOOKUP(B60,[1]Feuil1!$A$1:$H$160,6,FALSE))&amp;",  "&amp;(VLOOKUP(B60,[1]Feuil1!$A$1:$H$160,7,FALSE))</f>
        <v>25,  BOULEVARD VICTOR HUGO</v>
      </c>
      <c r="D60" s="9" t="str">
        <f>VLOOKUP(B60,[1]Feuil1!$A$1:$J$160,9,FALSE)</f>
        <v>31</v>
      </c>
      <c r="E60" s="9" t="str">
        <f>VLOOKUP(B60,[1]Feuil1!$A$1:$I$160,8,FALSE)</f>
        <v>31770</v>
      </c>
      <c r="F60" s="10" t="str">
        <f>VLOOKUP(B60,[1]Feuil1!$A$1:$J$160,5,FALSE)</f>
        <v>COLOMIERS</v>
      </c>
      <c r="G60" s="10">
        <v>82</v>
      </c>
      <c r="H60" s="7"/>
    </row>
    <row r="61" spans="1:8" x14ac:dyDescent="0.35">
      <c r="A61" s="9" t="s">
        <v>9</v>
      </c>
      <c r="B61" s="10" t="s">
        <v>123</v>
      </c>
      <c r="C61" s="10" t="str">
        <f>(VLOOKUP(B61,[1]Feuil1!$A$1:$H$160,6,FALSE))&amp;",  "&amp;(VLOOKUP(B61,[1]Feuil1!$A$1:$H$160,7,FALSE))</f>
        <v>2 bis,  RUE LAMARTINE</v>
      </c>
      <c r="D61" s="9" t="str">
        <f>VLOOKUP(B61,[1]Feuil1!$A$1:$J$160,9,FALSE)</f>
        <v>32</v>
      </c>
      <c r="E61" s="9" t="str">
        <f>VLOOKUP(B61,[1]Feuil1!$A$1:$I$160,8,FALSE)</f>
        <v>32100</v>
      </c>
      <c r="F61" s="10" t="str">
        <f>VLOOKUP(B61,[1]Feuil1!$A$1:$J$160,5,FALSE)</f>
        <v>CONDOM</v>
      </c>
      <c r="G61" s="10">
        <v>32</v>
      </c>
      <c r="H61" s="7"/>
    </row>
    <row r="62" spans="1:8" x14ac:dyDescent="0.35">
      <c r="A62" s="9" t="s">
        <v>73</v>
      </c>
      <c r="B62" s="10" t="s">
        <v>124</v>
      </c>
      <c r="C62" s="10" t="str">
        <f>(VLOOKUP(B62,[1]Feuil1!$A$1:$H$160,6,FALSE))&amp;",  "&amp;(VLOOKUP(B62,[1]Feuil1!$A$1:$H$160,7,FALSE))</f>
        <v>33/44,  AVENUE GEORGES POMPIDOU</v>
      </c>
      <c r="D62" s="9" t="str">
        <f>VLOOKUP(B62,[1]Feuil1!$A$1:$J$160,9,FALSE)</f>
        <v>31</v>
      </c>
      <c r="E62" s="9" t="str">
        <f>VLOOKUP(B62,[1]Feuil1!$A$1:$I$160,8,FALSE)</f>
        <v>31130</v>
      </c>
      <c r="F62" s="10" t="str">
        <f>VLOOKUP(B62,[1]Feuil1!$A$1:$J$160,5,FALSE)</f>
        <v>BALMA</v>
      </c>
      <c r="G62" s="10">
        <v>187</v>
      </c>
      <c r="H62" s="7"/>
    </row>
    <row r="63" spans="1:8" x14ac:dyDescent="0.35">
      <c r="A63" s="9" t="s">
        <v>170</v>
      </c>
      <c r="B63" s="10" t="s">
        <v>125</v>
      </c>
      <c r="C63" s="10" t="s">
        <v>171</v>
      </c>
      <c r="D63" s="9" t="str">
        <f>VLOOKUP(B63,[1]Feuil1!$A$1:$J$160,9,FALSE)</f>
        <v>31</v>
      </c>
      <c r="E63" s="9" t="str">
        <f>VLOOKUP(B63,[1]Feuil1!$A$1:$I$160,8,FALSE)</f>
        <v>31130</v>
      </c>
      <c r="F63" s="10" t="str">
        <f>VLOOKUP(B63,[1]Feuil1!$A$1:$J$160,5,FALSE)</f>
        <v>BALMA</v>
      </c>
      <c r="G63" s="10">
        <v>27</v>
      </c>
      <c r="H63" s="7" t="s">
        <v>170</v>
      </c>
    </row>
    <row r="64" spans="1:8" x14ac:dyDescent="0.35">
      <c r="A64" s="9" t="s">
        <v>164</v>
      </c>
      <c r="B64" s="10" t="s">
        <v>126</v>
      </c>
      <c r="C64" s="10" t="s">
        <v>158</v>
      </c>
      <c r="D64" s="9" t="str">
        <f>VLOOKUP(B64,[1]Feuil1!$A$1:$J$160,9,FALSE)</f>
        <v>31</v>
      </c>
      <c r="E64" s="9" t="str">
        <f>VLOOKUP(B64,[1]Feuil1!$A$1:$I$160,8,FALSE)</f>
        <v>31300</v>
      </c>
      <c r="F64" s="10" t="str">
        <f>VLOOKUP(B64,[1]Feuil1!$A$1:$J$160,5,FALSE)</f>
        <v>TOULOUSE</v>
      </c>
      <c r="G64" s="10">
        <v>18</v>
      </c>
      <c r="H64" s="7"/>
    </row>
    <row r="65" spans="1:8" x14ac:dyDescent="0.35">
      <c r="A65" s="9" t="s">
        <v>9</v>
      </c>
      <c r="B65" s="10" t="s">
        <v>127</v>
      </c>
      <c r="C65" s="10" t="str">
        <f>(VLOOKUP(B65,[1]Feuil1!$A$1:$H$160,6,FALSE))&amp;",  "&amp;(VLOOKUP(B65,[1]Feuil1!$A$1:$H$160,7,FALSE))</f>
        <v>510,  AVENUE FRANCOIS MITTERAND</v>
      </c>
      <c r="D65" s="9" t="str">
        <f>VLOOKUP(B65,[1]Feuil1!$A$1:$J$160,9,FALSE)</f>
        <v>81</v>
      </c>
      <c r="E65" s="9" t="str">
        <f>VLOOKUP(B65,[1]Feuil1!$A$1:$I$160,8,FALSE)</f>
        <v>81600</v>
      </c>
      <c r="F65" s="10" t="str">
        <f>VLOOKUP(B65,[1]Feuil1!$A$1:$J$160,5,FALSE)</f>
        <v>GAILLAC</v>
      </c>
      <c r="G65" s="10">
        <v>38</v>
      </c>
      <c r="H65" s="7"/>
    </row>
    <row r="66" spans="1:8" x14ac:dyDescent="0.35">
      <c r="A66" s="9" t="s">
        <v>9</v>
      </c>
      <c r="B66" s="10" t="s">
        <v>128</v>
      </c>
      <c r="C66" s="10" t="str">
        <f>(VLOOKUP(B66,[1]Feuil1!$A$1:$H$160,6,FALSE))&amp;",  "&amp;(VLOOKUP(B66,[1]Feuil1!$A$1:$H$160,7,FALSE))</f>
        <v>,  AVENUE RHIN ET DANUBE</v>
      </c>
      <c r="D66" s="9" t="str">
        <f>VLOOKUP(B66,[1]Feuil1!$A$1:$J$160,9,FALSE)</f>
        <v>81</v>
      </c>
      <c r="E66" s="9" t="str">
        <f>VLOOKUP(B66,[1]Feuil1!$A$1:$I$160,8,FALSE)</f>
        <v>81300</v>
      </c>
      <c r="F66" s="10" t="str">
        <f>VLOOKUP(B66,[1]Feuil1!$A$1:$J$160,5,FALSE)</f>
        <v>GRAULHET</v>
      </c>
      <c r="G66" s="10">
        <v>34</v>
      </c>
      <c r="H66" s="7"/>
    </row>
    <row r="67" spans="1:8" x14ac:dyDescent="0.35">
      <c r="A67" s="9" t="s">
        <v>9</v>
      </c>
      <c r="B67" s="10" t="s">
        <v>129</v>
      </c>
      <c r="C67" s="10" t="str">
        <f>(VLOOKUP(B67,[1]Feuil1!$A$1:$H$160,6,FALSE))&amp;",  "&amp;(VLOOKUP(B67,[1]Feuil1!$A$1:$H$160,7,FALSE))</f>
        <v>298,  ALLEE DU LAC GREENPARK</v>
      </c>
      <c r="D67" s="9" t="str">
        <f>VLOOKUP(B67,[1]Feuil1!$A$1:$J$160,9,FALSE)</f>
        <v>31</v>
      </c>
      <c r="E67" s="9" t="str">
        <f>VLOOKUP(B67,[1]Feuil1!$A$1:$I$160,8,FALSE)</f>
        <v>31670</v>
      </c>
      <c r="F67" s="10" t="str">
        <f>VLOOKUP(B67,[1]Feuil1!$A$1:$J$160,5,FALSE)</f>
        <v>LABEGE</v>
      </c>
      <c r="G67" s="10">
        <v>78</v>
      </c>
      <c r="H67" s="7"/>
    </row>
    <row r="68" spans="1:8" x14ac:dyDescent="0.35">
      <c r="A68" s="9" t="s">
        <v>9</v>
      </c>
      <c r="B68" s="10" t="s">
        <v>130</v>
      </c>
      <c r="C68" s="10" t="str">
        <f>(VLOOKUP(B68,[1]Feuil1!$A$1:$H$160,6,FALSE))&amp;",  "&amp;(VLOOKUP(B68,[1]Feuil1!$A$1:$H$160,7,FALSE))</f>
        <v>173,  RUE THIERS</v>
      </c>
      <c r="D68" s="9" t="str">
        <f>VLOOKUP(B68,[1]Feuil1!$A$1:$J$160,9,FALSE)</f>
        <v>65</v>
      </c>
      <c r="E68" s="9" t="str">
        <f>VLOOKUP(B68,[1]Feuil1!$A$1:$I$160,8,FALSE)</f>
        <v>65300</v>
      </c>
      <c r="F68" s="10" t="str">
        <f>VLOOKUP(B68,[1]Feuil1!$A$1:$J$160,5,FALSE)</f>
        <v>LANNEMEZAN</v>
      </c>
      <c r="G68" s="10">
        <v>28</v>
      </c>
      <c r="H68" s="7"/>
    </row>
    <row r="69" spans="1:8" x14ac:dyDescent="0.35">
      <c r="A69" s="9" t="s">
        <v>131</v>
      </c>
      <c r="B69" s="10" t="s">
        <v>174</v>
      </c>
      <c r="C69" s="10" t="s">
        <v>176</v>
      </c>
      <c r="D69" s="9">
        <v>31</v>
      </c>
      <c r="E69" s="9" t="s">
        <v>177</v>
      </c>
      <c r="F69" s="10" t="s">
        <v>161</v>
      </c>
      <c r="G69" s="10">
        <v>2</v>
      </c>
      <c r="H69" s="7"/>
    </row>
    <row r="70" spans="1:8" x14ac:dyDescent="0.35">
      <c r="A70" s="9" t="s">
        <v>9</v>
      </c>
      <c r="B70" s="10" t="s">
        <v>133</v>
      </c>
      <c r="C70" s="10" t="s">
        <v>163</v>
      </c>
      <c r="D70" s="9" t="str">
        <f>VLOOKUP(B70,[1]Feuil1!$A$1:$J$160,9,FALSE)</f>
        <v>32</v>
      </c>
      <c r="E70" s="9" t="str">
        <f>VLOOKUP(B70,[1]Feuil1!$A$1:$I$160,8,FALSE)</f>
        <v>32600</v>
      </c>
      <c r="F70" s="10" t="str">
        <f>VLOOKUP(B70,[1]Feuil1!$A$1:$J$160,5,FALSE)</f>
        <v>L'ISLE JOURDAIN</v>
      </c>
      <c r="G70" s="10">
        <v>27</v>
      </c>
      <c r="H70" s="7"/>
    </row>
    <row r="71" spans="1:8" x14ac:dyDescent="0.35">
      <c r="A71" s="9" t="s">
        <v>9</v>
      </c>
      <c r="B71" s="10" t="s">
        <v>134</v>
      </c>
      <c r="C71" s="10" t="s">
        <v>172</v>
      </c>
      <c r="D71" s="9" t="str">
        <f>VLOOKUP(B71,[1]Feuil1!$A$1:$J$160,9,FALSE)</f>
        <v>65</v>
      </c>
      <c r="E71" s="9" t="str">
        <f>VLOOKUP(B71,[1]Feuil1!$A$1:$I$160,8,FALSE)</f>
        <v>65100</v>
      </c>
      <c r="F71" s="10" t="str">
        <f>VLOOKUP(B71,[1]Feuil1!$A$1:$J$160,5,FALSE)</f>
        <v>LOURDES</v>
      </c>
      <c r="G71" s="10">
        <v>32</v>
      </c>
      <c r="H71" s="7"/>
    </row>
    <row r="72" spans="1:8" x14ac:dyDescent="0.35">
      <c r="A72" s="9" t="s">
        <v>9</v>
      </c>
      <c r="B72" s="10" t="s">
        <v>135</v>
      </c>
      <c r="C72" s="10" t="str">
        <f>(VLOOKUP(B72,[1]Feuil1!$A$1:$H$160,6,FALSE))&amp;",  "&amp;(VLOOKUP(B72,[1]Feuil1!$A$1:$H$160,7,FALSE))</f>
        <v>12,  AVENUE EDOUARD ALFRED MARTEL</v>
      </c>
      <c r="D72" s="9" t="str">
        <f>VLOOKUP(B72,[1]Feuil1!$A$1:$J$160,9,FALSE)</f>
        <v>12</v>
      </c>
      <c r="E72" s="9" t="str">
        <f>VLOOKUP(B72,[1]Feuil1!$A$1:$I$160,8,FALSE)</f>
        <v>12100</v>
      </c>
      <c r="F72" s="10" t="str">
        <f>VLOOKUP(B72,[1]Feuil1!$A$1:$J$160,5,FALSE)</f>
        <v>MILLAU</v>
      </c>
      <c r="G72" s="10">
        <v>43</v>
      </c>
      <c r="H72" s="7"/>
    </row>
    <row r="73" spans="1:8" x14ac:dyDescent="0.35">
      <c r="A73" s="9" t="s">
        <v>9</v>
      </c>
      <c r="B73" s="10" t="s">
        <v>136</v>
      </c>
      <c r="C73" s="10" t="str">
        <f>(VLOOKUP(B73,[1]Feuil1!$A$1:$H$160,6,FALSE))&amp;",  "&amp;(VLOOKUP(B73,[1]Feuil1!$A$1:$H$160,7,FALSE))</f>
        <v>205,  AVENUE DE L'EUROPE</v>
      </c>
      <c r="D73" s="9" t="str">
        <f>VLOOKUP(B73,[1]Feuil1!$A$1:$J$160,9,FALSE)</f>
        <v>82</v>
      </c>
      <c r="E73" s="9" t="str">
        <f>VLOOKUP(B73,[1]Feuil1!$A$1:$I$160,8,FALSE)</f>
        <v>82000</v>
      </c>
      <c r="F73" s="10" t="str">
        <f>VLOOKUP(B73,[1]Feuil1!$A$1:$J$160,5,FALSE)</f>
        <v>MONTAUBAN</v>
      </c>
      <c r="G73" s="10">
        <v>64</v>
      </c>
      <c r="H73" s="7"/>
    </row>
    <row r="74" spans="1:8" x14ac:dyDescent="0.35">
      <c r="A74" s="9" t="s">
        <v>164</v>
      </c>
      <c r="B74" s="10" t="s">
        <v>137</v>
      </c>
      <c r="C74" s="10" t="str">
        <f>(VLOOKUP(B74,[1]Feuil1!$A$1:$H$160,6,FALSE))&amp;",  "&amp;(VLOOKUP(B74,[1]Feuil1!$A$1:$H$160,7,FALSE))</f>
        <v>35-37,  RUE MICHELET</v>
      </c>
      <c r="D74" s="9" t="str">
        <f>VLOOKUP(B74,[1]Feuil1!$A$1:$J$160,9,FALSE)</f>
        <v>82</v>
      </c>
      <c r="E74" s="9" t="str">
        <f>VLOOKUP(B74,[1]Feuil1!$A$1:$I$160,8,FALSE)</f>
        <v>82000</v>
      </c>
      <c r="F74" s="10" t="str">
        <f>VLOOKUP(B74,[1]Feuil1!$A$1:$J$160,5,FALSE)</f>
        <v>MONTAUBAN</v>
      </c>
      <c r="G74" s="10">
        <v>11</v>
      </c>
      <c r="H74" s="7"/>
    </row>
    <row r="75" spans="1:8" x14ac:dyDescent="0.35">
      <c r="A75" s="9" t="s">
        <v>9</v>
      </c>
      <c r="B75" s="10" t="s">
        <v>138</v>
      </c>
      <c r="C75" s="10" t="str">
        <f>(VLOOKUP(B75,[1]Feuil1!$A$1:$H$160,6,FALSE))&amp;",  "&amp;(VLOOKUP(B75,[1]Feuil1!$A$1:$H$160,7,FALSE))</f>
        <v>124,  RUE DE PATER</v>
      </c>
      <c r="D75" s="9" t="str">
        <f>VLOOKUP(B75,[1]Feuil1!$A$1:$J$160,9,FALSE)</f>
        <v>82</v>
      </c>
      <c r="E75" s="9" t="str">
        <f>VLOOKUP(B75,[1]Feuil1!$A$1:$I$160,8,FALSE)</f>
        <v>82000</v>
      </c>
      <c r="F75" s="10" t="str">
        <f>VLOOKUP(B75,[1]Feuil1!$A$1:$J$160,5,FALSE)</f>
        <v>MONTAUBAN</v>
      </c>
      <c r="G75" s="10">
        <v>57</v>
      </c>
      <c r="H75" s="7"/>
    </row>
    <row r="76" spans="1:8" x14ac:dyDescent="0.35">
      <c r="A76" s="9" t="s">
        <v>9</v>
      </c>
      <c r="B76" s="10" t="s">
        <v>139</v>
      </c>
      <c r="C76" s="10" t="str">
        <f>(VLOOKUP(B76,[1]Feuil1!$A$1:$H$160,6,FALSE))&amp;",  "&amp;(VLOOKUP(B76,[1]Feuil1!$A$1:$H$160,7,FALSE))</f>
        <v>181187,  AVENUE JACQUES DOUZANS</v>
      </c>
      <c r="D76" s="9" t="str">
        <f>VLOOKUP(B76,[1]Feuil1!$A$1:$J$160,9,FALSE)</f>
        <v>31</v>
      </c>
      <c r="E76" s="9" t="str">
        <f>VLOOKUP(B76,[1]Feuil1!$A$1:$I$160,8,FALSE)</f>
        <v>31600</v>
      </c>
      <c r="F76" s="10" t="str">
        <f>VLOOKUP(B76,[1]Feuil1!$A$1:$J$160,5,FALSE)</f>
        <v>MURET</v>
      </c>
      <c r="G76" s="10">
        <v>81</v>
      </c>
      <c r="H76" s="7"/>
    </row>
    <row r="77" spans="1:8" x14ac:dyDescent="0.35">
      <c r="A77" s="9" t="s">
        <v>9</v>
      </c>
      <c r="B77" s="10" t="s">
        <v>140</v>
      </c>
      <c r="C77" s="10" t="str">
        <f>(VLOOKUP(B77,[1]Feuil1!$A$1:$H$160,6,FALSE))&amp;",  "&amp;(VLOOKUP(B77,[1]Feuil1!$A$1:$H$160,7,FALSE))</f>
        <v>6,  RUE DE L'HOTEL DE VILLE</v>
      </c>
      <c r="D77" s="9" t="str">
        <f>VLOOKUP(B77,[1]Feuil1!$A$1:$J$160,9,FALSE)</f>
        <v>31</v>
      </c>
      <c r="E77" s="9" t="str">
        <f>VLOOKUP(B77,[1]Feuil1!$A$1:$I$160,8,FALSE)</f>
        <v>31120</v>
      </c>
      <c r="F77" s="10" t="str">
        <f>VLOOKUP(B77,[1]Feuil1!$A$1:$J$160,5,FALSE)</f>
        <v>PORTET SUR GARONNE</v>
      </c>
      <c r="G77" s="10">
        <v>41</v>
      </c>
      <c r="H77" s="7"/>
    </row>
    <row r="78" spans="1:8" x14ac:dyDescent="0.35">
      <c r="A78" s="9" t="s">
        <v>9</v>
      </c>
      <c r="B78" s="10" t="s">
        <v>141</v>
      </c>
      <c r="C78" s="10" t="str">
        <f>(VLOOKUP(B78,[1]Feuil1!$A$1:$H$160,6,FALSE))&amp;",  "&amp;(VLOOKUP(B78,[1]Feuil1!$A$1:$H$160,7,FALSE))</f>
        <v>2,  245 RUE THEODORE MATHIEU</v>
      </c>
      <c r="D78" s="9" t="str">
        <f>VLOOKUP(B78,[1]Feuil1!$A$1:$J$160,9,FALSE)</f>
        <v>12</v>
      </c>
      <c r="E78" s="9" t="str">
        <f>VLOOKUP(B78,[1]Feuil1!$A$1:$I$160,8,FALSE)</f>
        <v>12000</v>
      </c>
      <c r="F78" s="10" t="str">
        <f>VLOOKUP(B78,[1]Feuil1!$A$1:$J$160,5,FALSE)</f>
        <v>RODEZ</v>
      </c>
      <c r="G78" s="10">
        <v>72</v>
      </c>
      <c r="H78" s="7"/>
    </row>
    <row r="79" spans="1:8" x14ac:dyDescent="0.35">
      <c r="A79" s="9" t="s">
        <v>9</v>
      </c>
      <c r="B79" s="10" t="s">
        <v>142</v>
      </c>
      <c r="C79" s="10" t="str">
        <f>(VLOOKUP(B79,[1]Feuil1!$A$1:$H$160,6,FALSE))&amp;",  "&amp;(VLOOKUP(B79,[1]Feuil1!$A$1:$H$160,7,FALSE))</f>
        <v>5 bis,  AVENUE ANSELME ARRIEU</v>
      </c>
      <c r="D79" s="9" t="str">
        <f>VLOOKUP(B79,[1]Feuil1!$A$1:$J$160,9,FALSE)</f>
        <v>31</v>
      </c>
      <c r="E79" s="9" t="str">
        <f>VLOOKUP(B79,[1]Feuil1!$A$1:$I$160,8,FALSE)</f>
        <v>31800</v>
      </c>
      <c r="F79" s="10" t="str">
        <f>VLOOKUP(B79,[1]Feuil1!$A$1:$J$160,5,FALSE)</f>
        <v>SAINT GAUDENS</v>
      </c>
      <c r="G79" s="10">
        <v>52</v>
      </c>
      <c r="H79" s="7"/>
    </row>
    <row r="80" spans="1:8" x14ac:dyDescent="0.35">
      <c r="A80" s="9" t="s">
        <v>9</v>
      </c>
      <c r="B80" s="10" t="s">
        <v>143</v>
      </c>
      <c r="C80" s="10" t="str">
        <f>(VLOOKUP(B80,[1]Feuil1!$A$1:$H$160,6,FALSE))&amp;",  "&amp;(VLOOKUP(B80,[1]Feuil1!$A$1:$H$160,7,FALSE))</f>
        <v>6,  CHEMIN DU BOIS SAGET</v>
      </c>
      <c r="D80" s="9" t="str">
        <f>VLOOKUP(B80,[1]Feuil1!$A$1:$J$160,9,FALSE)</f>
        <v>31</v>
      </c>
      <c r="E80" s="9" t="str">
        <f>VLOOKUP(B80,[1]Feuil1!$A$1:$I$160,8,FALSE)</f>
        <v>31240</v>
      </c>
      <c r="F80" s="10" t="str">
        <f>VLOOKUP(B80,[1]Feuil1!$A$1:$J$160,5,FALSE)</f>
        <v>SAINT JEAN</v>
      </c>
      <c r="G80" s="10">
        <v>61</v>
      </c>
      <c r="H80" s="7"/>
    </row>
    <row r="81" spans="1:8" x14ac:dyDescent="0.35">
      <c r="A81" s="9" t="s">
        <v>9</v>
      </c>
      <c r="B81" s="10" t="s">
        <v>144</v>
      </c>
      <c r="C81" s="10" t="str">
        <f>(VLOOKUP(B81,[1]Feuil1!$A$1:$H$160,6,FALSE))&amp;",  "&amp;(VLOOKUP(B81,[1]Feuil1!$A$1:$H$160,7,FALSE))</f>
        <v>,  PLACE DE LA GARE</v>
      </c>
      <c r="D81" s="9" t="str">
        <f>VLOOKUP(B81,[1]Feuil1!$A$1:$J$160,9,FALSE)</f>
        <v>46</v>
      </c>
      <c r="E81" s="9" t="str">
        <f>VLOOKUP(B81,[1]Feuil1!$A$1:$I$160,8,FALSE)</f>
        <v>46200</v>
      </c>
      <c r="F81" s="10" t="str">
        <f>VLOOKUP(B81,[1]Feuil1!$A$1:$J$160,5,FALSE)</f>
        <v>SOUILLAC</v>
      </c>
      <c r="G81" s="10">
        <v>31</v>
      </c>
      <c r="H81" s="7"/>
    </row>
    <row r="82" spans="1:8" x14ac:dyDescent="0.35">
      <c r="A82" s="9" t="s">
        <v>9</v>
      </c>
      <c r="B82" s="10" t="s">
        <v>145</v>
      </c>
      <c r="C82" s="10" t="str">
        <f>(VLOOKUP(B82,[1]Feuil1!$A$1:$H$160,6,FALSE))&amp;",  "&amp;(VLOOKUP(B82,[1]Feuil1!$A$1:$H$160,7,FALSE))</f>
        <v>14,  BOULEVARD PIERRE RENAUDET</v>
      </c>
      <c r="D82" s="9" t="str">
        <f>VLOOKUP(B82,[1]Feuil1!$A$1:$J$160,9,FALSE)</f>
        <v>65</v>
      </c>
      <c r="E82" s="9" t="str">
        <f>VLOOKUP(B82,[1]Feuil1!$A$1:$I$160,8,FALSE)</f>
        <v>65000</v>
      </c>
      <c r="F82" s="10" t="str">
        <f>VLOOKUP(B82,[1]Feuil1!$A$1:$J$160,5,FALSE)</f>
        <v>TARBES</v>
      </c>
      <c r="G82" s="10">
        <v>55</v>
      </c>
      <c r="H82" s="7"/>
    </row>
    <row r="83" spans="1:8" x14ac:dyDescent="0.35">
      <c r="A83" s="9" t="s">
        <v>164</v>
      </c>
      <c r="B83" s="10" t="s">
        <v>146</v>
      </c>
      <c r="C83" s="10" t="str">
        <f>(VLOOKUP(B83,[1]Feuil1!$A$1:$H$160,6,FALSE))&amp;",  "&amp;(VLOOKUP(B83,[1]Feuil1!$A$1:$H$160,7,FALSE))</f>
        <v>8,  RUE DES TILLEULS</v>
      </c>
      <c r="D83" s="9" t="str">
        <f>VLOOKUP(B83,[1]Feuil1!$A$1:$J$160,9,FALSE)</f>
        <v>65</v>
      </c>
      <c r="E83" s="9" t="str">
        <f>VLOOKUP(B83,[1]Feuil1!$A$1:$I$160,8,FALSE)</f>
        <v>65000</v>
      </c>
      <c r="F83" s="10" t="str">
        <f>VLOOKUP(B83,[1]Feuil1!$A$1:$J$160,5,FALSE)</f>
        <v>TARBES</v>
      </c>
      <c r="G83" s="10">
        <v>13</v>
      </c>
      <c r="H83" s="7"/>
    </row>
    <row r="84" spans="1:8" x14ac:dyDescent="0.35">
      <c r="A84" s="9" t="s">
        <v>9</v>
      </c>
      <c r="B84" s="10" t="s">
        <v>147</v>
      </c>
      <c r="C84" s="10" t="str">
        <f>(VLOOKUP(B84,[1]Feuil1!$A$1:$H$160,6,FALSE))&amp;",  "&amp;(VLOOKUP(B84,[1]Feuil1!$A$1:$H$160,7,FALSE))</f>
        <v>24,  AVENUE ARTISTIDE BRIAND</v>
      </c>
      <c r="D84" s="9" t="str">
        <f>VLOOKUP(B84,[1]Feuil1!$A$1:$J$160,9,FALSE)</f>
        <v>65</v>
      </c>
      <c r="E84" s="9" t="str">
        <f>VLOOKUP(B84,[1]Feuil1!$A$1:$I$160,8,FALSE)</f>
        <v>65000</v>
      </c>
      <c r="F84" s="10" t="str">
        <f>VLOOKUP(B84,[1]Feuil1!$A$1:$J$160,5,FALSE)</f>
        <v>TARBES</v>
      </c>
      <c r="G84" s="10">
        <v>47</v>
      </c>
      <c r="H84" s="7"/>
    </row>
    <row r="85" spans="1:8" x14ac:dyDescent="0.35">
      <c r="A85" s="9" t="s">
        <v>9</v>
      </c>
      <c r="B85" s="10" t="s">
        <v>148</v>
      </c>
      <c r="C85" s="10" t="str">
        <f>(VLOOKUP(B85,[1]Feuil1!$A$1:$H$160,6,FALSE))&amp;",  "&amp;(VLOOKUP(B85,[1]Feuil1!$A$1:$H$160,7,FALSE))</f>
        <v>6,  RUE FRANCOISE D'EAUBONNE</v>
      </c>
      <c r="D85" s="9" t="str">
        <f>VLOOKUP(B85,[1]Feuil1!$A$1:$J$160,9,FALSE)</f>
        <v>31</v>
      </c>
      <c r="E85" s="9" t="str">
        <f>VLOOKUP(B85,[1]Feuil1!$A$1:$I$160,8,FALSE)</f>
        <v>31200</v>
      </c>
      <c r="F85" s="10" t="str">
        <f>VLOOKUP(B85,[1]Feuil1!$A$1:$J$160,5,FALSE)</f>
        <v>TOULOUSE</v>
      </c>
      <c r="G85" s="10">
        <v>91</v>
      </c>
      <c r="H85" s="7"/>
    </row>
    <row r="86" spans="1:8" x14ac:dyDescent="0.35">
      <c r="A86" s="9" t="s">
        <v>9</v>
      </c>
      <c r="B86" s="10" t="s">
        <v>149</v>
      </c>
      <c r="C86" s="10" t="str">
        <f>(VLOOKUP(B86,[1]Feuil1!$A$1:$H$160,6,FALSE))&amp;",  "&amp;(VLOOKUP(B86,[1]Feuil1!$A$1:$H$160,7,FALSE))</f>
        <v>,  VOIE DU TOEC/ZAC DE LA CARTOUCHERIE</v>
      </c>
      <c r="D86" s="9" t="str">
        <f>VLOOKUP(B86,[1]Feuil1!$A$1:$J$160,9,FALSE)</f>
        <v>31</v>
      </c>
      <c r="E86" s="9" t="str">
        <f>VLOOKUP(B86,[1]Feuil1!$A$1:$I$160,8,FALSE)</f>
        <v>31300</v>
      </c>
      <c r="F86" s="10" t="str">
        <f>VLOOKUP(B86,[1]Feuil1!$A$1:$J$160,5,FALSE)</f>
        <v>TOULOUSE</v>
      </c>
      <c r="G86" s="10">
        <v>97</v>
      </c>
      <c r="H86" s="7"/>
    </row>
    <row r="87" spans="1:8" x14ac:dyDescent="0.35">
      <c r="A87" s="9" t="s">
        <v>9</v>
      </c>
      <c r="B87" s="10" t="s">
        <v>150</v>
      </c>
      <c r="C87" s="10" t="str">
        <f>(VLOOKUP(B87,[1]Feuil1!$A$1:$H$160,6,FALSE))&amp;",  "&amp;(VLOOKUP(B87,[1]Feuil1!$A$1:$H$160,7,FALSE))</f>
        <v>7,  AVENUE LEON BLUM</v>
      </c>
      <c r="D87" s="9" t="str">
        <f>VLOOKUP(B87,[1]Feuil1!$A$1:$J$160,9,FALSE)</f>
        <v>31</v>
      </c>
      <c r="E87" s="9" t="str">
        <f>VLOOKUP(B87,[1]Feuil1!$A$1:$I$160,8,FALSE)</f>
        <v>31500</v>
      </c>
      <c r="F87" s="10" t="str">
        <f>VLOOKUP(B87,[1]Feuil1!$A$1:$J$160,5,FALSE)</f>
        <v>TOULOUSE</v>
      </c>
      <c r="G87" s="10">
        <v>77</v>
      </c>
      <c r="H87" s="7"/>
    </row>
    <row r="88" spans="1:8" x14ac:dyDescent="0.35">
      <c r="A88" s="9" t="s">
        <v>9</v>
      </c>
      <c r="B88" s="10" t="s">
        <v>159</v>
      </c>
      <c r="C88" s="10" t="s">
        <v>160</v>
      </c>
      <c r="D88" s="9">
        <v>31</v>
      </c>
      <c r="E88" s="9">
        <v>31100</v>
      </c>
      <c r="F88" s="10" t="s">
        <v>161</v>
      </c>
      <c r="G88" s="10">
        <v>48</v>
      </c>
      <c r="H88" s="7"/>
    </row>
    <row r="89" spans="1:8" x14ac:dyDescent="0.35">
      <c r="A89" s="9" t="s">
        <v>9</v>
      </c>
      <c r="B89" s="10" t="s">
        <v>151</v>
      </c>
      <c r="C89" s="10" t="str">
        <f>(VLOOKUP(B89,[1]Feuil1!$A$1:$H$160,6,FALSE))&amp;",  "&amp;(VLOOKUP(B89,[1]Feuil1!$A$1:$H$160,7,FALSE))</f>
        <v>1,  IMPASSE RENE COUZINET</v>
      </c>
      <c r="D89" s="9" t="str">
        <f>VLOOKUP(B89,[1]Feuil1!$A$1:$J$160,9,FALSE)</f>
        <v>31</v>
      </c>
      <c r="E89" s="9" t="str">
        <f>VLOOKUP(B89,[1]Feuil1!$A$1:$I$160,8,FALSE)</f>
        <v>31400</v>
      </c>
      <c r="F89" s="10" t="str">
        <f>VLOOKUP(B89,[1]Feuil1!$A$1:$J$160,5,FALSE)</f>
        <v>TOULOUSE</v>
      </c>
      <c r="G89" s="10">
        <v>42</v>
      </c>
      <c r="H89" s="7"/>
    </row>
    <row r="90" spans="1:8" x14ac:dyDescent="0.35">
      <c r="A90" s="9" t="s">
        <v>9</v>
      </c>
      <c r="B90" s="10" t="s">
        <v>162</v>
      </c>
      <c r="C90" s="10" t="str">
        <f>(VLOOKUP(B90,[1]Feuil1!$A$1:$H$160,6,FALSE))&amp;",  "&amp;(VLOOKUP(B90,[1]Feuil1!$A$1:$H$160,7,FALSE))</f>
        <v>63,  ALLEE DE BELLEFONTAINE</v>
      </c>
      <c r="D90" s="9" t="str">
        <f>VLOOKUP(B90,[1]Feuil1!$A$1:$J$160,9,FALSE)</f>
        <v>31</v>
      </c>
      <c r="E90" s="9" t="str">
        <f>VLOOKUP(B90,[1]Feuil1!$A$1:$I$160,8,FALSE)</f>
        <v>31300</v>
      </c>
      <c r="F90" s="10" t="str">
        <f>VLOOKUP(B90,[1]Feuil1!$A$1:$J$160,5,FALSE)</f>
        <v>TOULOUSE</v>
      </c>
      <c r="G90" s="10">
        <v>46</v>
      </c>
      <c r="H90" s="7"/>
    </row>
    <row r="91" spans="1:8" x14ac:dyDescent="0.35">
      <c r="A91" s="9" t="s">
        <v>9</v>
      </c>
      <c r="B91" s="10" t="s">
        <v>152</v>
      </c>
      <c r="C91" s="10" t="str">
        <f>(VLOOKUP(B91,[1]Feuil1!$A$1:$H$160,6,FALSE))&amp;",  "&amp;(VLOOKUP(B91,[1]Feuil1!$A$1:$H$160,7,FALSE))</f>
        <v>2/4,  AVENUE DE L'URSS</v>
      </c>
      <c r="D91" s="9" t="str">
        <f>VLOOKUP(B91,[1]Feuil1!$A$1:$J$160,9,FALSE)</f>
        <v>31</v>
      </c>
      <c r="E91" s="9" t="str">
        <f>VLOOKUP(B91,[1]Feuil1!$A$1:$I$160,8,FALSE)</f>
        <v>31400</v>
      </c>
      <c r="F91" s="10" t="str">
        <f>VLOOKUP(B91,[1]Feuil1!$A$1:$J$160,5,FALSE)</f>
        <v>TOULOUSE</v>
      </c>
      <c r="G91" s="10">
        <v>52</v>
      </c>
      <c r="H91" s="7"/>
    </row>
    <row r="92" spans="1:8" x14ac:dyDescent="0.35">
      <c r="A92" s="9" t="s">
        <v>9</v>
      </c>
      <c r="B92" s="10" t="s">
        <v>153</v>
      </c>
      <c r="C92" s="10" t="str">
        <f>(VLOOKUP(B92,[1]Feuil1!$A$1:$H$160,6,FALSE))&amp;",  "&amp;(VLOOKUP(B92,[1]Feuil1!$A$1:$H$160,7,FALSE))</f>
        <v>,  PLACE DES CERISIERS</v>
      </c>
      <c r="D92" s="9" t="str">
        <f>VLOOKUP(B92,[1]Feuil1!$A$1:$J$160,9,FALSE)</f>
        <v>31</v>
      </c>
      <c r="E92" s="9" t="str">
        <f>VLOOKUP(B92,[1]Feuil1!$A$1:$I$160,8,FALSE)</f>
        <v>31290</v>
      </c>
      <c r="F92" s="10" t="str">
        <f>VLOOKUP(B92,[1]Feuil1!$A$1:$J$160,5,FALSE)</f>
        <v>VILLEFRANCHE DE LAURAGAIS</v>
      </c>
      <c r="G92" s="10">
        <v>30</v>
      </c>
      <c r="H92" s="7"/>
    </row>
    <row r="93" spans="1:8" ht="15" thickBot="1" x14ac:dyDescent="0.4">
      <c r="A93" s="9" t="s">
        <v>9</v>
      </c>
      <c r="B93" s="10" t="s">
        <v>154</v>
      </c>
      <c r="C93" s="10" t="str">
        <f>(VLOOKUP(B93,[1]Feuil1!$A$1:$H$160,6,FALSE))&amp;",  "&amp;(VLOOKUP(B93,[1]Feuil1!$A$1:$H$160,7,FALSE))</f>
        <v>,  CHEMIN DES 13 PIERRES</v>
      </c>
      <c r="D93" s="9" t="str">
        <f>VLOOKUP(B93,[1]Feuil1!$A$1:$J$160,9,FALSE)</f>
        <v>12</v>
      </c>
      <c r="E93" s="9" t="str">
        <f>VLOOKUP(B93,[1]Feuil1!$A$1:$I$160,8,FALSE)</f>
        <v>12200</v>
      </c>
      <c r="F93" s="10" t="str">
        <f>VLOOKUP(B93,[1]Feuil1!$A$1:$J$160,5,FALSE)</f>
        <v>VILLEFRANCHE DE ROUERGUE</v>
      </c>
      <c r="G93" s="25">
        <v>26</v>
      </c>
      <c r="H93" s="7"/>
    </row>
    <row r="94" spans="1:8" ht="15" thickBot="1" x14ac:dyDescent="0.4">
      <c r="G94" s="26">
        <f>SUM(G8:G93)</f>
        <v>5038</v>
      </c>
    </row>
  </sheetData>
  <autoFilter ref="A4:H94" xr:uid="{00000000-0001-0000-0000-000000000000}"/>
  <mergeCells count="7">
    <mergeCell ref="G4:G7"/>
    <mergeCell ref="A4:A7"/>
    <mergeCell ref="B4:B7"/>
    <mergeCell ref="C4:C7"/>
    <mergeCell ref="D4:D7"/>
    <mergeCell ref="E4:E7"/>
    <mergeCell ref="F4:F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G62"/>
  <sheetViews>
    <sheetView tabSelected="1" topLeftCell="A49" workbookViewId="0">
      <selection activeCell="K47" sqref="K47"/>
    </sheetView>
  </sheetViews>
  <sheetFormatPr baseColWidth="10" defaultRowHeight="14.5" x14ac:dyDescent="0.35"/>
  <cols>
    <col min="2" max="2" width="29.54296875" bestFit="1" customWidth="1"/>
    <col min="3" max="3" width="31.54296875" customWidth="1"/>
    <col min="4" max="4" width="11.54296875" customWidth="1"/>
    <col min="6" max="6" width="24" customWidth="1"/>
    <col min="7" max="7" width="15.7265625" customWidth="1"/>
  </cols>
  <sheetData>
    <row r="4" spans="1:7" ht="15" thickBot="1" x14ac:dyDescent="0.4"/>
    <row r="5" spans="1:7" s="6" customFormat="1" ht="32.25" customHeight="1" x14ac:dyDescent="0.25">
      <c r="A5" s="30" t="s">
        <v>0</v>
      </c>
      <c r="B5" s="30" t="s">
        <v>1</v>
      </c>
      <c r="C5" s="32" t="s">
        <v>2</v>
      </c>
      <c r="D5" s="37" t="s">
        <v>112</v>
      </c>
      <c r="E5" s="37" t="s">
        <v>4</v>
      </c>
      <c r="F5" s="30" t="s">
        <v>5</v>
      </c>
      <c r="G5" s="30" t="s">
        <v>6</v>
      </c>
    </row>
    <row r="6" spans="1:7" s="6" customFormat="1" ht="31.5" customHeight="1" x14ac:dyDescent="0.25">
      <c r="A6" s="31"/>
      <c r="B6" s="31"/>
      <c r="C6" s="33"/>
      <c r="D6" s="38"/>
      <c r="E6" s="40"/>
      <c r="F6" s="31"/>
      <c r="G6" s="34"/>
    </row>
    <row r="7" spans="1:7" s="6" customFormat="1" ht="31.5" customHeight="1" x14ac:dyDescent="0.25">
      <c r="A7" s="31"/>
      <c r="B7" s="31"/>
      <c r="C7" s="33"/>
      <c r="D7" s="38"/>
      <c r="E7" s="40"/>
      <c r="F7" s="31"/>
      <c r="G7" s="34"/>
    </row>
    <row r="8" spans="1:7" s="6" customFormat="1" ht="31.5" customHeight="1" thickBot="1" x14ac:dyDescent="0.3">
      <c r="A8" s="35"/>
      <c r="B8" s="35"/>
      <c r="C8" s="36"/>
      <c r="D8" s="39"/>
      <c r="E8" s="41"/>
      <c r="F8" s="35"/>
      <c r="G8" s="34"/>
    </row>
    <row r="9" spans="1:7" ht="51.75" customHeight="1" x14ac:dyDescent="0.35">
      <c r="A9" s="15" t="s">
        <v>9</v>
      </c>
      <c r="B9" s="15" t="s">
        <v>113</v>
      </c>
      <c r="C9" s="16" t="s">
        <v>166</v>
      </c>
      <c r="D9" s="16" t="str">
        <f>VLOOKUP(B9,[1]Feuil1!$A$1:$J$160,9,FALSE)</f>
        <v>81</v>
      </c>
      <c r="E9" s="16" t="str">
        <f>VLOOKUP(B9,[1]Feuil1!$A$1:$I$160,8,FALSE)</f>
        <v>81000</v>
      </c>
      <c r="F9" s="16" t="str">
        <f>VLOOKUP(B9,[1]Feuil1!$A$1:$J$160,5,FALSE)</f>
        <v>ALBI</v>
      </c>
      <c r="G9" s="16">
        <v>71</v>
      </c>
    </row>
    <row r="10" spans="1:7" ht="51.75" customHeight="1" x14ac:dyDescent="0.35">
      <c r="A10" s="17" t="s">
        <v>9</v>
      </c>
      <c r="B10" s="18" t="s">
        <v>114</v>
      </c>
      <c r="C10" s="16" t="str">
        <f>(VLOOKUP(B10,[1]Feuil1!$A$1:$H$160,6,FALSE))&amp;",  "&amp;(VLOOKUP(B10,[1]Feuil1!$A$1:$H$160,7,FALSE))</f>
        <v>8,  RUE RACINE</v>
      </c>
      <c r="D10" s="16" t="str">
        <f>VLOOKUP(B10,[1]Feuil1!$A$1:$J$160,9,FALSE)</f>
        <v>32</v>
      </c>
      <c r="E10" s="16" t="str">
        <f>VLOOKUP(B10,[1]Feuil1!$A$1:$I$160,8,FALSE)</f>
        <v>32000</v>
      </c>
      <c r="F10" s="16" t="str">
        <f>VLOOKUP(B10,[1]Feuil1!$A$1:$J$160,5,FALSE)</f>
        <v>AUCH</v>
      </c>
      <c r="G10" s="16">
        <v>51</v>
      </c>
    </row>
    <row r="11" spans="1:7" ht="51.75" customHeight="1" x14ac:dyDescent="0.35">
      <c r="A11" s="17" t="s">
        <v>9</v>
      </c>
      <c r="B11" s="18" t="s">
        <v>115</v>
      </c>
      <c r="C11" s="16" t="str">
        <f>(VLOOKUP(B11,[1]Feuil1!$A$1:$H$160,6,FALSE))&amp;",  "&amp;(VLOOKUP(B11,[1]Feuil1!$A$1:$H$160,7,FALSE))</f>
        <v>28,  BOULEVARD DU THORE</v>
      </c>
      <c r="D11" s="16" t="str">
        <f>VLOOKUP(B11,[1]Feuil1!$A$1:$J$160,9,FALSE)</f>
        <v>81</v>
      </c>
      <c r="E11" s="16" t="str">
        <f>VLOOKUP(B11,[1]Feuil1!$A$1:$I$160,8,FALSE)</f>
        <v>81200</v>
      </c>
      <c r="F11" s="16" t="str">
        <f>VLOOKUP(B11,[1]Feuil1!$A$1:$J$160,5,FALSE)</f>
        <v>AUSSILLON</v>
      </c>
      <c r="G11" s="16">
        <v>33</v>
      </c>
    </row>
    <row r="12" spans="1:7" ht="51.75" customHeight="1" x14ac:dyDescent="0.35">
      <c r="A12" s="17" t="s">
        <v>9</v>
      </c>
      <c r="B12" s="17" t="s">
        <v>116</v>
      </c>
      <c r="C12" s="16" t="str">
        <f>(VLOOKUP(B12,[1]Feuil1!$A$1:$H$160,6,FALSE))&amp;",  "&amp;(VLOOKUP(B12,[1]Feuil1!$A$1:$H$160,7,FALSE))</f>
        <v>11,  MAIL LOUIS ARAGON</v>
      </c>
      <c r="D12" s="16" t="str">
        <f>VLOOKUP(B12,[1]Feuil1!$A$1:$J$160,9,FALSE)</f>
        <v>31</v>
      </c>
      <c r="E12" s="16" t="str">
        <f>VLOOKUP(B12,[1]Feuil1!$A$1:$I$160,8,FALSE)</f>
        <v>31700</v>
      </c>
      <c r="F12" s="16" t="str">
        <f>VLOOKUP(B12,[1]Feuil1!$A$1:$J$160,5,FALSE)</f>
        <v>BLAGNAC</v>
      </c>
      <c r="G12" s="16">
        <v>62</v>
      </c>
    </row>
    <row r="13" spans="1:7" ht="51.75" customHeight="1" x14ac:dyDescent="0.35">
      <c r="A13" s="17" t="s">
        <v>9</v>
      </c>
      <c r="B13" s="17" t="s">
        <v>117</v>
      </c>
      <c r="C13" s="16" t="str">
        <f>(VLOOKUP(B13,[1]Feuil1!$A$1:$H$160,6,FALSE))&amp;",  "&amp;(VLOOKUP(B13,[1]Feuil1!$A$1:$H$160,7,FALSE))</f>
        <v>94,  RUE HAUTESERRE</v>
      </c>
      <c r="D13" s="16" t="str">
        <f>VLOOKUP(B13,[1]Feuil1!$A$1:$J$160,9,FALSE)</f>
        <v>46</v>
      </c>
      <c r="E13" s="16" t="str">
        <f>VLOOKUP(B13,[1]Feuil1!$A$1:$I$160,8,FALSE)</f>
        <v>46000</v>
      </c>
      <c r="F13" s="16" t="str">
        <f>VLOOKUP(B13,[1]Feuil1!$A$1:$J$160,5,FALSE)</f>
        <v>CAHORS</v>
      </c>
      <c r="G13" s="16">
        <v>56</v>
      </c>
    </row>
    <row r="14" spans="1:7" ht="51.75" customHeight="1" x14ac:dyDescent="0.35">
      <c r="A14" s="17" t="s">
        <v>9</v>
      </c>
      <c r="B14" s="17" t="s">
        <v>118</v>
      </c>
      <c r="C14" s="16" t="str">
        <f>(VLOOKUP(B14,[1]Feuil1!$A$1:$H$160,6,FALSE))&amp;",  "&amp;(VLOOKUP(B14,[1]Feuil1!$A$1:$H$160,7,FALSE))</f>
        <v>28,  RUE DE LA VERRERIE</v>
      </c>
      <c r="D14" s="16" t="str">
        <f>VLOOKUP(B14,[1]Feuil1!$A$1:$J$160,9,FALSE)</f>
        <v>81</v>
      </c>
      <c r="E14" s="16" t="str">
        <f>VLOOKUP(B14,[1]Feuil1!$A$1:$I$160,8,FALSE)</f>
        <v>81400</v>
      </c>
      <c r="F14" s="16" t="str">
        <f>VLOOKUP(B14,[1]Feuil1!$A$1:$J$160,5,FALSE)</f>
        <v>CARMAUX</v>
      </c>
      <c r="G14" s="16">
        <v>29</v>
      </c>
    </row>
    <row r="15" spans="1:7" ht="51.75" customHeight="1" x14ac:dyDescent="0.35">
      <c r="A15" s="17" t="s">
        <v>9</v>
      </c>
      <c r="B15" s="18" t="s">
        <v>119</v>
      </c>
      <c r="C15" s="16" t="str">
        <f>(VLOOKUP(B15,[1]Feuil1!$A$1:$H$160,6,FALSE))&amp;",  "&amp;(VLOOKUP(B15,[1]Feuil1!$A$1:$H$160,7,FALSE))</f>
        <v>12,  RUE PONT VIEIL</v>
      </c>
      <c r="D15" s="16" t="str">
        <f>VLOOKUP(B15,[1]Feuil1!$A$1:$J$160,9,FALSE)</f>
        <v>31</v>
      </c>
      <c r="E15" s="16" t="str">
        <f>VLOOKUP(B15,[1]Feuil1!$A$1:$I$160,8,FALSE)</f>
        <v>31780</v>
      </c>
      <c r="F15" s="16" t="str">
        <f>VLOOKUP(B15,[1]Feuil1!$A$1:$J$160,5,FALSE)</f>
        <v>CASTELGINEST</v>
      </c>
      <c r="G15" s="16">
        <v>65</v>
      </c>
    </row>
    <row r="16" spans="1:7" ht="51.75" customHeight="1" x14ac:dyDescent="0.35">
      <c r="A16" s="17" t="s">
        <v>9</v>
      </c>
      <c r="B16" s="18" t="s">
        <v>120</v>
      </c>
      <c r="C16" s="16" t="str">
        <f>(VLOOKUP(B16,[1]Feuil1!$A$1:$H$160,6,FALSE))&amp;",  "&amp;(VLOOKUP(B16,[1]Feuil1!$A$1:$H$160,7,FALSE))</f>
        <v>4,  COTE DES CHARRETIERS</v>
      </c>
      <c r="D16" s="16" t="str">
        <f>VLOOKUP(B16,[1]Feuil1!$A$1:$J$160,9,FALSE)</f>
        <v>82</v>
      </c>
      <c r="E16" s="16" t="str">
        <f>VLOOKUP(B16,[1]Feuil1!$A$1:$I$160,8,FALSE)</f>
        <v>82100</v>
      </c>
      <c r="F16" s="16" t="str">
        <f>VLOOKUP(B16,[1]Feuil1!$A$1:$J$160,5,FALSE)</f>
        <v>CASTELSARRASIN</v>
      </c>
      <c r="G16" s="16">
        <v>63</v>
      </c>
    </row>
    <row r="17" spans="1:7" ht="51.75" customHeight="1" x14ac:dyDescent="0.35">
      <c r="A17" s="17" t="s">
        <v>9</v>
      </c>
      <c r="B17" s="18" t="s">
        <v>121</v>
      </c>
      <c r="C17" s="16" t="str">
        <f>(VLOOKUP(B17,[1]Feuil1!$A$1:$H$160,6,FALSE))&amp;",  "&amp;(VLOOKUP(B17,[1]Feuil1!$A$1:$H$160,7,FALSE))</f>
        <v>68,  PIERRE MENDES FRANCE</v>
      </c>
      <c r="D17" s="16" t="str">
        <f>VLOOKUP(B17,[1]Feuil1!$A$1:$J$160,9,FALSE)</f>
        <v>81</v>
      </c>
      <c r="E17" s="16" t="str">
        <f>VLOOKUP(B17,[1]Feuil1!$A$1:$I$160,8,FALSE)</f>
        <v>81100</v>
      </c>
      <c r="F17" s="16" t="str">
        <f>VLOOKUP(B17,[1]Feuil1!$A$1:$J$160,5,FALSE)</f>
        <v>CASTRES</v>
      </c>
      <c r="G17" s="16">
        <v>63</v>
      </c>
    </row>
    <row r="18" spans="1:7" ht="51.75" customHeight="1" x14ac:dyDescent="0.35">
      <c r="A18" s="17" t="s">
        <v>170</v>
      </c>
      <c r="B18" s="18" t="s">
        <v>125</v>
      </c>
      <c r="C18" s="16" t="s">
        <v>171</v>
      </c>
      <c r="D18" s="16" t="str">
        <f>VLOOKUP(B18,[1]Feuil1!$A$1:$J$160,9,FALSE)</f>
        <v>31</v>
      </c>
      <c r="E18" s="16" t="str">
        <f>VLOOKUP(B18,[1]Feuil1!$A$1:$I$160,8,FALSE)</f>
        <v>31130</v>
      </c>
      <c r="F18" s="16" t="str">
        <f>VLOOKUP(B18,[1]Feuil1!$A$1:$J$160,5,FALSE)</f>
        <v>BALMA</v>
      </c>
      <c r="G18" s="16">
        <v>27</v>
      </c>
    </row>
    <row r="19" spans="1:7" ht="51.75" customHeight="1" x14ac:dyDescent="0.35">
      <c r="A19" s="18" t="s">
        <v>9</v>
      </c>
      <c r="B19" s="18" t="s">
        <v>122</v>
      </c>
      <c r="C19" s="16" t="str">
        <f>(VLOOKUP(B19,[1]Feuil1!$A$1:$H$160,6,FALSE))&amp;",  "&amp;(VLOOKUP(B19,[1]Feuil1!$A$1:$H$160,7,FALSE))</f>
        <v>25,  BOULEVARD VICTOR HUGO</v>
      </c>
      <c r="D19" s="16" t="str">
        <f>VLOOKUP(B19,[1]Feuil1!$A$1:$J$160,9,FALSE)</f>
        <v>31</v>
      </c>
      <c r="E19" s="16" t="str">
        <f>VLOOKUP(B19,[1]Feuil1!$A$1:$I$160,8,FALSE)</f>
        <v>31770</v>
      </c>
      <c r="F19" s="16" t="str">
        <f>VLOOKUP(B19,[1]Feuil1!$A$1:$J$160,5,FALSE)</f>
        <v>COLOMIERS</v>
      </c>
      <c r="G19" s="16">
        <v>82</v>
      </c>
    </row>
    <row r="20" spans="1:7" ht="51.75" customHeight="1" x14ac:dyDescent="0.35">
      <c r="A20" s="17" t="s">
        <v>9</v>
      </c>
      <c r="B20" s="18" t="s">
        <v>123</v>
      </c>
      <c r="C20" s="16" t="str">
        <f>(VLOOKUP(B20,[1]Feuil1!$A$1:$H$160,6,FALSE))&amp;",  "&amp;(VLOOKUP(B20,[1]Feuil1!$A$1:$H$160,7,FALSE))</f>
        <v>2 bis,  RUE LAMARTINE</v>
      </c>
      <c r="D20" s="16" t="str">
        <f>VLOOKUP(B20,[1]Feuil1!$A$1:$J$160,9,FALSE)</f>
        <v>32</v>
      </c>
      <c r="E20" s="16" t="str">
        <f>VLOOKUP(B20,[1]Feuil1!$A$1:$I$160,8,FALSE)</f>
        <v>32100</v>
      </c>
      <c r="F20" s="16" t="str">
        <f>VLOOKUP(B20,[1]Feuil1!$A$1:$J$160,5,FALSE)</f>
        <v>CONDOM</v>
      </c>
      <c r="G20" s="16">
        <v>32</v>
      </c>
    </row>
    <row r="21" spans="1:7" ht="51.75" customHeight="1" x14ac:dyDescent="0.35">
      <c r="A21" s="17" t="s">
        <v>73</v>
      </c>
      <c r="B21" s="17" t="s">
        <v>124</v>
      </c>
      <c r="C21" s="16" t="str">
        <f>(VLOOKUP(B21,[1]Feuil1!$A$1:$H$160,6,FALSE))&amp;",  "&amp;(VLOOKUP(B21,[1]Feuil1!$A$1:$H$160,7,FALSE))</f>
        <v>33/44,  AVENUE GEORGES POMPIDOU</v>
      </c>
      <c r="D21" s="16" t="str">
        <f>VLOOKUP(B21,[1]Feuil1!$A$1:$J$160,9,FALSE)</f>
        <v>31</v>
      </c>
      <c r="E21" s="16" t="str">
        <f>VLOOKUP(B21,[1]Feuil1!$A$1:$I$160,8,FALSE)</f>
        <v>31130</v>
      </c>
      <c r="F21" s="16" t="str">
        <f>VLOOKUP(B21,[1]Feuil1!$A$1:$J$160,5,FALSE)</f>
        <v>BALMA</v>
      </c>
      <c r="G21" s="16">
        <v>187</v>
      </c>
    </row>
    <row r="22" spans="1:7" ht="51.75" customHeight="1" x14ac:dyDescent="0.35">
      <c r="A22" s="18" t="s">
        <v>47</v>
      </c>
      <c r="B22" s="18" t="s">
        <v>126</v>
      </c>
      <c r="C22" s="16" t="s">
        <v>158</v>
      </c>
      <c r="D22" s="16" t="str">
        <f>VLOOKUP(B22,[1]Feuil1!$A$1:$J$160,9,FALSE)</f>
        <v>31</v>
      </c>
      <c r="E22" s="16" t="str">
        <f>VLOOKUP(B22,[1]Feuil1!$A$1:$I$160,8,FALSE)</f>
        <v>31300</v>
      </c>
      <c r="F22" s="16" t="str">
        <f>VLOOKUP(B22,[1]Feuil1!$A$1:$J$160,5,FALSE)</f>
        <v>TOULOUSE</v>
      </c>
      <c r="G22" s="16">
        <v>18</v>
      </c>
    </row>
    <row r="23" spans="1:7" ht="51.75" customHeight="1" x14ac:dyDescent="0.35">
      <c r="A23" s="17" t="s">
        <v>9</v>
      </c>
      <c r="B23" s="17" t="s">
        <v>127</v>
      </c>
      <c r="C23" s="16" t="str">
        <f>(VLOOKUP(B23,[1]Feuil1!$A$1:$H$160,6,FALSE))&amp;",  "&amp;(VLOOKUP(B23,[1]Feuil1!$A$1:$H$160,7,FALSE))</f>
        <v>510,  AVENUE FRANCOIS MITTERAND</v>
      </c>
      <c r="D23" s="16" t="str">
        <f>VLOOKUP(B23,[1]Feuil1!$A$1:$J$160,9,FALSE)</f>
        <v>81</v>
      </c>
      <c r="E23" s="16" t="str">
        <f>VLOOKUP(B23,[1]Feuil1!$A$1:$I$160,8,FALSE)</f>
        <v>81600</v>
      </c>
      <c r="F23" s="16" t="str">
        <f>VLOOKUP(B23,[1]Feuil1!$A$1:$J$160,5,FALSE)</f>
        <v>GAILLAC</v>
      </c>
      <c r="G23" s="16">
        <v>38</v>
      </c>
    </row>
    <row r="24" spans="1:7" ht="51.75" customHeight="1" x14ac:dyDescent="0.35">
      <c r="A24" s="17" t="s">
        <v>9</v>
      </c>
      <c r="B24" s="18" t="s">
        <v>128</v>
      </c>
      <c r="C24" s="16" t="str">
        <f>(VLOOKUP(B24,[1]Feuil1!$A$1:$H$160,6,FALSE))&amp;",  "&amp;(VLOOKUP(B24,[1]Feuil1!$A$1:$H$160,7,FALSE))</f>
        <v>,  AVENUE RHIN ET DANUBE</v>
      </c>
      <c r="D24" s="16" t="str">
        <f>VLOOKUP(B24,[1]Feuil1!$A$1:$J$160,9,FALSE)</f>
        <v>81</v>
      </c>
      <c r="E24" s="16" t="str">
        <f>VLOOKUP(B24,[1]Feuil1!$A$1:$I$160,8,FALSE)</f>
        <v>81300</v>
      </c>
      <c r="F24" s="16" t="str">
        <f>VLOOKUP(B24,[1]Feuil1!$A$1:$J$160,5,FALSE)</f>
        <v>GRAULHET</v>
      </c>
      <c r="G24" s="16">
        <v>34</v>
      </c>
    </row>
    <row r="25" spans="1:7" ht="51.75" customHeight="1" x14ac:dyDescent="0.35">
      <c r="A25" s="17" t="s">
        <v>9</v>
      </c>
      <c r="B25" s="17" t="s">
        <v>129</v>
      </c>
      <c r="C25" s="16" t="str">
        <f>(VLOOKUP(B25,[1]Feuil1!$A$1:$H$160,6,FALSE))&amp;",  "&amp;(VLOOKUP(B25,[1]Feuil1!$A$1:$H$160,7,FALSE))</f>
        <v>298,  ALLEE DU LAC GREENPARK</v>
      </c>
      <c r="D25" s="16" t="str">
        <f>VLOOKUP(B25,[1]Feuil1!$A$1:$J$160,9,FALSE)</f>
        <v>31</v>
      </c>
      <c r="E25" s="16" t="str">
        <f>VLOOKUP(B25,[1]Feuil1!$A$1:$I$160,8,FALSE)</f>
        <v>31670</v>
      </c>
      <c r="F25" s="16" t="str">
        <f>VLOOKUP(B25,[1]Feuil1!$A$1:$J$160,5,FALSE)</f>
        <v>LABEGE</v>
      </c>
      <c r="G25" s="16">
        <v>78</v>
      </c>
    </row>
    <row r="26" spans="1:7" ht="51.75" customHeight="1" x14ac:dyDescent="0.35">
      <c r="A26" s="17" t="s">
        <v>9</v>
      </c>
      <c r="B26" s="18" t="s">
        <v>130</v>
      </c>
      <c r="C26" s="16" t="str">
        <f>(VLOOKUP(B26,[1]Feuil1!$A$1:$H$160,6,FALSE))&amp;",  "&amp;(VLOOKUP(B26,[1]Feuil1!$A$1:$H$160,7,FALSE))</f>
        <v>173,  RUE THIERS</v>
      </c>
      <c r="D26" s="16" t="str">
        <f>VLOOKUP(B26,[1]Feuil1!$A$1:$J$160,9,FALSE)</f>
        <v>65</v>
      </c>
      <c r="E26" s="16" t="str">
        <f>VLOOKUP(B26,[1]Feuil1!$A$1:$I$160,8,FALSE)</f>
        <v>65300</v>
      </c>
      <c r="F26" s="16" t="str">
        <f>VLOOKUP(B26,[1]Feuil1!$A$1:$J$160,5,FALSE)</f>
        <v>LANNEMEZAN</v>
      </c>
      <c r="G26" s="16">
        <v>28</v>
      </c>
    </row>
    <row r="27" spans="1:7" ht="51.75" customHeight="1" x14ac:dyDescent="0.35">
      <c r="A27" s="17" t="s">
        <v>131</v>
      </c>
      <c r="B27" s="17" t="s">
        <v>132</v>
      </c>
      <c r="C27" s="16" t="str">
        <f>(VLOOKUP(B27,[1]Feuil1!$A$1:$H$160,6,FALSE))&amp;",  "&amp;(VLOOKUP(B27,[1]Feuil1!$A$1:$H$160,7,FALSE))</f>
        <v>38 bis,  RUE LOUIS PLANA</v>
      </c>
      <c r="D27" s="16" t="str">
        <f>VLOOKUP(B27,[1]Feuil1!$A$1:$J$160,9,FALSE)</f>
        <v>31</v>
      </c>
      <c r="E27" s="16" t="str">
        <f>VLOOKUP(B27,[1]Feuil1!$A$1:$I$160,8,FALSE)</f>
        <v>31500</v>
      </c>
      <c r="F27" s="16" t="str">
        <f>VLOOKUP(B27,[1]Feuil1!$A$1:$J$160,5,FALSE)</f>
        <v>TOULOUSE</v>
      </c>
      <c r="G27" s="16">
        <v>2</v>
      </c>
    </row>
    <row r="28" spans="1:7" ht="51.75" customHeight="1" x14ac:dyDescent="0.35">
      <c r="A28" s="17" t="s">
        <v>9</v>
      </c>
      <c r="B28" s="18" t="s">
        <v>133</v>
      </c>
      <c r="C28" s="16" t="s">
        <v>163</v>
      </c>
      <c r="D28" s="16" t="str">
        <f>VLOOKUP(B28,[1]Feuil1!$A$1:$J$160,9,FALSE)</f>
        <v>32</v>
      </c>
      <c r="E28" s="16" t="str">
        <f>VLOOKUP(B28,[1]Feuil1!$A$1:$I$160,8,FALSE)</f>
        <v>32600</v>
      </c>
      <c r="F28" s="16" t="str">
        <f>VLOOKUP(B28,[1]Feuil1!$A$1:$J$160,5,FALSE)</f>
        <v>L'ISLE JOURDAIN</v>
      </c>
      <c r="G28" s="16">
        <v>27</v>
      </c>
    </row>
    <row r="29" spans="1:7" ht="51.75" customHeight="1" x14ac:dyDescent="0.35">
      <c r="A29" s="17" t="s">
        <v>9</v>
      </c>
      <c r="B29" s="18" t="s">
        <v>134</v>
      </c>
      <c r="C29" s="16" t="s">
        <v>172</v>
      </c>
      <c r="D29" s="16" t="str">
        <f>VLOOKUP(B29,[1]Feuil1!$A$1:$J$160,9,FALSE)</f>
        <v>65</v>
      </c>
      <c r="E29" s="16" t="str">
        <f>VLOOKUP(B29,[1]Feuil1!$A$1:$I$160,8,FALSE)</f>
        <v>65100</v>
      </c>
      <c r="F29" s="16" t="str">
        <f>VLOOKUP(B29,[1]Feuil1!$A$1:$J$160,5,FALSE)</f>
        <v>LOURDES</v>
      </c>
      <c r="G29" s="16">
        <v>32</v>
      </c>
    </row>
    <row r="30" spans="1:7" ht="51.75" customHeight="1" x14ac:dyDescent="0.35">
      <c r="A30" s="17" t="s">
        <v>9</v>
      </c>
      <c r="B30" s="18" t="s">
        <v>135</v>
      </c>
      <c r="C30" s="16" t="str">
        <f>(VLOOKUP(B30,[1]Feuil1!$A$1:$H$160,6,FALSE))&amp;",  "&amp;(VLOOKUP(B30,[1]Feuil1!$A$1:$H$160,7,FALSE))</f>
        <v>12,  AVENUE EDOUARD ALFRED MARTEL</v>
      </c>
      <c r="D30" s="16" t="str">
        <f>VLOOKUP(B30,[1]Feuil1!$A$1:$J$160,9,FALSE)</f>
        <v>12</v>
      </c>
      <c r="E30" s="16" t="str">
        <f>VLOOKUP(B30,[1]Feuil1!$A$1:$I$160,8,FALSE)</f>
        <v>12100</v>
      </c>
      <c r="F30" s="16" t="str">
        <f>VLOOKUP(B30,[1]Feuil1!$A$1:$J$160,5,FALSE)</f>
        <v>MILLAU</v>
      </c>
      <c r="G30" s="16">
        <v>43</v>
      </c>
    </row>
    <row r="31" spans="1:7" ht="51.75" customHeight="1" x14ac:dyDescent="0.35">
      <c r="A31" s="17" t="s">
        <v>9</v>
      </c>
      <c r="B31" s="18" t="s">
        <v>136</v>
      </c>
      <c r="C31" s="16" t="str">
        <f>(VLOOKUP(B31,[1]Feuil1!$A$1:$H$160,6,FALSE))&amp;",  "&amp;(VLOOKUP(B31,[1]Feuil1!$A$1:$H$160,7,FALSE))</f>
        <v>205,  AVENUE DE L'EUROPE</v>
      </c>
      <c r="D31" s="16" t="str">
        <f>VLOOKUP(B31,[1]Feuil1!$A$1:$J$160,9,FALSE)</f>
        <v>82</v>
      </c>
      <c r="E31" s="16" t="str">
        <f>VLOOKUP(B31,[1]Feuil1!$A$1:$I$160,8,FALSE)</f>
        <v>82000</v>
      </c>
      <c r="F31" s="16" t="str">
        <f>VLOOKUP(B31,[1]Feuil1!$A$1:$J$160,5,FALSE)</f>
        <v>MONTAUBAN</v>
      </c>
      <c r="G31" s="16">
        <v>64</v>
      </c>
    </row>
    <row r="32" spans="1:7" ht="51.75" customHeight="1" x14ac:dyDescent="0.35">
      <c r="A32" s="17" t="s">
        <v>47</v>
      </c>
      <c r="B32" s="18" t="s">
        <v>137</v>
      </c>
      <c r="C32" s="16" t="str">
        <f>(VLOOKUP(B32,[1]Feuil1!$A$1:$H$160,6,FALSE))&amp;",  "&amp;(VLOOKUP(B32,[1]Feuil1!$A$1:$H$160,7,FALSE))</f>
        <v>35-37,  RUE MICHELET</v>
      </c>
      <c r="D32" s="16" t="str">
        <f>VLOOKUP(B32,[1]Feuil1!$A$1:$J$160,9,FALSE)</f>
        <v>82</v>
      </c>
      <c r="E32" s="16" t="str">
        <f>VLOOKUP(B32,[1]Feuil1!$A$1:$I$160,8,FALSE)</f>
        <v>82000</v>
      </c>
      <c r="F32" s="16" t="str">
        <f>VLOOKUP(B32,[1]Feuil1!$A$1:$J$160,5,FALSE)</f>
        <v>MONTAUBAN</v>
      </c>
      <c r="G32" s="16">
        <v>11</v>
      </c>
    </row>
    <row r="33" spans="1:7" ht="51.75" customHeight="1" x14ac:dyDescent="0.35">
      <c r="A33" s="17" t="s">
        <v>9</v>
      </c>
      <c r="B33" s="18" t="s">
        <v>138</v>
      </c>
      <c r="C33" s="16" t="str">
        <f>(VLOOKUP(B33,[1]Feuil1!$A$1:$H$160,6,FALSE))&amp;",  "&amp;(VLOOKUP(B33,[1]Feuil1!$A$1:$H$160,7,FALSE))</f>
        <v>124,  RUE DE PATER</v>
      </c>
      <c r="D33" s="16" t="str">
        <f>VLOOKUP(B33,[1]Feuil1!$A$1:$J$160,9,FALSE)</f>
        <v>82</v>
      </c>
      <c r="E33" s="16" t="str">
        <f>VLOOKUP(B33,[1]Feuil1!$A$1:$I$160,8,FALSE)</f>
        <v>82000</v>
      </c>
      <c r="F33" s="16" t="str">
        <f>VLOOKUP(B33,[1]Feuil1!$A$1:$J$160,5,FALSE)</f>
        <v>MONTAUBAN</v>
      </c>
      <c r="G33" s="16">
        <v>57</v>
      </c>
    </row>
    <row r="34" spans="1:7" ht="51.75" customHeight="1" x14ac:dyDescent="0.35">
      <c r="A34" s="17" t="s">
        <v>9</v>
      </c>
      <c r="B34" s="17" t="s">
        <v>139</v>
      </c>
      <c r="C34" s="16" t="str">
        <f>(VLOOKUP(B34,[1]Feuil1!$A$1:$H$160,6,FALSE))&amp;",  "&amp;(VLOOKUP(B34,[1]Feuil1!$A$1:$H$160,7,FALSE))</f>
        <v>181187,  AVENUE JACQUES DOUZANS</v>
      </c>
      <c r="D34" s="16" t="str">
        <f>VLOOKUP(B34,[1]Feuil1!$A$1:$J$160,9,FALSE)</f>
        <v>31</v>
      </c>
      <c r="E34" s="16" t="str">
        <f>VLOOKUP(B34,[1]Feuil1!$A$1:$I$160,8,FALSE)</f>
        <v>31600</v>
      </c>
      <c r="F34" s="16" t="str">
        <f>VLOOKUP(B34,[1]Feuil1!$A$1:$J$160,5,FALSE)</f>
        <v>MURET</v>
      </c>
      <c r="G34" s="16">
        <v>81</v>
      </c>
    </row>
    <row r="35" spans="1:7" ht="51.75" customHeight="1" x14ac:dyDescent="0.35">
      <c r="A35" s="17" t="s">
        <v>9</v>
      </c>
      <c r="B35" s="18" t="s">
        <v>140</v>
      </c>
      <c r="C35" s="16" t="str">
        <f>(VLOOKUP(B35,[1]Feuil1!$A$1:$H$160,6,FALSE))&amp;",  "&amp;(VLOOKUP(B35,[1]Feuil1!$A$1:$H$160,7,FALSE))</f>
        <v>6,  RUE DE L'HOTEL DE VILLE</v>
      </c>
      <c r="D35" s="16" t="str">
        <f>VLOOKUP(B35,[1]Feuil1!$A$1:$J$160,9,FALSE)</f>
        <v>31</v>
      </c>
      <c r="E35" s="16" t="str">
        <f>VLOOKUP(B35,[1]Feuil1!$A$1:$I$160,8,FALSE)</f>
        <v>31120</v>
      </c>
      <c r="F35" s="16" t="str">
        <f>VLOOKUP(B35,[1]Feuil1!$A$1:$J$160,5,FALSE)</f>
        <v>PORTET SUR GARONNE</v>
      </c>
      <c r="G35" s="16">
        <v>41</v>
      </c>
    </row>
    <row r="36" spans="1:7" ht="51.75" customHeight="1" x14ac:dyDescent="0.35">
      <c r="A36" s="19" t="s">
        <v>9</v>
      </c>
      <c r="B36" s="20" t="s">
        <v>141</v>
      </c>
      <c r="C36" s="16" t="str">
        <f>(VLOOKUP(B36,[1]Feuil1!$A$1:$H$160,6,FALSE))&amp;",  "&amp;(VLOOKUP(B36,[1]Feuil1!$A$1:$H$160,7,FALSE))</f>
        <v>2,  245 RUE THEODORE MATHIEU</v>
      </c>
      <c r="D36" s="16" t="str">
        <f>VLOOKUP(B36,[1]Feuil1!$A$1:$J$160,9,FALSE)</f>
        <v>12</v>
      </c>
      <c r="E36" s="16" t="str">
        <f>VLOOKUP(B36,[1]Feuil1!$A$1:$I$160,8,FALSE)</f>
        <v>12000</v>
      </c>
      <c r="F36" s="16" t="str">
        <f>VLOOKUP(B36,[1]Feuil1!$A$1:$J$160,5,FALSE)</f>
        <v>RODEZ</v>
      </c>
      <c r="G36" s="16">
        <v>72</v>
      </c>
    </row>
    <row r="37" spans="1:7" ht="51.75" customHeight="1" x14ac:dyDescent="0.35">
      <c r="A37" s="19" t="s">
        <v>9</v>
      </c>
      <c r="B37" s="20" t="s">
        <v>142</v>
      </c>
      <c r="C37" s="16" t="str">
        <f>(VLOOKUP(B37,[1]Feuil1!$A$1:$H$160,6,FALSE))&amp;",  "&amp;(VLOOKUP(B37,[1]Feuil1!$A$1:$H$160,7,FALSE))</f>
        <v>5 bis,  AVENUE ANSELME ARRIEU</v>
      </c>
      <c r="D37" s="16" t="str">
        <f>VLOOKUP(B37,[1]Feuil1!$A$1:$J$160,9,FALSE)</f>
        <v>31</v>
      </c>
      <c r="E37" s="16" t="str">
        <f>VLOOKUP(B37,[1]Feuil1!$A$1:$I$160,8,FALSE)</f>
        <v>31800</v>
      </c>
      <c r="F37" s="16" t="str">
        <f>VLOOKUP(B37,[1]Feuil1!$A$1:$J$160,5,FALSE)</f>
        <v>SAINT GAUDENS</v>
      </c>
      <c r="G37" s="16">
        <v>52</v>
      </c>
    </row>
    <row r="38" spans="1:7" ht="51.75" customHeight="1" x14ac:dyDescent="0.35">
      <c r="A38" s="19" t="s">
        <v>9</v>
      </c>
      <c r="B38" s="20" t="s">
        <v>143</v>
      </c>
      <c r="C38" s="16" t="str">
        <f>(VLOOKUP(B38,[1]Feuil1!$A$1:$H$160,6,FALSE))&amp;",  "&amp;(VLOOKUP(B38,[1]Feuil1!$A$1:$H$160,7,FALSE))</f>
        <v>6,  CHEMIN DU BOIS SAGET</v>
      </c>
      <c r="D38" s="16" t="str">
        <f>VLOOKUP(B38,[1]Feuil1!$A$1:$J$160,9,FALSE)</f>
        <v>31</v>
      </c>
      <c r="E38" s="16" t="str">
        <f>VLOOKUP(B38,[1]Feuil1!$A$1:$I$160,8,FALSE)</f>
        <v>31240</v>
      </c>
      <c r="F38" s="16" t="str">
        <f>VLOOKUP(B38,[1]Feuil1!$A$1:$J$160,5,FALSE)</f>
        <v>SAINT JEAN</v>
      </c>
      <c r="G38" s="16">
        <v>61</v>
      </c>
    </row>
    <row r="39" spans="1:7" ht="51.75" customHeight="1" x14ac:dyDescent="0.35">
      <c r="A39" s="19" t="s">
        <v>9</v>
      </c>
      <c r="B39" s="20" t="s">
        <v>144</v>
      </c>
      <c r="C39" s="16" t="str">
        <f>(VLOOKUP(B39,[1]Feuil1!$A$1:$H$160,6,FALSE))&amp;",  "&amp;(VLOOKUP(B39,[1]Feuil1!$A$1:$H$160,7,FALSE))</f>
        <v>,  PLACE DE LA GARE</v>
      </c>
      <c r="D39" s="16" t="str">
        <f>VLOOKUP(B39,[1]Feuil1!$A$1:$J$160,9,FALSE)</f>
        <v>46</v>
      </c>
      <c r="E39" s="16" t="str">
        <f>VLOOKUP(B39,[1]Feuil1!$A$1:$I$160,8,FALSE)</f>
        <v>46200</v>
      </c>
      <c r="F39" s="16" t="str">
        <f>VLOOKUP(B39,[1]Feuil1!$A$1:$J$160,5,FALSE)</f>
        <v>SOUILLAC</v>
      </c>
      <c r="G39" s="16">
        <v>31</v>
      </c>
    </row>
    <row r="40" spans="1:7" ht="51.75" customHeight="1" x14ac:dyDescent="0.35">
      <c r="A40" s="19" t="s">
        <v>9</v>
      </c>
      <c r="B40" s="20" t="s">
        <v>145</v>
      </c>
      <c r="C40" s="16" t="str">
        <f>(VLOOKUP(B40,[1]Feuil1!$A$1:$H$160,6,FALSE))&amp;",  "&amp;(VLOOKUP(B40,[1]Feuil1!$A$1:$H$160,7,FALSE))</f>
        <v>14,  BOULEVARD PIERRE RENAUDET</v>
      </c>
      <c r="D40" s="16" t="str">
        <f>VLOOKUP(B40,[1]Feuil1!$A$1:$J$160,9,FALSE)</f>
        <v>65</v>
      </c>
      <c r="E40" s="16" t="str">
        <f>VLOOKUP(B40,[1]Feuil1!$A$1:$I$160,8,FALSE)</f>
        <v>65000</v>
      </c>
      <c r="F40" s="16" t="str">
        <f>VLOOKUP(B40,[1]Feuil1!$A$1:$J$160,5,FALSE)</f>
        <v>TARBES</v>
      </c>
      <c r="G40" s="16">
        <v>55</v>
      </c>
    </row>
    <row r="41" spans="1:7" ht="51.75" customHeight="1" x14ac:dyDescent="0.35">
      <c r="A41" s="19" t="s">
        <v>47</v>
      </c>
      <c r="B41" s="20" t="s">
        <v>146</v>
      </c>
      <c r="C41" s="16" t="str">
        <f>(VLOOKUP(B41,[1]Feuil1!$A$1:$H$160,6,FALSE))&amp;",  "&amp;(VLOOKUP(B41,[1]Feuil1!$A$1:$H$160,7,FALSE))</f>
        <v>8,  RUE DES TILLEULS</v>
      </c>
      <c r="D41" s="16" t="str">
        <f>VLOOKUP(B41,[1]Feuil1!$A$1:$J$160,9,FALSE)</f>
        <v>65</v>
      </c>
      <c r="E41" s="16" t="str">
        <f>VLOOKUP(B41,[1]Feuil1!$A$1:$I$160,8,FALSE)</f>
        <v>65000</v>
      </c>
      <c r="F41" s="16" t="str">
        <f>VLOOKUP(B41,[1]Feuil1!$A$1:$J$160,5,FALSE)</f>
        <v>TARBES</v>
      </c>
      <c r="G41" s="16">
        <v>13</v>
      </c>
    </row>
    <row r="42" spans="1:7" ht="51.75" customHeight="1" x14ac:dyDescent="0.35">
      <c r="A42" s="19" t="s">
        <v>9</v>
      </c>
      <c r="B42" s="20" t="s">
        <v>147</v>
      </c>
      <c r="C42" s="16" t="str">
        <f>(VLOOKUP(B42,[1]Feuil1!$A$1:$H$160,6,FALSE))&amp;",  "&amp;(VLOOKUP(B42,[1]Feuil1!$A$1:$H$160,7,FALSE))</f>
        <v>24,  AVENUE ARTISTIDE BRIAND</v>
      </c>
      <c r="D42" s="16" t="str">
        <f>VLOOKUP(B42,[1]Feuil1!$A$1:$J$160,9,FALSE)</f>
        <v>65</v>
      </c>
      <c r="E42" s="16" t="str">
        <f>VLOOKUP(B42,[1]Feuil1!$A$1:$I$160,8,FALSE)</f>
        <v>65000</v>
      </c>
      <c r="F42" s="16" t="str">
        <f>VLOOKUP(B42,[1]Feuil1!$A$1:$J$160,5,FALSE)</f>
        <v>TARBES</v>
      </c>
      <c r="G42" s="16">
        <v>47</v>
      </c>
    </row>
    <row r="43" spans="1:7" ht="51.75" customHeight="1" x14ac:dyDescent="0.35">
      <c r="A43" s="19" t="s">
        <v>9</v>
      </c>
      <c r="B43" s="20" t="s">
        <v>148</v>
      </c>
      <c r="C43" s="16" t="str">
        <f>(VLOOKUP(B43,[1]Feuil1!$A$1:$H$160,6,FALSE))&amp;",  "&amp;(VLOOKUP(B43,[1]Feuil1!$A$1:$H$160,7,FALSE))</f>
        <v>6,  RUE FRANCOISE D'EAUBONNE</v>
      </c>
      <c r="D43" s="16" t="str">
        <f>VLOOKUP(B43,[1]Feuil1!$A$1:$J$160,9,FALSE)</f>
        <v>31</v>
      </c>
      <c r="E43" s="16" t="str">
        <f>VLOOKUP(B43,[1]Feuil1!$A$1:$I$160,8,FALSE)</f>
        <v>31200</v>
      </c>
      <c r="F43" s="16" t="str">
        <f>VLOOKUP(B43,[1]Feuil1!$A$1:$J$160,5,FALSE)</f>
        <v>TOULOUSE</v>
      </c>
      <c r="G43" s="16">
        <v>91</v>
      </c>
    </row>
    <row r="44" spans="1:7" ht="51.75" customHeight="1" x14ac:dyDescent="0.35">
      <c r="A44" s="20" t="s">
        <v>9</v>
      </c>
      <c r="B44" s="20" t="s">
        <v>149</v>
      </c>
      <c r="C44" s="16" t="str">
        <f>(VLOOKUP(B44,[1]Feuil1!$A$1:$H$160,6,FALSE))&amp;",  "&amp;(VLOOKUP(B44,[1]Feuil1!$A$1:$H$160,7,FALSE))</f>
        <v>,  VOIE DU TOEC/ZAC DE LA CARTOUCHERIE</v>
      </c>
      <c r="D44" s="16" t="str">
        <f>VLOOKUP(B44,[1]Feuil1!$A$1:$J$160,9,FALSE)</f>
        <v>31</v>
      </c>
      <c r="E44" s="16" t="str">
        <f>VLOOKUP(B44,[1]Feuil1!$A$1:$I$160,8,FALSE)</f>
        <v>31300</v>
      </c>
      <c r="F44" s="16" t="str">
        <f>VLOOKUP(B44,[1]Feuil1!$A$1:$J$160,5,FALSE)</f>
        <v>TOULOUSE</v>
      </c>
      <c r="G44" s="16">
        <v>97</v>
      </c>
    </row>
    <row r="45" spans="1:7" ht="51.75" customHeight="1" x14ac:dyDescent="0.35">
      <c r="A45" s="19" t="s">
        <v>9</v>
      </c>
      <c r="B45" s="20" t="s">
        <v>150</v>
      </c>
      <c r="C45" s="16" t="str">
        <f>(VLOOKUP(B45,[1]Feuil1!$A$1:$H$160,6,FALSE))&amp;",  "&amp;(VLOOKUP(B45,[1]Feuil1!$A$1:$H$160,7,FALSE))</f>
        <v>7,  AVENUE LEON BLUM</v>
      </c>
      <c r="D45" s="16" t="str">
        <f>VLOOKUP(B45,[1]Feuil1!$A$1:$J$160,9,FALSE)</f>
        <v>31</v>
      </c>
      <c r="E45" s="16" t="str">
        <f>VLOOKUP(B45,[1]Feuil1!$A$1:$I$160,8,FALSE)</f>
        <v>31500</v>
      </c>
      <c r="F45" s="16" t="str">
        <f>VLOOKUP(B45,[1]Feuil1!$A$1:$J$160,5,FALSE)</f>
        <v>TOULOUSE</v>
      </c>
      <c r="G45" s="16">
        <v>77</v>
      </c>
    </row>
    <row r="46" spans="1:7" ht="51.75" customHeight="1" x14ac:dyDescent="0.35">
      <c r="A46" s="19" t="s">
        <v>9</v>
      </c>
      <c r="B46" s="20" t="s">
        <v>159</v>
      </c>
      <c r="C46" s="16" t="s">
        <v>160</v>
      </c>
      <c r="D46" s="9">
        <v>31</v>
      </c>
      <c r="E46" s="9">
        <v>31100</v>
      </c>
      <c r="F46" s="16" t="s">
        <v>161</v>
      </c>
      <c r="G46" s="16">
        <v>48</v>
      </c>
    </row>
    <row r="47" spans="1:7" ht="51.75" customHeight="1" x14ac:dyDescent="0.35">
      <c r="A47" s="19" t="s">
        <v>9</v>
      </c>
      <c r="B47" s="20" t="s">
        <v>151</v>
      </c>
      <c r="C47" s="16" t="str">
        <f>(VLOOKUP(B47,[1]Feuil1!$A$1:$H$160,6,FALSE))&amp;",  "&amp;(VLOOKUP(B47,[1]Feuil1!$A$1:$H$160,7,FALSE))</f>
        <v>1,  IMPASSE RENE COUZINET</v>
      </c>
      <c r="D47" s="16" t="str">
        <f>VLOOKUP(B47,[1]Feuil1!$A$1:$J$160,9,FALSE)</f>
        <v>31</v>
      </c>
      <c r="E47" s="16" t="str">
        <f>VLOOKUP(B47,[1]Feuil1!$A$1:$I$160,8,FALSE)</f>
        <v>31400</v>
      </c>
      <c r="F47" s="16" t="str">
        <f>VLOOKUP(B47,[1]Feuil1!$A$1:$J$160,5,FALSE)</f>
        <v>TOULOUSE</v>
      </c>
      <c r="G47" s="16">
        <v>42</v>
      </c>
    </row>
    <row r="48" spans="1:7" ht="51.75" customHeight="1" x14ac:dyDescent="0.35">
      <c r="A48" s="19" t="s">
        <v>9</v>
      </c>
      <c r="B48" s="20" t="s">
        <v>162</v>
      </c>
      <c r="C48" s="16" t="str">
        <f>(VLOOKUP(B48,[1]Feuil1!$A$1:$H$160,6,FALSE))&amp;",  "&amp;(VLOOKUP(B48,[1]Feuil1!$A$1:$H$160,7,FALSE))</f>
        <v>63,  ALLEE DE BELLEFONTAINE</v>
      </c>
      <c r="D48" s="16" t="str">
        <f>VLOOKUP(B48,[1]Feuil1!$A$1:$J$160,9,FALSE)</f>
        <v>31</v>
      </c>
      <c r="E48" s="16" t="str">
        <f>VLOOKUP(B48,[1]Feuil1!$A$1:$I$160,8,FALSE)</f>
        <v>31300</v>
      </c>
      <c r="F48" s="16" t="str">
        <f>VLOOKUP(B48,[1]Feuil1!$A$1:$J$160,5,FALSE)</f>
        <v>TOULOUSE</v>
      </c>
      <c r="G48" s="16">
        <v>46</v>
      </c>
    </row>
    <row r="49" spans="1:7" ht="51.75" customHeight="1" x14ac:dyDescent="0.35">
      <c r="A49" s="19" t="s">
        <v>9</v>
      </c>
      <c r="B49" s="20" t="s">
        <v>152</v>
      </c>
      <c r="C49" s="16" t="str">
        <f>(VLOOKUP(B49,[1]Feuil1!$A$1:$H$160,6,FALSE))&amp;",  "&amp;(VLOOKUP(B49,[1]Feuil1!$A$1:$H$160,7,FALSE))</f>
        <v>2/4,  AVENUE DE L'URSS</v>
      </c>
      <c r="D49" s="16" t="str">
        <f>VLOOKUP(B49,[1]Feuil1!$A$1:$J$160,9,FALSE)</f>
        <v>31</v>
      </c>
      <c r="E49" s="16" t="str">
        <f>VLOOKUP(B49,[1]Feuil1!$A$1:$I$160,8,FALSE)</f>
        <v>31400</v>
      </c>
      <c r="F49" s="16" t="str">
        <f>VLOOKUP(B49,[1]Feuil1!$A$1:$J$160,5,FALSE)</f>
        <v>TOULOUSE</v>
      </c>
      <c r="G49" s="16">
        <v>52</v>
      </c>
    </row>
    <row r="50" spans="1:7" ht="51.75" customHeight="1" x14ac:dyDescent="0.35">
      <c r="A50" s="19" t="s">
        <v>9</v>
      </c>
      <c r="B50" s="20" t="s">
        <v>153</v>
      </c>
      <c r="C50" s="16" t="str">
        <f>(VLOOKUP(B50,[1]Feuil1!$A$1:$H$160,6,FALSE))&amp;",  "&amp;(VLOOKUP(B50,[1]Feuil1!$A$1:$H$160,7,FALSE))</f>
        <v>,  PLACE DES CERISIERS</v>
      </c>
      <c r="D50" s="16" t="str">
        <f>VLOOKUP(B50,[1]Feuil1!$A$1:$J$160,9,FALSE)</f>
        <v>31</v>
      </c>
      <c r="E50" s="16" t="str">
        <f>VLOOKUP(B50,[1]Feuil1!$A$1:$I$160,8,FALSE)</f>
        <v>31290</v>
      </c>
      <c r="F50" s="16" t="str">
        <f>VLOOKUP(B50,[1]Feuil1!$A$1:$J$160,5,FALSE)</f>
        <v>VILLEFRANCHE DE LAURAGAIS</v>
      </c>
      <c r="G50" s="16">
        <v>30</v>
      </c>
    </row>
    <row r="51" spans="1:7" ht="51.75" customHeight="1" thickBot="1" x14ac:dyDescent="0.4">
      <c r="A51" s="21" t="s">
        <v>9</v>
      </c>
      <c r="B51" s="21" t="s">
        <v>154</v>
      </c>
      <c r="C51" s="16" t="str">
        <f>(VLOOKUP(B51,[1]Feuil1!$A$1:$H$160,6,FALSE))&amp;",  "&amp;(VLOOKUP(B51,[1]Feuil1!$A$1:$H$160,7,FALSE))</f>
        <v>,  CHEMIN DES 13 PIERRES</v>
      </c>
      <c r="D51" s="16" t="str">
        <f>VLOOKUP(B51,[1]Feuil1!$A$1:$J$160,9,FALSE)</f>
        <v>12</v>
      </c>
      <c r="E51" s="16" t="str">
        <f>VLOOKUP(B51,[1]Feuil1!$A$1:$I$160,8,FALSE)</f>
        <v>12200</v>
      </c>
      <c r="F51" s="16" t="str">
        <f>VLOOKUP(B51,[1]Feuil1!$A$1:$J$160,5,FALSE)</f>
        <v>VILLEFRANCHE DE ROUERGUE</v>
      </c>
      <c r="G51" s="16">
        <v>26</v>
      </c>
    </row>
    <row r="53" spans="1:7" x14ac:dyDescent="0.35">
      <c r="G53" s="27">
        <f>SUM(G9:G51)</f>
        <v>2215</v>
      </c>
    </row>
    <row r="56" spans="1:7" x14ac:dyDescent="0.35">
      <c r="A56" s="22"/>
    </row>
    <row r="57" spans="1:7" x14ac:dyDescent="0.35">
      <c r="A57" s="22"/>
    </row>
    <row r="58" spans="1:7" x14ac:dyDescent="0.35">
      <c r="A58" s="22"/>
    </row>
    <row r="59" spans="1:7" x14ac:dyDescent="0.35">
      <c r="A59" s="22"/>
    </row>
    <row r="60" spans="1:7" x14ac:dyDescent="0.35">
      <c r="A60" s="22"/>
    </row>
    <row r="61" spans="1:7" x14ac:dyDescent="0.35">
      <c r="A61" s="22"/>
    </row>
    <row r="62" spans="1:7" x14ac:dyDescent="0.35">
      <c r="A62" s="22"/>
    </row>
  </sheetData>
  <mergeCells count="7">
    <mergeCell ref="F5:F8"/>
    <mergeCell ref="G5:G8"/>
    <mergeCell ref="A5:A8"/>
    <mergeCell ref="B5:B8"/>
    <mergeCell ref="C5:C8"/>
    <mergeCell ref="D5:D8"/>
    <mergeCell ref="E5:E8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Pôle Emploi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Arnaud LAPENE</dc:creator>
  <cp:lastModifiedBy>PRIMEON Clarisse</cp:lastModifiedBy>
  <dcterms:created xsi:type="dcterms:W3CDTF">2020-11-05T05:54:57Z</dcterms:created>
  <dcterms:modified xsi:type="dcterms:W3CDTF">2024-10-24T14:13:46Z</dcterms:modified>
</cp:coreProperties>
</file>