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X:\SERVICES DE PROXIMITÉ\Prestataires\GSF\Marché 2025\Pièces marché RELANCE\"/>
    </mc:Choice>
  </mc:AlternateContent>
  <xr:revisionPtr revIDLastSave="0" documentId="13_ncr:1_{127CE567-92AD-4DB4-A4EE-3804F9938401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ZONE" sheetId="8" r:id="rId1"/>
    <sheet name="Cahier des charges" sheetId="2" r:id="rId2"/>
    <sheet name="Gestion des déchets" sheetId="5" r:id="rId3"/>
    <sheet name="Remise en état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1" i="2" l="1"/>
  <c r="C8" i="8"/>
  <c r="C7" i="8"/>
  <c r="C6" i="8"/>
  <c r="J25" i="8"/>
  <c r="I34" i="8"/>
  <c r="C11" i="8" s="1"/>
  <c r="B158" i="2" s="1"/>
  <c r="A158" i="2"/>
  <c r="A154" i="2"/>
  <c r="A146" i="2"/>
  <c r="A140" i="2"/>
  <c r="A133" i="2"/>
  <c r="A123" i="2"/>
  <c r="A117" i="2"/>
  <c r="A111" i="2"/>
  <c r="A105" i="2"/>
  <c r="A100" i="2"/>
  <c r="A90" i="2"/>
  <c r="A87" i="2"/>
  <c r="A82" i="2"/>
  <c r="A69" i="2"/>
  <c r="A59" i="2"/>
  <c r="A49" i="2"/>
  <c r="A39" i="2"/>
  <c r="A32" i="2"/>
  <c r="J36" i="8"/>
  <c r="C35" i="8"/>
  <c r="J35" i="8" s="1"/>
  <c r="J33" i="8"/>
  <c r="B146" i="2" s="1"/>
  <c r="J32" i="8"/>
  <c r="J31" i="8"/>
  <c r="J30" i="8"/>
  <c r="J29" i="8"/>
  <c r="J28" i="8"/>
  <c r="B111" i="2" s="1"/>
  <c r="J27" i="8"/>
  <c r="J26" i="8"/>
  <c r="J24" i="8"/>
  <c r="B90" i="2" s="1"/>
  <c r="J23" i="8"/>
  <c r="J22" i="8"/>
  <c r="J21" i="8"/>
  <c r="J20" i="8"/>
  <c r="J19" i="8"/>
  <c r="B49" i="2" s="1"/>
  <c r="J18" i="8"/>
  <c r="J17" i="8"/>
  <c r="C10" i="8"/>
  <c r="C9" i="8"/>
  <c r="B4" i="8" l="1"/>
  <c r="J34" i="8"/>
  <c r="B105" i="2"/>
  <c r="B32" i="2"/>
  <c r="B154" i="2"/>
  <c r="B100" i="2"/>
  <c r="B39" i="2"/>
  <c r="B87" i="2"/>
  <c r="B151" i="2"/>
  <c r="B133" i="2"/>
  <c r="B82" i="2"/>
  <c r="B140" i="2"/>
  <c r="B123" i="2"/>
  <c r="B69" i="2"/>
  <c r="B117" i="2"/>
  <c r="B59" i="2"/>
  <c r="A8" i="2" l="1"/>
</calcChain>
</file>

<file path=xl/sharedStrings.xml><?xml version="1.0" encoding="utf-8"?>
<sst xmlns="http://schemas.openxmlformats.org/spreadsheetml/2006/main" count="305" uniqueCount="221">
  <si>
    <t>1 fois par semaine</t>
  </si>
  <si>
    <t>2 fois par mois</t>
  </si>
  <si>
    <t>1 fois par mois</t>
  </si>
  <si>
    <t>X</t>
  </si>
  <si>
    <t>Aspiration</t>
  </si>
  <si>
    <t>Lavage humide</t>
  </si>
  <si>
    <t>1 fois par jour
(5 jours / 7)</t>
  </si>
  <si>
    <t>Suppression</t>
  </si>
  <si>
    <r>
      <t>Surface totale en m</t>
    </r>
    <r>
      <rPr>
        <b/>
        <vertAlign val="superscript"/>
        <sz val="10"/>
        <rFont val="Arial"/>
        <family val="2"/>
      </rPr>
      <t>2</t>
    </r>
  </si>
  <si>
    <t>PC Sécurité</t>
  </si>
  <si>
    <t>des sols</t>
  </si>
  <si>
    <t>Lavage en profondeur</t>
  </si>
  <si>
    <t>des surfaces des tables et bureaux (non encombrées)</t>
  </si>
  <si>
    <t>des poignées de portes</t>
  </si>
  <si>
    <t>des portes</t>
  </si>
  <si>
    <t>des interrupteurs, extincteurs, radiateurs</t>
  </si>
  <si>
    <t>des plinthes</t>
  </si>
  <si>
    <t>des encadrements de fenêtres</t>
  </si>
  <si>
    <t>des téléphones ou tous autres combinés</t>
  </si>
  <si>
    <t>des assises des sieges/fauteuils en tissu</t>
  </si>
  <si>
    <t>des tapis (si existant) ou moquette</t>
  </si>
  <si>
    <t>des chaises et des fauteuils (yc pieds) ainsi que pieds de bureaux, caissons</t>
  </si>
  <si>
    <t>Remise en ordre</t>
  </si>
  <si>
    <t>Bâtiment Eiffel</t>
  </si>
  <si>
    <t>Bâtiment Bouygues</t>
  </si>
  <si>
    <t>Bâtiment Breguet</t>
  </si>
  <si>
    <t>GEEPS</t>
  </si>
  <si>
    <t>Locaux associatifs et de musique</t>
  </si>
  <si>
    <t>Sanitaires : 2 fois par jour</t>
  </si>
  <si>
    <t>Remise en ordre des tables, chaises</t>
  </si>
  <si>
    <t>Table de l'enseignant : nettoyage spécifique car table souvent tâchée</t>
  </si>
  <si>
    <t>Fermeture impérative des salle pour éviter l'utilisation de l'espace</t>
  </si>
  <si>
    <t>Evènementiel : attention particulière avant et après utilisation</t>
  </si>
  <si>
    <t>Evènementiel : attention particulière avant et après passage</t>
  </si>
  <si>
    <t>Lavage des joins de dilatation (1 fois par mois)</t>
  </si>
  <si>
    <t>Lavage humide des sols : 2 fois par semaine</t>
  </si>
  <si>
    <t>Sols diagonale 2 fois par jour</t>
  </si>
  <si>
    <t>Remise en ordre des : tables, chaises, mobilier tous les jours</t>
  </si>
  <si>
    <t>Récurrage des sols pour les traces de colle handballeur (1 fois par mois)</t>
  </si>
  <si>
    <t>Remise en ordre du petit mobiler après passage</t>
  </si>
  <si>
    <t>Suppression des affiches si dates dépassées ou mal collées</t>
  </si>
  <si>
    <t>Spécificité de lavage des portes en inox</t>
  </si>
  <si>
    <t>des traces (doigts ou autres) sur les portes (avec ou sans vitres) ou fenêtres</t>
  </si>
  <si>
    <t>Balayage humide</t>
  </si>
  <si>
    <t xml:space="preserve">Cahier des charges
</t>
  </si>
  <si>
    <t>Bureaux</t>
  </si>
  <si>
    <t>Salles de réunion</t>
  </si>
  <si>
    <t>Reprographie</t>
  </si>
  <si>
    <r>
      <t>Surface utilisée totale en m</t>
    </r>
    <r>
      <rPr>
        <b/>
        <vertAlign val="superscript"/>
        <sz val="10"/>
        <rFont val="Arial"/>
        <family val="2"/>
      </rPr>
      <t>2</t>
    </r>
  </si>
  <si>
    <t>somme</t>
  </si>
  <si>
    <t>TYPOLOGIE DE LOCAUX UTILISES</t>
  </si>
  <si>
    <t>Salles d'enseignement</t>
  </si>
  <si>
    <t>Escaliers</t>
  </si>
  <si>
    <t>Circulations et paliers d'étage
Espaces ouverts, terrasses</t>
  </si>
  <si>
    <t>Ascenseurs et Monte-charges</t>
  </si>
  <si>
    <t>Espaces restauration
et kitchenettes
salles de pause, détente, repos</t>
  </si>
  <si>
    <t>Salles photocopieuse</t>
  </si>
  <si>
    <t>Locaux de sport
Gymnase
Douches et Vestiaires</t>
  </si>
  <si>
    <t>Sanitaires</t>
  </si>
  <si>
    <t>Infirmerie, cabinet médical, social
Salle d'attente</t>
  </si>
  <si>
    <t>Amphithéâtre, Théâtre, Auditorium 
ainsi que les régies</t>
  </si>
  <si>
    <t>A chaque passage si besoin</t>
  </si>
  <si>
    <t>Salon, accueil, courrier</t>
  </si>
  <si>
    <t>Aération des locaux</t>
  </si>
  <si>
    <t>si présence de fenêtres (attention fermeture impérative ensuite)</t>
  </si>
  <si>
    <t>Signalement</t>
  </si>
  <si>
    <t>des tables, chaises ou tout autre mobilier</t>
  </si>
  <si>
    <t>Lumières</t>
  </si>
  <si>
    <t>éteindre les lumières</t>
  </si>
  <si>
    <t>de tous dysfonctionnements, manquements, mobilier cassé, tableaux blancs abîmés</t>
  </si>
  <si>
    <t>Parking</t>
  </si>
  <si>
    <t>Locaux déchets</t>
  </si>
  <si>
    <t>Vérification quotidienne et suppression des plateaux repas après 14h</t>
  </si>
  <si>
    <t>Nettoyage et effaçage quotidien des tableaux (craies ou blanc)</t>
  </si>
  <si>
    <t xml:space="preserve">Remise en ordre systémathique des tables et des chaises </t>
  </si>
  <si>
    <t>Les bulles de travail sont considérées comme des salles de réunion</t>
  </si>
  <si>
    <t xml:space="preserve">contre le mur du thêatre : nettoyage des bordures en bois </t>
  </si>
  <si>
    <t xml:space="preserve">Kitchenettes : laver l'electroménager (micro onde, frigo) et les éviers tous les jours + approvisonnement des consommables </t>
  </si>
  <si>
    <t>Passage deux fois par jour</t>
  </si>
  <si>
    <t>1 fois par mois décapage en enlevant le mobilier qui sera nettoyé (grosse manutention à prévoir)</t>
  </si>
  <si>
    <t>IBM</t>
  </si>
  <si>
    <t>Lumen</t>
  </si>
  <si>
    <t>Modulaire</t>
  </si>
  <si>
    <t>Magasin</t>
  </si>
  <si>
    <t>x</t>
  </si>
  <si>
    <t xml:space="preserve">x
à la demande </t>
  </si>
  <si>
    <t>Ponctuelle</t>
  </si>
  <si>
    <t>Lavage humide des sols + vitres : 2 fois par semaine</t>
  </si>
  <si>
    <r>
      <t xml:space="preserve">Remise en ordre des tables, chaises </t>
    </r>
    <r>
      <rPr>
        <sz val="10"/>
        <color rgb="FFFF0000"/>
        <rFont val="Arial"/>
        <family val="2"/>
      </rPr>
      <t xml:space="preserve"> </t>
    </r>
  </si>
  <si>
    <t>Fermeture impérative des salles pour éviter l'utilisation de l'espace</t>
  </si>
  <si>
    <t>Apparitage logistique des salles de réunion (vérifier les consommables)</t>
  </si>
  <si>
    <t>Apparitage logistique des salles d'enseignements (vérifier les consommables)</t>
  </si>
  <si>
    <t xml:space="preserve">Concerne l'ensemble des salles évents </t>
  </si>
  <si>
    <t>Réalisation de l'affichage/désafichage en fonction des règles de Centralesupelec</t>
  </si>
  <si>
    <t>Nettoyage sec des appareils médicaux (1 fois par mois)</t>
  </si>
  <si>
    <t>Fermeture des fenêtres sur rue si nécessaire</t>
  </si>
  <si>
    <r>
      <t xml:space="preserve">TRAVAUX DE REMISE EN ETAT DES BÂTIMENTS PENDANT LA FERMETURE DU SITE 
</t>
    </r>
    <r>
      <rPr>
        <b/>
        <sz val="9"/>
        <rFont val="Arial Black"/>
        <family val="2"/>
      </rPr>
      <t xml:space="preserve">ATTENTION possible spécificité </t>
    </r>
  </si>
  <si>
    <t xml:space="preserve">Lavage du sol + dépoussièrage du Quai de livraison (niveau magasin) 2 fois par an </t>
  </si>
  <si>
    <t xml:space="preserve">Zone de stockage : lavage des sols + dépoussièrage 1 fois par an </t>
  </si>
  <si>
    <t xml:space="preserve">Nettoyage de fond des tapis Caoutchouc "BATECO" 1 fois par an </t>
  </si>
  <si>
    <t>Distributeurs</t>
  </si>
  <si>
    <t>Lavage approfondi autour et sous les distributeurs</t>
  </si>
  <si>
    <t>Circulations, terrasse
Espaces ouverts</t>
  </si>
  <si>
    <t>Sanitaires / vestiaires</t>
  </si>
  <si>
    <t>Nettoyage et détartrage des sanitaires + nettoyage des murs et faïences (inox et carrelage)</t>
  </si>
  <si>
    <t>Nettoyage complets des vestiaires ( intérieures et dessus armoires, sols)</t>
  </si>
  <si>
    <t xml:space="preserve">Nettoyage </t>
  </si>
  <si>
    <t xml:space="preserve">Déchets </t>
  </si>
  <si>
    <t xml:space="preserve">GESTION DES DÉCHETS
</t>
  </si>
  <si>
    <t xml:space="preserve">
Valable pour l'ensemble des locaux (intérieur et extérieur) 
</t>
  </si>
  <si>
    <t>1 fois par an</t>
  </si>
  <si>
    <t xml:space="preserve">2 fois par an </t>
  </si>
  <si>
    <t>Nettoyage destruction odeur et adapté au caoutchouc "BATECO"</t>
  </si>
  <si>
    <t>Surface extérieure autour des bâtiments</t>
  </si>
  <si>
    <t>Salles de stockage</t>
  </si>
  <si>
    <t>Entrée batiments</t>
  </si>
  <si>
    <t>Tapis escalade nettoyage à l’eau + aspiration (noel et aout)</t>
  </si>
  <si>
    <t xml:space="preserve">Lavage des sols dont PVC sportif, parquet (protocole particulier) </t>
  </si>
  <si>
    <t>Lavage des tapis tatami 3 fois par semaine</t>
  </si>
  <si>
    <t xml:space="preserve">Au niveau des distributeurs : Aspiration des tapis 2/fois par semaine et nettoyage des tapis tous les mois </t>
  </si>
  <si>
    <t>Reprographie composée d'ateliers + bureaux</t>
  </si>
  <si>
    <t>atelier : l'ensemble des machines 1 fois par mois (lavage sec) + nettoyage du sol de l'atelier</t>
  </si>
  <si>
    <t xml:space="preserve">bureaux tous les jours </t>
  </si>
  <si>
    <t xml:space="preserve">Nettoyage des tapis noir (event) après chaque événement </t>
  </si>
  <si>
    <t>Fournitures et réapprovisonnement des consommables à adapter en fonction des events</t>
  </si>
  <si>
    <t>Conciergerie : 2 fois par semaine  les lundis et jeudis après-midi après le départ du concierge</t>
  </si>
  <si>
    <t>Bornes d'accueil dans les bâtiments : prestation à réaliser tous les jours</t>
  </si>
  <si>
    <t xml:space="preserve">Pôle reception : tous les jours </t>
  </si>
  <si>
    <t xml:space="preserve">DEEE </t>
  </si>
  <si>
    <t xml:space="preserve">Nettoyage du haut des enceintes de sas d'entrée </t>
  </si>
  <si>
    <t>Tapis event/sport</t>
  </si>
  <si>
    <t>Décapage,Mise en cire, mise en brillance des parquets</t>
  </si>
  <si>
    <t xml:space="preserve">Lavage des sols + dépoussiérage </t>
  </si>
  <si>
    <t>Bureaux, salles de réunion et salles d'enseignement</t>
  </si>
  <si>
    <t>Pas de nettoyage des tableaux blancs sauf si demande écrite</t>
  </si>
  <si>
    <t>Réalisation de la prestation avant 8h30</t>
  </si>
  <si>
    <t>Lessivage des mûrs</t>
  </si>
  <si>
    <t>Dessus de chaises avec un nettoyeur vapeur manuel ainsi que les canapés</t>
  </si>
  <si>
    <t>Désinfection des poignées de portes</t>
  </si>
  <si>
    <t>Lavage du haut de toutes les armoires</t>
  </si>
  <si>
    <t xml:space="preserve">Lavage de l'ensemble des rideaux </t>
  </si>
  <si>
    <t>intérieurs des boitiers porte feutres/craies sur les tableaux</t>
  </si>
  <si>
    <t>Nettoyage approfondis du mobilier des salles de classe (pieds de chaises, tables …)</t>
  </si>
  <si>
    <t>Dépoussiérage des lattes en bois (théâtre)</t>
  </si>
  <si>
    <t xml:space="preserve">Balayage le long des mûrs sous les gouttières </t>
  </si>
  <si>
    <t>Vitrerie des tourniquets et entrées principales : lavage complet 1 fois par semaine et reprise tous les jours (matin et début après-midi)</t>
  </si>
  <si>
    <t>Réalisation de la prestation 2 fois par jour (tôt le matin avant 8h et après 14h30)</t>
  </si>
  <si>
    <t>Coins cuisine</t>
  </si>
  <si>
    <t>Nettoyage approfondi de tout l'electroménager</t>
  </si>
  <si>
    <t>Décapage des sols</t>
  </si>
  <si>
    <t xml:space="preserve">Désinfection des poubelles intérieures et extérieures, des cendriers et des bacs blancs 2 fois par an </t>
  </si>
  <si>
    <t xml:space="preserve">Désinfection des conteneurs du collecteur local 2 fois par an </t>
  </si>
  <si>
    <t xml:space="preserve">Nettoyage et aspirations des tapis dans les entrées des batiments + en dessous </t>
  </si>
  <si>
    <t xml:space="preserve">Tout-venant </t>
  </si>
  <si>
    <t xml:space="preserve">Emballages </t>
  </si>
  <si>
    <t>Mégots</t>
  </si>
  <si>
    <t xml:space="preserve">Verre </t>
  </si>
  <si>
    <t xml:space="preserve">Bacs à bouchons </t>
  </si>
  <si>
    <t xml:space="preserve">Papier </t>
  </si>
  <si>
    <t xml:space="preserve">Piles </t>
  </si>
  <si>
    <t xml:space="preserve">Ampoules </t>
  </si>
  <si>
    <t xml:space="preserve">Stylos </t>
  </si>
  <si>
    <t xml:space="preserve">Cartouches usagées </t>
  </si>
  <si>
    <t>Surfaces extérieures de toutes les poubelles, des cendriers et les bacs blancs</t>
  </si>
  <si>
    <t>Locaux de recyclage</t>
  </si>
  <si>
    <t xml:space="preserve">Nettoyage des locaux déchets </t>
  </si>
  <si>
    <t xml:space="preserve">Nettoyage des points de collecte extérieure </t>
  </si>
  <si>
    <t>Prestations communes à tous les espaces
Prestation terminée 9h maximum (sauf espaces indiqués ci-dessous)
ATTENTION possible spécificité de fréquence (voir détail des zones ci-dessous)</t>
  </si>
  <si>
    <t>Ne pas oublier les trappes électriques des bureaux ou des tables de réunion</t>
  </si>
  <si>
    <t>Attention certaines zones sont sensibles avec des accès réglementés (direction,ZRR,,,)</t>
  </si>
  <si>
    <t>Si présence d'étudiants dans les salles au moment du passage, l'agent peut leur demander de sortir</t>
  </si>
  <si>
    <t>Réalisation de la prestation avant 8h</t>
  </si>
  <si>
    <t xml:space="preserve">Aspiration des sièges et des fauteuils à prévoir mensuellement </t>
  </si>
  <si>
    <t xml:space="preserve">Sols par aspiration + les rampes : tous les jours </t>
  </si>
  <si>
    <t>Ne pas oublier les rampes</t>
  </si>
  <si>
    <t>Nettoyage du sol : 1 fois par semaine</t>
  </si>
  <si>
    <t>Nettoyage de l'imprimante 1 fois par mois (lavage sec)</t>
  </si>
  <si>
    <t xml:space="preserve">Remplissage et remise en ordre des ramettes de papier 1 fois par semaine </t>
  </si>
  <si>
    <t>Accès réglementé au moment du concours</t>
  </si>
  <si>
    <t>Ne pas toucher aux dossiers administratifs des patients</t>
  </si>
  <si>
    <t>Zone sensible avec accès réglementé</t>
  </si>
  <si>
    <t>Désodorisation aérosol</t>
  </si>
  <si>
    <t xml:space="preserve">Passage tous les jours </t>
  </si>
  <si>
    <t>Passage impératif entre 6h30 et 8h (changement d'équipe)</t>
  </si>
  <si>
    <t>Matin entre 6h et 11h et après-midi entre 15h et 17h, pas le jeudi après-midi car très utilisés</t>
  </si>
  <si>
    <t>Prévoir une désodorisation aérosol</t>
  </si>
  <si>
    <t>Réalisation de la prestation 1 fois par semaine le lundi matin avant 9h</t>
  </si>
  <si>
    <t>Lavage sec des instruments dans les salles de musique</t>
  </si>
  <si>
    <t>Fermeture des fenêtres si nécessaire</t>
  </si>
  <si>
    <t>SURFACE GLOBALE
sans bâtiment Breguet</t>
  </si>
  <si>
    <t>Terrasses extérieures balayage 1 fois par semaine</t>
  </si>
  <si>
    <t>Réalisation de la prestation avant 8h30 tous les jours</t>
  </si>
  <si>
    <t>Le bâtiment Lumen étant ouvert 7/7, les prestations quotidiennes sont à effectuer du lundi au dimanche inclus</t>
  </si>
  <si>
    <t>Ouverture des terrasses au public entre les mois d'avril et octobre</t>
  </si>
  <si>
    <t>Douches et vestiaires - entretien courant + spécificité : faire couler la douche 2 ou 3 fois par semaine</t>
  </si>
  <si>
    <t>Escaliers ouverts lavage humide des sols : 1 fois par jour 7 jours sur 7</t>
  </si>
  <si>
    <t>Escaliers EAS (encloisonnés) 1 fois par mois</t>
  </si>
  <si>
    <t xml:space="preserve">Sanitaires : passage deux fois par jour y compris samedi/dimanche sauf sanitaires bureaux avec passage 1 fois par jour du lundi au vendredi </t>
  </si>
  <si>
    <t>Lumen : compactus =&gt; bouger les rayonnages mobiles pour nettoyer les sols (balai humide et pas à grandes eaux) et dépoussiérer les tablettes vides</t>
  </si>
  <si>
    <t>Spécificités LUMEN</t>
  </si>
  <si>
    <t>Tout-venant 7/7j - 2x/jour dans les espaces publics au Lumen</t>
  </si>
  <si>
    <t>Emballages 7/7j - 2x/jour dans les espaces publics au Lumen</t>
  </si>
  <si>
    <t>Papier 7/7j - 2x/jour dans les espaces publics au Lumen</t>
  </si>
  <si>
    <t>Parking / quai de livraison</t>
  </si>
  <si>
    <t>Bibliothèque</t>
  </si>
  <si>
    <t>Patio vitrerie intérieure et extérieure (hauteur d'homme) 1 fois par mois</t>
  </si>
  <si>
    <t>Services de CentraleSupelec et prestataires</t>
  </si>
  <si>
    <t>Nettoyage de l'encadrement des fenêtres (1 fois par mois)</t>
  </si>
  <si>
    <t>Nettoyage du pourtour extérieur des bâtiments (1 fois par semaine)</t>
  </si>
  <si>
    <t>Ne pas oublier les tablettes et les accoudoirs</t>
  </si>
  <si>
    <t xml:space="preserve">Spécificité des chewing-gum collés au sol / trace de scotch sur les murs et pilliers en béton </t>
  </si>
  <si>
    <t>Dépoussiérage du mobilier sur les terrasses extérieures 1 fois par jour entre les mois d'avril et d'octobre</t>
  </si>
  <si>
    <t>Remise en ordre systémathique des tables et des chaises dans les espaces ouverts et les terrasses</t>
  </si>
  <si>
    <t>Vérification quotidienne de tous les consommables</t>
  </si>
  <si>
    <t>Dans certains sanitaires femmes, des distributeurs d'hygiène féminine sont à réapprovisionner (fourni par CentraleSupelec)</t>
  </si>
  <si>
    <t>Cloisonnement-décloisonnements selon planning (auditorium Michelin)</t>
  </si>
  <si>
    <t>Cloisonnements-décloisonnements selon planning</t>
  </si>
  <si>
    <t>Carton (utilisation du broyeur à cartons pour réduire les volumes d'emballages)</t>
  </si>
  <si>
    <t>Entrées/sorties des parkings et quais de livraison (1 fois par mois). Surface concernée au sein des parkings Eiffel et Bouygues : 627 m²</t>
  </si>
  <si>
    <t>Produits dangereux</t>
  </si>
  <si>
    <t>1 fois par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</si>
</sst>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 Black"/>
      <family val="2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Calibri"/>
      <family val="2"/>
      <scheme val="minor"/>
    </font>
    <font>
      <sz val="11"/>
      <color theme="1"/>
      <name val="Arial"/>
      <family val="2"/>
    </font>
    <font>
      <b/>
      <sz val="9"/>
      <name val="Arial Black"/>
      <family val="2"/>
    </font>
    <font>
      <sz val="11"/>
      <name val="Arial"/>
      <family val="2"/>
    </font>
    <font>
      <b/>
      <sz val="11"/>
      <name val="Arial Black"/>
      <family val="2"/>
    </font>
    <font>
      <sz val="1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5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2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vertical="center" indent="8" readingOrder="1"/>
    </xf>
    <xf numFmtId="0" fontId="4" fillId="0" borderId="7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0" xfId="0" applyFont="1"/>
    <xf numFmtId="0" fontId="14" fillId="3" borderId="0" xfId="0" applyFont="1" applyFill="1" applyAlignment="1">
      <alignment horizontal="left"/>
    </xf>
    <xf numFmtId="0" fontId="15" fillId="0" borderId="1" xfId="0" applyFont="1" applyBorder="1" applyAlignment="1">
      <alignment horizontal="left"/>
    </xf>
    <xf numFmtId="0" fontId="0" fillId="3" borderId="0" xfId="0" applyFill="1"/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5" fillId="0" borderId="10" xfId="0" applyFont="1" applyBorder="1" applyAlignment="1">
      <alignment horizontal="left"/>
    </xf>
    <xf numFmtId="0" fontId="0" fillId="0" borderId="11" xfId="0" applyBorder="1"/>
    <xf numFmtId="0" fontId="0" fillId="0" borderId="8" xfId="0" applyBorder="1"/>
    <xf numFmtId="0" fontId="1" fillId="2" borderId="1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45" wrapText="1"/>
    </xf>
    <xf numFmtId="0" fontId="18" fillId="2" borderId="3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left"/>
    </xf>
    <xf numFmtId="0" fontId="15" fillId="0" borderId="1" xfId="0" applyFont="1" applyBorder="1"/>
    <xf numFmtId="0" fontId="19" fillId="3" borderId="1" xfId="0" applyFont="1" applyFill="1" applyBorder="1"/>
    <xf numFmtId="0" fontId="19" fillId="3" borderId="0" xfId="0" applyFont="1" applyFill="1" applyAlignment="1">
      <alignment horizontal="left"/>
    </xf>
    <xf numFmtId="0" fontId="17" fillId="3" borderId="0" xfId="0" applyFont="1" applyFill="1" applyAlignment="1">
      <alignment horizontal="center"/>
    </xf>
    <xf numFmtId="0" fontId="21" fillId="3" borderId="0" xfId="0" applyFont="1" applyFill="1" applyAlignment="1">
      <alignment horizontal="left"/>
    </xf>
    <xf numFmtId="0" fontId="2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left" vertical="center"/>
    </xf>
    <xf numFmtId="0" fontId="21" fillId="0" borderId="7" xfId="0" applyFont="1" applyBorder="1" applyAlignment="1">
      <alignment horizontal="left"/>
    </xf>
    <xf numFmtId="0" fontId="21" fillId="3" borderId="7" xfId="0" applyFont="1" applyFill="1" applyBorder="1" applyAlignment="1">
      <alignment horizontal="left"/>
    </xf>
    <xf numFmtId="0" fontId="19" fillId="3" borderId="7" xfId="0" applyFont="1" applyFill="1" applyBorder="1"/>
    <xf numFmtId="0" fontId="12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2" fillId="2" borderId="7" xfId="0" applyFont="1" applyFill="1" applyBorder="1" applyAlignment="1">
      <alignment horizontal="center" vertical="center" wrapText="1"/>
    </xf>
    <xf numFmtId="0" fontId="15" fillId="0" borderId="0" xfId="0" applyFont="1"/>
    <xf numFmtId="0" fontId="21" fillId="0" borderId="0" xfId="0" applyFont="1" applyAlignment="1">
      <alignment horizontal="left"/>
    </xf>
    <xf numFmtId="0" fontId="23" fillId="0" borderId="1" xfId="0" applyFont="1" applyBorder="1" applyAlignment="1">
      <alignment horizontal="center"/>
    </xf>
    <xf numFmtId="0" fontId="21" fillId="0" borderId="1" xfId="0" applyFont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21" fillId="0" borderId="13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indent="1"/>
    </xf>
    <xf numFmtId="0" fontId="15" fillId="0" borderId="8" xfId="0" applyFont="1" applyBorder="1" applyAlignment="1">
      <alignment horizontal="left"/>
    </xf>
    <xf numFmtId="0" fontId="24" fillId="0" borderId="0" xfId="0" applyFont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horizontal="center"/>
    </xf>
    <xf numFmtId="1" fontId="25" fillId="0" borderId="1" xfId="0" applyNumberFormat="1" applyFont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232445</xdr:colOff>
      <xdr:row>1</xdr:row>
      <xdr:rowOff>52130</xdr:rowOff>
    </xdr:from>
    <xdr:to>
      <xdr:col>0</xdr:col>
      <xdr:colOff>1965746</xdr:colOff>
      <xdr:row>6</xdr:row>
      <xdr:rowOff>19495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006" y="239069"/>
          <a:ext cx="1737111" cy="8887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232445</xdr:colOff>
      <xdr:row>1</xdr:row>
      <xdr:rowOff>52130</xdr:rowOff>
    </xdr:from>
    <xdr:to>
      <xdr:col>1</xdr:col>
      <xdr:colOff>99914</xdr:colOff>
      <xdr:row>6</xdr:row>
      <xdr:rowOff>19495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445" y="235010"/>
          <a:ext cx="1733301" cy="8817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J36"/>
  <sheetViews>
    <sheetView topLeftCell="A5" zoomScale="85" zoomScaleNormal="85" workbookViewId="0">
      <selection activeCell="J34" sqref="J34"/>
    </sheetView>
  </sheetViews>
  <sheetFormatPr baseColWidth="10" defaultRowHeight="15" x14ac:dyDescent="0.25"/>
  <cols>
    <col min="1" max="1" width="29.85546875" bestFit="1" customWidth="1"/>
    <col min="2" max="2" width="59.42578125" customWidth="1"/>
    <col min="3" max="3" width="15.140625" customWidth="1"/>
    <col min="4" max="8" width="13" customWidth="1"/>
    <col min="9" max="9" width="13" style="70" customWidth="1"/>
    <col min="10" max="10" width="9.42578125" customWidth="1"/>
  </cols>
  <sheetData>
    <row r="1" spans="1:10" x14ac:dyDescent="0.25">
      <c r="A1" s="27"/>
    </row>
    <row r="2" spans="1:10" ht="30" x14ac:dyDescent="0.25">
      <c r="B2" s="16" t="s">
        <v>189</v>
      </c>
    </row>
    <row r="4" spans="1:10" x14ac:dyDescent="0.25">
      <c r="B4" s="74">
        <f>SUM(C6:C11)</f>
        <v>93440.4</v>
      </c>
    </row>
    <row r="5" spans="1:10" ht="15.75" x14ac:dyDescent="0.25">
      <c r="B5" s="17" t="s">
        <v>8</v>
      </c>
    </row>
    <row r="6" spans="1:10" x14ac:dyDescent="0.25">
      <c r="B6" s="20" t="s">
        <v>23</v>
      </c>
      <c r="C6" s="72">
        <f>SUM(C17:C36)</f>
        <v>50575</v>
      </c>
    </row>
    <row r="7" spans="1:10" x14ac:dyDescent="0.25">
      <c r="B7" s="20" t="s">
        <v>24</v>
      </c>
      <c r="C7" s="72">
        <f>SUM(D17:D36)</f>
        <v>29733</v>
      </c>
    </row>
    <row r="8" spans="1:10" x14ac:dyDescent="0.25">
      <c r="B8" s="33" t="s">
        <v>26</v>
      </c>
      <c r="C8" s="72">
        <f>SUM(F17:F36)</f>
        <v>935</v>
      </c>
    </row>
    <row r="9" spans="1:10" x14ac:dyDescent="0.25">
      <c r="B9" s="33" t="s">
        <v>82</v>
      </c>
      <c r="C9" s="72">
        <f>SUM(G17:G36)</f>
        <v>1586</v>
      </c>
    </row>
    <row r="10" spans="1:10" x14ac:dyDescent="0.25">
      <c r="B10" s="33" t="s">
        <v>80</v>
      </c>
      <c r="C10" s="72">
        <f>SUM(H17:H36)</f>
        <v>2204</v>
      </c>
    </row>
    <row r="11" spans="1:10" s="70" customFormat="1" x14ac:dyDescent="0.25">
      <c r="B11" s="33" t="s">
        <v>81</v>
      </c>
      <c r="C11" s="73">
        <f>SUM(I17:I36)</f>
        <v>8407.4000000000015</v>
      </c>
    </row>
    <row r="12" spans="1:10" x14ac:dyDescent="0.25">
      <c r="B12" s="23"/>
      <c r="C12" s="24"/>
    </row>
    <row r="13" spans="1:10" x14ac:dyDescent="0.25">
      <c r="A13" s="22"/>
      <c r="B13" s="23"/>
    </row>
    <row r="14" spans="1:10" x14ac:dyDescent="0.25">
      <c r="A14" s="22"/>
      <c r="B14" s="23"/>
    </row>
    <row r="15" spans="1:10" ht="36.75" customHeight="1" x14ac:dyDescent="0.25">
      <c r="A15" s="22"/>
      <c r="B15" s="75" t="s">
        <v>50</v>
      </c>
      <c r="C15" s="75"/>
      <c r="D15" s="75"/>
      <c r="E15" s="75"/>
      <c r="F15" s="75"/>
      <c r="G15" s="75"/>
      <c r="H15" s="75"/>
      <c r="I15" s="75"/>
      <c r="J15" s="75"/>
    </row>
    <row r="16" spans="1:10" s="24" customFormat="1" ht="30" x14ac:dyDescent="0.25">
      <c r="C16" s="16" t="s">
        <v>23</v>
      </c>
      <c r="D16" s="16" t="s">
        <v>24</v>
      </c>
      <c r="E16" s="16" t="s">
        <v>25</v>
      </c>
      <c r="F16" s="16" t="s">
        <v>26</v>
      </c>
      <c r="G16" s="16" t="s">
        <v>82</v>
      </c>
      <c r="H16" s="16" t="s">
        <v>80</v>
      </c>
      <c r="I16" s="16" t="s">
        <v>81</v>
      </c>
      <c r="J16" s="16" t="s">
        <v>49</v>
      </c>
    </row>
    <row r="17" spans="1:10" x14ac:dyDescent="0.25">
      <c r="B17" s="16" t="s">
        <v>45</v>
      </c>
      <c r="C17" s="7">
        <v>7009</v>
      </c>
      <c r="D17" s="7">
        <v>5157</v>
      </c>
      <c r="E17" s="76">
        <v>36000</v>
      </c>
      <c r="F17" s="7">
        <v>392</v>
      </c>
      <c r="G17" s="7">
        <v>943</v>
      </c>
      <c r="H17" s="7">
        <v>1318</v>
      </c>
      <c r="I17" s="21">
        <v>490.7</v>
      </c>
      <c r="J17" s="7">
        <f>C17+D17+F17+G17+H17+I17</f>
        <v>15309.7</v>
      </c>
    </row>
    <row r="18" spans="1:10" x14ac:dyDescent="0.25">
      <c r="B18" s="16" t="s">
        <v>46</v>
      </c>
      <c r="C18" s="7">
        <v>6496</v>
      </c>
      <c r="D18" s="7">
        <v>1578</v>
      </c>
      <c r="E18" s="77"/>
      <c r="F18" s="71">
        <v>0</v>
      </c>
      <c r="G18" s="71">
        <v>133</v>
      </c>
      <c r="H18" s="71">
        <v>162</v>
      </c>
      <c r="I18" s="21">
        <v>58.3</v>
      </c>
      <c r="J18" s="7">
        <f>C18+D18+F18+G18+H18+I18</f>
        <v>8427.2999999999993</v>
      </c>
    </row>
    <row r="19" spans="1:10" x14ac:dyDescent="0.25">
      <c r="B19" s="16" t="s">
        <v>51</v>
      </c>
      <c r="C19" s="7">
        <v>4765</v>
      </c>
      <c r="D19" s="7">
        <v>2700</v>
      </c>
      <c r="E19" s="77"/>
      <c r="F19" s="7">
        <v>0</v>
      </c>
      <c r="G19" s="7">
        <v>0</v>
      </c>
      <c r="H19" s="7">
        <v>0</v>
      </c>
      <c r="I19" s="21">
        <v>700.3</v>
      </c>
      <c r="J19" s="7">
        <f>C19+D19+F19+G19+H19+I19</f>
        <v>8165.3</v>
      </c>
    </row>
    <row r="20" spans="1:10" ht="30" x14ac:dyDescent="0.25">
      <c r="B20" s="16" t="s">
        <v>60</v>
      </c>
      <c r="C20" s="7">
        <v>1612</v>
      </c>
      <c r="D20" s="7">
        <v>871</v>
      </c>
      <c r="E20" s="77"/>
      <c r="F20" s="7">
        <v>0</v>
      </c>
      <c r="G20" s="7">
        <v>0</v>
      </c>
      <c r="H20" s="7">
        <v>0</v>
      </c>
      <c r="I20" s="21">
        <v>173</v>
      </c>
      <c r="J20" s="7">
        <f>C20+D20+F20+G20+H20+I20</f>
        <v>2656</v>
      </c>
    </row>
    <row r="21" spans="1:10" ht="30" x14ac:dyDescent="0.25">
      <c r="B21" s="16" t="s">
        <v>53</v>
      </c>
      <c r="C21" s="7">
        <v>13128</v>
      </c>
      <c r="D21" s="7">
        <v>7905</v>
      </c>
      <c r="E21" s="77"/>
      <c r="F21" s="7">
        <v>426</v>
      </c>
      <c r="G21" s="7">
        <v>303</v>
      </c>
      <c r="H21" s="7">
        <v>416</v>
      </c>
      <c r="I21" s="21">
        <v>3265.5</v>
      </c>
      <c r="J21" s="7">
        <f t="shared" ref="J21:J36" si="0">C21+D21+F21+G21+H21+I21</f>
        <v>25443.5</v>
      </c>
    </row>
    <row r="22" spans="1:10" x14ac:dyDescent="0.25">
      <c r="B22" s="16" t="s">
        <v>52</v>
      </c>
      <c r="C22" s="7">
        <v>2215</v>
      </c>
      <c r="D22" s="7">
        <v>1087</v>
      </c>
      <c r="E22" s="77"/>
      <c r="F22" s="7">
        <v>0</v>
      </c>
      <c r="G22" s="7">
        <v>61</v>
      </c>
      <c r="H22" s="7">
        <v>0</v>
      </c>
      <c r="I22" s="21">
        <v>947.3</v>
      </c>
      <c r="J22" s="7">
        <f t="shared" si="0"/>
        <v>4310.3</v>
      </c>
    </row>
    <row r="23" spans="1:10" x14ac:dyDescent="0.25">
      <c r="B23" s="16" t="s">
        <v>54</v>
      </c>
      <c r="C23" s="7">
        <v>61</v>
      </c>
      <c r="D23" s="7">
        <v>21</v>
      </c>
      <c r="E23" s="77"/>
      <c r="F23" s="7">
        <v>0</v>
      </c>
      <c r="G23" s="7">
        <v>0</v>
      </c>
      <c r="H23" s="7">
        <v>0</v>
      </c>
      <c r="I23" s="21">
        <v>8.3000000000000007</v>
      </c>
      <c r="J23" s="7">
        <f t="shared" si="0"/>
        <v>90.3</v>
      </c>
    </row>
    <row r="24" spans="1:10" ht="45" x14ac:dyDescent="0.25">
      <c r="B24" s="16" t="s">
        <v>55</v>
      </c>
      <c r="C24" s="7">
        <v>1274</v>
      </c>
      <c r="D24" s="7">
        <v>553</v>
      </c>
      <c r="E24" s="77"/>
      <c r="F24" s="7">
        <v>42</v>
      </c>
      <c r="G24" s="7">
        <v>51</v>
      </c>
      <c r="H24" s="7">
        <v>150</v>
      </c>
      <c r="I24" s="21">
        <v>61</v>
      </c>
      <c r="J24" s="7">
        <f t="shared" si="0"/>
        <v>2131</v>
      </c>
    </row>
    <row r="25" spans="1:10" x14ac:dyDescent="0.25">
      <c r="B25" s="16" t="s">
        <v>204</v>
      </c>
      <c r="C25" s="7">
        <v>0</v>
      </c>
      <c r="D25" s="7">
        <v>0</v>
      </c>
      <c r="E25" s="77"/>
      <c r="F25" s="7">
        <v>0</v>
      </c>
      <c r="G25" s="7">
        <v>0</v>
      </c>
      <c r="H25" s="7">
        <v>0</v>
      </c>
      <c r="I25" s="21">
        <v>1174</v>
      </c>
      <c r="J25" s="7">
        <f t="shared" si="0"/>
        <v>1174</v>
      </c>
    </row>
    <row r="26" spans="1:10" x14ac:dyDescent="0.25">
      <c r="B26" s="16" t="s">
        <v>56</v>
      </c>
      <c r="C26" s="7">
        <v>156</v>
      </c>
      <c r="D26" s="7">
        <v>39</v>
      </c>
      <c r="E26" s="77"/>
      <c r="F26" s="7">
        <v>31</v>
      </c>
      <c r="G26" s="7">
        <v>0</v>
      </c>
      <c r="H26" s="7">
        <v>20</v>
      </c>
      <c r="I26" s="21">
        <v>44</v>
      </c>
      <c r="J26" s="7">
        <f t="shared" si="0"/>
        <v>290</v>
      </c>
    </row>
    <row r="27" spans="1:10" x14ac:dyDescent="0.25">
      <c r="B27" s="16" t="s">
        <v>47</v>
      </c>
      <c r="C27" s="7">
        <v>215</v>
      </c>
      <c r="D27" s="7">
        <v>0</v>
      </c>
      <c r="E27" s="77"/>
      <c r="F27" s="7">
        <v>0</v>
      </c>
      <c r="G27" s="7">
        <v>0</v>
      </c>
      <c r="H27" s="7">
        <v>0</v>
      </c>
      <c r="I27" s="21">
        <v>0</v>
      </c>
      <c r="J27" s="7">
        <f t="shared" si="0"/>
        <v>215</v>
      </c>
    </row>
    <row r="28" spans="1:10" ht="30" x14ac:dyDescent="0.25">
      <c r="B28" s="16" t="s">
        <v>59</v>
      </c>
      <c r="C28" s="7">
        <v>0</v>
      </c>
      <c r="D28" s="7">
        <v>34</v>
      </c>
      <c r="E28" s="77"/>
      <c r="F28" s="7">
        <v>0</v>
      </c>
      <c r="G28" s="7">
        <v>0</v>
      </c>
      <c r="H28" s="7">
        <v>0</v>
      </c>
      <c r="I28" s="21">
        <v>0</v>
      </c>
      <c r="J28" s="7">
        <f t="shared" si="0"/>
        <v>34</v>
      </c>
    </row>
    <row r="29" spans="1:10" x14ac:dyDescent="0.25">
      <c r="A29" s="27"/>
      <c r="B29" s="16" t="s">
        <v>9</v>
      </c>
      <c r="C29" s="7">
        <v>31</v>
      </c>
      <c r="D29" s="7">
        <v>0</v>
      </c>
      <c r="E29" s="77"/>
      <c r="F29" s="7">
        <v>0</v>
      </c>
      <c r="G29" s="7">
        <v>0</v>
      </c>
      <c r="H29" s="7">
        <v>0</v>
      </c>
      <c r="I29" s="21">
        <v>18</v>
      </c>
      <c r="J29" s="7">
        <f t="shared" si="0"/>
        <v>49</v>
      </c>
    </row>
    <row r="30" spans="1:10" ht="45" x14ac:dyDescent="0.25">
      <c r="B30" s="16" t="s">
        <v>57</v>
      </c>
      <c r="C30" s="7">
        <v>0</v>
      </c>
      <c r="D30" s="7">
        <v>2519</v>
      </c>
      <c r="E30" s="77"/>
      <c r="F30" s="7">
        <v>0</v>
      </c>
      <c r="G30" s="7">
        <v>0</v>
      </c>
      <c r="H30" s="7">
        <v>0</v>
      </c>
      <c r="I30" s="21">
        <v>28</v>
      </c>
      <c r="J30" s="7">
        <f t="shared" si="0"/>
        <v>2547</v>
      </c>
    </row>
    <row r="31" spans="1:10" x14ac:dyDescent="0.25">
      <c r="B31" s="16" t="s">
        <v>27</v>
      </c>
      <c r="C31" s="7">
        <v>170</v>
      </c>
      <c r="D31" s="7">
        <v>277</v>
      </c>
      <c r="E31" s="77"/>
      <c r="F31" s="7">
        <v>0</v>
      </c>
      <c r="G31" s="7">
        <v>0</v>
      </c>
      <c r="H31" s="7">
        <v>0</v>
      </c>
      <c r="I31" s="21">
        <v>0</v>
      </c>
      <c r="J31" s="7">
        <f t="shared" si="0"/>
        <v>447</v>
      </c>
    </row>
    <row r="32" spans="1:10" x14ac:dyDescent="0.25">
      <c r="B32" s="16" t="s">
        <v>58</v>
      </c>
      <c r="C32" s="7">
        <v>703</v>
      </c>
      <c r="D32" s="7">
        <v>412</v>
      </c>
      <c r="E32" s="77"/>
      <c r="F32" s="7">
        <v>36</v>
      </c>
      <c r="G32" s="7">
        <v>95</v>
      </c>
      <c r="H32" s="7">
        <v>138</v>
      </c>
      <c r="I32" s="21">
        <v>152</v>
      </c>
      <c r="J32" s="7">
        <f t="shared" si="0"/>
        <v>1536</v>
      </c>
    </row>
    <row r="33" spans="1:10" x14ac:dyDescent="0.25">
      <c r="B33" s="16" t="s">
        <v>62</v>
      </c>
      <c r="C33" s="7">
        <v>93</v>
      </c>
      <c r="D33" s="7">
        <v>11</v>
      </c>
      <c r="E33" s="77"/>
      <c r="F33" s="7">
        <v>8</v>
      </c>
      <c r="G33" s="7">
        <v>0</v>
      </c>
      <c r="H33" s="7">
        <v>0</v>
      </c>
      <c r="I33" s="21">
        <v>293</v>
      </c>
      <c r="J33" s="7">
        <f t="shared" si="0"/>
        <v>405</v>
      </c>
    </row>
    <row r="34" spans="1:10" x14ac:dyDescent="0.25">
      <c r="B34" s="16" t="s">
        <v>203</v>
      </c>
      <c r="C34" s="7">
        <v>9653</v>
      </c>
      <c r="D34" s="7">
        <v>4824</v>
      </c>
      <c r="E34" s="77"/>
      <c r="F34" s="7">
        <v>0</v>
      </c>
      <c r="G34" s="7">
        <v>0</v>
      </c>
      <c r="H34" s="7">
        <v>0</v>
      </c>
      <c r="I34" s="21">
        <f>915+50.5</f>
        <v>965.5</v>
      </c>
      <c r="J34" s="7">
        <f t="shared" si="0"/>
        <v>15442.5</v>
      </c>
    </row>
    <row r="35" spans="1:10" x14ac:dyDescent="0.25">
      <c r="A35" s="27"/>
      <c r="B35" s="16" t="s">
        <v>113</v>
      </c>
      <c r="C35" s="7">
        <f>1967+729</f>
        <v>2696</v>
      </c>
      <c r="D35" s="7">
        <v>1680</v>
      </c>
      <c r="E35" s="77"/>
      <c r="F35" s="7">
        <v>0</v>
      </c>
      <c r="G35" s="7">
        <v>0</v>
      </c>
      <c r="H35" s="7">
        <v>0</v>
      </c>
      <c r="I35" s="21">
        <v>0</v>
      </c>
      <c r="J35" s="7">
        <f t="shared" si="0"/>
        <v>4376</v>
      </c>
    </row>
    <row r="36" spans="1:10" x14ac:dyDescent="0.25">
      <c r="B36" s="16" t="s">
        <v>71</v>
      </c>
      <c r="C36" s="7">
        <v>298</v>
      </c>
      <c r="D36" s="7">
        <v>65</v>
      </c>
      <c r="E36" s="78"/>
      <c r="F36" s="7">
        <v>0</v>
      </c>
      <c r="G36" s="7">
        <v>0</v>
      </c>
      <c r="H36" s="7">
        <v>0</v>
      </c>
      <c r="I36" s="21">
        <v>28.5</v>
      </c>
      <c r="J36" s="7">
        <f t="shared" si="0"/>
        <v>391.5</v>
      </c>
    </row>
  </sheetData>
  <mergeCells count="2">
    <mergeCell ref="B15:J15"/>
    <mergeCell ref="E17:E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65"/>
  <sheetViews>
    <sheetView showGridLines="0" topLeftCell="A124" zoomScale="80" zoomScaleNormal="80" workbookViewId="0">
      <selection activeCell="C152" sqref="C152"/>
    </sheetView>
  </sheetViews>
  <sheetFormatPr baseColWidth="10" defaultRowHeight="15" x14ac:dyDescent="0.25"/>
  <cols>
    <col min="1" max="1" width="41.5703125" customWidth="1"/>
    <col min="2" max="2" width="124.140625" customWidth="1"/>
    <col min="3" max="3" width="36.140625" style="2" customWidth="1"/>
    <col min="4" max="9" width="11.5703125" style="2"/>
    <col min="10" max="10" width="11.5703125" style="1"/>
  </cols>
  <sheetData>
    <row r="2" spans="1:8" x14ac:dyDescent="0.25">
      <c r="B2" s="79" t="s">
        <v>44</v>
      </c>
      <c r="C2" s="80"/>
      <c r="D2" s="80"/>
      <c r="E2" s="80"/>
      <c r="F2" s="80"/>
      <c r="G2" s="80"/>
      <c r="H2" s="80"/>
    </row>
    <row r="3" spans="1:8" x14ac:dyDescent="0.25">
      <c r="B3" s="80"/>
      <c r="C3" s="80"/>
      <c r="D3" s="80"/>
      <c r="E3" s="80"/>
      <c r="F3" s="80"/>
      <c r="G3" s="80"/>
      <c r="H3" s="80"/>
    </row>
    <row r="4" spans="1:8" x14ac:dyDescent="0.25">
      <c r="B4" s="80"/>
      <c r="C4" s="80"/>
      <c r="D4" s="80"/>
      <c r="E4" s="80"/>
      <c r="F4" s="80"/>
      <c r="G4" s="80"/>
      <c r="H4" s="80"/>
    </row>
    <row r="5" spans="1:8" x14ac:dyDescent="0.25">
      <c r="B5" s="80"/>
      <c r="C5" s="80"/>
      <c r="D5" s="80"/>
      <c r="E5" s="80"/>
      <c r="F5" s="80"/>
      <c r="G5" s="80"/>
      <c r="H5" s="80"/>
    </row>
    <row r="8" spans="1:8" x14ac:dyDescent="0.25">
      <c r="A8" s="10">
        <f>ZONE!B4</f>
        <v>93440.4</v>
      </c>
    </row>
    <row r="9" spans="1:8" ht="15.75" x14ac:dyDescent="0.25">
      <c r="A9" s="10" t="s">
        <v>48</v>
      </c>
    </row>
    <row r="10" spans="1:8" x14ac:dyDescent="0.25">
      <c r="A10" s="25"/>
    </row>
    <row r="11" spans="1:8" ht="75.599999999999994" customHeight="1" x14ac:dyDescent="0.25">
      <c r="A11" s="75" t="s">
        <v>167</v>
      </c>
      <c r="B11" s="75"/>
      <c r="C11" s="3" t="s">
        <v>6</v>
      </c>
      <c r="D11" s="3" t="s">
        <v>0</v>
      </c>
      <c r="E11" s="3" t="s">
        <v>1</v>
      </c>
      <c r="F11" s="3" t="s">
        <v>2</v>
      </c>
      <c r="G11" s="3" t="s">
        <v>61</v>
      </c>
    </row>
    <row r="12" spans="1:8" x14ac:dyDescent="0.25">
      <c r="A12" s="4" t="s">
        <v>43</v>
      </c>
      <c r="B12" s="5" t="s">
        <v>10</v>
      </c>
      <c r="C12" s="6" t="s">
        <v>3</v>
      </c>
      <c r="D12" s="6"/>
      <c r="E12" s="6"/>
      <c r="F12" s="6"/>
      <c r="G12" s="6"/>
    </row>
    <row r="13" spans="1:8" x14ac:dyDescent="0.25">
      <c r="A13" s="4" t="s">
        <v>5</v>
      </c>
      <c r="B13" s="5" t="s">
        <v>10</v>
      </c>
      <c r="D13" s="6" t="s">
        <v>3</v>
      </c>
      <c r="E13" s="6"/>
      <c r="F13" s="6"/>
      <c r="G13" s="6"/>
    </row>
    <row r="14" spans="1:8" x14ac:dyDescent="0.25">
      <c r="A14" s="7"/>
      <c r="B14" s="5" t="s">
        <v>12</v>
      </c>
      <c r="C14" s="6" t="s">
        <v>3</v>
      </c>
      <c r="D14" s="6"/>
      <c r="E14" s="6"/>
      <c r="F14" s="6"/>
      <c r="G14" s="6"/>
    </row>
    <row r="15" spans="1:8" x14ac:dyDescent="0.25">
      <c r="A15" s="11" t="s">
        <v>11</v>
      </c>
      <c r="B15" s="5" t="s">
        <v>13</v>
      </c>
      <c r="C15" s="6"/>
      <c r="D15" s="6"/>
      <c r="E15" s="6"/>
      <c r="F15" s="6" t="s">
        <v>3</v>
      </c>
      <c r="G15" s="6"/>
    </row>
    <row r="16" spans="1:8" x14ac:dyDescent="0.25">
      <c r="A16" s="7"/>
      <c r="B16" s="5" t="s">
        <v>15</v>
      </c>
      <c r="C16" s="6"/>
      <c r="D16" s="6"/>
      <c r="E16" s="6"/>
      <c r="F16" s="6" t="s">
        <v>3</v>
      </c>
      <c r="G16" s="6"/>
    </row>
    <row r="17" spans="1:7" x14ac:dyDescent="0.25">
      <c r="A17" s="7"/>
      <c r="B17" s="5" t="s">
        <v>16</v>
      </c>
      <c r="C17" s="6"/>
      <c r="D17" s="6"/>
      <c r="E17" s="6"/>
      <c r="F17" s="6" t="s">
        <v>3</v>
      </c>
      <c r="G17" s="6"/>
    </row>
    <row r="18" spans="1:7" x14ac:dyDescent="0.25">
      <c r="A18" s="4"/>
      <c r="B18" s="5" t="s">
        <v>14</v>
      </c>
      <c r="C18" s="6"/>
      <c r="D18" s="6"/>
      <c r="E18" s="6"/>
      <c r="F18" s="6" t="s">
        <v>3</v>
      </c>
      <c r="G18" s="6"/>
    </row>
    <row r="19" spans="1:7" x14ac:dyDescent="0.25">
      <c r="A19" s="4"/>
      <c r="B19" s="5" t="s">
        <v>21</v>
      </c>
      <c r="C19" s="6"/>
      <c r="D19" s="6"/>
      <c r="E19" s="6"/>
      <c r="F19" s="6" t="s">
        <v>3</v>
      </c>
      <c r="G19" s="6"/>
    </row>
    <row r="20" spans="1:7" x14ac:dyDescent="0.25">
      <c r="A20" s="5"/>
      <c r="B20" s="5" t="s">
        <v>17</v>
      </c>
      <c r="C20" s="6"/>
      <c r="D20" s="6"/>
      <c r="E20" s="6"/>
      <c r="F20" s="6" t="s">
        <v>3</v>
      </c>
      <c r="G20" s="6"/>
    </row>
    <row r="21" spans="1:7" x14ac:dyDescent="0.25">
      <c r="A21" s="5"/>
      <c r="B21" s="5" t="s">
        <v>18</v>
      </c>
      <c r="C21" s="6"/>
      <c r="D21" s="6"/>
      <c r="E21" s="6"/>
      <c r="F21" s="6" t="s">
        <v>3</v>
      </c>
      <c r="G21" s="6"/>
    </row>
    <row r="22" spans="1:7" x14ac:dyDescent="0.25">
      <c r="A22" s="4" t="s">
        <v>7</v>
      </c>
      <c r="B22" s="5" t="s">
        <v>42</v>
      </c>
      <c r="C22" s="6"/>
      <c r="D22" s="6" t="s">
        <v>3</v>
      </c>
      <c r="E22" s="6"/>
      <c r="F22" s="6"/>
      <c r="G22" s="6" t="s">
        <v>3</v>
      </c>
    </row>
    <row r="23" spans="1:7" x14ac:dyDescent="0.25">
      <c r="A23" s="9" t="s">
        <v>4</v>
      </c>
      <c r="B23" s="8" t="s">
        <v>20</v>
      </c>
      <c r="C23" s="6"/>
      <c r="D23" s="6" t="s">
        <v>3</v>
      </c>
      <c r="E23" s="6"/>
      <c r="F23" s="6"/>
      <c r="G23" s="6"/>
    </row>
    <row r="24" spans="1:7" x14ac:dyDescent="0.25">
      <c r="A24" s="9"/>
      <c r="B24" s="8" t="s">
        <v>19</v>
      </c>
      <c r="C24" s="6"/>
      <c r="D24" s="6"/>
      <c r="E24" s="6"/>
      <c r="F24" s="6" t="s">
        <v>3</v>
      </c>
      <c r="G24" s="6" t="s">
        <v>3</v>
      </c>
    </row>
    <row r="25" spans="1:7" x14ac:dyDescent="0.25">
      <c r="A25" s="9" t="s">
        <v>22</v>
      </c>
      <c r="B25" s="8" t="s">
        <v>66</v>
      </c>
      <c r="C25" s="6" t="s">
        <v>3</v>
      </c>
      <c r="D25" s="6"/>
      <c r="E25" s="6"/>
      <c r="F25" s="6"/>
      <c r="G25" s="6" t="s">
        <v>3</v>
      </c>
    </row>
    <row r="26" spans="1:7" x14ac:dyDescent="0.25">
      <c r="A26" s="9" t="s">
        <v>63</v>
      </c>
      <c r="B26" s="8" t="s">
        <v>64</v>
      </c>
      <c r="C26" s="6"/>
      <c r="D26" s="6"/>
      <c r="E26" s="6"/>
      <c r="F26" s="6"/>
      <c r="G26" s="6" t="s">
        <v>3</v>
      </c>
    </row>
    <row r="27" spans="1:7" x14ac:dyDescent="0.25">
      <c r="A27" s="12"/>
      <c r="B27" s="8" t="s">
        <v>188</v>
      </c>
      <c r="C27" s="6" t="s">
        <v>3</v>
      </c>
      <c r="D27" s="6"/>
      <c r="E27" s="6"/>
      <c r="F27" s="6"/>
      <c r="G27" s="6" t="s">
        <v>3</v>
      </c>
    </row>
    <row r="28" spans="1:7" x14ac:dyDescent="0.25">
      <c r="A28" s="9" t="s">
        <v>67</v>
      </c>
      <c r="B28" s="8" t="s">
        <v>68</v>
      </c>
      <c r="C28" s="6"/>
      <c r="D28" s="6"/>
      <c r="E28" s="6"/>
      <c r="F28" s="6"/>
      <c r="G28" s="6" t="s">
        <v>3</v>
      </c>
    </row>
    <row r="29" spans="1:7" x14ac:dyDescent="0.25">
      <c r="A29" s="9" t="s">
        <v>65</v>
      </c>
      <c r="B29" s="8" t="s">
        <v>69</v>
      </c>
      <c r="C29" s="6"/>
      <c r="D29" s="6"/>
      <c r="E29" s="6"/>
      <c r="F29" s="6"/>
      <c r="G29" s="6" t="s">
        <v>3</v>
      </c>
    </row>
    <row r="30" spans="1:7" x14ac:dyDescent="0.25">
      <c r="A30" s="9"/>
      <c r="B30" s="29" t="s">
        <v>40</v>
      </c>
      <c r="C30" s="6" t="s">
        <v>3</v>
      </c>
      <c r="D30" s="6"/>
      <c r="E30" s="6"/>
      <c r="F30" s="6"/>
      <c r="G30" s="6" t="s">
        <v>3</v>
      </c>
    </row>
    <row r="31" spans="1:7" x14ac:dyDescent="0.25">
      <c r="A31" s="12"/>
      <c r="B31" s="69"/>
    </row>
    <row r="32" spans="1:7" x14ac:dyDescent="0.25">
      <c r="A32" s="16" t="str">
        <f>ZONE!B17</f>
        <v>Bureaux</v>
      </c>
      <c r="B32" s="16">
        <f>ZONE!J17</f>
        <v>15309.7</v>
      </c>
    </row>
    <row r="33" spans="1:2" x14ac:dyDescent="0.25">
      <c r="A33" s="14"/>
      <c r="B33" s="5" t="s">
        <v>135</v>
      </c>
    </row>
    <row r="34" spans="1:2" x14ac:dyDescent="0.25">
      <c r="A34" s="14"/>
      <c r="B34" s="8" t="s">
        <v>88</v>
      </c>
    </row>
    <row r="35" spans="1:2" x14ac:dyDescent="0.25">
      <c r="A35" s="14"/>
      <c r="B35" s="5" t="s">
        <v>134</v>
      </c>
    </row>
    <row r="36" spans="1:2" x14ac:dyDescent="0.25">
      <c r="A36" s="14"/>
      <c r="B36" s="5" t="s">
        <v>168</v>
      </c>
    </row>
    <row r="37" spans="1:2" x14ac:dyDescent="0.25">
      <c r="A37" s="14"/>
      <c r="B37" s="5" t="s">
        <v>169</v>
      </c>
    </row>
    <row r="38" spans="1:2" x14ac:dyDescent="0.25">
      <c r="A38" s="14"/>
      <c r="B38" s="15"/>
    </row>
    <row r="39" spans="1:2" x14ac:dyDescent="0.25">
      <c r="A39" s="16" t="str">
        <f>ZONE!B18</f>
        <v>Salles de réunion</v>
      </c>
      <c r="B39" s="16">
        <f>ZONE!J18</f>
        <v>8427.2999999999993</v>
      </c>
    </row>
    <row r="40" spans="1:2" x14ac:dyDescent="0.25">
      <c r="A40" s="14"/>
      <c r="B40" s="5" t="s">
        <v>135</v>
      </c>
    </row>
    <row r="41" spans="1:2" x14ac:dyDescent="0.25">
      <c r="A41" s="14"/>
      <c r="B41" s="8" t="s">
        <v>29</v>
      </c>
    </row>
    <row r="42" spans="1:2" x14ac:dyDescent="0.25">
      <c r="A42" s="14"/>
      <c r="B42" s="5" t="s">
        <v>73</v>
      </c>
    </row>
    <row r="43" spans="1:2" x14ac:dyDescent="0.25">
      <c r="A43" s="14"/>
      <c r="B43" s="5" t="s">
        <v>168</v>
      </c>
    </row>
    <row r="44" spans="1:2" x14ac:dyDescent="0.25">
      <c r="A44" s="14"/>
      <c r="B44" s="5" t="s">
        <v>72</v>
      </c>
    </row>
    <row r="45" spans="1:2" x14ac:dyDescent="0.25">
      <c r="A45" s="14"/>
      <c r="B45" s="8" t="s">
        <v>89</v>
      </c>
    </row>
    <row r="46" spans="1:2" x14ac:dyDescent="0.25">
      <c r="A46" s="14"/>
      <c r="B46" s="42" t="s">
        <v>75</v>
      </c>
    </row>
    <row r="47" spans="1:2" x14ac:dyDescent="0.25">
      <c r="A47" s="14"/>
      <c r="B47" s="29" t="s">
        <v>90</v>
      </c>
    </row>
    <row r="48" spans="1:2" x14ac:dyDescent="0.25">
      <c r="A48" s="14"/>
      <c r="B48" s="32"/>
    </row>
    <row r="49" spans="1:2" x14ac:dyDescent="0.25">
      <c r="A49" s="16" t="str">
        <f>ZONE!B19</f>
        <v>Salles d'enseignement</v>
      </c>
      <c r="B49" s="16">
        <f>ZONE!J19</f>
        <v>8165.3</v>
      </c>
    </row>
    <row r="50" spans="1:2" x14ac:dyDescent="0.25">
      <c r="A50" s="14"/>
      <c r="B50" s="5" t="s">
        <v>171</v>
      </c>
    </row>
    <row r="51" spans="1:2" x14ac:dyDescent="0.25">
      <c r="A51" s="14"/>
      <c r="B51" s="5" t="s">
        <v>73</v>
      </c>
    </row>
    <row r="52" spans="1:2" x14ac:dyDescent="0.25">
      <c r="A52" s="14"/>
      <c r="B52" s="5" t="s">
        <v>30</v>
      </c>
    </row>
    <row r="53" spans="1:2" x14ac:dyDescent="0.25">
      <c r="A53" s="14"/>
      <c r="B53" s="8" t="s">
        <v>74</v>
      </c>
    </row>
    <row r="54" spans="1:2" x14ac:dyDescent="0.25">
      <c r="A54" s="14"/>
      <c r="B54" s="8" t="s">
        <v>31</v>
      </c>
    </row>
    <row r="55" spans="1:2" x14ac:dyDescent="0.25">
      <c r="A55" s="14"/>
      <c r="B55" s="8" t="s">
        <v>170</v>
      </c>
    </row>
    <row r="56" spans="1:2" x14ac:dyDescent="0.25">
      <c r="A56" s="13"/>
      <c r="B56" s="8" t="s">
        <v>91</v>
      </c>
    </row>
    <row r="57" spans="1:2" x14ac:dyDescent="0.25">
      <c r="A57" s="13"/>
      <c r="B57" s="8" t="s">
        <v>216</v>
      </c>
    </row>
    <row r="58" spans="1:2" x14ac:dyDescent="0.25">
      <c r="A58" s="13"/>
      <c r="B58" s="27"/>
    </row>
    <row r="59" spans="1:2" ht="30" x14ac:dyDescent="0.25">
      <c r="A59" s="16" t="str">
        <f>ZONE!B20</f>
        <v>Amphithéâtre, Théâtre, Auditorium 
ainsi que les régies</v>
      </c>
      <c r="B59" s="16">
        <f>ZONE!J20</f>
        <v>2656</v>
      </c>
    </row>
    <row r="60" spans="1:2" x14ac:dyDescent="0.25">
      <c r="A60" s="14"/>
      <c r="B60" s="5" t="s">
        <v>171</v>
      </c>
    </row>
    <row r="61" spans="1:2" x14ac:dyDescent="0.25">
      <c r="A61" s="14"/>
      <c r="B61" s="5" t="s">
        <v>73</v>
      </c>
    </row>
    <row r="62" spans="1:2" x14ac:dyDescent="0.25">
      <c r="A62" s="14"/>
      <c r="B62" s="5" t="s">
        <v>32</v>
      </c>
    </row>
    <row r="63" spans="1:2" x14ac:dyDescent="0.25">
      <c r="A63" s="14"/>
      <c r="B63" s="5" t="s">
        <v>92</v>
      </c>
    </row>
    <row r="64" spans="1:2" x14ac:dyDescent="0.25">
      <c r="A64" s="14"/>
      <c r="B64" s="8" t="s">
        <v>209</v>
      </c>
    </row>
    <row r="65" spans="1:2" x14ac:dyDescent="0.25">
      <c r="A65" s="14"/>
      <c r="B65" s="8" t="s">
        <v>76</v>
      </c>
    </row>
    <row r="66" spans="1:2" x14ac:dyDescent="0.25">
      <c r="A66" s="14"/>
      <c r="B66" s="5" t="s">
        <v>172</v>
      </c>
    </row>
    <row r="67" spans="1:2" x14ac:dyDescent="0.25">
      <c r="A67" s="13"/>
      <c r="B67" s="5" t="s">
        <v>215</v>
      </c>
    </row>
    <row r="68" spans="1:2" x14ac:dyDescent="0.25">
      <c r="A68" s="14"/>
      <c r="B68" s="15"/>
    </row>
    <row r="69" spans="1:2" ht="30" x14ac:dyDescent="0.25">
      <c r="A69" s="16" t="str">
        <f>ZONE!B21</f>
        <v>Circulations et paliers d'étage
Espaces ouverts, terrasses</v>
      </c>
      <c r="B69" s="16">
        <f>ZONE!J21</f>
        <v>25443.5</v>
      </c>
    </row>
    <row r="70" spans="1:2" x14ac:dyDescent="0.25">
      <c r="A70" s="14"/>
      <c r="B70" s="5" t="s">
        <v>191</v>
      </c>
    </row>
    <row r="71" spans="1:2" x14ac:dyDescent="0.25">
      <c r="A71" s="14"/>
      <c r="B71" s="5" t="s">
        <v>33</v>
      </c>
    </row>
    <row r="72" spans="1:2" x14ac:dyDescent="0.25">
      <c r="A72" s="14"/>
      <c r="B72" s="5" t="s">
        <v>73</v>
      </c>
    </row>
    <row r="73" spans="1:2" x14ac:dyDescent="0.25">
      <c r="A73" s="14"/>
      <c r="B73" s="5" t="s">
        <v>144</v>
      </c>
    </row>
    <row r="74" spans="1:2" x14ac:dyDescent="0.25">
      <c r="A74" s="14"/>
      <c r="B74" s="5" t="s">
        <v>34</v>
      </c>
    </row>
    <row r="75" spans="1:2" x14ac:dyDescent="0.25">
      <c r="A75" s="14"/>
      <c r="B75" s="29" t="s">
        <v>210</v>
      </c>
    </row>
    <row r="76" spans="1:2" x14ac:dyDescent="0.25">
      <c r="A76" s="14"/>
      <c r="B76" s="5" t="s">
        <v>145</v>
      </c>
    </row>
    <row r="77" spans="1:2" x14ac:dyDescent="0.25">
      <c r="A77" s="14"/>
      <c r="B77" s="29" t="s">
        <v>93</v>
      </c>
    </row>
    <row r="78" spans="1:2" x14ac:dyDescent="0.25">
      <c r="A78" s="14"/>
      <c r="B78" s="8" t="s">
        <v>212</v>
      </c>
    </row>
    <row r="79" spans="1:2" x14ac:dyDescent="0.25">
      <c r="A79" s="14"/>
      <c r="B79" s="29" t="s">
        <v>190</v>
      </c>
    </row>
    <row r="80" spans="1:2" x14ac:dyDescent="0.25">
      <c r="A80" s="14"/>
      <c r="B80" s="29" t="s">
        <v>211</v>
      </c>
    </row>
    <row r="81" spans="1:3" x14ac:dyDescent="0.25">
      <c r="A81" s="14"/>
    </row>
    <row r="82" spans="1:3" x14ac:dyDescent="0.25">
      <c r="A82" s="16" t="str">
        <f>ZONE!B22</f>
        <v>Escaliers</v>
      </c>
      <c r="B82" s="16">
        <f>ZONE!J22</f>
        <v>4310.3</v>
      </c>
    </row>
    <row r="83" spans="1:3" x14ac:dyDescent="0.25">
      <c r="A83" s="14"/>
      <c r="B83" s="5" t="s">
        <v>35</v>
      </c>
    </row>
    <row r="84" spans="1:3" x14ac:dyDescent="0.25">
      <c r="A84" s="14"/>
      <c r="B84" s="5" t="s">
        <v>174</v>
      </c>
    </row>
    <row r="85" spans="1:3" x14ac:dyDescent="0.25">
      <c r="A85" s="14"/>
      <c r="B85" s="29" t="s">
        <v>173</v>
      </c>
    </row>
    <row r="86" spans="1:3" x14ac:dyDescent="0.25">
      <c r="A86" s="14"/>
      <c r="B86" s="32"/>
    </row>
    <row r="87" spans="1:3" x14ac:dyDescent="0.25">
      <c r="A87" s="16" t="str">
        <f>ZONE!B23</f>
        <v>Ascenseurs et Monte-charges</v>
      </c>
      <c r="B87" s="16">
        <f>ZONE!J23</f>
        <v>90.3</v>
      </c>
    </row>
    <row r="88" spans="1:3" x14ac:dyDescent="0.25">
      <c r="A88" s="14"/>
      <c r="B88" s="29" t="s">
        <v>87</v>
      </c>
    </row>
    <row r="89" spans="1:3" x14ac:dyDescent="0.25">
      <c r="A89" s="12"/>
      <c r="B89" s="15"/>
    </row>
    <row r="90" spans="1:3" ht="45" x14ac:dyDescent="0.25">
      <c r="A90" s="16" t="str">
        <f>ZONE!B24</f>
        <v>Espaces restauration
et kitchenettes
salles de pause, détente, repos</v>
      </c>
      <c r="B90" s="16">
        <f>ZONE!J24</f>
        <v>2131</v>
      </c>
    </row>
    <row r="91" spans="1:3" x14ac:dyDescent="0.25">
      <c r="A91" s="14"/>
      <c r="B91" s="5" t="s">
        <v>146</v>
      </c>
    </row>
    <row r="92" spans="1:3" ht="17.45" customHeight="1" x14ac:dyDescent="0.25">
      <c r="A92" s="14"/>
      <c r="B92" s="5" t="s">
        <v>77</v>
      </c>
      <c r="C92" s="19"/>
    </row>
    <row r="93" spans="1:3" x14ac:dyDescent="0.25">
      <c r="A93" s="14"/>
      <c r="B93" s="5" t="s">
        <v>32</v>
      </c>
    </row>
    <row r="94" spans="1:3" x14ac:dyDescent="0.25">
      <c r="A94" s="14"/>
      <c r="B94" s="5" t="s">
        <v>36</v>
      </c>
    </row>
    <row r="95" spans="1:3" x14ac:dyDescent="0.25">
      <c r="A95" s="14"/>
      <c r="B95" s="5" t="s">
        <v>79</v>
      </c>
    </row>
    <row r="96" spans="1:3" x14ac:dyDescent="0.25">
      <c r="A96" s="14"/>
      <c r="B96" s="5" t="s">
        <v>213</v>
      </c>
    </row>
    <row r="97" spans="1:3" x14ac:dyDescent="0.25">
      <c r="A97" s="14"/>
      <c r="B97" s="8" t="s">
        <v>37</v>
      </c>
    </row>
    <row r="98" spans="1:3" x14ac:dyDescent="0.25">
      <c r="A98" s="28"/>
      <c r="B98" s="42" t="s">
        <v>119</v>
      </c>
    </row>
    <row r="99" spans="1:3" x14ac:dyDescent="0.25">
      <c r="A99" s="28"/>
      <c r="B99" s="31"/>
    </row>
    <row r="100" spans="1:3" x14ac:dyDescent="0.25">
      <c r="A100" s="16" t="str">
        <f>ZONE!B26</f>
        <v>Salles photocopieuse</v>
      </c>
      <c r="B100" s="16">
        <f>ZONE!J26</f>
        <v>290</v>
      </c>
    </row>
    <row r="101" spans="1:3" x14ac:dyDescent="0.25">
      <c r="A101" s="14"/>
      <c r="B101" s="5" t="s">
        <v>176</v>
      </c>
    </row>
    <row r="102" spans="1:3" x14ac:dyDescent="0.25">
      <c r="A102" s="14"/>
      <c r="B102" s="5" t="s">
        <v>175</v>
      </c>
    </row>
    <row r="103" spans="1:3" x14ac:dyDescent="0.25">
      <c r="A103" s="14"/>
      <c r="B103" s="42" t="s">
        <v>177</v>
      </c>
      <c r="C103" s="26"/>
    </row>
    <row r="104" spans="1:3" x14ac:dyDescent="0.25">
      <c r="A104" s="14"/>
      <c r="B104" s="31"/>
      <c r="C104" s="26"/>
    </row>
    <row r="105" spans="1:3" x14ac:dyDescent="0.25">
      <c r="A105" s="16" t="str">
        <f>ZONE!B27</f>
        <v>Reprographie</v>
      </c>
      <c r="B105" s="16">
        <f>ZONE!J27</f>
        <v>215</v>
      </c>
    </row>
    <row r="106" spans="1:3" x14ac:dyDescent="0.25">
      <c r="A106" s="14"/>
      <c r="B106" s="5" t="s">
        <v>120</v>
      </c>
    </row>
    <row r="107" spans="1:3" x14ac:dyDescent="0.25">
      <c r="A107" s="14"/>
      <c r="B107" s="68" t="s">
        <v>121</v>
      </c>
    </row>
    <row r="108" spans="1:3" x14ac:dyDescent="0.25">
      <c r="A108" s="12"/>
      <c r="B108" s="68" t="s">
        <v>122</v>
      </c>
    </row>
    <row r="109" spans="1:3" x14ac:dyDescent="0.25">
      <c r="A109" s="14"/>
      <c r="B109" s="5" t="s">
        <v>178</v>
      </c>
    </row>
    <row r="111" spans="1:3" ht="33" customHeight="1" x14ac:dyDescent="0.25">
      <c r="A111" s="16" t="str">
        <f>ZONE!B28</f>
        <v>Infirmerie, cabinet médical, social
Salle d'attente</v>
      </c>
      <c r="B111" s="16">
        <f>ZONE!J28</f>
        <v>34</v>
      </c>
    </row>
    <row r="112" spans="1:3" x14ac:dyDescent="0.25">
      <c r="A112" s="14"/>
      <c r="B112" s="5" t="s">
        <v>171</v>
      </c>
    </row>
    <row r="113" spans="1:3" x14ac:dyDescent="0.25">
      <c r="A113" s="14"/>
      <c r="B113" s="8" t="s">
        <v>179</v>
      </c>
    </row>
    <row r="114" spans="1:3" x14ac:dyDescent="0.25">
      <c r="A114" s="14"/>
      <c r="B114" s="5" t="s">
        <v>180</v>
      </c>
    </row>
    <row r="115" spans="1:3" x14ac:dyDescent="0.25">
      <c r="A115" s="14"/>
      <c r="B115" s="5" t="s">
        <v>94</v>
      </c>
    </row>
    <row r="116" spans="1:3" x14ac:dyDescent="0.25">
      <c r="A116" s="12"/>
      <c r="B116" s="18"/>
    </row>
    <row r="117" spans="1:3" x14ac:dyDescent="0.25">
      <c r="A117" s="16" t="str">
        <f>ZONE!B29</f>
        <v>PC Sécurité</v>
      </c>
      <c r="B117" s="16">
        <f>ZONE!J29</f>
        <v>49</v>
      </c>
    </row>
    <row r="118" spans="1:3" x14ac:dyDescent="0.25">
      <c r="A118" s="14"/>
      <c r="B118" s="8" t="s">
        <v>181</v>
      </c>
    </row>
    <row r="119" spans="1:3" x14ac:dyDescent="0.25">
      <c r="A119" s="14"/>
      <c r="B119" s="5" t="s">
        <v>182</v>
      </c>
      <c r="C119" s="26"/>
    </row>
    <row r="120" spans="1:3" x14ac:dyDescent="0.25">
      <c r="A120" s="14"/>
      <c r="B120" s="5" t="s">
        <v>183</v>
      </c>
      <c r="C120" s="26"/>
    </row>
    <row r="121" spans="1:3" x14ac:dyDescent="0.25">
      <c r="B121" s="5" t="s">
        <v>180</v>
      </c>
    </row>
    <row r="122" spans="1:3" x14ac:dyDescent="0.25">
      <c r="A122" s="14"/>
      <c r="B122" s="15"/>
    </row>
    <row r="123" spans="1:3" ht="45" x14ac:dyDescent="0.25">
      <c r="A123" s="16" t="str">
        <f>ZONE!B30</f>
        <v>Locaux de sport
Gymnase
Douches et Vestiaires</v>
      </c>
      <c r="B123" s="16">
        <f>ZONE!J30</f>
        <v>2547</v>
      </c>
    </row>
    <row r="124" spans="1:3" x14ac:dyDescent="0.25">
      <c r="A124" s="14"/>
      <c r="B124" s="5" t="s">
        <v>184</v>
      </c>
    </row>
    <row r="125" spans="1:3" x14ac:dyDescent="0.25">
      <c r="A125" s="14"/>
      <c r="B125" s="5" t="s">
        <v>28</v>
      </c>
    </row>
    <row r="126" spans="1:3" x14ac:dyDescent="0.25">
      <c r="A126" s="14"/>
      <c r="B126" s="8" t="s">
        <v>185</v>
      </c>
    </row>
    <row r="127" spans="1:3" x14ac:dyDescent="0.25">
      <c r="A127" s="14"/>
      <c r="B127" s="5" t="s">
        <v>118</v>
      </c>
    </row>
    <row r="128" spans="1:3" x14ac:dyDescent="0.25">
      <c r="A128" s="14"/>
      <c r="B128" s="5" t="s">
        <v>117</v>
      </c>
    </row>
    <row r="129" spans="1:3" x14ac:dyDescent="0.25">
      <c r="A129" s="14"/>
      <c r="B129" s="8" t="s">
        <v>38</v>
      </c>
    </row>
    <row r="130" spans="1:3" x14ac:dyDescent="0.25">
      <c r="A130" s="14"/>
      <c r="B130" s="42" t="s">
        <v>123</v>
      </c>
      <c r="C130" s="26"/>
    </row>
    <row r="131" spans="1:3" x14ac:dyDescent="0.25">
      <c r="A131" s="12"/>
      <c r="B131" s="42" t="s">
        <v>112</v>
      </c>
    </row>
    <row r="132" spans="1:3" x14ac:dyDescent="0.25">
      <c r="B132" s="31"/>
    </row>
    <row r="133" spans="1:3" x14ac:dyDescent="0.25">
      <c r="A133" s="16" t="str">
        <f>ZONE!B31</f>
        <v>Locaux associatifs et de musique</v>
      </c>
      <c r="B133" s="16">
        <f>ZONE!J31</f>
        <v>447</v>
      </c>
    </row>
    <row r="134" spans="1:3" x14ac:dyDescent="0.25">
      <c r="A134" s="14"/>
      <c r="B134" s="5" t="s">
        <v>186</v>
      </c>
    </row>
    <row r="135" spans="1:3" x14ac:dyDescent="0.25">
      <c r="A135" s="14"/>
      <c r="B135" s="5" t="s">
        <v>187</v>
      </c>
    </row>
    <row r="136" spans="1:3" x14ac:dyDescent="0.25">
      <c r="A136" s="14"/>
      <c r="B136" s="29" t="s">
        <v>40</v>
      </c>
      <c r="C136" s="26"/>
    </row>
    <row r="137" spans="1:3" x14ac:dyDescent="0.25">
      <c r="A137" s="12"/>
      <c r="B137" s="8" t="s">
        <v>39</v>
      </c>
    </row>
    <row r="138" spans="1:3" x14ac:dyDescent="0.25">
      <c r="A138" s="12"/>
      <c r="B138" s="8" t="s">
        <v>95</v>
      </c>
    </row>
    <row r="139" spans="1:3" x14ac:dyDescent="0.25">
      <c r="A139" s="12"/>
      <c r="B139" s="13"/>
    </row>
    <row r="140" spans="1:3" x14ac:dyDescent="0.25">
      <c r="A140" s="16" t="str">
        <f>ZONE!B32</f>
        <v>Sanitaires</v>
      </c>
      <c r="B140" s="16">
        <f>ZONE!J32</f>
        <v>1536</v>
      </c>
    </row>
    <row r="141" spans="1:3" x14ac:dyDescent="0.25">
      <c r="A141" s="14"/>
      <c r="B141" s="5" t="s">
        <v>78</v>
      </c>
      <c r="C141" s="26"/>
    </row>
    <row r="142" spans="1:3" x14ac:dyDescent="0.25">
      <c r="A142" s="14"/>
      <c r="B142" s="5" t="s">
        <v>41</v>
      </c>
    </row>
    <row r="143" spans="1:3" x14ac:dyDescent="0.25">
      <c r="A143" s="14"/>
      <c r="B143" s="5" t="s">
        <v>214</v>
      </c>
    </row>
    <row r="144" spans="1:3" x14ac:dyDescent="0.25">
      <c r="A144" s="14"/>
      <c r="B144" s="5" t="s">
        <v>124</v>
      </c>
    </row>
    <row r="145" spans="1:2" x14ac:dyDescent="0.25">
      <c r="A145" s="12"/>
      <c r="B145" s="15"/>
    </row>
    <row r="146" spans="1:2" x14ac:dyDescent="0.25">
      <c r="A146" s="16" t="str">
        <f>ZONE!B33</f>
        <v>Salon, accueil, courrier</v>
      </c>
      <c r="B146" s="16">
        <f>ZONE!J33</f>
        <v>405</v>
      </c>
    </row>
    <row r="147" spans="1:2" x14ac:dyDescent="0.25">
      <c r="A147" s="14"/>
      <c r="B147" s="5" t="s">
        <v>127</v>
      </c>
    </row>
    <row r="148" spans="1:2" x14ac:dyDescent="0.25">
      <c r="A148" s="14"/>
      <c r="B148" s="5" t="s">
        <v>126</v>
      </c>
    </row>
    <row r="149" spans="1:2" x14ac:dyDescent="0.25">
      <c r="A149" s="14"/>
      <c r="B149" s="42" t="s">
        <v>125</v>
      </c>
    </row>
    <row r="150" spans="1:2" x14ac:dyDescent="0.25">
      <c r="A150" s="30"/>
      <c r="B150" s="13"/>
    </row>
    <row r="151" spans="1:2" x14ac:dyDescent="0.25">
      <c r="A151" s="16" t="str">
        <f>ZONE!B34</f>
        <v>Parking / quai de livraison</v>
      </c>
      <c r="B151" s="16">
        <f>ZONE!J34</f>
        <v>15442.5</v>
      </c>
    </row>
    <row r="152" spans="1:2" x14ac:dyDescent="0.25">
      <c r="B152" s="43" t="s">
        <v>218</v>
      </c>
    </row>
    <row r="153" spans="1:2" x14ac:dyDescent="0.25">
      <c r="B153" s="60"/>
    </row>
    <row r="154" spans="1:2" ht="30" x14ac:dyDescent="0.25">
      <c r="A154" s="16" t="str">
        <f>ZONE!B35</f>
        <v>Surface extérieure autour des bâtiments</v>
      </c>
      <c r="B154" s="16">
        <f>ZONE!J35</f>
        <v>4376</v>
      </c>
    </row>
    <row r="155" spans="1:2" x14ac:dyDescent="0.25">
      <c r="A155" s="27"/>
      <c r="B155" s="43" t="s">
        <v>208</v>
      </c>
    </row>
    <row r="156" spans="1:2" x14ac:dyDescent="0.25">
      <c r="A156" s="27"/>
      <c r="B156" s="43" t="s">
        <v>207</v>
      </c>
    </row>
    <row r="158" spans="1:2" x14ac:dyDescent="0.25">
      <c r="A158" s="16" t="str">
        <f>ZONE!I16</f>
        <v>Lumen</v>
      </c>
      <c r="B158" s="16">
        <f>ZONE!C11</f>
        <v>8407.4000000000015</v>
      </c>
    </row>
    <row r="159" spans="1:2" x14ac:dyDescent="0.25">
      <c r="A159" s="27"/>
      <c r="B159" s="43" t="s">
        <v>192</v>
      </c>
    </row>
    <row r="160" spans="1:2" x14ac:dyDescent="0.25">
      <c r="B160" s="43" t="s">
        <v>193</v>
      </c>
    </row>
    <row r="161" spans="2:2" x14ac:dyDescent="0.25">
      <c r="B161" s="43" t="s">
        <v>195</v>
      </c>
    </row>
    <row r="162" spans="2:2" x14ac:dyDescent="0.25">
      <c r="B162" s="43" t="s">
        <v>196</v>
      </c>
    </row>
    <row r="163" spans="2:2" x14ac:dyDescent="0.25">
      <c r="B163" s="43" t="s">
        <v>194</v>
      </c>
    </row>
    <row r="164" spans="2:2" x14ac:dyDescent="0.25">
      <c r="B164" s="43" t="s">
        <v>197</v>
      </c>
    </row>
    <row r="165" spans="2:2" x14ac:dyDescent="0.25">
      <c r="B165" s="43" t="s">
        <v>205</v>
      </c>
    </row>
  </sheetData>
  <mergeCells count="2">
    <mergeCell ref="B2:H5"/>
    <mergeCell ref="A11:B11"/>
  </mergeCells>
  <phoneticPr fontId="16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31"/>
  <sheetViews>
    <sheetView showGridLines="0" tabSelected="1" zoomScale="107" zoomScaleNormal="107" workbookViewId="0">
      <selection activeCell="C15" sqref="C15"/>
    </sheetView>
  </sheetViews>
  <sheetFormatPr baseColWidth="10" defaultRowHeight="15" x14ac:dyDescent="0.25"/>
  <cols>
    <col min="1" max="1" width="27.28515625" customWidth="1"/>
    <col min="2" max="2" width="69.7109375" customWidth="1"/>
    <col min="3" max="3" width="15.140625" style="2" customWidth="1"/>
    <col min="4" max="4" width="11.5703125" style="2" customWidth="1"/>
    <col min="5" max="6" width="11.5703125" style="2"/>
    <col min="7" max="7" width="11.42578125" style="2"/>
    <col min="8" max="8" width="15" style="2" customWidth="1"/>
    <col min="9" max="9" width="11.5703125" style="2"/>
    <col min="10" max="10" width="11.5703125" style="1"/>
  </cols>
  <sheetData>
    <row r="2" spans="1:10" x14ac:dyDescent="0.25">
      <c r="B2" s="79" t="s">
        <v>108</v>
      </c>
      <c r="C2" s="80"/>
      <c r="D2" s="80"/>
      <c r="E2" s="80"/>
      <c r="F2" s="80"/>
      <c r="G2" s="80"/>
      <c r="H2" s="80"/>
    </row>
    <row r="3" spans="1:10" x14ac:dyDescent="0.25">
      <c r="B3" s="80"/>
      <c r="C3" s="80"/>
      <c r="D3" s="80"/>
      <c r="E3" s="80"/>
      <c r="F3" s="80"/>
      <c r="G3" s="80"/>
      <c r="H3" s="80"/>
    </row>
    <row r="4" spans="1:10" x14ac:dyDescent="0.25">
      <c r="B4" s="80"/>
      <c r="C4" s="80"/>
      <c r="D4" s="80"/>
      <c r="E4" s="80"/>
      <c r="F4" s="80"/>
      <c r="G4" s="80"/>
      <c r="H4" s="80"/>
    </row>
    <row r="5" spans="1:10" x14ac:dyDescent="0.25">
      <c r="B5" s="80"/>
      <c r="C5" s="80"/>
      <c r="D5" s="80"/>
      <c r="E5" s="80"/>
      <c r="F5" s="80"/>
      <c r="G5" s="80"/>
      <c r="H5" s="80"/>
    </row>
    <row r="8" spans="1:10" s="2" customFormat="1" x14ac:dyDescent="0.25">
      <c r="A8" s="39"/>
      <c r="B8"/>
      <c r="J8" s="1"/>
    </row>
    <row r="9" spans="1:10" s="2" customFormat="1" ht="75.599999999999994" customHeight="1" x14ac:dyDescent="0.2">
      <c r="A9" s="75" t="s">
        <v>109</v>
      </c>
      <c r="B9" s="75"/>
      <c r="C9" s="40" t="s">
        <v>6</v>
      </c>
      <c r="D9" s="40" t="s">
        <v>0</v>
      </c>
      <c r="E9" s="40" t="s">
        <v>1</v>
      </c>
      <c r="F9" s="40" t="s">
        <v>2</v>
      </c>
      <c r="G9" s="40" t="s">
        <v>220</v>
      </c>
      <c r="H9" s="41" t="s">
        <v>86</v>
      </c>
      <c r="J9" s="1"/>
    </row>
    <row r="10" spans="1:10" s="2" customFormat="1" x14ac:dyDescent="0.25">
      <c r="A10"/>
      <c r="B10" s="5" t="s">
        <v>153</v>
      </c>
      <c r="C10" s="6" t="s">
        <v>84</v>
      </c>
      <c r="D10" s="6"/>
      <c r="E10" s="6"/>
      <c r="F10" s="6"/>
      <c r="G10" s="6"/>
      <c r="H10" s="6"/>
      <c r="J10" s="1"/>
    </row>
    <row r="11" spans="1:10" s="2" customFormat="1" x14ac:dyDescent="0.25">
      <c r="A11"/>
      <c r="B11" s="5" t="s">
        <v>154</v>
      </c>
      <c r="C11" s="6" t="s">
        <v>84</v>
      </c>
      <c r="D11" s="6"/>
      <c r="E11" s="6"/>
      <c r="F11" s="6"/>
      <c r="G11" s="6"/>
      <c r="H11" s="6"/>
      <c r="J11" s="1"/>
    </row>
    <row r="12" spans="1:10" s="2" customFormat="1" ht="12.75" customHeight="1" x14ac:dyDescent="0.25">
      <c r="A12"/>
      <c r="B12" s="5" t="s">
        <v>155</v>
      </c>
      <c r="C12" s="6" t="s">
        <v>84</v>
      </c>
      <c r="D12" s="6"/>
      <c r="E12" s="6"/>
      <c r="F12" s="6"/>
      <c r="G12" s="6"/>
      <c r="H12" s="34"/>
      <c r="J12" s="1"/>
    </row>
    <row r="13" spans="1:10" s="2" customFormat="1" x14ac:dyDescent="0.25">
      <c r="A13"/>
      <c r="B13" s="5" t="s">
        <v>156</v>
      </c>
      <c r="C13" s="6"/>
      <c r="D13" s="6" t="s">
        <v>84</v>
      </c>
      <c r="E13" s="6"/>
      <c r="F13" s="6"/>
      <c r="G13" s="6"/>
      <c r="H13" s="6"/>
      <c r="J13" s="1"/>
    </row>
    <row r="14" spans="1:10" s="2" customFormat="1" x14ac:dyDescent="0.25">
      <c r="A14"/>
      <c r="B14" s="5" t="s">
        <v>217</v>
      </c>
      <c r="C14" s="6"/>
      <c r="D14" s="6" t="s">
        <v>84</v>
      </c>
      <c r="E14" s="6"/>
      <c r="F14" s="6"/>
      <c r="G14" s="6"/>
      <c r="H14" s="6"/>
      <c r="J14" s="1"/>
    </row>
    <row r="15" spans="1:10" s="2" customFormat="1" ht="12.75" customHeight="1" x14ac:dyDescent="0.25">
      <c r="A15"/>
      <c r="B15" s="5" t="s">
        <v>157</v>
      </c>
      <c r="C15" s="6"/>
      <c r="D15" s="6"/>
      <c r="E15" s="6"/>
      <c r="F15" s="6" t="s">
        <v>84</v>
      </c>
      <c r="G15" s="6"/>
      <c r="H15" s="6"/>
      <c r="J15" s="1"/>
    </row>
    <row r="16" spans="1:10" s="2" customFormat="1" ht="12.75" customHeight="1" x14ac:dyDescent="0.25">
      <c r="A16"/>
      <c r="B16" s="5" t="s">
        <v>158</v>
      </c>
      <c r="C16" s="6"/>
      <c r="D16" s="6"/>
      <c r="E16" s="6"/>
      <c r="F16" s="6" t="s">
        <v>84</v>
      </c>
      <c r="G16" s="6"/>
      <c r="H16" s="6"/>
      <c r="J16" s="1"/>
    </row>
    <row r="17" spans="1:10" s="2" customFormat="1" ht="12.75" customHeight="1" x14ac:dyDescent="0.25">
      <c r="A17"/>
      <c r="B17" s="5" t="s">
        <v>159</v>
      </c>
      <c r="C17" s="6"/>
      <c r="D17" s="6"/>
      <c r="E17" s="6"/>
      <c r="F17" s="6" t="s">
        <v>84</v>
      </c>
      <c r="G17" s="6"/>
      <c r="H17" s="6"/>
      <c r="J17" s="1"/>
    </row>
    <row r="18" spans="1:10" s="2" customFormat="1" ht="12.75" customHeight="1" x14ac:dyDescent="0.25">
      <c r="A18"/>
      <c r="B18" s="5" t="s">
        <v>160</v>
      </c>
      <c r="C18" s="6"/>
      <c r="D18" s="6"/>
      <c r="E18" s="6"/>
      <c r="F18" s="6" t="s">
        <v>84</v>
      </c>
      <c r="G18" s="6"/>
      <c r="H18" s="6"/>
      <c r="J18" s="1"/>
    </row>
    <row r="19" spans="1:10" s="2" customFormat="1" ht="12.75" customHeight="1" x14ac:dyDescent="0.25">
      <c r="A19"/>
      <c r="B19" s="5" t="s">
        <v>161</v>
      </c>
      <c r="C19" s="6"/>
      <c r="D19" s="6"/>
      <c r="E19" s="6"/>
      <c r="F19" s="6" t="s">
        <v>84</v>
      </c>
      <c r="G19" s="6"/>
      <c r="H19" s="6"/>
      <c r="J19" s="1"/>
    </row>
    <row r="20" spans="1:10" s="2" customFormat="1" ht="12.75" customHeight="1" x14ac:dyDescent="0.25">
      <c r="A20"/>
      <c r="B20" s="5" t="s">
        <v>162</v>
      </c>
      <c r="C20" s="6"/>
      <c r="D20" s="6"/>
      <c r="E20" s="6"/>
      <c r="F20" s="6" t="s">
        <v>84</v>
      </c>
      <c r="G20" s="6"/>
      <c r="H20" s="6"/>
      <c r="J20" s="1"/>
    </row>
    <row r="21" spans="1:10" s="2" customFormat="1" ht="12.75" customHeight="1" x14ac:dyDescent="0.25">
      <c r="A21"/>
      <c r="B21" s="5" t="s">
        <v>128</v>
      </c>
      <c r="C21" s="6"/>
      <c r="D21" s="6"/>
      <c r="E21" s="6"/>
      <c r="F21" s="6"/>
      <c r="G21" s="6"/>
      <c r="H21" s="34" t="s">
        <v>85</v>
      </c>
      <c r="J21" s="1"/>
    </row>
    <row r="22" spans="1:10" s="2" customFormat="1" ht="12.75" customHeight="1" x14ac:dyDescent="0.25">
      <c r="A22"/>
      <c r="B22" s="85" t="s">
        <v>219</v>
      </c>
      <c r="C22" s="86"/>
      <c r="D22" s="86"/>
      <c r="E22" s="86"/>
      <c r="F22" s="86"/>
      <c r="G22" s="86" t="s">
        <v>3</v>
      </c>
      <c r="H22" s="87"/>
      <c r="J22" s="1"/>
    </row>
    <row r="23" spans="1:10" s="2" customFormat="1" ht="12.75" customHeight="1" x14ac:dyDescent="0.2">
      <c r="A23" s="16" t="s">
        <v>106</v>
      </c>
      <c r="B23" s="49"/>
      <c r="C23" s="38"/>
      <c r="D23" s="38"/>
      <c r="E23" s="38"/>
      <c r="F23" s="38"/>
      <c r="G23" s="38"/>
      <c r="H23" s="50"/>
      <c r="J23" s="1"/>
    </row>
    <row r="24" spans="1:10" s="2" customFormat="1" x14ac:dyDescent="0.25">
      <c r="A24"/>
      <c r="B24" s="5" t="s">
        <v>163</v>
      </c>
      <c r="C24" s="6"/>
      <c r="D24" s="6" t="s">
        <v>84</v>
      </c>
      <c r="E24" s="6"/>
      <c r="F24" s="6"/>
      <c r="G24" s="6"/>
      <c r="H24" s="34"/>
      <c r="J24" s="1"/>
    </row>
    <row r="25" spans="1:10" s="2" customFormat="1" ht="16.149999999999999" customHeight="1" x14ac:dyDescent="0.25">
      <c r="A25" s="36"/>
      <c r="B25" s="35" t="s">
        <v>164</v>
      </c>
      <c r="C25" s="6"/>
      <c r="D25" s="6"/>
      <c r="E25" s="6"/>
      <c r="F25" s="6" t="s">
        <v>84</v>
      </c>
      <c r="G25" s="6"/>
      <c r="H25" s="34"/>
      <c r="J25" s="1"/>
    </row>
    <row r="26" spans="1:10" s="2" customFormat="1" x14ac:dyDescent="0.25">
      <c r="A26" s="36"/>
      <c r="B26" s="35" t="s">
        <v>165</v>
      </c>
      <c r="C26" s="6"/>
      <c r="D26" s="6"/>
      <c r="E26" s="6"/>
      <c r="F26" s="6" t="s">
        <v>84</v>
      </c>
      <c r="G26" s="6"/>
      <c r="H26" s="6"/>
      <c r="J26" s="1"/>
    </row>
    <row r="27" spans="1:10" s="2" customFormat="1" x14ac:dyDescent="0.25">
      <c r="A27" s="37"/>
      <c r="B27" s="35" t="s">
        <v>166</v>
      </c>
      <c r="C27" s="6"/>
      <c r="D27" s="6" t="s">
        <v>84</v>
      </c>
      <c r="E27" s="6"/>
      <c r="F27" s="6"/>
      <c r="G27" s="6"/>
      <c r="H27" s="6"/>
      <c r="J27" s="1"/>
    </row>
    <row r="28" spans="1:10" s="2" customFormat="1" x14ac:dyDescent="0.2">
      <c r="A28" s="16" t="s">
        <v>199</v>
      </c>
      <c r="B28" s="49"/>
      <c r="C28" s="38"/>
      <c r="D28" s="38"/>
      <c r="E28" s="38"/>
      <c r="F28" s="38"/>
      <c r="G28" s="38"/>
      <c r="H28" s="50"/>
      <c r="J28" s="1"/>
    </row>
    <row r="29" spans="1:10" x14ac:dyDescent="0.25">
      <c r="B29" s="29" t="s">
        <v>200</v>
      </c>
    </row>
    <row r="30" spans="1:10" s="2" customFormat="1" x14ac:dyDescent="0.25">
      <c r="A30" s="36"/>
      <c r="B30" s="29" t="s">
        <v>201</v>
      </c>
      <c r="J30" s="1"/>
    </row>
    <row r="31" spans="1:10" x14ac:dyDescent="0.25">
      <c r="B31" s="29" t="s">
        <v>202</v>
      </c>
    </row>
  </sheetData>
  <mergeCells count="2">
    <mergeCell ref="B2:H5"/>
    <mergeCell ref="A9:B9"/>
  </mergeCells>
  <phoneticPr fontId="16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1"/>
  <sheetViews>
    <sheetView topLeftCell="A15" zoomScale="80" zoomScaleNormal="80" workbookViewId="0">
      <selection activeCell="J17" sqref="J17"/>
    </sheetView>
  </sheetViews>
  <sheetFormatPr baseColWidth="10" defaultRowHeight="15" x14ac:dyDescent="0.25"/>
  <cols>
    <col min="1" max="1" width="38" customWidth="1"/>
    <col min="2" max="2" width="141" customWidth="1"/>
  </cols>
  <sheetData>
    <row r="1" spans="1:10" ht="54.75" customHeight="1" x14ac:dyDescent="0.25">
      <c r="A1" s="75" t="s">
        <v>96</v>
      </c>
      <c r="B1" s="81"/>
      <c r="C1" s="48" t="s">
        <v>110</v>
      </c>
      <c r="D1" s="48" t="s">
        <v>111</v>
      </c>
    </row>
    <row r="2" spans="1:10" ht="15" customHeight="1" x14ac:dyDescent="0.25">
      <c r="A2" s="82"/>
      <c r="B2" s="83"/>
      <c r="C2" s="56"/>
      <c r="D2" s="57"/>
      <c r="E2" s="2"/>
      <c r="F2" s="2"/>
      <c r="G2" s="2"/>
      <c r="H2" s="2"/>
      <c r="I2" s="2"/>
      <c r="J2" s="1"/>
    </row>
    <row r="3" spans="1:10" ht="43.5" customHeight="1" x14ac:dyDescent="0.25">
      <c r="A3" s="48" t="s">
        <v>133</v>
      </c>
      <c r="B3" s="52"/>
      <c r="C3" s="84"/>
      <c r="D3" s="84"/>
      <c r="E3" s="2"/>
      <c r="F3" s="2"/>
      <c r="G3" s="2"/>
      <c r="H3" s="2"/>
      <c r="I3" s="2"/>
      <c r="J3" s="1"/>
    </row>
    <row r="4" spans="1:10" ht="15" customHeight="1" x14ac:dyDescent="0.25">
      <c r="A4" s="46"/>
      <c r="B4" s="67" t="s">
        <v>138</v>
      </c>
      <c r="C4" s="6" t="s">
        <v>3</v>
      </c>
      <c r="D4" s="6"/>
      <c r="E4" s="2"/>
      <c r="F4" s="2"/>
      <c r="G4" s="2"/>
      <c r="H4" s="2"/>
      <c r="I4" s="2"/>
      <c r="J4" s="1"/>
    </row>
    <row r="5" spans="1:10" ht="15" customHeight="1" x14ac:dyDescent="0.25">
      <c r="A5" s="46"/>
      <c r="B5" s="67" t="s">
        <v>137</v>
      </c>
      <c r="C5" s="6" t="s">
        <v>3</v>
      </c>
      <c r="D5" s="6"/>
      <c r="E5" s="2"/>
      <c r="F5" s="2"/>
      <c r="G5" s="2"/>
      <c r="H5" s="2"/>
      <c r="I5" s="2"/>
      <c r="J5" s="1"/>
    </row>
    <row r="6" spans="1:10" ht="15" customHeight="1" x14ac:dyDescent="0.25">
      <c r="A6" s="46"/>
      <c r="B6" s="66" t="s">
        <v>136</v>
      </c>
      <c r="C6" s="6" t="s">
        <v>3</v>
      </c>
      <c r="D6" s="6"/>
      <c r="E6" s="2"/>
      <c r="F6" s="2"/>
      <c r="G6" s="2"/>
      <c r="H6" s="2"/>
      <c r="I6" s="2"/>
      <c r="J6" s="1"/>
    </row>
    <row r="7" spans="1:10" ht="15" customHeight="1" x14ac:dyDescent="0.25">
      <c r="A7" s="46"/>
      <c r="B7" s="66" t="s">
        <v>139</v>
      </c>
      <c r="C7" s="6" t="s">
        <v>3</v>
      </c>
      <c r="D7" s="6"/>
      <c r="E7" s="2"/>
      <c r="F7" s="2"/>
      <c r="G7" s="2"/>
      <c r="H7" s="2"/>
      <c r="I7" s="2"/>
      <c r="J7" s="1"/>
    </row>
    <row r="8" spans="1:10" ht="15" customHeight="1" x14ac:dyDescent="0.25">
      <c r="A8" s="46"/>
      <c r="B8" s="66" t="s">
        <v>141</v>
      </c>
      <c r="C8" s="6" t="s">
        <v>3</v>
      </c>
      <c r="D8" s="6"/>
      <c r="E8" s="2"/>
      <c r="F8" s="2"/>
      <c r="G8" s="2"/>
      <c r="H8" s="2"/>
      <c r="I8" s="2"/>
      <c r="J8" s="1"/>
    </row>
    <row r="9" spans="1:10" ht="15" customHeight="1" x14ac:dyDescent="0.25">
      <c r="A9" s="46"/>
      <c r="B9" s="66" t="s">
        <v>142</v>
      </c>
      <c r="C9" s="6" t="s">
        <v>3</v>
      </c>
      <c r="D9" s="6"/>
      <c r="E9" s="2"/>
      <c r="F9" s="2"/>
      <c r="G9" s="2"/>
      <c r="H9" s="2"/>
      <c r="I9" s="2"/>
      <c r="J9" s="1"/>
    </row>
    <row r="10" spans="1:10" ht="15" customHeight="1" x14ac:dyDescent="0.25">
      <c r="A10" s="46"/>
      <c r="B10" s="66" t="s">
        <v>143</v>
      </c>
      <c r="C10" s="6" t="s">
        <v>3</v>
      </c>
      <c r="D10" s="6"/>
      <c r="E10" s="2"/>
      <c r="F10" s="2"/>
      <c r="G10" s="2"/>
      <c r="H10" s="2"/>
      <c r="I10" s="2"/>
      <c r="J10" s="1"/>
    </row>
    <row r="11" spans="1:10" ht="15" customHeight="1" x14ac:dyDescent="0.25">
      <c r="A11" s="46"/>
      <c r="C11" s="6"/>
      <c r="D11" s="6"/>
      <c r="E11" s="2"/>
      <c r="F11" s="2"/>
      <c r="G11" s="2"/>
      <c r="H11" s="2"/>
      <c r="I11" s="2"/>
      <c r="J11" s="1"/>
    </row>
    <row r="12" spans="1:10" ht="43.5" customHeight="1" x14ac:dyDescent="0.25">
      <c r="A12" s="48" t="s">
        <v>102</v>
      </c>
      <c r="B12" s="52"/>
      <c r="C12" s="84"/>
      <c r="D12" s="84"/>
      <c r="E12" s="2"/>
      <c r="F12" s="2"/>
      <c r="G12" s="2"/>
      <c r="H12" s="2"/>
      <c r="I12" s="2"/>
      <c r="J12" s="1"/>
    </row>
    <row r="13" spans="1:10" ht="15" customHeight="1" x14ac:dyDescent="0.25">
      <c r="A13" s="46"/>
      <c r="B13" s="66" t="s">
        <v>131</v>
      </c>
      <c r="C13" s="6" t="s">
        <v>3</v>
      </c>
      <c r="D13" s="6"/>
      <c r="E13" s="2"/>
      <c r="F13" s="2"/>
      <c r="G13" s="2"/>
      <c r="H13" s="2"/>
      <c r="I13" s="2"/>
      <c r="J13" s="1"/>
    </row>
    <row r="14" spans="1:10" ht="15" customHeight="1" x14ac:dyDescent="0.25">
      <c r="A14" s="46"/>
      <c r="B14" s="66" t="s">
        <v>140</v>
      </c>
      <c r="C14" s="6" t="s">
        <v>3</v>
      </c>
      <c r="D14" s="6"/>
      <c r="E14" s="2"/>
      <c r="F14" s="2"/>
      <c r="G14" s="2"/>
      <c r="H14" s="2"/>
      <c r="I14" s="2"/>
      <c r="J14" s="1"/>
    </row>
    <row r="15" spans="1:10" ht="15" customHeight="1" x14ac:dyDescent="0.25">
      <c r="A15" s="46"/>
      <c r="B15" s="65"/>
      <c r="C15" s="58"/>
      <c r="D15" s="57"/>
      <c r="E15" s="2"/>
      <c r="F15" s="2"/>
      <c r="G15" s="2"/>
      <c r="H15" s="2"/>
      <c r="I15" s="2"/>
      <c r="J15" s="1"/>
    </row>
    <row r="16" spans="1:10" ht="15" customHeight="1" x14ac:dyDescent="0.25">
      <c r="A16" s="48" t="s">
        <v>147</v>
      </c>
      <c r="B16" s="52"/>
      <c r="C16" s="24"/>
      <c r="D16" s="24"/>
      <c r="E16" s="2"/>
      <c r="F16" s="2"/>
      <c r="G16" s="2"/>
      <c r="H16" s="2"/>
      <c r="I16" s="2"/>
      <c r="J16" s="1"/>
    </row>
    <row r="17" spans="1:10" ht="15" customHeight="1" x14ac:dyDescent="0.25">
      <c r="A17" s="46"/>
      <c r="B17" s="53" t="s">
        <v>148</v>
      </c>
      <c r="C17" s="6" t="s">
        <v>3</v>
      </c>
      <c r="D17" s="6"/>
      <c r="E17" s="2"/>
      <c r="F17" s="2"/>
      <c r="G17" s="2"/>
      <c r="H17" s="2"/>
      <c r="I17" s="2"/>
      <c r="J17" s="1"/>
    </row>
    <row r="18" spans="1:10" ht="15" customHeight="1" x14ac:dyDescent="0.25">
      <c r="A18" s="46"/>
      <c r="B18" s="53" t="s">
        <v>149</v>
      </c>
      <c r="C18" s="6" t="s">
        <v>3</v>
      </c>
      <c r="D18" s="6"/>
      <c r="E18" s="2"/>
      <c r="F18" s="2"/>
      <c r="G18" s="2"/>
      <c r="H18" s="2"/>
      <c r="I18" s="2"/>
      <c r="J18" s="1"/>
    </row>
    <row r="19" spans="1:10" ht="15" customHeight="1" x14ac:dyDescent="0.25">
      <c r="A19" s="46"/>
      <c r="B19" s="53"/>
      <c r="C19" s="2"/>
      <c r="D19" s="2"/>
      <c r="E19" s="2"/>
      <c r="F19" s="2"/>
      <c r="G19" s="2"/>
      <c r="H19" s="2"/>
      <c r="I19" s="2"/>
      <c r="J19" s="1"/>
    </row>
    <row r="20" spans="1:10" ht="15" customHeight="1" x14ac:dyDescent="0.25">
      <c r="A20" s="48" t="s">
        <v>100</v>
      </c>
      <c r="B20" s="52"/>
      <c r="C20" s="24"/>
      <c r="D20" s="24"/>
      <c r="E20" s="2"/>
      <c r="F20" s="2"/>
      <c r="G20" s="2"/>
      <c r="H20" s="2"/>
      <c r="I20" s="2"/>
      <c r="J20" s="1"/>
    </row>
    <row r="21" spans="1:10" ht="15" customHeight="1" x14ac:dyDescent="0.25">
      <c r="A21" s="46"/>
      <c r="B21" s="53" t="s">
        <v>101</v>
      </c>
      <c r="C21" s="6"/>
      <c r="D21" s="6" t="s">
        <v>3</v>
      </c>
      <c r="E21" s="2"/>
      <c r="F21" s="2"/>
      <c r="G21" s="2"/>
      <c r="H21" s="2"/>
      <c r="I21" s="2"/>
      <c r="J21" s="1"/>
    </row>
    <row r="22" spans="1:10" ht="15" customHeight="1" x14ac:dyDescent="0.25">
      <c r="B22" s="47"/>
      <c r="C22" s="58"/>
      <c r="D22" s="57"/>
      <c r="E22" s="2"/>
      <c r="F22" s="2"/>
      <c r="G22" s="2"/>
      <c r="H22" s="2"/>
      <c r="I22" s="2"/>
      <c r="J22" s="1"/>
    </row>
    <row r="23" spans="1:10" ht="15" customHeight="1" x14ac:dyDescent="0.25">
      <c r="A23" s="48" t="s">
        <v>103</v>
      </c>
      <c r="B23" s="51"/>
      <c r="C23" s="58"/>
      <c r="D23" s="57"/>
      <c r="E23" s="2"/>
      <c r="F23" s="2"/>
      <c r="G23" s="2"/>
      <c r="H23" s="2"/>
      <c r="I23" s="2"/>
      <c r="J23" s="1"/>
    </row>
    <row r="24" spans="1:10" ht="15" customHeight="1" x14ac:dyDescent="0.25">
      <c r="A24" s="12"/>
      <c r="B24" s="53" t="s">
        <v>104</v>
      </c>
      <c r="C24" s="6"/>
      <c r="D24" s="6" t="s">
        <v>3</v>
      </c>
      <c r="E24" s="2"/>
      <c r="F24" s="2"/>
      <c r="G24" s="2"/>
      <c r="H24" s="2"/>
      <c r="I24" s="2"/>
      <c r="J24" s="1"/>
    </row>
    <row r="25" spans="1:10" ht="15" customHeight="1" x14ac:dyDescent="0.25">
      <c r="A25" s="12"/>
      <c r="B25" s="54" t="s">
        <v>105</v>
      </c>
      <c r="C25" s="6"/>
      <c r="D25" s="6" t="s">
        <v>3</v>
      </c>
      <c r="E25" s="2"/>
      <c r="F25" s="2"/>
      <c r="G25" s="2"/>
      <c r="H25" s="2"/>
      <c r="I25" s="2"/>
      <c r="J25" s="1"/>
    </row>
    <row r="26" spans="1:10" ht="15" customHeight="1" x14ac:dyDescent="0.25">
      <c r="B26" s="13"/>
      <c r="C26" s="58"/>
      <c r="D26" s="57"/>
      <c r="E26" s="2"/>
      <c r="F26" s="2"/>
      <c r="G26" s="2"/>
      <c r="H26" s="2"/>
      <c r="I26" s="2"/>
      <c r="J26" s="1"/>
    </row>
    <row r="27" spans="1:10" ht="15" customHeight="1" x14ac:dyDescent="0.25">
      <c r="A27" s="48" t="s">
        <v>130</v>
      </c>
      <c r="B27" s="51"/>
      <c r="C27" s="58"/>
      <c r="D27" s="57"/>
      <c r="E27" s="2"/>
      <c r="F27" s="2"/>
      <c r="G27" s="2"/>
      <c r="H27" s="2"/>
      <c r="I27" s="2"/>
      <c r="J27" s="1"/>
    </row>
    <row r="28" spans="1:10" ht="15" customHeight="1" x14ac:dyDescent="0.25">
      <c r="A28" s="46"/>
      <c r="B28" s="53" t="s">
        <v>99</v>
      </c>
      <c r="C28" s="62" t="s">
        <v>3</v>
      </c>
      <c r="D28" s="62"/>
      <c r="E28" s="2"/>
      <c r="F28" s="2"/>
      <c r="G28" s="2"/>
      <c r="H28" s="2"/>
      <c r="I28" s="2"/>
      <c r="J28" s="1"/>
    </row>
    <row r="29" spans="1:10" ht="15" customHeight="1" x14ac:dyDescent="0.25">
      <c r="A29" s="46"/>
      <c r="B29" s="63" t="s">
        <v>116</v>
      </c>
      <c r="C29" s="62" t="s">
        <v>3</v>
      </c>
      <c r="D29" s="62"/>
      <c r="E29" s="2"/>
      <c r="F29" s="2"/>
      <c r="G29" s="2"/>
      <c r="H29" s="2"/>
      <c r="I29" s="2"/>
      <c r="J29" s="1"/>
    </row>
    <row r="30" spans="1:10" ht="15" customHeight="1" x14ac:dyDescent="0.25">
      <c r="A30" s="46"/>
      <c r="B30" s="61"/>
      <c r="C30" s="58"/>
      <c r="D30" s="2"/>
      <c r="E30" s="2"/>
      <c r="F30" s="2"/>
      <c r="G30" s="2"/>
      <c r="H30" s="2"/>
      <c r="I30" s="2"/>
      <c r="J30" s="1"/>
    </row>
    <row r="31" spans="1:10" ht="15" customHeight="1" x14ac:dyDescent="0.25">
      <c r="A31" s="48" t="s">
        <v>115</v>
      </c>
      <c r="B31" s="51"/>
      <c r="C31" s="58"/>
      <c r="D31" s="2"/>
      <c r="E31" s="2"/>
      <c r="F31" s="2"/>
      <c r="G31" s="2"/>
      <c r="H31" s="2"/>
      <c r="I31" s="2"/>
      <c r="J31" s="1"/>
    </row>
    <row r="32" spans="1:10" ht="15" customHeight="1" x14ac:dyDescent="0.25">
      <c r="A32" s="46"/>
      <c r="B32" s="63" t="s">
        <v>152</v>
      </c>
      <c r="C32" s="64"/>
      <c r="D32" s="64" t="s">
        <v>3</v>
      </c>
      <c r="E32" s="2"/>
      <c r="F32" s="2"/>
      <c r="G32" s="2"/>
      <c r="H32" s="2"/>
      <c r="I32" s="2"/>
      <c r="J32" s="1"/>
    </row>
    <row r="33" spans="1:10" ht="15" customHeight="1" x14ac:dyDescent="0.25">
      <c r="A33" s="46"/>
      <c r="B33" s="63" t="s">
        <v>129</v>
      </c>
      <c r="C33" s="64" t="s">
        <v>3</v>
      </c>
      <c r="D33" s="64"/>
      <c r="E33" s="2"/>
      <c r="F33" s="2"/>
      <c r="G33" s="2"/>
      <c r="H33" s="2"/>
      <c r="I33" s="2"/>
      <c r="J33" s="1"/>
    </row>
    <row r="34" spans="1:10" ht="15" customHeight="1" x14ac:dyDescent="0.25">
      <c r="A34" s="46"/>
      <c r="B34" s="45"/>
      <c r="C34" s="58"/>
      <c r="D34" s="57"/>
      <c r="E34" s="2"/>
      <c r="F34" s="2"/>
      <c r="G34" s="2"/>
      <c r="H34" s="2"/>
      <c r="I34" s="2"/>
      <c r="J34" s="1"/>
    </row>
    <row r="35" spans="1:10" ht="25.5" customHeight="1" x14ac:dyDescent="0.25">
      <c r="A35" s="48" t="s">
        <v>83</v>
      </c>
      <c r="B35" s="51"/>
      <c r="C35" s="58"/>
      <c r="D35" s="57"/>
      <c r="E35" s="2"/>
      <c r="F35" s="2"/>
      <c r="G35" s="2"/>
      <c r="H35" s="2"/>
      <c r="I35" s="2"/>
      <c r="J35" s="1"/>
    </row>
    <row r="36" spans="1:10" ht="15" customHeight="1" x14ac:dyDescent="0.25">
      <c r="A36" s="30"/>
      <c r="B36" s="55" t="s">
        <v>98</v>
      </c>
      <c r="C36" s="6" t="s">
        <v>84</v>
      </c>
      <c r="D36" s="6"/>
      <c r="E36" s="2"/>
      <c r="F36" s="2"/>
      <c r="G36" s="2"/>
      <c r="H36" s="2"/>
      <c r="I36" s="2"/>
      <c r="J36" s="1"/>
    </row>
    <row r="37" spans="1:10" ht="15" customHeight="1" x14ac:dyDescent="0.25">
      <c r="A37" s="30"/>
      <c r="B37" s="55" t="s">
        <v>198</v>
      </c>
      <c r="C37" s="6"/>
      <c r="D37" s="6" t="s">
        <v>3</v>
      </c>
      <c r="E37" s="2"/>
      <c r="F37" s="2"/>
      <c r="G37" s="2"/>
      <c r="H37" s="2"/>
      <c r="I37" s="2"/>
      <c r="J37" s="1"/>
    </row>
    <row r="38" spans="1:10" ht="15" customHeight="1" x14ac:dyDescent="0.25">
      <c r="A38" s="30"/>
      <c r="B38" s="31"/>
      <c r="C38" s="58"/>
      <c r="D38" s="57"/>
      <c r="E38" s="2"/>
      <c r="F38" s="2"/>
      <c r="G38" s="2"/>
      <c r="H38" s="2"/>
      <c r="I38" s="2"/>
      <c r="J38" s="1"/>
    </row>
    <row r="39" spans="1:10" ht="15" customHeight="1" x14ac:dyDescent="0.25">
      <c r="A39" s="48" t="s">
        <v>114</v>
      </c>
      <c r="B39" s="51"/>
      <c r="C39" s="58"/>
      <c r="D39" s="57"/>
      <c r="E39" s="2"/>
      <c r="F39" s="2"/>
      <c r="G39" s="2"/>
      <c r="H39" s="2"/>
      <c r="I39" s="2"/>
      <c r="J39" s="1"/>
    </row>
    <row r="40" spans="1:10" ht="15" customHeight="1" x14ac:dyDescent="0.25">
      <c r="A40" s="30"/>
      <c r="B40" s="55" t="s">
        <v>206</v>
      </c>
      <c r="C40" s="6"/>
      <c r="D40" s="6" t="s">
        <v>84</v>
      </c>
      <c r="E40" s="2"/>
      <c r="F40" s="2"/>
      <c r="G40" s="2"/>
      <c r="H40" s="2"/>
      <c r="I40" s="2"/>
      <c r="J40" s="1"/>
    </row>
    <row r="41" spans="1:10" ht="15" customHeight="1" x14ac:dyDescent="0.25">
      <c r="A41" s="30"/>
      <c r="B41" s="13"/>
      <c r="C41" s="58"/>
      <c r="D41" s="57"/>
      <c r="E41" s="2"/>
      <c r="F41" s="2"/>
      <c r="G41" s="2"/>
      <c r="H41" s="2"/>
      <c r="I41" s="2"/>
      <c r="J41" s="1"/>
    </row>
    <row r="42" spans="1:10" ht="24.75" customHeight="1" x14ac:dyDescent="0.25">
      <c r="A42" s="48" t="s">
        <v>70</v>
      </c>
      <c r="B42" s="51"/>
      <c r="C42" s="58"/>
      <c r="D42" s="57"/>
      <c r="E42" s="2"/>
      <c r="F42" s="2"/>
      <c r="G42" s="2"/>
      <c r="H42" s="2"/>
      <c r="I42" s="2"/>
      <c r="J42" s="1"/>
    </row>
    <row r="43" spans="1:10" ht="15" customHeight="1" x14ac:dyDescent="0.25">
      <c r="A43" s="30"/>
      <c r="B43" s="55" t="s">
        <v>132</v>
      </c>
      <c r="C43" s="6"/>
      <c r="D43" s="6" t="s">
        <v>3</v>
      </c>
      <c r="E43" s="2"/>
      <c r="F43" s="2"/>
      <c r="G43" s="2"/>
      <c r="H43" s="2"/>
      <c r="I43" s="2"/>
      <c r="J43" s="1"/>
    </row>
    <row r="44" spans="1:10" ht="15" customHeight="1" x14ac:dyDescent="0.25">
      <c r="A44" s="30"/>
      <c r="B44" s="55" t="s">
        <v>97</v>
      </c>
      <c r="C44" s="6"/>
      <c r="D44" s="6" t="s">
        <v>3</v>
      </c>
      <c r="E44" s="2"/>
      <c r="F44" s="2"/>
      <c r="G44" s="2"/>
      <c r="H44" s="2"/>
      <c r="I44" s="2"/>
      <c r="J44" s="1"/>
    </row>
    <row r="45" spans="1:10" ht="15" customHeight="1" x14ac:dyDescent="0.25">
      <c r="A45" s="30"/>
      <c r="B45" s="30"/>
      <c r="C45" s="58"/>
      <c r="D45" s="57"/>
      <c r="E45" s="2"/>
      <c r="F45" s="2"/>
      <c r="G45" s="2"/>
      <c r="H45" s="2"/>
      <c r="I45" s="2"/>
      <c r="J45" s="1"/>
    </row>
    <row r="46" spans="1:10" ht="15" customHeight="1" x14ac:dyDescent="0.25">
      <c r="A46" s="59" t="s">
        <v>107</v>
      </c>
      <c r="B46" s="51"/>
      <c r="C46" s="2"/>
      <c r="D46" s="24"/>
    </row>
    <row r="47" spans="1:10" ht="15" customHeight="1" x14ac:dyDescent="0.25">
      <c r="B47" s="44" t="s">
        <v>150</v>
      </c>
      <c r="C47" s="21"/>
      <c r="D47" s="21" t="s">
        <v>3</v>
      </c>
    </row>
    <row r="48" spans="1:10" ht="15" customHeight="1" x14ac:dyDescent="0.25">
      <c r="B48" s="44" t="s">
        <v>151</v>
      </c>
      <c r="C48" s="21"/>
      <c r="D48" s="21" t="s">
        <v>3</v>
      </c>
    </row>
    <row r="49" ht="15" customHeight="1" x14ac:dyDescent="0.25"/>
    <row r="50" ht="15" customHeight="1" x14ac:dyDescent="0.25"/>
    <row r="51" ht="15" customHeight="1" x14ac:dyDescent="0.25"/>
  </sheetData>
  <mergeCells count="4">
    <mergeCell ref="A1:B1"/>
    <mergeCell ref="A2:B2"/>
    <mergeCell ref="C12:D12"/>
    <mergeCell ref="C3:D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ZONE</vt:lpstr>
      <vt:lpstr>Cahier des charges</vt:lpstr>
      <vt:lpstr>Gestion des déchets</vt:lpstr>
      <vt:lpstr>Remise en état</vt:lpstr>
    </vt:vector>
  </TitlesOfParts>
  <Company>GSF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fbelbouab</dc:creator>
  <cp:lastModifiedBy>Karine Delacourt</cp:lastModifiedBy>
  <cp:lastPrinted>2020-09-21T09:42:37Z</cp:lastPrinted>
  <dcterms:created xsi:type="dcterms:W3CDTF">2018-06-05T14:36:44Z</dcterms:created>
  <dcterms:modified xsi:type="dcterms:W3CDTF">2024-10-07T14:19:24Z</dcterms:modified>
</cp:coreProperties>
</file>