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 activeTab="1"/>
  </bookViews>
  <sheets>
    <sheet name="24MS25S3 BPU " sheetId="1" r:id="rId1"/>
    <sheet name="24MS25S3 DQE" sheetId="2" r:id="rId2"/>
  </sheets>
  <calcPr calcId="145621"/>
</workbook>
</file>

<file path=xl/calcChain.xml><?xml version="1.0" encoding="utf-8"?>
<calcChain xmlns="http://schemas.openxmlformats.org/spreadsheetml/2006/main">
  <c r="H55" i="2" l="1"/>
  <c r="F55" i="2"/>
  <c r="I55" i="2" s="1"/>
  <c r="H54" i="2"/>
  <c r="F54" i="2"/>
  <c r="I54" i="2" s="1"/>
  <c r="H53" i="2"/>
  <c r="F53" i="2"/>
  <c r="I53" i="2" s="1"/>
  <c r="H52" i="2"/>
  <c r="F52" i="2"/>
  <c r="I52" i="2" s="1"/>
  <c r="H51" i="2"/>
  <c r="F51" i="2"/>
  <c r="I51" i="2" s="1"/>
  <c r="H50" i="2"/>
  <c r="F50" i="2"/>
  <c r="I50" i="2" s="1"/>
  <c r="I49" i="2"/>
  <c r="H49" i="2"/>
  <c r="F49" i="2"/>
  <c r="H48" i="2"/>
  <c r="F48" i="2"/>
  <c r="I48" i="2" s="1"/>
  <c r="H47" i="2"/>
  <c r="F47" i="2"/>
  <c r="I47" i="2" s="1"/>
  <c r="H46" i="2"/>
  <c r="F46" i="2"/>
  <c r="I46" i="2" s="1"/>
  <c r="I45" i="2"/>
  <c r="H45" i="2"/>
  <c r="F45" i="2"/>
  <c r="H44" i="2"/>
  <c r="F44" i="2"/>
  <c r="I44" i="2" s="1"/>
  <c r="H43" i="2"/>
  <c r="F43" i="2"/>
  <c r="I43" i="2" s="1"/>
  <c r="H42" i="2"/>
  <c r="F42" i="2"/>
  <c r="I42" i="2" s="1"/>
  <c r="I41" i="2"/>
  <c r="H41" i="2"/>
  <c r="F41" i="2"/>
  <c r="H40" i="2"/>
  <c r="F40" i="2"/>
  <c r="I40" i="2" s="1"/>
  <c r="H39" i="2"/>
  <c r="F39" i="2"/>
  <c r="I39" i="2" s="1"/>
  <c r="H38" i="2"/>
  <c r="F38" i="2"/>
  <c r="I38" i="2" s="1"/>
  <c r="I37" i="2"/>
  <c r="H37" i="2"/>
  <c r="F37" i="2"/>
  <c r="H36" i="2"/>
  <c r="F36" i="2"/>
  <c r="I36" i="2" s="1"/>
  <c r="H35" i="2"/>
  <c r="F35" i="2"/>
  <c r="I35" i="2" s="1"/>
  <c r="H34" i="2"/>
  <c r="F34" i="2"/>
  <c r="I34" i="2" s="1"/>
  <c r="I33" i="2"/>
  <c r="H33" i="2"/>
  <c r="F33" i="2"/>
  <c r="H32" i="2"/>
  <c r="F32" i="2"/>
  <c r="I32" i="2" s="1"/>
  <c r="H31" i="2"/>
  <c r="F31" i="2"/>
  <c r="I31" i="2" s="1"/>
  <c r="H30" i="2"/>
  <c r="F30" i="2"/>
  <c r="I30" i="2" s="1"/>
  <c r="I29" i="2"/>
  <c r="H29" i="2"/>
  <c r="F29" i="2"/>
  <c r="H28" i="2"/>
  <c r="F28" i="2"/>
  <c r="I28" i="2" s="1"/>
  <c r="H27" i="2"/>
  <c r="F27" i="2"/>
  <c r="I27" i="2" s="1"/>
  <c r="H26" i="2"/>
  <c r="F26" i="2"/>
  <c r="I26" i="2" s="1"/>
  <c r="H22" i="2"/>
  <c r="F22" i="2"/>
  <c r="I22" i="2" s="1"/>
  <c r="H20" i="2"/>
  <c r="F20" i="2"/>
  <c r="I20" i="2" s="1"/>
  <c r="H19" i="2"/>
  <c r="F19" i="2"/>
  <c r="I19" i="2" s="1"/>
  <c r="H15" i="2"/>
  <c r="F15" i="2"/>
  <c r="I15" i="2" s="1"/>
  <c r="H14" i="2"/>
  <c r="F14" i="2"/>
  <c r="I14" i="2" s="1"/>
  <c r="H13" i="2"/>
  <c r="F13" i="2"/>
  <c r="I13" i="2" s="1"/>
  <c r="H12" i="2"/>
  <c r="F12" i="2"/>
  <c r="I12" i="2" s="1"/>
  <c r="H11" i="2"/>
  <c r="F11" i="2"/>
  <c r="I11" i="2" s="1"/>
  <c r="H10" i="2"/>
  <c r="F10" i="2"/>
  <c r="I10" i="2" s="1"/>
  <c r="H9" i="2"/>
  <c r="F9" i="2"/>
  <c r="I9" i="2" s="1"/>
  <c r="H8" i="2"/>
  <c r="F8" i="2"/>
  <c r="I8" i="2" s="1"/>
  <c r="I57" i="2" l="1"/>
</calcChain>
</file>

<file path=xl/comments1.xml><?xml version="1.0" encoding="utf-8"?>
<comments xmlns="http://schemas.openxmlformats.org/spreadsheetml/2006/main">
  <authors>
    <author>tc={00D90037-0067-4E53-87D3-007700A0003D}</author>
    <author>tc={00F60012-0005-423E-AA5F-0054006100ED}</author>
    <author>tc={FF4907E9-A20B-4202-DF49-B91C53867CF7}</author>
    <author>tc={006800AA-00EB-407C-A0F4-002A00DE00B8}</author>
    <author>tc={00D00093-005B-416E-8B2B-001100E10071}</author>
  </authors>
  <commentList>
    <comment ref="E7" authorId="0">
      <text>
        <r>
          <rPr>
            <b/>
            <sz val="9"/>
            <rFont val="Tahoma"/>
          </rPr>
          <t>Marie-Claire PERICHON:</t>
        </r>
        <r>
          <rPr>
            <sz val="9"/>
            <rFont val="Tahoma"/>
          </rPr>
          <t xml:space="preserve">
Quantité sur 1 an à multiplier si sur 4
</t>
        </r>
      </text>
    </comment>
    <comment ref="G7" authorId="1">
      <text>
        <r>
          <rPr>
            <b/>
            <sz val="9"/>
            <rFont val="Tahoma"/>
          </rPr>
          <t>Marie-Claire PERICHON:</t>
        </r>
        <r>
          <rPr>
            <sz val="9"/>
            <rFont val="Tahoma"/>
          </rPr>
          <t xml:space="preserve">
Quantité sur 1 an à multiplier si sur 4
</t>
        </r>
      </text>
    </comment>
    <comment ref="D25" authorId="2">
      <text>
        <r>
          <rPr>
            <b/>
            <sz val="9"/>
            <rFont val="Tahoma"/>
          </rPr>
          <t>Gokcan OLGUN:</t>
        </r>
        <r>
          <rPr>
            <sz val="9"/>
            <rFont val="Tahoma"/>
          </rPr>
          <t xml:space="preserve">
astreintes A et B spécifiées dans le CCP du MS4
</t>
        </r>
      </text>
    </comment>
    <comment ref="E25" authorId="3">
      <text>
        <r>
          <rPr>
            <b/>
            <sz val="9"/>
            <rFont val="Tahoma"/>
          </rPr>
          <t>Marie-Claire PERICHON:</t>
        </r>
        <r>
          <rPr>
            <sz val="9"/>
            <rFont val="Tahoma"/>
          </rPr>
          <t xml:space="preserve">
Quantité sur 1 an à multiplier si sur 4
</t>
        </r>
      </text>
    </comment>
    <comment ref="G25" authorId="4">
      <text>
        <r>
          <rPr>
            <b/>
            <sz val="9"/>
            <rFont val="Tahoma"/>
          </rPr>
          <t>Marie-Claire PERICHON:</t>
        </r>
        <r>
          <rPr>
            <sz val="9"/>
            <rFont val="Tahoma"/>
          </rPr>
          <t xml:space="preserve">
Quantité sur 1 an à multiplier si sur 4
</t>
        </r>
      </text>
    </comment>
  </commentList>
</comments>
</file>

<file path=xl/sharedStrings.xml><?xml version="1.0" encoding="utf-8"?>
<sst xmlns="http://schemas.openxmlformats.org/spreadsheetml/2006/main" count="300" uniqueCount="115">
  <si>
    <t>Profils d'intervenants et tarifs unitaires</t>
  </si>
  <si>
    <r>
      <rPr>
        <b/>
        <u/>
        <sz val="12"/>
        <color theme="4" tint="-0.249977111117893"/>
        <rFont val="Arial Narrow"/>
      </rPr>
      <t xml:space="preserve">INSTRUCTIONS : 
</t>
    </r>
    <r>
      <rPr>
        <sz val="12"/>
        <rFont val="Arial Narrow"/>
      </rPr>
      <t>Le candidat renseigne impérativement</t>
    </r>
    <r>
      <rPr>
        <b/>
        <sz val="12"/>
        <rFont val="Arial Narrow"/>
      </rPr>
      <t xml:space="preserve"> les tarifs unitaires (UO) </t>
    </r>
    <r>
      <rPr>
        <b/>
        <u/>
        <sz val="12"/>
        <rFont val="Arial Narrow"/>
      </rPr>
      <t>en euros HT</t>
    </r>
    <r>
      <rPr>
        <b/>
        <sz val="12"/>
        <rFont val="Arial Narrow"/>
      </rPr>
      <t xml:space="preserve"> pour TOUTES les cellules de couleurs JAUNE en  reportant  les coûts unitaires figurant à l'annexe financière</t>
    </r>
    <r>
      <rPr>
        <sz val="12"/>
        <color indexed="2"/>
        <rFont val="Arial Narrow"/>
      </rPr>
      <t xml:space="preserve">
</t>
    </r>
    <r>
      <rPr>
        <sz val="12"/>
        <rFont val="Arial Narrow"/>
      </rPr>
      <t xml:space="preserve">Les UO sont renseignées pour la réalisation des prestations </t>
    </r>
    <r>
      <rPr>
        <b/>
        <sz val="12"/>
        <rFont val="Arial Narrow"/>
      </rPr>
      <t xml:space="preserve">selon des interventions sur sites  ASP
</t>
    </r>
    <r>
      <rPr>
        <sz val="12"/>
        <rFont val="Arial Narrow"/>
      </rPr>
      <t xml:space="preserve">Le niveau de séniorité doit être </t>
    </r>
    <r>
      <rPr>
        <b/>
        <sz val="12"/>
        <rFont val="Arial Narrow"/>
      </rPr>
      <t>conforme aux indications du tableau "</t>
    </r>
    <r>
      <rPr>
        <b/>
        <i/>
        <sz val="12"/>
        <rFont val="Arial Narrow"/>
      </rPr>
      <t>Correspondance des niveaux de séniorité</t>
    </r>
    <r>
      <rPr>
        <b/>
        <sz val="12"/>
        <rFont val="Arial Narrow"/>
      </rPr>
      <t>" du présent onglet.</t>
    </r>
  </si>
  <si>
    <t>Correspondance des niveaux de séniorité</t>
  </si>
  <si>
    <r>
      <rPr>
        <b/>
        <u/>
        <sz val="10"/>
        <color rgb="FF0070C0"/>
        <rFont val="Arial Narrow"/>
      </rPr>
      <t xml:space="preserve">INSTRUCTIONS </t>
    </r>
    <r>
      <rPr>
        <i/>
        <sz val="10"/>
        <color rgb="FF0070C0"/>
        <rFont val="Arial Narrow"/>
      </rPr>
      <t xml:space="preserve">: 
</t>
    </r>
    <r>
      <rPr>
        <b/>
        <sz val="10"/>
        <rFont val="Arial Narrow"/>
      </rPr>
      <t xml:space="preserve">Le candidat respecte le niveau de séniorité et la correspondance du nombre d'années d'expérience passées sur un poste similaire défini dans le tableau </t>
    </r>
  </si>
  <si>
    <t>Niveau de séniorité</t>
  </si>
  <si>
    <r>
      <t>Nombre d'années d'expérience passées</t>
    </r>
    <r>
      <rPr>
        <b/>
        <u/>
        <sz val="10"/>
        <rFont val="Arial Narrow"/>
      </rPr>
      <t xml:space="preserve"> 
sur un poste similaire</t>
    </r>
  </si>
  <si>
    <t>Confirmé</t>
  </si>
  <si>
    <t>de 3 à 6 ans</t>
  </si>
  <si>
    <t>Sénior</t>
  </si>
  <si>
    <t>plus de 6 ans</t>
  </si>
  <si>
    <t>Profil Confirmé</t>
  </si>
  <si>
    <t>Profil Sénior</t>
  </si>
  <si>
    <t>Type de Domaine</t>
  </si>
  <si>
    <t>Type de prestation</t>
  </si>
  <si>
    <t>Libellé des prestations en Heures Ouvrées</t>
  </si>
  <si>
    <t>Code UO</t>
  </si>
  <si>
    <t>Montant unitaire HT</t>
  </si>
  <si>
    <t>Système</t>
  </si>
  <si>
    <t>P1</t>
  </si>
  <si>
    <t>Installer,  configurer et  administrer les systèmes d'exploitation  (Linux,  Windows, Unix)</t>
  </si>
  <si>
    <t>UO-P1</t>
  </si>
  <si>
    <t>P2</t>
  </si>
  <si>
    <t>Maintien en condition opérationnelle des systèmes solaris.</t>
  </si>
  <si>
    <t>UO-P2</t>
  </si>
  <si>
    <t>P3</t>
  </si>
  <si>
    <t>Installer,  configurer et  administrer différents stockages de données (baie de stockage, stockage objet, virtualisation de stockage)</t>
  </si>
  <si>
    <t>UO-P3</t>
  </si>
  <si>
    <t>P4</t>
  </si>
  <si>
    <t>Installer,  configurer et  administrer différents supports de sauvegarde (logiciels, disque, bande)</t>
  </si>
  <si>
    <t>UO-P4</t>
  </si>
  <si>
    <t>P5</t>
  </si>
  <si>
    <t>Installer,  configurer et  administrer des systèmes de virtualisation de machines</t>
  </si>
  <si>
    <t>UO-P5</t>
  </si>
  <si>
    <t>P6</t>
  </si>
  <si>
    <t>Mise en place et urbanisation des datacenter (câblage, rackage des équipements systèmes )</t>
  </si>
  <si>
    <t>UO-P6</t>
  </si>
  <si>
    <t xml:space="preserve">Infrastructure </t>
  </si>
  <si>
    <t>P7</t>
  </si>
  <si>
    <t>Installer,  configurer et  administrer différents systèmes bases de données (oracle, postgresql, mysql,sysbase,elastic search, mongodb,....)</t>
  </si>
  <si>
    <t>UO-P7</t>
  </si>
  <si>
    <t>P8</t>
  </si>
  <si>
    <t>Installer,  configurer et  administrer différents serveurs d'application (apache, php, springboot, java, tomcat, glassfish, websphère...)</t>
  </si>
  <si>
    <t>UO-P8</t>
  </si>
  <si>
    <t>P9</t>
  </si>
  <si>
    <t>Installer,  configurer et  administrer des serveurs de gestion d'identités (ldap, fédérateur d'identité )</t>
  </si>
  <si>
    <t>UO-P9</t>
  </si>
  <si>
    <t>P10</t>
  </si>
  <si>
    <t>Installer,  configurer et  administrer des middleware (transport de messages synchrone/asynchrone)</t>
  </si>
  <si>
    <t>UO-P10</t>
  </si>
  <si>
    <t>P11</t>
  </si>
  <si>
    <t>Installer,  configurer et  administrer des produits de gouvernance de la données</t>
  </si>
  <si>
    <t>UO-P11</t>
  </si>
  <si>
    <t>P12</t>
  </si>
  <si>
    <t xml:space="preserve"> Installer,  configurer et  administrer une plateforme d'échange avec les partenaires externes (protocole d’'échange ,FTP, PESIT,EBICS,API management…)</t>
  </si>
  <si>
    <t>UO-P12</t>
  </si>
  <si>
    <t>P13</t>
  </si>
  <si>
    <t>Installer,  configurer et  administrer une plateforme container on premise ou cloud (kubernetes,helm,grafana, prometheus,argocd...)</t>
  </si>
  <si>
    <t>UO-P13</t>
  </si>
  <si>
    <t>P14</t>
  </si>
  <si>
    <t>Développement technique as code (automatisation de script ansible,terraform, shell)</t>
  </si>
  <si>
    <t>UO-P14</t>
  </si>
  <si>
    <t>P15</t>
  </si>
  <si>
    <t>Maintien en condition opération du SI pour répondre à la certification ISO (montée de version des produits, expertise auprès des équipes d'exploitation, correction des vulnérabilités, suivi finops)</t>
  </si>
  <si>
    <t>UO-P15</t>
  </si>
  <si>
    <t>Type A / B</t>
  </si>
  <si>
    <t>Type de domaine</t>
  </si>
  <si>
    <t>Libellé des prestations en astreinte/interventions en Jours/heures non ouvrés</t>
  </si>
  <si>
    <t>UO-P1-4H-A</t>
  </si>
  <si>
    <t>A</t>
  </si>
  <si>
    <t>UO-P1-4H-B</t>
  </si>
  <si>
    <t>B</t>
  </si>
  <si>
    <t>UO-P2-4H-A</t>
  </si>
  <si>
    <t>UO-P2-4H-B</t>
  </si>
  <si>
    <t>Installer,  configurer et  administrer différents stockages de données (baie de stockage, 
stockage objet, virtualisation de stockage)</t>
  </si>
  <si>
    <t>UO-P3-4H-A</t>
  </si>
  <si>
    <t>UO-P3-4H-B</t>
  </si>
  <si>
    <t>UO-P4-4H-A</t>
  </si>
  <si>
    <t>UO-P4-4H-B</t>
  </si>
  <si>
    <t>UO-P5-4H-A</t>
  </si>
  <si>
    <t>UO-P5-4H-B</t>
  </si>
  <si>
    <t>UO-P6-4H-A</t>
  </si>
  <si>
    <t>UO-P6-4H-B</t>
  </si>
  <si>
    <t>Infrastructure</t>
  </si>
  <si>
    <t>Installer,  configurer et  administrer différents systèmes bases de données (oracle, postgresql, 
mysql,sysbase,elastic search, mongodb,....)</t>
  </si>
  <si>
    <t>UO-P7-4H-A</t>
  </si>
  <si>
    <t>UO-P7-4H-B</t>
  </si>
  <si>
    <t>Installer,  configurer et  administrer différents serveurs d'application (apache, php, springboot, 
java, tomcat, glassfish, websphère...)</t>
  </si>
  <si>
    <t>UO-P8-4H-A</t>
  </si>
  <si>
    <t>UO-P8-4H-B</t>
  </si>
  <si>
    <t>UO-P9-4H-A</t>
  </si>
  <si>
    <t>UO-P9-4H-B</t>
  </si>
  <si>
    <t>UO-P10-4H-A</t>
  </si>
  <si>
    <t>UO-P10-4H-B</t>
  </si>
  <si>
    <t>UO-P11-4H-A</t>
  </si>
  <si>
    <t>UO-P11-4H-B</t>
  </si>
  <si>
    <t xml:space="preserve"> Installer,  configurer et  administrer une plateforme d'échange avec les partenaires externes (protocole 
d’'échange ,FTP, PESIT,EBICS,API management…)</t>
  </si>
  <si>
    <t>UO-P12-4H-A</t>
  </si>
  <si>
    <t>UO-P12-4H-B</t>
  </si>
  <si>
    <t>Installer,  configurer et  administrer une plateforme container on premise ou cloud (kubernetes, helm, 
grafana, prometheus,argocd...)</t>
  </si>
  <si>
    <t>UO-P13-4H-A</t>
  </si>
  <si>
    <t>UO-P13-4H-B</t>
  </si>
  <si>
    <t>UO-P14-4H-A</t>
  </si>
  <si>
    <t>UO-P14-4H-B</t>
  </si>
  <si>
    <t>Maintien en condition opération du SI pour répondre à la certification ISO (montée de version des 
produits, expertise auprès des équipes d'exploitation, correction des vulnérabilités, suivi finops)</t>
  </si>
  <si>
    <t>UO-P15-4H-A</t>
  </si>
  <si>
    <t>UO-P15-4H-B</t>
  </si>
  <si>
    <r>
      <rPr>
        <b/>
        <u/>
        <sz val="10"/>
        <color rgb="FF0070C0"/>
        <rFont val="Tahoma"/>
      </rPr>
      <t>INSTRUCTIONS :</t>
    </r>
    <r>
      <rPr>
        <i/>
        <sz val="10"/>
        <color indexed="2"/>
        <rFont val="Tahoma"/>
      </rPr>
      <t xml:space="preserve">
</t>
    </r>
    <r>
      <rPr>
        <b/>
        <i/>
        <sz val="10"/>
        <color indexed="2"/>
        <rFont val="Tahoma"/>
      </rPr>
      <t>Aucune case  ne  doit être renseignée  par le candidat.</t>
    </r>
    <r>
      <rPr>
        <i/>
        <sz val="10"/>
        <color indexed="2"/>
        <rFont val="Tahoma"/>
      </rPr>
      <t xml:space="preserve">
</t>
    </r>
    <r>
      <rPr>
        <sz val="10"/>
        <rFont val="Tahoma"/>
      </rPr>
      <t>Ce scénario de commandes a pour objectif l'évaluation financière de l'offre.
Il ne constitue en aucun cas un engagement de commande de la part de l'ASP.</t>
    </r>
  </si>
  <si>
    <t>Quantité d'UO</t>
  </si>
  <si>
    <t>Montant HT</t>
  </si>
  <si>
    <t>Montant TOTAL HT</t>
  </si>
  <si>
    <t>Installer,  configurer et  administrer une plateforme d'échange avec les partenaires externes (protocole d’'échange ,FTP, PESIT,EBICS,API management…)</t>
  </si>
  <si>
    <t>Libellé des prestations en astreinte/interventions en Jours/Heures non ouvrés</t>
  </si>
  <si>
    <t>Montant DQE TOTAL HT</t>
  </si>
  <si>
    <t>24MS25S3
Annexe financière - Bordereau des prix unitaires (BPU)</t>
  </si>
  <si>
    <t>24MS25S3
Détail Quantitatif Estimatif (DQE)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</si>
</sst>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_F_-;\-* #,##0.00\ _F_-;_-* &quot;-&quot;??\ _F_-;_-@_-"/>
    <numFmt numFmtId="165" formatCode="_-* #,##0.00_-;\-* #,##0.00_-;_-* &quot;-&quot;??_-;_-@_-"/>
    <numFmt numFmtId="166" formatCode="_-* #,##0.00\ &quot;F&quot;_-;\-* #,##0.00\ &quot;F&quot;_-;_-* &quot;-&quot;??\ &quot;F&quot;_-;_-@_-"/>
    <numFmt numFmtId="167" formatCode="_ * #,##0.00_)\ &quot;€&quot;_ ;_ * \(#,##0.00\)\ &quot;€&quot;_ ;_ * &quot;-&quot;??_)\ &quot;€&quot;_ ;_ @_ "/>
    <numFmt numFmtId="168" formatCode="#,##0.00\ &quot;€&quot;"/>
    <numFmt numFmtId="169" formatCode="#,##0.00\ [$€-C]"/>
  </numFmts>
  <fonts count="33" x14ac:knownFonts="1">
    <font>
      <sz val="11"/>
      <color theme="1"/>
      <name val="Calibri"/>
      <scheme val="minor"/>
    </font>
    <font>
      <sz val="10"/>
      <name val="Arial"/>
    </font>
    <font>
      <sz val="11"/>
      <name val="Calibri"/>
    </font>
    <font>
      <sz val="12"/>
      <color theme="1"/>
      <name val="Calibri"/>
      <scheme val="minor"/>
    </font>
    <font>
      <b/>
      <sz val="16"/>
      <name val="Times New Roman"/>
    </font>
    <font>
      <sz val="11"/>
      <name val="Arial Narrow"/>
    </font>
    <font>
      <b/>
      <sz val="22"/>
      <name val="Arial Narrow"/>
    </font>
    <font>
      <i/>
      <sz val="10"/>
      <name val="Arial Narrow"/>
    </font>
    <font>
      <b/>
      <sz val="14"/>
      <name val="Arial Narrow"/>
    </font>
    <font>
      <sz val="12"/>
      <name val="Arial Narrow"/>
    </font>
    <font>
      <b/>
      <sz val="12"/>
      <name val="Arial Narrow"/>
    </font>
    <font>
      <b/>
      <i/>
      <sz val="10"/>
      <name val="Arial Narrow"/>
    </font>
    <font>
      <b/>
      <sz val="10"/>
      <name val="Arial Narrow"/>
    </font>
    <font>
      <sz val="10"/>
      <name val="Arial Narrow"/>
    </font>
    <font>
      <b/>
      <sz val="11"/>
      <color theme="1"/>
      <name val="Calibri"/>
      <scheme val="minor"/>
    </font>
    <font>
      <b/>
      <sz val="10"/>
      <name val="Arial"/>
    </font>
    <font>
      <sz val="11"/>
      <name val="Calibri"/>
      <scheme val="minor"/>
    </font>
    <font>
      <sz val="14"/>
      <color theme="1"/>
      <name val="Calibri"/>
      <scheme val="minor"/>
    </font>
    <font>
      <i/>
      <sz val="10"/>
      <color indexed="2"/>
      <name val="Tahoma"/>
    </font>
    <font>
      <b/>
      <sz val="24"/>
      <color theme="1"/>
      <name val="Calibri"/>
      <scheme val="minor"/>
    </font>
    <font>
      <sz val="11"/>
      <color theme="1"/>
      <name val="Calibri"/>
      <scheme val="minor"/>
    </font>
    <font>
      <b/>
      <u/>
      <sz val="12"/>
      <color theme="4" tint="-0.249977111117893"/>
      <name val="Arial Narrow"/>
    </font>
    <font>
      <b/>
      <u/>
      <sz val="12"/>
      <name val="Arial Narrow"/>
    </font>
    <font>
      <sz val="12"/>
      <color indexed="2"/>
      <name val="Arial Narrow"/>
    </font>
    <font>
      <b/>
      <i/>
      <sz val="12"/>
      <name val="Arial Narrow"/>
    </font>
    <font>
      <b/>
      <u/>
      <sz val="10"/>
      <color rgb="FF0070C0"/>
      <name val="Arial Narrow"/>
    </font>
    <font>
      <i/>
      <sz val="10"/>
      <color rgb="FF0070C0"/>
      <name val="Arial Narrow"/>
    </font>
    <font>
      <b/>
      <u/>
      <sz val="10"/>
      <name val="Arial Narrow"/>
    </font>
    <font>
      <b/>
      <u/>
      <sz val="10"/>
      <color rgb="FF0070C0"/>
      <name val="Tahoma"/>
    </font>
    <font>
      <b/>
      <i/>
      <sz val="10"/>
      <color indexed="2"/>
      <name val="Tahoma"/>
    </font>
    <font>
      <sz val="10"/>
      <name val="Tahoma"/>
    </font>
    <font>
      <b/>
      <sz val="9"/>
      <name val="Tahoma"/>
    </font>
    <font>
      <sz val="9"/>
      <name val="Tahoma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indexed="65"/>
      </patternFill>
    </fill>
    <fill>
      <patternFill patternType="solid">
        <fgColor indexed="43"/>
        <bgColor indexed="43"/>
      </patternFill>
    </fill>
  </fills>
  <borders count="3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theme="1"/>
      </top>
      <bottom/>
      <diagonal/>
    </border>
    <border>
      <left style="medium">
        <color auto="1"/>
      </left>
      <right style="medium">
        <color auto="1"/>
      </right>
      <top style="thin">
        <color theme="1"/>
      </top>
      <bottom style="thin">
        <color auto="1"/>
      </bottom>
      <diagonal/>
    </border>
    <border>
      <left style="medium">
        <color theme="1"/>
      </left>
      <right style="medium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/>
      <diagonal/>
    </border>
    <border>
      <left style="medium">
        <color theme="1"/>
      </left>
      <right style="medium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</borders>
  <cellStyleXfs count="18">
    <xf numFmtId="0" fontId="0" fillId="0" borderId="0"/>
    <xf numFmtId="44" fontId="1" fillId="0" borderId="0" applyFont="0" applyFill="0" applyBorder="0" applyProtection="0"/>
    <xf numFmtId="0" fontId="2" fillId="0" borderId="0"/>
    <xf numFmtId="43" fontId="1" fillId="0" borderId="0" applyFont="0" applyFill="0" applyBorder="0" applyProtection="0"/>
    <xf numFmtId="164" fontId="1" fillId="0" borderId="0" applyFont="0" applyFill="0" applyBorder="0" applyProtection="0"/>
    <xf numFmtId="165" fontId="20" fillId="0" borderId="0" applyFont="0" applyFill="0" applyBorder="0" applyProtection="0"/>
    <xf numFmtId="44" fontId="1" fillId="0" borderId="0" applyFont="0" applyFill="0" applyBorder="0" applyProtection="0"/>
    <xf numFmtId="166" fontId="1" fillId="0" borderId="0" applyFont="0" applyFill="0" applyBorder="0" applyProtection="0"/>
    <xf numFmtId="167" fontId="1" fillId="0" borderId="0" applyFont="0" applyFill="0" applyBorder="0" applyProtection="0"/>
    <xf numFmtId="167" fontId="3" fillId="0" borderId="0" applyFont="0" applyFill="0" applyBorder="0" applyProtection="0"/>
    <xf numFmtId="0" fontId="1" fillId="0" borderId="0"/>
    <xf numFmtId="0" fontId="1" fillId="0" borderId="0"/>
    <xf numFmtId="0" fontId="3" fillId="0" borderId="0"/>
    <xf numFmtId="0" fontId="20" fillId="0" borderId="0"/>
    <xf numFmtId="9" fontId="2" fillId="0" borderId="0"/>
    <xf numFmtId="9" fontId="1" fillId="0" borderId="0" applyFont="0" applyFill="0" applyBorder="0" applyProtection="0"/>
    <xf numFmtId="9" fontId="2" fillId="0" borderId="0"/>
    <xf numFmtId="0" fontId="4" fillId="0" borderId="1">
      <alignment horizontal="left" vertical="center"/>
    </xf>
  </cellStyleXfs>
  <cellXfs count="118">
    <xf numFmtId="0" fontId="0" fillId="0" borderId="0" xfId="0"/>
    <xf numFmtId="0" fontId="20" fillId="0" borderId="0" xfId="13"/>
    <xf numFmtId="0" fontId="20" fillId="0" borderId="0" xfId="13" applyAlignment="1">
      <alignment horizontal="center" vertical="center"/>
    </xf>
    <xf numFmtId="0" fontId="20" fillId="0" borderId="0" xfId="13" applyAlignment="1">
      <alignment horizontal="left" vertical="center"/>
    </xf>
    <xf numFmtId="0" fontId="20" fillId="0" borderId="0" xfId="13" applyAlignment="1">
      <alignment horizontal="center"/>
    </xf>
    <xf numFmtId="0" fontId="5" fillId="0" borderId="0" xfId="10" applyFont="1" applyAlignment="1">
      <alignment horizontal="left" vertical="center"/>
    </xf>
    <xf numFmtId="0" fontId="5" fillId="3" borderId="0" xfId="10" applyFont="1" applyFill="1" applyAlignment="1">
      <alignment horizontal="left" vertical="center"/>
    </xf>
    <xf numFmtId="0" fontId="7" fillId="3" borderId="0" xfId="10" applyFont="1" applyFill="1" applyAlignment="1">
      <alignment horizontal="left" vertical="center" wrapText="1"/>
    </xf>
    <xf numFmtId="0" fontId="9" fillId="3" borderId="0" xfId="10" applyFont="1" applyFill="1" applyAlignment="1">
      <alignment horizontal="left" vertical="center" wrapText="1"/>
    </xf>
    <xf numFmtId="0" fontId="12" fillId="2" borderId="7" xfId="10" applyFont="1" applyFill="1" applyBorder="1" applyAlignment="1">
      <alignment horizontal="center" vertical="center" wrapText="1"/>
    </xf>
    <xf numFmtId="0" fontId="13" fillId="3" borderId="7" xfId="10" applyFont="1" applyFill="1" applyBorder="1" applyAlignment="1">
      <alignment horizontal="center" vertical="center"/>
    </xf>
    <xf numFmtId="0" fontId="5" fillId="3" borderId="0" xfId="10" applyFont="1" applyFill="1" applyAlignment="1">
      <alignment vertical="center"/>
    </xf>
    <xf numFmtId="0" fontId="12" fillId="3" borderId="8" xfId="10" applyFont="1" applyFill="1" applyBorder="1" applyAlignment="1">
      <alignment horizontal="center" vertical="center" wrapText="1"/>
    </xf>
    <xf numFmtId="0" fontId="12" fillId="3" borderId="9" xfId="10" applyFont="1" applyFill="1" applyBorder="1" applyAlignment="1">
      <alignment horizontal="center" vertical="center" wrapText="1"/>
    </xf>
    <xf numFmtId="0" fontId="12" fillId="3" borderId="7" xfId="10" applyFont="1" applyFill="1" applyBorder="1" applyAlignment="1">
      <alignment horizontal="center" vertical="center" wrapText="1"/>
    </xf>
    <xf numFmtId="0" fontId="14" fillId="0" borderId="8" xfId="13" applyFont="1" applyBorder="1" applyAlignment="1">
      <alignment horizontal="center" vertical="center"/>
    </xf>
    <xf numFmtId="0" fontId="15" fillId="0" borderId="8" xfId="13" applyFont="1" applyBorder="1" applyAlignment="1">
      <alignment horizontal="center" vertical="center" wrapText="1"/>
    </xf>
    <xf numFmtId="0" fontId="15" fillId="0" borderId="10" xfId="13" applyFont="1" applyBorder="1" applyAlignment="1">
      <alignment horizontal="center" vertical="center" wrapText="1"/>
    </xf>
    <xf numFmtId="0" fontId="20" fillId="0" borderId="8" xfId="13" applyBorder="1" applyAlignment="1">
      <alignment horizontal="center" vertical="center"/>
    </xf>
    <xf numFmtId="0" fontId="20" fillId="0" borderId="8" xfId="13" applyBorder="1" applyAlignment="1">
      <alignment wrapText="1"/>
    </xf>
    <xf numFmtId="0" fontId="1" fillId="5" borderId="8" xfId="13" applyFont="1" applyFill="1" applyBorder="1" applyAlignment="1">
      <alignment horizontal="center" vertical="center" wrapText="1"/>
    </xf>
    <xf numFmtId="168" fontId="16" fillId="6" borderId="8" xfId="13" applyNumberFormat="1" applyFont="1" applyFill="1" applyBorder="1" applyAlignment="1">
      <alignment horizontal="center"/>
    </xf>
    <xf numFmtId="0" fontId="1" fillId="0" borderId="8" xfId="13" applyFont="1" applyBorder="1" applyAlignment="1">
      <alignment wrapText="1"/>
    </xf>
    <xf numFmtId="0" fontId="20" fillId="0" borderId="8" xfId="13" applyBorder="1"/>
    <xf numFmtId="0" fontId="20" fillId="0" borderId="8" xfId="13" applyBorder="1" applyAlignment="1">
      <alignment vertical="center" wrapText="1"/>
    </xf>
    <xf numFmtId="0" fontId="20" fillId="0" borderId="0" xfId="13" applyAlignment="1">
      <alignment horizontal="center" vertical="center" wrapText="1"/>
    </xf>
    <xf numFmtId="0" fontId="20" fillId="0" borderId="7" xfId="13" applyBorder="1" applyAlignment="1">
      <alignment horizontal="center" vertical="center"/>
    </xf>
    <xf numFmtId="0" fontId="12" fillId="3" borderId="11" xfId="10" applyFont="1" applyFill="1" applyBorder="1" applyAlignment="1">
      <alignment horizontal="center" vertical="center" wrapText="1"/>
    </xf>
    <xf numFmtId="0" fontId="15" fillId="0" borderId="8" xfId="13" applyFont="1" applyBorder="1" applyAlignment="1">
      <alignment horizontal="center" vertical="center"/>
    </xf>
    <xf numFmtId="0" fontId="15" fillId="0" borderId="10" xfId="13" applyFont="1" applyBorder="1" applyAlignment="1">
      <alignment horizontal="center" vertical="center"/>
    </xf>
    <xf numFmtId="0" fontId="1" fillId="5" borderId="8" xfId="1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8" fillId="0" borderId="0" xfId="10" applyFont="1" applyAlignment="1">
      <alignment vertical="center"/>
    </xf>
    <xf numFmtId="0" fontId="17" fillId="0" borderId="0" xfId="12" applyFont="1" applyAlignment="1">
      <alignment vertical="center"/>
    </xf>
    <xf numFmtId="1" fontId="0" fillId="0" borderId="0" xfId="0" applyNumberFormat="1"/>
    <xf numFmtId="0" fontId="14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wrapText="1"/>
    </xf>
    <xf numFmtId="0" fontId="1" fillId="5" borderId="8" xfId="0" applyFont="1" applyFill="1" applyBorder="1" applyAlignment="1">
      <alignment horizontal="center" vertical="center" wrapText="1"/>
    </xf>
    <xf numFmtId="1" fontId="16" fillId="3" borderId="7" xfId="0" applyNumberFormat="1" applyFont="1" applyFill="1" applyBorder="1" applyAlignment="1">
      <alignment horizontal="center" vertical="center"/>
    </xf>
    <xf numFmtId="169" fontId="16" fillId="3" borderId="16" xfId="0" applyNumberFormat="1" applyFont="1" applyFill="1" applyBorder="1" applyAlignment="1">
      <alignment horizontal="center" vertical="center"/>
    </xf>
    <xf numFmtId="169" fontId="16" fillId="3" borderId="9" xfId="0" applyNumberFormat="1" applyFont="1" applyFill="1" applyBorder="1" applyAlignment="1">
      <alignment horizontal="center"/>
    </xf>
    <xf numFmtId="169" fontId="0" fillId="2" borderId="17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9" fontId="0" fillId="2" borderId="18" xfId="0" applyNumberFormat="1" applyFill="1" applyBorder="1" applyAlignment="1">
      <alignment horizontal="center" vertical="center"/>
    </xf>
    <xf numFmtId="169" fontId="0" fillId="2" borderId="19" xfId="0" applyNumberFormat="1" applyFill="1" applyBorder="1" applyAlignment="1">
      <alignment horizontal="center" vertical="center"/>
    </xf>
    <xf numFmtId="1" fontId="16" fillId="3" borderId="8" xfId="0" applyNumberFormat="1" applyFont="1" applyFill="1" applyBorder="1" applyAlignment="1">
      <alignment horizontal="center"/>
    </xf>
    <xf numFmtId="169" fontId="16" fillId="3" borderId="8" xfId="0" applyNumberFormat="1" applyFont="1" applyFill="1" applyBorder="1" applyAlignment="1">
      <alignment horizontal="center"/>
    </xf>
    <xf numFmtId="1" fontId="16" fillId="3" borderId="10" xfId="0" applyNumberFormat="1" applyFont="1" applyFill="1" applyBorder="1" applyAlignment="1">
      <alignment horizontal="center"/>
    </xf>
    <xf numFmtId="169" fontId="0" fillId="2" borderId="20" xfId="0" applyNumberFormat="1" applyFill="1" applyBorder="1" applyAlignment="1">
      <alignment horizontal="center" vertical="center"/>
    </xf>
    <xf numFmtId="0" fontId="1" fillId="0" borderId="8" xfId="0" applyFont="1" applyBorder="1" applyAlignment="1">
      <alignment wrapText="1"/>
    </xf>
    <xf numFmtId="169" fontId="0" fillId="2" borderId="27" xfId="0" applyNumberFormat="1" applyFill="1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28" xfId="0" applyBorder="1"/>
    <xf numFmtId="0" fontId="15" fillId="0" borderId="8" xfId="0" applyFont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 wrapText="1"/>
    </xf>
    <xf numFmtId="0" fontId="14" fillId="2" borderId="29" xfId="0" applyFont="1" applyFill="1" applyBorder="1"/>
    <xf numFmtId="0" fontId="1" fillId="5" borderId="8" xfId="0" applyFont="1" applyFill="1" applyBorder="1" applyAlignment="1">
      <alignment horizontal="center" vertical="center"/>
    </xf>
    <xf numFmtId="169" fontId="0" fillId="2" borderId="30" xfId="0" applyNumberFormat="1" applyFill="1" applyBorder="1" applyAlignment="1">
      <alignment horizontal="center"/>
    </xf>
    <xf numFmtId="169" fontId="0" fillId="2" borderId="27" xfId="0" applyNumberFormat="1" applyFill="1" applyBorder="1" applyAlignment="1">
      <alignment horizontal="center"/>
    </xf>
    <xf numFmtId="169" fontId="0" fillId="0" borderId="0" xfId="0" applyNumberFormat="1" applyAlignment="1">
      <alignment horizontal="left" vertical="center"/>
    </xf>
    <xf numFmtId="0" fontId="6" fillId="2" borderId="2" xfId="10" applyFont="1" applyFill="1" applyBorder="1" applyAlignment="1">
      <alignment horizontal="center" vertical="center" wrapText="1"/>
    </xf>
    <xf numFmtId="0" fontId="6" fillId="2" borderId="3" xfId="10" applyFont="1" applyFill="1" applyBorder="1" applyAlignment="1">
      <alignment horizontal="center" vertical="center" wrapText="1"/>
    </xf>
    <xf numFmtId="0" fontId="6" fillId="2" borderId="4" xfId="10" applyFont="1" applyFill="1" applyBorder="1" applyAlignment="1">
      <alignment horizontal="center" vertical="center" wrapText="1"/>
    </xf>
    <xf numFmtId="0" fontId="8" fillId="2" borderId="2" xfId="10" applyFont="1" applyFill="1" applyBorder="1" applyAlignment="1">
      <alignment horizontal="center" vertical="center"/>
    </xf>
    <xf numFmtId="0" fontId="8" fillId="2" borderId="3" xfId="10" applyFont="1" applyFill="1" applyBorder="1" applyAlignment="1">
      <alignment horizontal="center" vertical="center"/>
    </xf>
    <xf numFmtId="0" fontId="8" fillId="2" borderId="4" xfId="10" applyFont="1" applyFill="1" applyBorder="1" applyAlignment="1">
      <alignment horizontal="center" vertical="center"/>
    </xf>
    <xf numFmtId="0" fontId="9" fillId="3" borderId="2" xfId="10" applyFont="1" applyFill="1" applyBorder="1" applyAlignment="1">
      <alignment horizontal="left" vertical="center" wrapText="1"/>
    </xf>
    <xf numFmtId="0" fontId="9" fillId="3" borderId="3" xfId="10" applyFont="1" applyFill="1" applyBorder="1" applyAlignment="1">
      <alignment horizontal="left" vertical="center" wrapText="1"/>
    </xf>
    <xf numFmtId="0" fontId="9" fillId="3" borderId="4" xfId="10" applyFont="1" applyFill="1" applyBorder="1" applyAlignment="1">
      <alignment horizontal="left" vertical="center" wrapText="1"/>
    </xf>
    <xf numFmtId="0" fontId="10" fillId="2" borderId="1" xfId="10" applyFont="1" applyFill="1" applyBorder="1" applyAlignment="1">
      <alignment horizontal="left" vertical="center" wrapText="1"/>
    </xf>
    <xf numFmtId="0" fontId="10" fillId="2" borderId="5" xfId="10" applyFont="1" applyFill="1" applyBorder="1" applyAlignment="1">
      <alignment horizontal="left" vertical="center" wrapText="1"/>
    </xf>
    <xf numFmtId="0" fontId="10" fillId="2" borderId="6" xfId="10" applyFont="1" applyFill="1" applyBorder="1" applyAlignment="1">
      <alignment horizontal="left" vertical="center" wrapText="1"/>
    </xf>
    <xf numFmtId="0" fontId="11" fillId="4" borderId="1" xfId="10" applyFont="1" applyFill="1" applyBorder="1" applyAlignment="1">
      <alignment horizontal="left" vertical="center" wrapText="1"/>
    </xf>
    <xf numFmtId="0" fontId="11" fillId="4" borderId="5" xfId="10" applyFont="1" applyFill="1" applyBorder="1" applyAlignment="1">
      <alignment horizontal="left" vertical="center" wrapText="1"/>
    </xf>
    <xf numFmtId="0" fontId="11" fillId="4" borderId="6" xfId="10" applyFont="1" applyFill="1" applyBorder="1" applyAlignment="1">
      <alignment horizontal="left" vertical="center" wrapText="1"/>
    </xf>
    <xf numFmtId="0" fontId="20" fillId="0" borderId="8" xfId="13" applyBorder="1" applyAlignment="1">
      <alignment horizontal="left" vertical="center"/>
    </xf>
    <xf numFmtId="0" fontId="12" fillId="2" borderId="7" xfId="10" applyFont="1" applyFill="1" applyBorder="1" applyAlignment="1">
      <alignment horizontal="center" vertical="center" wrapText="1"/>
    </xf>
    <xf numFmtId="0" fontId="12" fillId="3" borderId="7" xfId="10" applyFont="1" applyFill="1" applyBorder="1" applyAlignment="1">
      <alignment horizontal="center" vertical="center"/>
    </xf>
    <xf numFmtId="0" fontId="20" fillId="0" borderId="8" xfId="13" applyBorder="1" applyAlignment="1">
      <alignment horizontal="center" vertical="center" wrapText="1"/>
    </xf>
    <xf numFmtId="0" fontId="20" fillId="0" borderId="8" xfId="13" applyBorder="1" applyAlignment="1">
      <alignment horizontal="center" vertical="center"/>
    </xf>
    <xf numFmtId="0" fontId="20" fillId="0" borderId="8" xfId="13" applyBorder="1" applyAlignment="1">
      <alignment horizontal="left" vertical="center" wrapText="1"/>
    </xf>
    <xf numFmtId="0" fontId="14" fillId="0" borderId="9" xfId="13" applyFont="1" applyBorder="1" applyAlignment="1">
      <alignment horizontal="center" vertical="center"/>
    </xf>
    <xf numFmtId="0" fontId="14" fillId="0" borderId="11" xfId="13" applyFont="1" applyBorder="1" applyAlignment="1">
      <alignment horizontal="center" vertical="center"/>
    </xf>
    <xf numFmtId="0" fontId="14" fillId="0" borderId="12" xfId="13" applyFont="1" applyBorder="1" applyAlignment="1">
      <alignment horizontal="center" vertical="center"/>
    </xf>
    <xf numFmtId="0" fontId="18" fillId="0" borderId="2" xfId="0" applyFont="1" applyBorder="1" applyAlignment="1" applyProtection="1">
      <alignment horizontal="left" vertical="top" wrapText="1"/>
      <protection locked="0"/>
    </xf>
    <xf numFmtId="0" fontId="18" fillId="0" borderId="3" xfId="0" applyFont="1" applyBorder="1" applyAlignment="1" applyProtection="1">
      <alignment horizontal="left" vertical="top" wrapText="1"/>
      <protection locked="0"/>
    </xf>
    <xf numFmtId="0" fontId="18" fillId="0" borderId="4" xfId="0" applyFont="1" applyBorder="1" applyAlignment="1" applyProtection="1">
      <alignment horizontal="left" vertical="top" wrapText="1"/>
      <protection locked="0"/>
    </xf>
    <xf numFmtId="0" fontId="12" fillId="3" borderId="9" xfId="10" applyFont="1" applyFill="1" applyBorder="1" applyAlignment="1">
      <alignment horizontal="center" vertical="center" wrapText="1"/>
    </xf>
    <xf numFmtId="0" fontId="12" fillId="3" borderId="13" xfId="1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" fontId="16" fillId="3" borderId="14" xfId="0" applyNumberFormat="1" applyFont="1" applyFill="1" applyBorder="1" applyAlignment="1">
      <alignment horizontal="center" vertical="center"/>
    </xf>
    <xf numFmtId="1" fontId="16" fillId="3" borderId="23" xfId="0" applyNumberFormat="1" applyFont="1" applyFill="1" applyBorder="1" applyAlignment="1">
      <alignment horizontal="center" vertical="center"/>
    </xf>
    <xf numFmtId="1" fontId="16" fillId="3" borderId="10" xfId="0" applyNumberFormat="1" applyFont="1" applyFill="1" applyBorder="1" applyAlignment="1">
      <alignment horizontal="center" vertical="center"/>
    </xf>
    <xf numFmtId="169" fontId="16" fillId="3" borderId="14" xfId="0" applyNumberFormat="1" applyFont="1" applyFill="1" applyBorder="1" applyAlignment="1">
      <alignment horizontal="center" vertical="center"/>
    </xf>
    <xf numFmtId="169" fontId="16" fillId="3" borderId="23" xfId="0" applyNumberFormat="1" applyFont="1" applyFill="1" applyBorder="1" applyAlignment="1">
      <alignment horizontal="center" vertical="center"/>
    </xf>
    <xf numFmtId="169" fontId="16" fillId="3" borderId="10" xfId="0" applyNumberFormat="1" applyFont="1" applyFill="1" applyBorder="1" applyAlignment="1">
      <alignment horizontal="center" vertical="center"/>
    </xf>
    <xf numFmtId="169" fontId="16" fillId="3" borderId="21" xfId="0" applyNumberFormat="1" applyFont="1" applyFill="1" applyBorder="1" applyAlignment="1">
      <alignment horizontal="center" vertical="center"/>
    </xf>
    <xf numFmtId="169" fontId="16" fillId="3" borderId="24" xfId="0" applyNumberFormat="1" applyFont="1" applyFill="1" applyBorder="1" applyAlignment="1">
      <alignment horizontal="center" vertical="center"/>
    </xf>
    <xf numFmtId="169" fontId="16" fillId="3" borderId="26" xfId="0" applyNumberFormat="1" applyFont="1" applyFill="1" applyBorder="1" applyAlignment="1">
      <alignment horizontal="center" vertical="center"/>
    </xf>
    <xf numFmtId="169" fontId="0" fillId="2" borderId="22" xfId="0" applyNumberFormat="1" applyFill="1" applyBorder="1" applyAlignment="1">
      <alignment horizontal="center" vertical="center"/>
    </xf>
    <xf numFmtId="169" fontId="0" fillId="2" borderId="25" xfId="0" applyNumberFormat="1" applyFill="1" applyBorder="1" applyAlignment="1">
      <alignment horizontal="center" vertical="center"/>
    </xf>
    <xf numFmtId="169" fontId="0" fillId="2" borderId="20" xfId="0" applyNumberForma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169" fontId="0" fillId="2" borderId="22" xfId="0" applyNumberFormat="1" applyFill="1" applyBorder="1" applyAlignment="1">
      <alignment horizontal="center"/>
    </xf>
    <xf numFmtId="169" fontId="0" fillId="2" borderId="20" xfId="0" applyNumberFormat="1" applyFill="1" applyBorder="1" applyAlignment="1">
      <alignment horizontal="center"/>
    </xf>
  </cellXfs>
  <cellStyles count="18">
    <cellStyle name="Euro" xfId="1"/>
    <cellStyle name="Excel Built-in Normal" xfId="2"/>
    <cellStyle name="Milliers 2" xfId="3"/>
    <cellStyle name="Milliers 3" xfId="4"/>
    <cellStyle name="Milliers 4" xfId="5"/>
    <cellStyle name="Monétaire 2" xfId="6"/>
    <cellStyle name="Monétaire 3" xfId="7"/>
    <cellStyle name="Monétaire 3 2" xfId="8"/>
    <cellStyle name="Monétaire 4" xfId="9"/>
    <cellStyle name="Normal" xfId="0" builtinId="0"/>
    <cellStyle name="Normal 2" xfId="10"/>
    <cellStyle name="Normal 3" xfId="11"/>
    <cellStyle name="Normal 4" xfId="12"/>
    <cellStyle name="Normal 5" xfId="13"/>
    <cellStyle name="Pourcentage 2" xfId="14"/>
    <cellStyle name="Pourcentage 2 2" xfId="15"/>
    <cellStyle name="Pourcentage 3" xfId="16"/>
    <cellStyle name="Titre 1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okcan OLGUN" id="{C050D573-F1B9-752A-A577-A65790D0A861}" userId="p_3044546" providerId="Teamlab"/>
  <person displayName="Marie-Claire PERICHON" id="{3FCF4346-A425-1705-97B7-3BCD472ED3EC}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5" dT="2024-09-20T09:28:58.60Z" personId="{C050D573-F1B9-752A-A577-A65790D0A861}" id="{FF4907E9-A20B-4202-DF49-B91C53867CF7}" done="0">
    <text xml:space="preserve">astreintes A et B spécifiées dans le CCP du MS4
</text>
  </threadedComment>
  <threadedComment ref="E25" personId="{3FCF4346-A425-1705-97B7-3BCD472ED3EC}" id="{006800AA-00EB-407C-A0F4-002A00DE00B8}" done="0">
    <text xml:space="preserve">Quantité sur 1 an à multiplier si sur 4
</text>
  </threadedComment>
  <threadedComment ref="G25" personId="{3FCF4346-A425-1705-97B7-3BCD472ED3EC}" id="{00D00093-005B-416E-8B2B-001100E10071}" done="0">
    <text xml:space="preserve">Quantité sur 1 an à multiplier si sur 4
</text>
  </threadedComment>
  <threadedComment ref="E7" personId="{3FCF4346-A425-1705-97B7-3BCD472ED3EC}" id="{00D90037-0067-4E53-87D3-007700A0003D}" done="0">
    <text xml:space="preserve">Quantité sur 1 an à multiplier si sur 4
</text>
  </threadedComment>
  <threadedComment ref="G7" personId="{3FCF4346-A425-1705-97B7-3BCD472ED3EC}" id="{00F60012-0005-423E-AA5F-0054006100ED}" done="0">
    <text xml:space="preserve">Quantité sur 1 an à multiplier si sur 4
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81"/>
  <sheetViews>
    <sheetView zoomScale="85" workbookViewId="0">
      <selection activeCell="B5" sqref="B5"/>
    </sheetView>
  </sheetViews>
  <sheetFormatPr baseColWidth="10" defaultColWidth="10.88671875" defaultRowHeight="14.4" x14ac:dyDescent="0.3"/>
  <cols>
    <col min="1" max="1" width="15" style="1" bestFit="1" customWidth="1"/>
    <col min="2" max="2" width="15.88671875" style="2" customWidth="1"/>
    <col min="3" max="3" width="91.5546875" style="3" customWidth="1"/>
    <col min="4" max="4" width="12.5546875" style="4" hidden="1" customWidth="1"/>
    <col min="5" max="5" width="18.88671875" style="4" customWidth="1"/>
    <col min="6" max="6" width="28.44140625" style="1" customWidth="1"/>
    <col min="7" max="7" width="19" style="1" customWidth="1"/>
    <col min="8" max="16384" width="10.88671875" style="1"/>
  </cols>
  <sheetData>
    <row r="1" spans="1:71" s="5" customFormat="1" ht="69" customHeight="1" x14ac:dyDescent="0.3">
      <c r="A1" s="70" t="s">
        <v>113</v>
      </c>
      <c r="B1" s="71"/>
      <c r="C1" s="71"/>
      <c r="D1" s="71"/>
      <c r="E1" s="71"/>
      <c r="F1" s="7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</row>
    <row r="2" spans="1:71" s="6" customFormat="1" x14ac:dyDescent="0.3">
      <c r="A2" s="7"/>
      <c r="B2" s="7"/>
      <c r="C2" s="7"/>
      <c r="D2" s="7"/>
      <c r="E2" s="7"/>
      <c r="F2" s="7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71" ht="30.75" customHeight="1" x14ac:dyDescent="0.3">
      <c r="A3" s="73" t="s">
        <v>0</v>
      </c>
      <c r="B3" s="74"/>
      <c r="C3" s="74"/>
      <c r="D3" s="74"/>
      <c r="E3" s="74"/>
      <c r="F3" s="75"/>
    </row>
    <row r="4" spans="1:71" ht="73.5" customHeight="1" x14ac:dyDescent="0.3">
      <c r="A4" s="76" t="s">
        <v>1</v>
      </c>
      <c r="B4" s="77"/>
      <c r="C4" s="77"/>
      <c r="D4" s="77"/>
      <c r="E4" s="77"/>
      <c r="F4" s="78"/>
    </row>
    <row r="5" spans="1:71" ht="23.1" customHeight="1" x14ac:dyDescent="0.3">
      <c r="A5" s="8"/>
      <c r="B5" s="8"/>
      <c r="C5" s="8"/>
      <c r="D5" s="1"/>
      <c r="E5" s="1"/>
    </row>
    <row r="6" spans="1:71" s="6" customFormat="1" ht="15.6" x14ac:dyDescent="0.3">
      <c r="A6" s="79" t="s">
        <v>2</v>
      </c>
      <c r="B6" s="80"/>
      <c r="C6" s="8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</row>
    <row r="7" spans="1:71" s="6" customFormat="1" ht="39.75" customHeight="1" x14ac:dyDescent="0.3">
      <c r="A7" s="82" t="s">
        <v>3</v>
      </c>
      <c r="B7" s="83"/>
      <c r="C7" s="84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</row>
    <row r="8" spans="1:71" s="6" customFormat="1" ht="26.1" customHeight="1" x14ac:dyDescent="0.3">
      <c r="A8" s="86" t="s">
        <v>4</v>
      </c>
      <c r="B8" s="86"/>
      <c r="C8" s="9" t="s">
        <v>5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</row>
    <row r="9" spans="1:71" s="6" customFormat="1" ht="14.1" customHeight="1" x14ac:dyDescent="0.3">
      <c r="A9" s="87" t="s">
        <v>6</v>
      </c>
      <c r="B9" s="87"/>
      <c r="C9" s="10" t="s">
        <v>7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</row>
    <row r="10" spans="1:71" s="6" customFormat="1" x14ac:dyDescent="0.3">
      <c r="A10" s="87" t="s">
        <v>8</v>
      </c>
      <c r="B10" s="87"/>
      <c r="C10" s="10" t="s">
        <v>9</v>
      </c>
      <c r="D10" s="1"/>
      <c r="E10" s="1"/>
      <c r="F10" s="1"/>
      <c r="G10" s="1"/>
      <c r="H10" s="7"/>
      <c r="I10" s="7"/>
      <c r="J10" s="7"/>
      <c r="K10" s="7"/>
      <c r="L10" s="7"/>
      <c r="Q10" s="11"/>
    </row>
    <row r="11" spans="1:71" x14ac:dyDescent="0.3">
      <c r="B11" s="1"/>
      <c r="C11" s="1"/>
      <c r="D11" s="1"/>
      <c r="E11" s="1"/>
    </row>
    <row r="12" spans="1:71" x14ac:dyDescent="0.3">
      <c r="D12" s="12"/>
      <c r="E12" s="13" t="s">
        <v>10</v>
      </c>
      <c r="F12" s="14" t="s">
        <v>11</v>
      </c>
    </row>
    <row r="13" spans="1:71" ht="34.35" customHeight="1" x14ac:dyDescent="0.3">
      <c r="A13" s="15" t="s">
        <v>12</v>
      </c>
      <c r="B13" s="15" t="s">
        <v>13</v>
      </c>
      <c r="C13" s="15" t="s">
        <v>14</v>
      </c>
      <c r="D13" s="16" t="s">
        <v>15</v>
      </c>
      <c r="E13" s="16" t="s">
        <v>16</v>
      </c>
      <c r="F13" s="17" t="s">
        <v>16</v>
      </c>
    </row>
    <row r="14" spans="1:71" x14ac:dyDescent="0.3">
      <c r="A14" s="88" t="s">
        <v>17</v>
      </c>
      <c r="B14" s="18" t="s">
        <v>18</v>
      </c>
      <c r="C14" s="19" t="s">
        <v>19</v>
      </c>
      <c r="D14" s="20" t="s">
        <v>20</v>
      </c>
      <c r="E14" s="21">
        <v>0</v>
      </c>
      <c r="F14" s="21">
        <v>0</v>
      </c>
    </row>
    <row r="15" spans="1:71" x14ac:dyDescent="0.3">
      <c r="A15" s="88"/>
      <c r="B15" s="18" t="s">
        <v>21</v>
      </c>
      <c r="C15" s="19" t="s">
        <v>22</v>
      </c>
      <c r="D15" s="20" t="s">
        <v>23</v>
      </c>
      <c r="E15" s="21">
        <v>0</v>
      </c>
      <c r="F15" s="21">
        <v>0</v>
      </c>
    </row>
    <row r="16" spans="1:71" ht="28.8" x14ac:dyDescent="0.3">
      <c r="A16" s="88"/>
      <c r="B16" s="18" t="s">
        <v>24</v>
      </c>
      <c r="C16" s="19" t="s">
        <v>25</v>
      </c>
      <c r="D16" s="20" t="s">
        <v>26</v>
      </c>
      <c r="E16" s="21">
        <v>0</v>
      </c>
      <c r="F16" s="21">
        <v>0</v>
      </c>
    </row>
    <row r="17" spans="1:7" ht="20.25" customHeight="1" x14ac:dyDescent="0.3">
      <c r="A17" s="88"/>
      <c r="B17" s="18" t="s">
        <v>27</v>
      </c>
      <c r="C17" s="19" t="s">
        <v>28</v>
      </c>
      <c r="D17" s="20" t="s">
        <v>29</v>
      </c>
      <c r="E17" s="21">
        <v>0</v>
      </c>
      <c r="F17" s="21">
        <v>0</v>
      </c>
    </row>
    <row r="18" spans="1:7" x14ac:dyDescent="0.3">
      <c r="A18" s="88"/>
      <c r="B18" s="18" t="s">
        <v>30</v>
      </c>
      <c r="C18" s="19" t="s">
        <v>31</v>
      </c>
      <c r="D18" s="20" t="s">
        <v>32</v>
      </c>
      <c r="E18" s="21">
        <v>0</v>
      </c>
      <c r="F18" s="21">
        <v>0</v>
      </c>
    </row>
    <row r="19" spans="1:7" x14ac:dyDescent="0.3">
      <c r="A19" s="88"/>
      <c r="B19" s="18" t="s">
        <v>33</v>
      </c>
      <c r="C19" s="19" t="s">
        <v>34</v>
      </c>
      <c r="D19" s="20" t="s">
        <v>35</v>
      </c>
      <c r="E19" s="21">
        <v>0</v>
      </c>
      <c r="F19" s="21">
        <v>0</v>
      </c>
    </row>
    <row r="20" spans="1:7" ht="28.8" x14ac:dyDescent="0.3">
      <c r="A20" s="88" t="s">
        <v>36</v>
      </c>
      <c r="B20" s="18" t="s">
        <v>37</v>
      </c>
      <c r="C20" s="19" t="s">
        <v>38</v>
      </c>
      <c r="D20" s="20" t="s">
        <v>39</v>
      </c>
      <c r="E20" s="21">
        <v>0</v>
      </c>
      <c r="F20" s="21">
        <v>0</v>
      </c>
    </row>
    <row r="21" spans="1:7" ht="33" customHeight="1" x14ac:dyDescent="0.3">
      <c r="A21" s="88"/>
      <c r="B21" s="18" t="s">
        <v>40</v>
      </c>
      <c r="C21" s="19" t="s">
        <v>41</v>
      </c>
      <c r="D21" s="20" t="s">
        <v>42</v>
      </c>
      <c r="E21" s="21">
        <v>0</v>
      </c>
      <c r="F21" s="21">
        <v>0</v>
      </c>
    </row>
    <row r="22" spans="1:7" x14ac:dyDescent="0.3">
      <c r="A22" s="88"/>
      <c r="B22" s="18" t="s">
        <v>43</v>
      </c>
      <c r="C22" s="19" t="s">
        <v>44</v>
      </c>
      <c r="D22" s="20" t="s">
        <v>45</v>
      </c>
      <c r="E22" s="21">
        <v>0</v>
      </c>
      <c r="F22" s="21">
        <v>0</v>
      </c>
    </row>
    <row r="23" spans="1:7" ht="18.75" customHeight="1" x14ac:dyDescent="0.3">
      <c r="A23" s="88"/>
      <c r="B23" s="18" t="s">
        <v>46</v>
      </c>
      <c r="C23" s="22" t="s">
        <v>47</v>
      </c>
      <c r="D23" s="20" t="s">
        <v>48</v>
      </c>
      <c r="E23" s="21">
        <v>0</v>
      </c>
      <c r="F23" s="21">
        <v>0</v>
      </c>
    </row>
    <row r="24" spans="1:7" ht="21.75" customHeight="1" x14ac:dyDescent="0.3">
      <c r="A24" s="88"/>
      <c r="B24" s="18" t="s">
        <v>49</v>
      </c>
      <c r="C24" s="19" t="s">
        <v>50</v>
      </c>
      <c r="D24" s="20" t="s">
        <v>51</v>
      </c>
      <c r="E24" s="21">
        <v>0</v>
      </c>
      <c r="F24" s="21">
        <v>0</v>
      </c>
    </row>
    <row r="25" spans="1:7" ht="33.75" customHeight="1" x14ac:dyDescent="0.3">
      <c r="A25" s="88"/>
      <c r="B25" s="18" t="s">
        <v>52</v>
      </c>
      <c r="C25" s="19" t="s">
        <v>53</v>
      </c>
      <c r="D25" s="20" t="s">
        <v>54</v>
      </c>
      <c r="E25" s="21">
        <v>0</v>
      </c>
      <c r="F25" s="21">
        <v>0</v>
      </c>
    </row>
    <row r="26" spans="1:7" ht="33.75" customHeight="1" x14ac:dyDescent="0.3">
      <c r="A26" s="88"/>
      <c r="B26" s="18" t="s">
        <v>55</v>
      </c>
      <c r="C26" s="19" t="s">
        <v>56</v>
      </c>
      <c r="D26" s="20" t="s">
        <v>57</v>
      </c>
      <c r="E26" s="21">
        <v>0</v>
      </c>
      <c r="F26" s="21">
        <v>0</v>
      </c>
    </row>
    <row r="27" spans="1:7" ht="21.75" customHeight="1" x14ac:dyDescent="0.3">
      <c r="A27" s="88"/>
      <c r="B27" s="18" t="s">
        <v>58</v>
      </c>
      <c r="C27" s="23" t="s">
        <v>59</v>
      </c>
      <c r="D27" s="20" t="s">
        <v>60</v>
      </c>
      <c r="E27" s="21">
        <v>0</v>
      </c>
      <c r="F27" s="21">
        <v>0</v>
      </c>
    </row>
    <row r="28" spans="1:7" ht="28.8" x14ac:dyDescent="0.3">
      <c r="A28" s="88"/>
      <c r="B28" s="18" t="s">
        <v>61</v>
      </c>
      <c r="C28" s="24" t="s">
        <v>62</v>
      </c>
      <c r="D28" s="20" t="s">
        <v>63</v>
      </c>
      <c r="E28" s="21">
        <v>0</v>
      </c>
      <c r="F28" s="21">
        <v>0</v>
      </c>
    </row>
    <row r="29" spans="1:7" x14ac:dyDescent="0.3">
      <c r="D29" s="25"/>
      <c r="E29" s="25"/>
    </row>
    <row r="30" spans="1:7" x14ac:dyDescent="0.3">
      <c r="A30" s="2"/>
      <c r="D30" s="2"/>
      <c r="E30" s="26" t="s">
        <v>64</v>
      </c>
      <c r="F30" s="27" t="s">
        <v>10</v>
      </c>
      <c r="G30" s="14" t="s">
        <v>11</v>
      </c>
    </row>
    <row r="31" spans="1:7" x14ac:dyDescent="0.3">
      <c r="A31" s="15" t="s">
        <v>65</v>
      </c>
      <c r="B31" s="15" t="s">
        <v>13</v>
      </c>
      <c r="C31" s="91" t="s">
        <v>66</v>
      </c>
      <c r="D31" s="92"/>
      <c r="E31" s="93"/>
      <c r="F31" s="28" t="s">
        <v>16</v>
      </c>
      <c r="G31" s="29" t="s">
        <v>16</v>
      </c>
    </row>
    <row r="32" spans="1:7" x14ac:dyDescent="0.3">
      <c r="A32" s="89" t="s">
        <v>17</v>
      </c>
      <c r="B32" s="89" t="s">
        <v>18</v>
      </c>
      <c r="C32" s="85" t="s">
        <v>19</v>
      </c>
      <c r="D32" s="30" t="s">
        <v>67</v>
      </c>
      <c r="E32" s="30" t="s">
        <v>68</v>
      </c>
      <c r="F32" s="21">
        <v>0</v>
      </c>
      <c r="G32" s="21">
        <v>0</v>
      </c>
    </row>
    <row r="33" spans="1:7" x14ac:dyDescent="0.3">
      <c r="A33" s="89"/>
      <c r="B33" s="89"/>
      <c r="C33" s="85"/>
      <c r="D33" s="30" t="s">
        <v>69</v>
      </c>
      <c r="E33" s="30" t="s">
        <v>70</v>
      </c>
      <c r="F33" s="21">
        <v>0</v>
      </c>
      <c r="G33" s="21">
        <v>0</v>
      </c>
    </row>
    <row r="34" spans="1:7" x14ac:dyDescent="0.3">
      <c r="A34" s="89"/>
      <c r="B34" s="89" t="s">
        <v>21</v>
      </c>
      <c r="C34" s="85" t="s">
        <v>22</v>
      </c>
      <c r="D34" s="30" t="s">
        <v>71</v>
      </c>
      <c r="E34" s="30" t="s">
        <v>68</v>
      </c>
      <c r="F34" s="21">
        <v>0</v>
      </c>
      <c r="G34" s="21">
        <v>0</v>
      </c>
    </row>
    <row r="35" spans="1:7" x14ac:dyDescent="0.3">
      <c r="A35" s="89"/>
      <c r="B35" s="89"/>
      <c r="C35" s="85"/>
      <c r="D35" s="30" t="s">
        <v>72</v>
      </c>
      <c r="E35" s="30" t="s">
        <v>70</v>
      </c>
      <c r="F35" s="21">
        <v>0</v>
      </c>
      <c r="G35" s="21">
        <v>0</v>
      </c>
    </row>
    <row r="36" spans="1:7" x14ac:dyDescent="0.3">
      <c r="A36" s="89"/>
      <c r="B36" s="89" t="s">
        <v>24</v>
      </c>
      <c r="C36" s="90" t="s">
        <v>73</v>
      </c>
      <c r="D36" s="30" t="s">
        <v>74</v>
      </c>
      <c r="E36" s="30" t="s">
        <v>68</v>
      </c>
      <c r="F36" s="21">
        <v>0</v>
      </c>
      <c r="G36" s="21">
        <v>0</v>
      </c>
    </row>
    <row r="37" spans="1:7" x14ac:dyDescent="0.3">
      <c r="A37" s="89"/>
      <c r="B37" s="89"/>
      <c r="C37" s="85"/>
      <c r="D37" s="30" t="s">
        <v>75</v>
      </c>
      <c r="E37" s="30" t="s">
        <v>70</v>
      </c>
      <c r="F37" s="21">
        <v>0</v>
      </c>
      <c r="G37" s="21">
        <v>0</v>
      </c>
    </row>
    <row r="38" spans="1:7" x14ac:dyDescent="0.3">
      <c r="A38" s="89"/>
      <c r="B38" s="89" t="s">
        <v>27</v>
      </c>
      <c r="C38" s="85" t="s">
        <v>28</v>
      </c>
      <c r="D38" s="30" t="s">
        <v>76</v>
      </c>
      <c r="E38" s="30" t="s">
        <v>68</v>
      </c>
      <c r="F38" s="21">
        <v>0</v>
      </c>
      <c r="G38" s="21">
        <v>0</v>
      </c>
    </row>
    <row r="39" spans="1:7" x14ac:dyDescent="0.3">
      <c r="A39" s="89"/>
      <c r="B39" s="89"/>
      <c r="C39" s="85"/>
      <c r="D39" s="30" t="s">
        <v>77</v>
      </c>
      <c r="E39" s="30" t="s">
        <v>70</v>
      </c>
      <c r="F39" s="21">
        <v>0</v>
      </c>
      <c r="G39" s="21">
        <v>0</v>
      </c>
    </row>
    <row r="40" spans="1:7" x14ac:dyDescent="0.3">
      <c r="A40" s="89"/>
      <c r="B40" s="89" t="s">
        <v>30</v>
      </c>
      <c r="C40" s="85" t="s">
        <v>31</v>
      </c>
      <c r="D40" s="30" t="s">
        <v>78</v>
      </c>
      <c r="E40" s="30" t="s">
        <v>68</v>
      </c>
      <c r="F40" s="21">
        <v>0</v>
      </c>
      <c r="G40" s="21">
        <v>0</v>
      </c>
    </row>
    <row r="41" spans="1:7" x14ac:dyDescent="0.3">
      <c r="A41" s="89"/>
      <c r="B41" s="89"/>
      <c r="C41" s="85"/>
      <c r="D41" s="30" t="s">
        <v>79</v>
      </c>
      <c r="E41" s="30" t="s">
        <v>70</v>
      </c>
      <c r="F41" s="21">
        <v>0</v>
      </c>
      <c r="G41" s="21">
        <v>0</v>
      </c>
    </row>
    <row r="42" spans="1:7" x14ac:dyDescent="0.3">
      <c r="A42" s="89"/>
      <c r="B42" s="89" t="s">
        <v>33</v>
      </c>
      <c r="C42" s="85" t="s">
        <v>34</v>
      </c>
      <c r="D42" s="30" t="s">
        <v>80</v>
      </c>
      <c r="E42" s="30" t="s">
        <v>68</v>
      </c>
      <c r="F42" s="21">
        <v>0</v>
      </c>
      <c r="G42" s="21">
        <v>0</v>
      </c>
    </row>
    <row r="43" spans="1:7" x14ac:dyDescent="0.3">
      <c r="A43" s="89"/>
      <c r="B43" s="89"/>
      <c r="C43" s="85"/>
      <c r="D43" s="30" t="s">
        <v>81</v>
      </c>
      <c r="E43" s="30" t="s">
        <v>68</v>
      </c>
      <c r="F43" s="21">
        <v>0</v>
      </c>
      <c r="G43" s="21">
        <v>0</v>
      </c>
    </row>
    <row r="44" spans="1:7" x14ac:dyDescent="0.3">
      <c r="A44" s="89" t="s">
        <v>82</v>
      </c>
      <c r="B44" s="89" t="s">
        <v>37</v>
      </c>
      <c r="C44" s="90" t="s">
        <v>83</v>
      </c>
      <c r="D44" s="30" t="s">
        <v>84</v>
      </c>
      <c r="E44" s="30" t="s">
        <v>70</v>
      </c>
      <c r="F44" s="21">
        <v>0</v>
      </c>
      <c r="G44" s="21">
        <v>0</v>
      </c>
    </row>
    <row r="45" spans="1:7" x14ac:dyDescent="0.3">
      <c r="A45" s="89"/>
      <c r="B45" s="89"/>
      <c r="C45" s="85"/>
      <c r="D45" s="30" t="s">
        <v>85</v>
      </c>
      <c r="E45" s="30" t="s">
        <v>68</v>
      </c>
      <c r="F45" s="21">
        <v>0</v>
      </c>
      <c r="G45" s="21">
        <v>0</v>
      </c>
    </row>
    <row r="46" spans="1:7" x14ac:dyDescent="0.3">
      <c r="A46" s="89"/>
      <c r="B46" s="89" t="s">
        <v>40</v>
      </c>
      <c r="C46" s="90" t="s">
        <v>86</v>
      </c>
      <c r="D46" s="30" t="s">
        <v>87</v>
      </c>
      <c r="E46" s="30" t="s">
        <v>70</v>
      </c>
      <c r="F46" s="21">
        <v>0</v>
      </c>
      <c r="G46" s="21">
        <v>0</v>
      </c>
    </row>
    <row r="47" spans="1:7" x14ac:dyDescent="0.3">
      <c r="A47" s="89"/>
      <c r="B47" s="89"/>
      <c r="C47" s="85"/>
      <c r="D47" s="30" t="s">
        <v>88</v>
      </c>
      <c r="E47" s="30" t="s">
        <v>68</v>
      </c>
      <c r="F47" s="21">
        <v>0</v>
      </c>
      <c r="G47" s="21">
        <v>0</v>
      </c>
    </row>
    <row r="48" spans="1:7" x14ac:dyDescent="0.3">
      <c r="A48" s="89"/>
      <c r="B48" s="89" t="s">
        <v>43</v>
      </c>
      <c r="C48" s="85" t="s">
        <v>44</v>
      </c>
      <c r="D48" s="30" t="s">
        <v>89</v>
      </c>
      <c r="E48" s="30" t="s">
        <v>70</v>
      </c>
      <c r="F48" s="21">
        <v>0</v>
      </c>
      <c r="G48" s="21">
        <v>0</v>
      </c>
    </row>
    <row r="49" spans="1:7" x14ac:dyDescent="0.3">
      <c r="A49" s="89"/>
      <c r="B49" s="89"/>
      <c r="C49" s="85"/>
      <c r="D49" s="30" t="s">
        <v>90</v>
      </c>
      <c r="E49" s="30" t="s">
        <v>68</v>
      </c>
      <c r="F49" s="21">
        <v>0</v>
      </c>
      <c r="G49" s="21">
        <v>0</v>
      </c>
    </row>
    <row r="50" spans="1:7" x14ac:dyDescent="0.3">
      <c r="A50" s="89"/>
      <c r="B50" s="89" t="s">
        <v>46</v>
      </c>
      <c r="C50" s="85" t="s">
        <v>47</v>
      </c>
      <c r="D50" s="30" t="s">
        <v>91</v>
      </c>
      <c r="E50" s="30" t="s">
        <v>70</v>
      </c>
      <c r="F50" s="21">
        <v>0</v>
      </c>
      <c r="G50" s="21">
        <v>0</v>
      </c>
    </row>
    <row r="51" spans="1:7" x14ac:dyDescent="0.3">
      <c r="A51" s="89"/>
      <c r="B51" s="89"/>
      <c r="C51" s="85"/>
      <c r="D51" s="30" t="s">
        <v>92</v>
      </c>
      <c r="E51" s="30" t="s">
        <v>68</v>
      </c>
      <c r="F51" s="21">
        <v>0</v>
      </c>
      <c r="G51" s="21">
        <v>0</v>
      </c>
    </row>
    <row r="52" spans="1:7" x14ac:dyDescent="0.3">
      <c r="A52" s="89"/>
      <c r="B52" s="89" t="s">
        <v>49</v>
      </c>
      <c r="C52" s="85" t="s">
        <v>50</v>
      </c>
      <c r="D52" s="30" t="s">
        <v>93</v>
      </c>
      <c r="E52" s="30" t="s">
        <v>68</v>
      </c>
      <c r="F52" s="21">
        <v>0</v>
      </c>
      <c r="G52" s="21">
        <v>0</v>
      </c>
    </row>
    <row r="53" spans="1:7" x14ac:dyDescent="0.3">
      <c r="A53" s="89"/>
      <c r="B53" s="89"/>
      <c r="C53" s="85"/>
      <c r="D53" s="30" t="s">
        <v>94</v>
      </c>
      <c r="E53" s="30" t="s">
        <v>70</v>
      </c>
      <c r="F53" s="21">
        <v>0</v>
      </c>
      <c r="G53" s="21">
        <v>0</v>
      </c>
    </row>
    <row r="54" spans="1:7" x14ac:dyDescent="0.3">
      <c r="A54" s="89"/>
      <c r="B54" s="89" t="s">
        <v>52</v>
      </c>
      <c r="C54" s="90" t="s">
        <v>95</v>
      </c>
      <c r="D54" s="30" t="s">
        <v>96</v>
      </c>
      <c r="E54" s="30" t="s">
        <v>68</v>
      </c>
      <c r="F54" s="21">
        <v>0</v>
      </c>
      <c r="G54" s="21">
        <v>0</v>
      </c>
    </row>
    <row r="55" spans="1:7" x14ac:dyDescent="0.3">
      <c r="A55" s="89"/>
      <c r="B55" s="89"/>
      <c r="C55" s="85"/>
      <c r="D55" s="30" t="s">
        <v>97</v>
      </c>
      <c r="E55" s="30" t="s">
        <v>70</v>
      </c>
      <c r="F55" s="21">
        <v>0</v>
      </c>
      <c r="G55" s="21">
        <v>0</v>
      </c>
    </row>
    <row r="56" spans="1:7" x14ac:dyDescent="0.3">
      <c r="A56" s="89"/>
      <c r="B56" s="89" t="s">
        <v>55</v>
      </c>
      <c r="C56" s="90" t="s">
        <v>98</v>
      </c>
      <c r="D56" s="30" t="s">
        <v>99</v>
      </c>
      <c r="E56" s="30" t="s">
        <v>68</v>
      </c>
      <c r="F56" s="21">
        <v>0</v>
      </c>
      <c r="G56" s="21">
        <v>0</v>
      </c>
    </row>
    <row r="57" spans="1:7" x14ac:dyDescent="0.3">
      <c r="A57" s="89"/>
      <c r="B57" s="89"/>
      <c r="C57" s="85"/>
      <c r="D57" s="30" t="s">
        <v>100</v>
      </c>
      <c r="E57" s="30" t="s">
        <v>70</v>
      </c>
      <c r="F57" s="21">
        <v>0</v>
      </c>
      <c r="G57" s="21">
        <v>0</v>
      </c>
    </row>
    <row r="58" spans="1:7" x14ac:dyDescent="0.3">
      <c r="A58" s="89"/>
      <c r="B58" s="89" t="s">
        <v>58</v>
      </c>
      <c r="C58" s="85" t="s">
        <v>59</v>
      </c>
      <c r="D58" s="30" t="s">
        <v>101</v>
      </c>
      <c r="E58" s="30" t="s">
        <v>68</v>
      </c>
      <c r="F58" s="21">
        <v>0</v>
      </c>
      <c r="G58" s="21">
        <v>0</v>
      </c>
    </row>
    <row r="59" spans="1:7" x14ac:dyDescent="0.3">
      <c r="A59" s="89"/>
      <c r="B59" s="89"/>
      <c r="C59" s="85"/>
      <c r="D59" s="30" t="s">
        <v>102</v>
      </c>
      <c r="E59" s="30" t="s">
        <v>70</v>
      </c>
      <c r="F59" s="21">
        <v>0</v>
      </c>
      <c r="G59" s="21">
        <v>0</v>
      </c>
    </row>
    <row r="60" spans="1:7" x14ac:dyDescent="0.3">
      <c r="A60" s="89"/>
      <c r="B60" s="89" t="s">
        <v>61</v>
      </c>
      <c r="C60" s="90" t="s">
        <v>103</v>
      </c>
      <c r="D60" s="30" t="s">
        <v>104</v>
      </c>
      <c r="E60" s="30" t="s">
        <v>68</v>
      </c>
      <c r="F60" s="21">
        <v>0</v>
      </c>
      <c r="G60" s="21">
        <v>0</v>
      </c>
    </row>
    <row r="61" spans="1:7" x14ac:dyDescent="0.3">
      <c r="A61" s="89"/>
      <c r="B61" s="89"/>
      <c r="C61" s="85"/>
      <c r="D61" s="30" t="s">
        <v>105</v>
      </c>
      <c r="E61" s="30" t="s">
        <v>68</v>
      </c>
      <c r="F61" s="21">
        <v>0</v>
      </c>
      <c r="G61" s="21">
        <v>0</v>
      </c>
    </row>
    <row r="62" spans="1:7" x14ac:dyDescent="0.3">
      <c r="A62" s="2"/>
    </row>
    <row r="63" spans="1:7" x14ac:dyDescent="0.3">
      <c r="A63" s="2"/>
    </row>
    <row r="64" spans="1:7" x14ac:dyDescent="0.3">
      <c r="A64" s="2"/>
    </row>
    <row r="65" spans="1:1" x14ac:dyDescent="0.3">
      <c r="A65" s="2"/>
    </row>
    <row r="66" spans="1:1" x14ac:dyDescent="0.3">
      <c r="A66" s="2"/>
    </row>
    <row r="67" spans="1:1" x14ac:dyDescent="0.3">
      <c r="A67" s="2"/>
    </row>
    <row r="68" spans="1:1" x14ac:dyDescent="0.3">
      <c r="A68" s="2"/>
    </row>
    <row r="69" spans="1:1" x14ac:dyDescent="0.3">
      <c r="A69" s="2"/>
    </row>
    <row r="70" spans="1:1" x14ac:dyDescent="0.3">
      <c r="A70" s="2"/>
    </row>
    <row r="71" spans="1:1" x14ac:dyDescent="0.3">
      <c r="A71" s="2"/>
    </row>
    <row r="72" spans="1:1" x14ac:dyDescent="0.3">
      <c r="A72" s="2"/>
    </row>
    <row r="73" spans="1:1" x14ac:dyDescent="0.3">
      <c r="A73" s="2"/>
    </row>
    <row r="74" spans="1:1" x14ac:dyDescent="0.3">
      <c r="A74" s="2"/>
    </row>
    <row r="75" spans="1:1" x14ac:dyDescent="0.3">
      <c r="A75" s="2"/>
    </row>
    <row r="76" spans="1:1" x14ac:dyDescent="0.3">
      <c r="A76" s="2"/>
    </row>
    <row r="77" spans="1:1" x14ac:dyDescent="0.3">
      <c r="A77" s="2"/>
    </row>
    <row r="78" spans="1:1" x14ac:dyDescent="0.3">
      <c r="A78" s="2"/>
    </row>
    <row r="79" spans="1:1" x14ac:dyDescent="0.3">
      <c r="A79" s="2"/>
    </row>
    <row r="80" spans="1:1" x14ac:dyDescent="0.3">
      <c r="A80" s="2"/>
    </row>
    <row r="81" spans="1:1" x14ac:dyDescent="0.3">
      <c r="A81" s="2"/>
    </row>
  </sheetData>
  <mergeCells count="43">
    <mergeCell ref="C58:C59"/>
    <mergeCell ref="B60:B61"/>
    <mergeCell ref="C60:C61"/>
    <mergeCell ref="A44:A61"/>
    <mergeCell ref="B44:B45"/>
    <mergeCell ref="C44:C45"/>
    <mergeCell ref="B46:B47"/>
    <mergeCell ref="C46:C47"/>
    <mergeCell ref="B48:B49"/>
    <mergeCell ref="C48:C49"/>
    <mergeCell ref="B50:B51"/>
    <mergeCell ref="C50:C51"/>
    <mergeCell ref="B52:B53"/>
    <mergeCell ref="C52:C53"/>
    <mergeCell ref="B54:B55"/>
    <mergeCell ref="C54:C55"/>
    <mergeCell ref="B56:B57"/>
    <mergeCell ref="C56:C57"/>
    <mergeCell ref="B58:B59"/>
    <mergeCell ref="C31:E31"/>
    <mergeCell ref="A32:A43"/>
    <mergeCell ref="B32:B33"/>
    <mergeCell ref="C32:C33"/>
    <mergeCell ref="B34:B35"/>
    <mergeCell ref="C34:C35"/>
    <mergeCell ref="B36:B37"/>
    <mergeCell ref="C36:C37"/>
    <mergeCell ref="B38:B39"/>
    <mergeCell ref="C38:C39"/>
    <mergeCell ref="B40:B41"/>
    <mergeCell ref="C40:C41"/>
    <mergeCell ref="B42:B43"/>
    <mergeCell ref="C42:C43"/>
    <mergeCell ref="A8:B8"/>
    <mergeCell ref="A9:B9"/>
    <mergeCell ref="A10:B10"/>
    <mergeCell ref="A14:A19"/>
    <mergeCell ref="A20:A28"/>
    <mergeCell ref="A1:F1"/>
    <mergeCell ref="A3:F3"/>
    <mergeCell ref="A4:F4"/>
    <mergeCell ref="A6:C6"/>
    <mergeCell ref="A7:C7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5"/>
  <sheetViews>
    <sheetView tabSelected="1" zoomScale="80" workbookViewId="0">
      <selection activeCell="C18" sqref="C18"/>
    </sheetView>
  </sheetViews>
  <sheetFormatPr baseColWidth="10" defaultRowHeight="14.4" x14ac:dyDescent="0.3"/>
  <cols>
    <col min="1" max="1" width="15" bestFit="1" customWidth="1"/>
    <col min="2" max="2" width="16.88671875" style="31" bestFit="1"/>
    <col min="3" max="3" width="92.88671875" style="32" customWidth="1"/>
    <col min="4" max="4" width="14.88671875" style="33" customWidth="1"/>
    <col min="5" max="5" width="18.44140625" bestFit="1" customWidth="1"/>
    <col min="6" max="6" width="19.5546875" bestFit="1" customWidth="1"/>
    <col min="7" max="7" width="19" customWidth="1"/>
    <col min="8" max="8" width="20" customWidth="1"/>
    <col min="9" max="9" width="21.44140625" customWidth="1"/>
  </cols>
  <sheetData>
    <row r="1" spans="1:9" ht="61.2" customHeight="1" x14ac:dyDescent="0.3">
      <c r="A1" s="70" t="s">
        <v>114</v>
      </c>
      <c r="B1" s="71"/>
      <c r="C1" s="71"/>
      <c r="D1" s="71"/>
      <c r="E1" s="71"/>
      <c r="F1" s="71"/>
      <c r="G1" s="71"/>
      <c r="H1" s="71"/>
      <c r="I1" s="72"/>
    </row>
    <row r="2" spans="1:9" ht="18" x14ac:dyDescent="0.3">
      <c r="A2" s="34"/>
      <c r="B2" s="35"/>
      <c r="E2" s="36"/>
      <c r="G2" s="36"/>
      <c r="I2" s="36"/>
    </row>
    <row r="3" spans="1:9" ht="59.4" customHeight="1" x14ac:dyDescent="0.3">
      <c r="A3" s="94" t="s">
        <v>106</v>
      </c>
      <c r="B3" s="95"/>
      <c r="C3" s="96"/>
    </row>
    <row r="5" spans="1:9" ht="29.25" customHeight="1" x14ac:dyDescent="0.3"/>
    <row r="6" spans="1:9" x14ac:dyDescent="0.3">
      <c r="D6" s="12"/>
      <c r="E6" s="97" t="s">
        <v>10</v>
      </c>
      <c r="F6" s="98"/>
      <c r="G6" s="97" t="s">
        <v>11</v>
      </c>
      <c r="H6" s="98"/>
    </row>
    <row r="7" spans="1:9" ht="34.35" customHeight="1" x14ac:dyDescent="0.3">
      <c r="A7" s="37" t="s">
        <v>12</v>
      </c>
      <c r="B7" s="37" t="s">
        <v>13</v>
      </c>
      <c r="C7" s="37" t="s">
        <v>14</v>
      </c>
      <c r="D7" s="38" t="s">
        <v>15</v>
      </c>
      <c r="E7" s="39" t="s">
        <v>107</v>
      </c>
      <c r="F7" s="38" t="s">
        <v>108</v>
      </c>
      <c r="G7" s="40" t="s">
        <v>107</v>
      </c>
      <c r="H7" s="41" t="s">
        <v>108</v>
      </c>
      <c r="I7" s="42" t="s">
        <v>109</v>
      </c>
    </row>
    <row r="8" spans="1:9" x14ac:dyDescent="0.3">
      <c r="A8" s="99" t="s">
        <v>17</v>
      </c>
      <c r="B8" s="43" t="s">
        <v>18</v>
      </c>
      <c r="C8" s="44" t="s">
        <v>19</v>
      </c>
      <c r="D8" s="45" t="s">
        <v>20</v>
      </c>
      <c r="E8" s="46">
        <v>70</v>
      </c>
      <c r="F8" s="47">
        <f>E8*'24MS25S3 BPU '!E14</f>
        <v>0</v>
      </c>
      <c r="G8" s="46">
        <v>20</v>
      </c>
      <c r="H8" s="48">
        <f>G8*'24MS25S3 BPU '!F14</f>
        <v>0</v>
      </c>
      <c r="I8" s="49">
        <f t="shared" ref="I8:I13" si="0">F8+H8</f>
        <v>0</v>
      </c>
    </row>
    <row r="9" spans="1:9" x14ac:dyDescent="0.3">
      <c r="A9" s="99"/>
      <c r="B9" s="43" t="s">
        <v>21</v>
      </c>
      <c r="C9" s="44" t="s">
        <v>22</v>
      </c>
      <c r="D9" s="45" t="s">
        <v>23</v>
      </c>
      <c r="E9" s="50">
        <v>10</v>
      </c>
      <c r="F9" s="47">
        <f>E9*'24MS25S3 BPU '!E15</f>
        <v>0</v>
      </c>
      <c r="G9" s="50">
        <v>70</v>
      </c>
      <c r="H9" s="48">
        <f>G9*'24MS25S3 BPU '!F15</f>
        <v>0</v>
      </c>
      <c r="I9" s="51">
        <f t="shared" si="0"/>
        <v>0</v>
      </c>
    </row>
    <row r="10" spans="1:9" ht="28.8" x14ac:dyDescent="0.3">
      <c r="A10" s="99"/>
      <c r="B10" s="43" t="s">
        <v>24</v>
      </c>
      <c r="C10" s="44" t="s">
        <v>25</v>
      </c>
      <c r="D10" s="45" t="s">
        <v>26</v>
      </c>
      <c r="E10" s="50">
        <v>20</v>
      </c>
      <c r="F10" s="47">
        <f>E10*'24MS25S3 BPU '!E16</f>
        <v>0</v>
      </c>
      <c r="G10" s="50">
        <v>50</v>
      </c>
      <c r="H10" s="48">
        <f>G10*'24MS25S3 BPU '!F16</f>
        <v>0</v>
      </c>
      <c r="I10" s="51">
        <f t="shared" si="0"/>
        <v>0</v>
      </c>
    </row>
    <row r="11" spans="1:9" ht="39" customHeight="1" x14ac:dyDescent="0.3">
      <c r="A11" s="99"/>
      <c r="B11" s="43" t="s">
        <v>27</v>
      </c>
      <c r="C11" s="44" t="s">
        <v>28</v>
      </c>
      <c r="D11" s="45" t="s">
        <v>29</v>
      </c>
      <c r="E11" s="50">
        <v>20</v>
      </c>
      <c r="F11" s="47">
        <f>E11*'24MS25S3 BPU '!E17</f>
        <v>0</v>
      </c>
      <c r="G11" s="50">
        <v>40</v>
      </c>
      <c r="H11" s="48">
        <f>G11*'24MS25S3 BPU '!F17</f>
        <v>0</v>
      </c>
      <c r="I11" s="51">
        <f t="shared" si="0"/>
        <v>0</v>
      </c>
    </row>
    <row r="12" spans="1:9" x14ac:dyDescent="0.3">
      <c r="A12" s="99"/>
      <c r="B12" s="43" t="s">
        <v>30</v>
      </c>
      <c r="C12" s="44" t="s">
        <v>31</v>
      </c>
      <c r="D12" s="45" t="s">
        <v>32</v>
      </c>
      <c r="E12" s="50">
        <v>70</v>
      </c>
      <c r="F12" s="47">
        <f>E12*'24MS25S3 BPU '!E18</f>
        <v>0</v>
      </c>
      <c r="G12" s="50">
        <v>20</v>
      </c>
      <c r="H12" s="48">
        <f>G12*'24MS25S3 BPU '!F18</f>
        <v>0</v>
      </c>
      <c r="I12" s="51">
        <f t="shared" si="0"/>
        <v>0</v>
      </c>
    </row>
    <row r="13" spans="1:9" x14ac:dyDescent="0.3">
      <c r="A13" s="99"/>
      <c r="B13" s="43" t="s">
        <v>33</v>
      </c>
      <c r="C13" s="44" t="s">
        <v>34</v>
      </c>
      <c r="D13" s="45" t="s">
        <v>35</v>
      </c>
      <c r="E13" s="50">
        <v>30</v>
      </c>
      <c r="F13" s="47">
        <f>E13*'24MS25S3 BPU '!E19</f>
        <v>0</v>
      </c>
      <c r="G13" s="50">
        <v>20</v>
      </c>
      <c r="H13" s="48">
        <f>G13*'24MS25S3 BPU '!F19</f>
        <v>0</v>
      </c>
      <c r="I13" s="52">
        <f t="shared" si="0"/>
        <v>0</v>
      </c>
    </row>
    <row r="14" spans="1:9" ht="28.8" x14ac:dyDescent="0.3">
      <c r="A14" s="99" t="s">
        <v>36</v>
      </c>
      <c r="B14" s="43" t="s">
        <v>37</v>
      </c>
      <c r="C14" s="44" t="s">
        <v>38</v>
      </c>
      <c r="D14" s="45" t="s">
        <v>39</v>
      </c>
      <c r="E14" s="53">
        <v>30</v>
      </c>
      <c r="F14" s="54">
        <f>E14*'24MS25S3 BPU '!E20</f>
        <v>0</v>
      </c>
      <c r="G14" s="55">
        <v>50</v>
      </c>
      <c r="H14" s="54">
        <f>G14*'24MS25S3 BPU '!F20</f>
        <v>0</v>
      </c>
      <c r="I14" s="56">
        <f t="shared" ref="I14:I55" si="1">F14+H14</f>
        <v>0</v>
      </c>
    </row>
    <row r="15" spans="1:9" ht="33" customHeight="1" x14ac:dyDescent="0.3">
      <c r="A15" s="99"/>
      <c r="B15" s="43" t="s">
        <v>40</v>
      </c>
      <c r="C15" s="44" t="s">
        <v>41</v>
      </c>
      <c r="D15" s="45" t="s">
        <v>42</v>
      </c>
      <c r="E15" s="100">
        <v>70</v>
      </c>
      <c r="F15" s="103">
        <f>E15*MAX('24MS25S3 BPU '!E21:E24)</f>
        <v>0</v>
      </c>
      <c r="G15" s="100">
        <v>40</v>
      </c>
      <c r="H15" s="106">
        <f>G15*MAX('24MS25S3 BPU '!C21:C24)</f>
        <v>0</v>
      </c>
      <c r="I15" s="109">
        <f t="shared" si="1"/>
        <v>0</v>
      </c>
    </row>
    <row r="16" spans="1:9" x14ac:dyDescent="0.3">
      <c r="A16" s="99"/>
      <c r="B16" s="43" t="s">
        <v>43</v>
      </c>
      <c r="C16" s="44" t="s">
        <v>44</v>
      </c>
      <c r="D16" s="45" t="s">
        <v>45</v>
      </c>
      <c r="E16" s="101"/>
      <c r="F16" s="104"/>
      <c r="G16" s="101"/>
      <c r="H16" s="107"/>
      <c r="I16" s="110"/>
    </row>
    <row r="17" spans="1:9" ht="18.75" customHeight="1" x14ac:dyDescent="0.3">
      <c r="A17" s="99"/>
      <c r="B17" s="43" t="s">
        <v>46</v>
      </c>
      <c r="C17" s="57" t="s">
        <v>47</v>
      </c>
      <c r="D17" s="45" t="s">
        <v>48</v>
      </c>
      <c r="E17" s="101"/>
      <c r="F17" s="104"/>
      <c r="G17" s="101"/>
      <c r="H17" s="107"/>
      <c r="I17" s="110"/>
    </row>
    <row r="18" spans="1:9" ht="21.75" customHeight="1" x14ac:dyDescent="0.3">
      <c r="A18" s="99"/>
      <c r="B18" s="43" t="s">
        <v>49</v>
      </c>
      <c r="C18" s="44" t="s">
        <v>50</v>
      </c>
      <c r="D18" s="45" t="s">
        <v>51</v>
      </c>
      <c r="E18" s="102"/>
      <c r="F18" s="105"/>
      <c r="G18" s="102"/>
      <c r="H18" s="108"/>
      <c r="I18" s="111"/>
    </row>
    <row r="19" spans="1:9" ht="33.75" customHeight="1" x14ac:dyDescent="0.3">
      <c r="A19" s="99"/>
      <c r="B19" s="43" t="s">
        <v>52</v>
      </c>
      <c r="C19" s="44" t="s">
        <v>110</v>
      </c>
      <c r="D19" s="45" t="s">
        <v>54</v>
      </c>
      <c r="E19" s="53">
        <v>30</v>
      </c>
      <c r="F19" s="54">
        <f>E19*'24MS25S3 BPU '!E25</f>
        <v>0</v>
      </c>
      <c r="G19" s="53">
        <v>50</v>
      </c>
      <c r="H19" s="54">
        <f>G19*'24MS25S3 BPU '!F25</f>
        <v>0</v>
      </c>
      <c r="I19" s="58">
        <f t="shared" si="1"/>
        <v>0</v>
      </c>
    </row>
    <row r="20" spans="1:9" ht="33.75" customHeight="1" x14ac:dyDescent="0.3">
      <c r="A20" s="99"/>
      <c r="B20" s="43" t="s">
        <v>55</v>
      </c>
      <c r="C20" s="44" t="s">
        <v>56</v>
      </c>
      <c r="D20" s="45" t="s">
        <v>57</v>
      </c>
      <c r="E20" s="100">
        <v>50</v>
      </c>
      <c r="F20" s="103">
        <f>E20*MAX('24MS25S3 BPU '!E26:E27)</f>
        <v>0</v>
      </c>
      <c r="G20" s="100">
        <v>60</v>
      </c>
      <c r="H20" s="106">
        <f>G20*MAX('24MS25S3 BPU '!C26:C27)</f>
        <v>0</v>
      </c>
      <c r="I20" s="109">
        <f t="shared" si="1"/>
        <v>0</v>
      </c>
    </row>
    <row r="21" spans="1:9" ht="21.75" customHeight="1" x14ac:dyDescent="0.3">
      <c r="A21" s="99"/>
      <c r="B21" s="43" t="s">
        <v>58</v>
      </c>
      <c r="C21" s="59" t="s">
        <v>59</v>
      </c>
      <c r="D21" s="45" t="s">
        <v>60</v>
      </c>
      <c r="E21" s="102"/>
      <c r="F21" s="105"/>
      <c r="G21" s="102"/>
      <c r="H21" s="108"/>
      <c r="I21" s="111"/>
    </row>
    <row r="22" spans="1:9" ht="28.8" x14ac:dyDescent="0.3">
      <c r="A22" s="99"/>
      <c r="B22" s="43" t="s">
        <v>61</v>
      </c>
      <c r="C22" s="60" t="s">
        <v>62</v>
      </c>
      <c r="D22" s="45" t="s">
        <v>63</v>
      </c>
      <c r="E22" s="53">
        <v>40</v>
      </c>
      <c r="F22" s="54">
        <f>E22*'24MS25S3 BPU '!E28</f>
        <v>0</v>
      </c>
      <c r="G22" s="53">
        <v>20</v>
      </c>
      <c r="H22" s="54">
        <f>G22*'24MS25S3 BPU '!F28</f>
        <v>0</v>
      </c>
      <c r="I22" s="58">
        <f t="shared" si="1"/>
        <v>0</v>
      </c>
    </row>
    <row r="23" spans="1:9" x14ac:dyDescent="0.3">
      <c r="D23" s="61"/>
      <c r="H23" s="62"/>
    </row>
    <row r="24" spans="1:9" ht="21.75" customHeight="1" x14ac:dyDescent="0.3">
      <c r="A24" s="31"/>
      <c r="D24" s="31"/>
      <c r="E24" s="97" t="s">
        <v>10</v>
      </c>
      <c r="F24" s="98"/>
      <c r="G24" s="97" t="s">
        <v>11</v>
      </c>
      <c r="H24" s="98"/>
    </row>
    <row r="25" spans="1:9" ht="18" customHeight="1" x14ac:dyDescent="0.3">
      <c r="A25" s="37" t="s">
        <v>65</v>
      </c>
      <c r="B25" s="37" t="s">
        <v>13</v>
      </c>
      <c r="C25" s="37" t="s">
        <v>111</v>
      </c>
      <c r="D25" s="63" t="s">
        <v>15</v>
      </c>
      <c r="E25" s="39" t="s">
        <v>107</v>
      </c>
      <c r="F25" s="39" t="s">
        <v>108</v>
      </c>
      <c r="G25" s="39" t="s">
        <v>107</v>
      </c>
      <c r="H25" s="64" t="s">
        <v>108</v>
      </c>
      <c r="I25" s="65" t="s">
        <v>109</v>
      </c>
    </row>
    <row r="26" spans="1:9" x14ac:dyDescent="0.3">
      <c r="A26" s="112" t="s">
        <v>17</v>
      </c>
      <c r="B26" s="112" t="s">
        <v>18</v>
      </c>
      <c r="C26" s="113" t="s">
        <v>19</v>
      </c>
      <c r="D26" s="66" t="s">
        <v>67</v>
      </c>
      <c r="E26" s="53">
        <v>8</v>
      </c>
      <c r="F26" s="54">
        <f>E26*'24MS25S3 BPU '!F32</f>
        <v>0</v>
      </c>
      <c r="G26" s="53">
        <v>2</v>
      </c>
      <c r="H26" s="54">
        <f>G26*'24MS25S3 BPU '!G32</f>
        <v>0</v>
      </c>
      <c r="I26" s="67">
        <f t="shared" si="1"/>
        <v>0</v>
      </c>
    </row>
    <row r="27" spans="1:9" x14ac:dyDescent="0.3">
      <c r="A27" s="112"/>
      <c r="B27" s="112"/>
      <c r="C27" s="113"/>
      <c r="D27" s="66" t="s">
        <v>69</v>
      </c>
      <c r="E27" s="53">
        <v>2</v>
      </c>
      <c r="F27" s="54">
        <f>E27*'24MS25S3 BPU '!F33</f>
        <v>0</v>
      </c>
      <c r="G27" s="53">
        <v>2</v>
      </c>
      <c r="H27" s="54">
        <f>G27*'24MS25S3 BPU '!G33</f>
        <v>0</v>
      </c>
      <c r="I27" s="68">
        <f t="shared" si="1"/>
        <v>0</v>
      </c>
    </row>
    <row r="28" spans="1:9" x14ac:dyDescent="0.3">
      <c r="A28" s="112"/>
      <c r="B28" s="112" t="s">
        <v>21</v>
      </c>
      <c r="C28" s="113" t="s">
        <v>22</v>
      </c>
      <c r="D28" s="66" t="s">
        <v>71</v>
      </c>
      <c r="E28" s="53">
        <v>2</v>
      </c>
      <c r="F28" s="54">
        <f>E28*'24MS25S3 BPU '!F34</f>
        <v>0</v>
      </c>
      <c r="G28" s="53">
        <v>8</v>
      </c>
      <c r="H28" s="54">
        <f>G28*'24MS25S3 BPU '!G34</f>
        <v>0</v>
      </c>
      <c r="I28" s="68">
        <f t="shared" si="1"/>
        <v>0</v>
      </c>
    </row>
    <row r="29" spans="1:9" x14ac:dyDescent="0.3">
      <c r="A29" s="112"/>
      <c r="B29" s="112"/>
      <c r="C29" s="113"/>
      <c r="D29" s="66" t="s">
        <v>72</v>
      </c>
      <c r="E29" s="53">
        <v>2</v>
      </c>
      <c r="F29" s="54">
        <f>E29*'24MS25S3 BPU '!F35</f>
        <v>0</v>
      </c>
      <c r="G29" s="53">
        <v>2</v>
      </c>
      <c r="H29" s="54">
        <f>G29*'24MS25S3 BPU '!G35</f>
        <v>0</v>
      </c>
      <c r="I29" s="68">
        <f t="shared" si="1"/>
        <v>0</v>
      </c>
    </row>
    <row r="30" spans="1:9" x14ac:dyDescent="0.3">
      <c r="A30" s="112"/>
      <c r="B30" s="112" t="s">
        <v>24</v>
      </c>
      <c r="C30" s="114" t="s">
        <v>73</v>
      </c>
      <c r="D30" s="66" t="s">
        <v>74</v>
      </c>
      <c r="E30" s="53">
        <v>2</v>
      </c>
      <c r="F30" s="54">
        <f>E30*'24MS25S3 BPU '!F36</f>
        <v>0</v>
      </c>
      <c r="G30" s="53">
        <v>4</v>
      </c>
      <c r="H30" s="54">
        <f>G30*'24MS25S3 BPU '!G36</f>
        <v>0</v>
      </c>
      <c r="I30" s="68">
        <f t="shared" si="1"/>
        <v>0</v>
      </c>
    </row>
    <row r="31" spans="1:9" x14ac:dyDescent="0.3">
      <c r="A31" s="112"/>
      <c r="B31" s="112"/>
      <c r="C31" s="113"/>
      <c r="D31" s="66" t="s">
        <v>75</v>
      </c>
      <c r="E31" s="53">
        <v>2</v>
      </c>
      <c r="F31" s="54">
        <f>E31*'24MS25S3 BPU '!F37</f>
        <v>0</v>
      </c>
      <c r="G31" s="53">
        <v>4</v>
      </c>
      <c r="H31" s="54">
        <f>G31*'24MS25S3 BPU '!G37</f>
        <v>0</v>
      </c>
      <c r="I31" s="68">
        <f t="shared" si="1"/>
        <v>0</v>
      </c>
    </row>
    <row r="32" spans="1:9" x14ac:dyDescent="0.3">
      <c r="A32" s="112"/>
      <c r="B32" s="112" t="s">
        <v>27</v>
      </c>
      <c r="C32" s="113" t="s">
        <v>28</v>
      </c>
      <c r="D32" s="66" t="s">
        <v>76</v>
      </c>
      <c r="E32" s="53">
        <v>2</v>
      </c>
      <c r="F32" s="54">
        <f>E32*'24MS25S3 BPU '!F38</f>
        <v>0</v>
      </c>
      <c r="G32" s="53">
        <v>4</v>
      </c>
      <c r="H32" s="54">
        <f>G32*'24MS25S3 BPU '!G38</f>
        <v>0</v>
      </c>
      <c r="I32" s="68">
        <f t="shared" si="1"/>
        <v>0</v>
      </c>
    </row>
    <row r="33" spans="1:9" x14ac:dyDescent="0.3">
      <c r="A33" s="112"/>
      <c r="B33" s="112"/>
      <c r="C33" s="113"/>
      <c r="D33" s="66" t="s">
        <v>77</v>
      </c>
      <c r="E33" s="53">
        <v>2</v>
      </c>
      <c r="F33" s="54">
        <f>E33*'24MS25S3 BPU '!F39</f>
        <v>0</v>
      </c>
      <c r="G33" s="53">
        <v>4</v>
      </c>
      <c r="H33" s="54">
        <f>G33*'24MS25S3 BPU '!G39</f>
        <v>0</v>
      </c>
      <c r="I33" s="68">
        <f t="shared" si="1"/>
        <v>0</v>
      </c>
    </row>
    <row r="34" spans="1:9" x14ac:dyDescent="0.3">
      <c r="A34" s="112"/>
      <c r="B34" s="112" t="s">
        <v>30</v>
      </c>
      <c r="C34" s="113" t="s">
        <v>31</v>
      </c>
      <c r="D34" s="66" t="s">
        <v>78</v>
      </c>
      <c r="E34" s="53">
        <v>4</v>
      </c>
      <c r="F34" s="54">
        <f>E34*'24MS25S3 BPU '!F40</f>
        <v>0</v>
      </c>
      <c r="G34" s="53">
        <v>2</v>
      </c>
      <c r="H34" s="54">
        <f>G34*'24MS25S3 BPU '!G40</f>
        <v>0</v>
      </c>
      <c r="I34" s="68">
        <f t="shared" si="1"/>
        <v>0</v>
      </c>
    </row>
    <row r="35" spans="1:9" x14ac:dyDescent="0.3">
      <c r="A35" s="112"/>
      <c r="B35" s="112"/>
      <c r="C35" s="113"/>
      <c r="D35" s="66" t="s">
        <v>79</v>
      </c>
      <c r="E35" s="53">
        <v>4</v>
      </c>
      <c r="F35" s="54">
        <f>E35*'24MS25S3 BPU '!F41</f>
        <v>0</v>
      </c>
      <c r="G35" s="53">
        <v>2</v>
      </c>
      <c r="H35" s="54">
        <f>G35*'24MS25S3 BPU '!G41</f>
        <v>0</v>
      </c>
      <c r="I35" s="68">
        <f t="shared" si="1"/>
        <v>0</v>
      </c>
    </row>
    <row r="36" spans="1:9" x14ac:dyDescent="0.3">
      <c r="A36" s="112"/>
      <c r="B36" s="112" t="s">
        <v>33</v>
      </c>
      <c r="C36" s="113" t="s">
        <v>34</v>
      </c>
      <c r="D36" s="66" t="s">
        <v>80</v>
      </c>
      <c r="E36" s="53">
        <v>2</v>
      </c>
      <c r="F36" s="54">
        <f>E36*'24MS25S3 BPU '!F42</f>
        <v>0</v>
      </c>
      <c r="G36" s="53">
        <v>2</v>
      </c>
      <c r="H36" s="54">
        <f>G36*'24MS25S3 BPU '!G42</f>
        <v>0</v>
      </c>
      <c r="I36" s="68">
        <f t="shared" si="1"/>
        <v>0</v>
      </c>
    </row>
    <row r="37" spans="1:9" x14ac:dyDescent="0.3">
      <c r="A37" s="112"/>
      <c r="B37" s="112"/>
      <c r="C37" s="113"/>
      <c r="D37" s="66" t="s">
        <v>81</v>
      </c>
      <c r="E37" s="53">
        <v>2</v>
      </c>
      <c r="F37" s="54">
        <f>E37*'24MS25S3 BPU '!F43</f>
        <v>0</v>
      </c>
      <c r="G37" s="53">
        <v>2</v>
      </c>
      <c r="H37" s="54">
        <f>G37*'24MS25S3 BPU '!G43</f>
        <v>0</v>
      </c>
      <c r="I37" s="68">
        <f t="shared" si="1"/>
        <v>0</v>
      </c>
    </row>
    <row r="38" spans="1:9" x14ac:dyDescent="0.3">
      <c r="A38" s="112" t="s">
        <v>82</v>
      </c>
      <c r="B38" s="112" t="s">
        <v>37</v>
      </c>
      <c r="C38" s="114" t="s">
        <v>83</v>
      </c>
      <c r="D38" s="66" t="s">
        <v>84</v>
      </c>
      <c r="E38" s="53">
        <v>4</v>
      </c>
      <c r="F38" s="54">
        <f>E38*'24MS25S3 BPU '!F44</f>
        <v>0</v>
      </c>
      <c r="G38" s="53">
        <v>4</v>
      </c>
      <c r="H38" s="54">
        <f>G38*'24MS25S3 BPU '!G44</f>
        <v>0</v>
      </c>
      <c r="I38" s="68">
        <f t="shared" si="1"/>
        <v>0</v>
      </c>
    </row>
    <row r="39" spans="1:9" x14ac:dyDescent="0.3">
      <c r="A39" s="112"/>
      <c r="B39" s="112"/>
      <c r="C39" s="113"/>
      <c r="D39" s="66" t="s">
        <v>85</v>
      </c>
      <c r="E39" s="53">
        <v>4</v>
      </c>
      <c r="F39" s="54">
        <f>E39*'24MS25S3 BPU '!F45</f>
        <v>0</v>
      </c>
      <c r="G39" s="53">
        <v>4</v>
      </c>
      <c r="H39" s="54">
        <f>G39*'24MS25S3 BPU '!G45</f>
        <v>0</v>
      </c>
      <c r="I39" s="68">
        <f t="shared" si="1"/>
        <v>0</v>
      </c>
    </row>
    <row r="40" spans="1:9" x14ac:dyDescent="0.3">
      <c r="A40" s="112"/>
      <c r="B40" s="112" t="s">
        <v>40</v>
      </c>
      <c r="C40" s="114" t="s">
        <v>86</v>
      </c>
      <c r="D40" s="66" t="s">
        <v>87</v>
      </c>
      <c r="E40" s="53">
        <v>2</v>
      </c>
      <c r="F40" s="54">
        <f>E40*'24MS25S3 BPU '!F46</f>
        <v>0</v>
      </c>
      <c r="G40" s="53">
        <v>2</v>
      </c>
      <c r="H40" s="54">
        <f>G40*'24MS25S3 BPU '!G46</f>
        <v>0</v>
      </c>
      <c r="I40" s="68">
        <f t="shared" si="1"/>
        <v>0</v>
      </c>
    </row>
    <row r="41" spans="1:9" x14ac:dyDescent="0.3">
      <c r="A41" s="112"/>
      <c r="B41" s="112"/>
      <c r="C41" s="113"/>
      <c r="D41" s="66" t="s">
        <v>88</v>
      </c>
      <c r="E41" s="53">
        <v>2</v>
      </c>
      <c r="F41" s="54">
        <f>E41*'24MS25S3 BPU '!F47</f>
        <v>0</v>
      </c>
      <c r="G41" s="53">
        <v>2</v>
      </c>
      <c r="H41" s="54">
        <f>G41*'24MS25S3 BPU '!G47</f>
        <v>0</v>
      </c>
      <c r="I41" s="68">
        <f t="shared" si="1"/>
        <v>0</v>
      </c>
    </row>
    <row r="42" spans="1:9" x14ac:dyDescent="0.3">
      <c r="A42" s="112"/>
      <c r="B42" s="112" t="s">
        <v>43</v>
      </c>
      <c r="C42" s="113" t="s">
        <v>44</v>
      </c>
      <c r="D42" s="66" t="s">
        <v>89</v>
      </c>
      <c r="E42" s="53">
        <v>2</v>
      </c>
      <c r="F42" s="54">
        <f>E42*'24MS25S3 BPU '!F48</f>
        <v>0</v>
      </c>
      <c r="G42" s="53">
        <v>2</v>
      </c>
      <c r="H42" s="54">
        <f>G42*'24MS25S3 BPU '!G48</f>
        <v>0</v>
      </c>
      <c r="I42" s="68">
        <f t="shared" si="1"/>
        <v>0</v>
      </c>
    </row>
    <row r="43" spans="1:9" x14ac:dyDescent="0.3">
      <c r="A43" s="112"/>
      <c r="B43" s="112"/>
      <c r="C43" s="113"/>
      <c r="D43" s="66" t="s">
        <v>90</v>
      </c>
      <c r="E43" s="53">
        <v>2</v>
      </c>
      <c r="F43" s="54">
        <f>E43*'24MS25S3 BPU '!F49</f>
        <v>0</v>
      </c>
      <c r="G43" s="53">
        <v>2</v>
      </c>
      <c r="H43" s="54">
        <f>G43*'24MS25S3 BPU '!G49</f>
        <v>0</v>
      </c>
      <c r="I43" s="68">
        <f t="shared" si="1"/>
        <v>0</v>
      </c>
    </row>
    <row r="44" spans="1:9" x14ac:dyDescent="0.3">
      <c r="A44" s="112"/>
      <c r="B44" s="112" t="s">
        <v>46</v>
      </c>
      <c r="C44" s="113" t="s">
        <v>47</v>
      </c>
      <c r="D44" s="66" t="s">
        <v>91</v>
      </c>
      <c r="E44" s="53">
        <v>2</v>
      </c>
      <c r="F44" s="54">
        <f>E44*'24MS25S3 BPU '!F50</f>
        <v>0</v>
      </c>
      <c r="G44" s="53">
        <v>2</v>
      </c>
      <c r="H44" s="54">
        <f>G44*'24MS25S3 BPU '!G50</f>
        <v>0</v>
      </c>
      <c r="I44" s="68">
        <f t="shared" si="1"/>
        <v>0</v>
      </c>
    </row>
    <row r="45" spans="1:9" x14ac:dyDescent="0.3">
      <c r="A45" s="112"/>
      <c r="B45" s="112"/>
      <c r="C45" s="113"/>
      <c r="D45" s="66" t="s">
        <v>92</v>
      </c>
      <c r="E45" s="53">
        <v>2</v>
      </c>
      <c r="F45" s="54">
        <f>E45*'24MS25S3 BPU '!F51</f>
        <v>0</v>
      </c>
      <c r="G45" s="53">
        <v>2</v>
      </c>
      <c r="H45" s="54">
        <f>G45*'24MS25S3 BPU '!G51</f>
        <v>0</v>
      </c>
      <c r="I45" s="68">
        <f t="shared" si="1"/>
        <v>0</v>
      </c>
    </row>
    <row r="46" spans="1:9" x14ac:dyDescent="0.3">
      <c r="A46" s="112"/>
      <c r="B46" s="112" t="s">
        <v>49</v>
      </c>
      <c r="C46" s="113" t="s">
        <v>50</v>
      </c>
      <c r="D46" s="66" t="s">
        <v>93</v>
      </c>
      <c r="E46" s="53">
        <v>2</v>
      </c>
      <c r="F46" s="54">
        <f>E46*'24MS25S3 BPU '!F52</f>
        <v>0</v>
      </c>
      <c r="G46" s="53">
        <v>2</v>
      </c>
      <c r="H46" s="54">
        <f>G46*'24MS25S3 BPU '!G52</f>
        <v>0</v>
      </c>
      <c r="I46" s="68">
        <f t="shared" si="1"/>
        <v>0</v>
      </c>
    </row>
    <row r="47" spans="1:9" x14ac:dyDescent="0.3">
      <c r="A47" s="112"/>
      <c r="B47" s="112"/>
      <c r="C47" s="113"/>
      <c r="D47" s="66" t="s">
        <v>94</v>
      </c>
      <c r="E47" s="53">
        <v>2</v>
      </c>
      <c r="F47" s="54">
        <f>E47*'24MS25S3 BPU '!F53</f>
        <v>0</v>
      </c>
      <c r="G47" s="53">
        <v>2</v>
      </c>
      <c r="H47" s="54">
        <f>G47*'24MS25S3 BPU '!G53</f>
        <v>0</v>
      </c>
      <c r="I47" s="68">
        <f t="shared" si="1"/>
        <v>0</v>
      </c>
    </row>
    <row r="48" spans="1:9" x14ac:dyDescent="0.3">
      <c r="A48" s="112"/>
      <c r="B48" s="112" t="s">
        <v>52</v>
      </c>
      <c r="C48" s="114" t="s">
        <v>95</v>
      </c>
      <c r="D48" s="66" t="s">
        <v>96</v>
      </c>
      <c r="E48" s="53">
        <v>2</v>
      </c>
      <c r="F48" s="54">
        <f>E48*'24MS25S3 BPU '!F54</f>
        <v>0</v>
      </c>
      <c r="G48" s="53">
        <v>2</v>
      </c>
      <c r="H48" s="54">
        <f>G48*'24MS25S3 BPU '!G54</f>
        <v>0</v>
      </c>
      <c r="I48" s="68">
        <f t="shared" si="1"/>
        <v>0</v>
      </c>
    </row>
    <row r="49" spans="1:9" x14ac:dyDescent="0.3">
      <c r="A49" s="112"/>
      <c r="B49" s="112"/>
      <c r="C49" s="113"/>
      <c r="D49" s="66" t="s">
        <v>97</v>
      </c>
      <c r="E49" s="53">
        <v>2</v>
      </c>
      <c r="F49" s="54">
        <f>E49*'24MS25S3 BPU '!F55</f>
        <v>0</v>
      </c>
      <c r="G49" s="53">
        <v>2</v>
      </c>
      <c r="H49" s="54">
        <f>G49*'24MS25S3 BPU '!G55</f>
        <v>0</v>
      </c>
      <c r="I49" s="68">
        <f t="shared" si="1"/>
        <v>0</v>
      </c>
    </row>
    <row r="50" spans="1:9" x14ac:dyDescent="0.3">
      <c r="A50" s="112"/>
      <c r="B50" s="112" t="s">
        <v>55</v>
      </c>
      <c r="C50" s="114" t="s">
        <v>98</v>
      </c>
      <c r="D50" s="66" t="s">
        <v>99</v>
      </c>
      <c r="E50" s="53">
        <v>2</v>
      </c>
      <c r="F50" s="54">
        <f>E50*'24MS25S3 BPU '!F56</f>
        <v>0</v>
      </c>
      <c r="G50" s="53">
        <v>2</v>
      </c>
      <c r="H50" s="54">
        <f>G50*'24MS25S3 BPU '!G56</f>
        <v>0</v>
      </c>
      <c r="I50" s="68">
        <f t="shared" si="1"/>
        <v>0</v>
      </c>
    </row>
    <row r="51" spans="1:9" x14ac:dyDescent="0.3">
      <c r="A51" s="112"/>
      <c r="B51" s="112"/>
      <c r="C51" s="113"/>
      <c r="D51" s="66" t="s">
        <v>100</v>
      </c>
      <c r="E51" s="53">
        <v>2</v>
      </c>
      <c r="F51" s="54">
        <f>E51*'24MS25S3 BPU '!F57</f>
        <v>0</v>
      </c>
      <c r="G51" s="53">
        <v>2</v>
      </c>
      <c r="H51" s="54">
        <f>G51*'24MS25S3 BPU '!G57</f>
        <v>0</v>
      </c>
      <c r="I51" s="68">
        <f t="shared" si="1"/>
        <v>0</v>
      </c>
    </row>
    <row r="52" spans="1:9" x14ac:dyDescent="0.3">
      <c r="A52" s="112"/>
      <c r="B52" s="112" t="s">
        <v>58</v>
      </c>
      <c r="C52" s="113" t="s">
        <v>59</v>
      </c>
      <c r="D52" s="66" t="s">
        <v>101</v>
      </c>
      <c r="E52" s="53">
        <v>2</v>
      </c>
      <c r="F52" s="54">
        <f>E52*'24MS25S3 BPU '!F58</f>
        <v>0</v>
      </c>
      <c r="G52" s="53">
        <v>2</v>
      </c>
      <c r="H52" s="54">
        <f>G52*'24MS25S3 BPU '!G58</f>
        <v>0</v>
      </c>
      <c r="I52" s="68">
        <f t="shared" si="1"/>
        <v>0</v>
      </c>
    </row>
    <row r="53" spans="1:9" x14ac:dyDescent="0.3">
      <c r="A53" s="112"/>
      <c r="B53" s="112"/>
      <c r="C53" s="113"/>
      <c r="D53" s="66" t="s">
        <v>102</v>
      </c>
      <c r="E53" s="53">
        <v>2</v>
      </c>
      <c r="F53" s="54">
        <f>E53*'24MS25S3 BPU '!F59</f>
        <v>0</v>
      </c>
      <c r="G53" s="53">
        <v>2</v>
      </c>
      <c r="H53" s="54">
        <f>G53*'24MS25S3 BPU '!G59</f>
        <v>0</v>
      </c>
      <c r="I53" s="68">
        <f t="shared" si="1"/>
        <v>0</v>
      </c>
    </row>
    <row r="54" spans="1:9" x14ac:dyDescent="0.3">
      <c r="A54" s="112"/>
      <c r="B54" s="112" t="s">
        <v>61</v>
      </c>
      <c r="C54" s="114" t="s">
        <v>103</v>
      </c>
      <c r="D54" s="66" t="s">
        <v>104</v>
      </c>
      <c r="E54" s="53">
        <v>2</v>
      </c>
      <c r="F54" s="54">
        <f>E54*'24MS25S3 BPU '!F60</f>
        <v>0</v>
      </c>
      <c r="G54" s="53">
        <v>2</v>
      </c>
      <c r="H54" s="54">
        <f>G54*'24MS25S3 BPU '!G60</f>
        <v>0</v>
      </c>
      <c r="I54" s="68">
        <f t="shared" si="1"/>
        <v>0</v>
      </c>
    </row>
    <row r="55" spans="1:9" x14ac:dyDescent="0.3">
      <c r="A55" s="112"/>
      <c r="B55" s="112"/>
      <c r="C55" s="113"/>
      <c r="D55" s="66" t="s">
        <v>105</v>
      </c>
      <c r="E55" s="53">
        <v>2</v>
      </c>
      <c r="F55" s="54">
        <f>E55*'24MS25S3 BPU '!F61</f>
        <v>0</v>
      </c>
      <c r="G55" s="53">
        <v>2</v>
      </c>
      <c r="H55" s="54">
        <f>G55*'24MS25S3 BPU '!G61</f>
        <v>0</v>
      </c>
      <c r="I55" s="68">
        <f t="shared" si="1"/>
        <v>0</v>
      </c>
    </row>
    <row r="56" spans="1:9" x14ac:dyDescent="0.3">
      <c r="A56" s="31"/>
    </row>
    <row r="57" spans="1:9" x14ac:dyDescent="0.3">
      <c r="A57" s="31"/>
      <c r="F57" s="115" t="s">
        <v>112</v>
      </c>
      <c r="G57" s="115"/>
      <c r="H57" s="115"/>
      <c r="I57" s="116">
        <f>SUM(I8:I22,I26:I55)</f>
        <v>0</v>
      </c>
    </row>
    <row r="58" spans="1:9" x14ac:dyDescent="0.3">
      <c r="A58" s="31"/>
      <c r="F58" s="115"/>
      <c r="G58" s="115"/>
      <c r="H58" s="115"/>
      <c r="I58" s="117"/>
    </row>
    <row r="59" spans="1:9" x14ac:dyDescent="0.3">
      <c r="A59" s="31"/>
    </row>
    <row r="60" spans="1:9" x14ac:dyDescent="0.3">
      <c r="A60" s="31"/>
    </row>
    <row r="61" spans="1:9" x14ac:dyDescent="0.3">
      <c r="A61" s="31"/>
    </row>
    <row r="62" spans="1:9" x14ac:dyDescent="0.3">
      <c r="A62" s="31"/>
      <c r="C62" s="69"/>
    </row>
    <row r="63" spans="1:9" x14ac:dyDescent="0.3">
      <c r="A63" s="31"/>
    </row>
    <row r="64" spans="1:9" x14ac:dyDescent="0.3">
      <c r="A64" s="31"/>
    </row>
    <row r="65" spans="1:1" x14ac:dyDescent="0.3">
      <c r="A65" s="31"/>
    </row>
    <row r="66" spans="1:1" x14ac:dyDescent="0.3">
      <c r="A66" s="31"/>
    </row>
    <row r="67" spans="1:1" x14ac:dyDescent="0.3">
      <c r="A67" s="31"/>
    </row>
    <row r="68" spans="1:1" x14ac:dyDescent="0.3">
      <c r="A68" s="31"/>
    </row>
    <row r="69" spans="1:1" x14ac:dyDescent="0.3">
      <c r="A69" s="31"/>
    </row>
    <row r="70" spans="1:1" x14ac:dyDescent="0.3">
      <c r="A70" s="31"/>
    </row>
    <row r="71" spans="1:1" x14ac:dyDescent="0.3">
      <c r="A71" s="31"/>
    </row>
    <row r="72" spans="1:1" x14ac:dyDescent="0.3">
      <c r="A72" s="31"/>
    </row>
    <row r="73" spans="1:1" x14ac:dyDescent="0.3">
      <c r="A73" s="31"/>
    </row>
    <row r="74" spans="1:1" x14ac:dyDescent="0.3">
      <c r="A74" s="31"/>
    </row>
    <row r="75" spans="1:1" x14ac:dyDescent="0.3">
      <c r="A75" s="31"/>
    </row>
  </sheetData>
  <mergeCells count="52">
    <mergeCell ref="C52:C53"/>
    <mergeCell ref="B54:B55"/>
    <mergeCell ref="C54:C55"/>
    <mergeCell ref="F57:H58"/>
    <mergeCell ref="I57:I58"/>
    <mergeCell ref="A38:A55"/>
    <mergeCell ref="B38:B39"/>
    <mergeCell ref="C38:C39"/>
    <mergeCell ref="B40:B41"/>
    <mergeCell ref="C40:C41"/>
    <mergeCell ref="B42:B43"/>
    <mergeCell ref="C42:C43"/>
    <mergeCell ref="B44:B45"/>
    <mergeCell ref="C44:C45"/>
    <mergeCell ref="B46:B47"/>
    <mergeCell ref="C46:C47"/>
    <mergeCell ref="B48:B49"/>
    <mergeCell ref="C48:C49"/>
    <mergeCell ref="B50:B51"/>
    <mergeCell ref="C50:C51"/>
    <mergeCell ref="B52:B53"/>
    <mergeCell ref="E24:F24"/>
    <mergeCell ref="G24:H24"/>
    <mergeCell ref="A26:A37"/>
    <mergeCell ref="B26:B27"/>
    <mergeCell ref="C26:C27"/>
    <mergeCell ref="B28:B29"/>
    <mergeCell ref="C28:C29"/>
    <mergeCell ref="B30:B31"/>
    <mergeCell ref="C30:C31"/>
    <mergeCell ref="B32:B33"/>
    <mergeCell ref="C32:C33"/>
    <mergeCell ref="B34:B35"/>
    <mergeCell ref="C34:C35"/>
    <mergeCell ref="B36:B37"/>
    <mergeCell ref="C36:C37"/>
    <mergeCell ref="I15:I18"/>
    <mergeCell ref="E20:E21"/>
    <mergeCell ref="F20:F21"/>
    <mergeCell ref="G20:G21"/>
    <mergeCell ref="H20:H21"/>
    <mergeCell ref="I20:I21"/>
    <mergeCell ref="A14:A22"/>
    <mergeCell ref="E15:E18"/>
    <mergeCell ref="F15:F18"/>
    <mergeCell ref="G15:G18"/>
    <mergeCell ref="H15:H18"/>
    <mergeCell ref="A1:I1"/>
    <mergeCell ref="A3:C3"/>
    <mergeCell ref="E6:F6"/>
    <mergeCell ref="G6:H6"/>
    <mergeCell ref="A8:A13"/>
  </mergeCells>
  <pageMargins left="0.7" right="0.7" top="0.75" bottom="0.75" header="0.3" footer="0.3"/>
  <pageSetup paperSize="9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24MS25S3 BPU </vt:lpstr>
      <vt:lpstr>24MS25S3 DQE</vt:lpstr>
    </vt:vector>
  </TitlesOfParts>
  <Company>ASP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Anne-Sophie HEMON-LAPORTE</dc:creator>
  <cp:lastModifiedBy>Kévin RICHARD</cp:lastModifiedBy>
  <cp:revision>17</cp:revision>
  <dcterms:created xsi:type="dcterms:W3CDTF">2022-06-09T06:34:25Z</dcterms:created>
  <dcterms:modified xsi:type="dcterms:W3CDTF">2024-10-22T14:06:52Z</dcterms:modified>
</cp:coreProperties>
</file>