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 activeTab="1"/>
  </bookViews>
  <sheets>
    <sheet name="MP24-25 MS1 BPU new" sheetId="1" r:id="rId1"/>
    <sheet name="MP24-25 MS1 DQE New" sheetId="2" r:id="rId2"/>
  </sheets>
  <calcPr calcId="145621"/>
</workbook>
</file>

<file path=xl/calcChain.xml><?xml version="1.0" encoding="utf-8"?>
<calcChain xmlns="http://schemas.openxmlformats.org/spreadsheetml/2006/main">
  <c r="H21" i="2" l="1"/>
  <c r="J21" i="2"/>
  <c r="H22" i="2"/>
  <c r="J22" i="2"/>
  <c r="J75" i="2" l="1"/>
  <c r="H75" i="2"/>
  <c r="F75" i="2"/>
  <c r="J74" i="2"/>
  <c r="H74" i="2"/>
  <c r="F74" i="2"/>
  <c r="J73" i="2"/>
  <c r="H73" i="2"/>
  <c r="F73" i="2"/>
  <c r="J72" i="2"/>
  <c r="H72" i="2"/>
  <c r="F72" i="2"/>
  <c r="J71" i="2"/>
  <c r="H71" i="2"/>
  <c r="F71" i="2"/>
  <c r="J70" i="2"/>
  <c r="H70" i="2"/>
  <c r="F70" i="2"/>
  <c r="J69" i="2"/>
  <c r="H69" i="2"/>
  <c r="F69" i="2"/>
  <c r="J68" i="2"/>
  <c r="H68" i="2"/>
  <c r="F68" i="2"/>
  <c r="J67" i="2"/>
  <c r="H67" i="2"/>
  <c r="F67" i="2"/>
  <c r="J66" i="2"/>
  <c r="H66" i="2"/>
  <c r="F66" i="2"/>
  <c r="J65" i="2"/>
  <c r="H65" i="2"/>
  <c r="F65" i="2"/>
  <c r="J64" i="2"/>
  <c r="H64" i="2"/>
  <c r="F64" i="2"/>
  <c r="J63" i="2"/>
  <c r="H63" i="2"/>
  <c r="F63" i="2"/>
  <c r="J62" i="2"/>
  <c r="H62" i="2"/>
  <c r="F62" i="2"/>
  <c r="J61" i="2"/>
  <c r="H61" i="2"/>
  <c r="F61" i="2"/>
  <c r="J60" i="2"/>
  <c r="H60" i="2"/>
  <c r="F60" i="2"/>
  <c r="J59" i="2"/>
  <c r="H59" i="2"/>
  <c r="F59" i="2"/>
  <c r="J58" i="2"/>
  <c r="H58" i="2"/>
  <c r="F58" i="2"/>
  <c r="J57" i="2"/>
  <c r="H57" i="2"/>
  <c r="F57" i="2"/>
  <c r="J56" i="2"/>
  <c r="H56" i="2"/>
  <c r="F56" i="2"/>
  <c r="J55" i="2"/>
  <c r="H55" i="2"/>
  <c r="F55" i="2"/>
  <c r="J54" i="2"/>
  <c r="H54" i="2"/>
  <c r="F54" i="2"/>
  <c r="J53" i="2"/>
  <c r="H53" i="2"/>
  <c r="F53" i="2"/>
  <c r="J52" i="2"/>
  <c r="H52" i="2"/>
  <c r="F52" i="2"/>
  <c r="J51" i="2"/>
  <c r="H51" i="2"/>
  <c r="F51" i="2"/>
  <c r="J50" i="2"/>
  <c r="H50" i="2"/>
  <c r="F50" i="2"/>
  <c r="J49" i="2"/>
  <c r="H49" i="2"/>
  <c r="F49" i="2"/>
  <c r="J48" i="2"/>
  <c r="H48" i="2"/>
  <c r="F48" i="2"/>
  <c r="J47" i="2"/>
  <c r="H47" i="2"/>
  <c r="F47" i="2"/>
  <c r="J46" i="2"/>
  <c r="H46" i="2"/>
  <c r="F46" i="2"/>
  <c r="J45" i="2"/>
  <c r="H45" i="2"/>
  <c r="F45" i="2"/>
  <c r="J44" i="2"/>
  <c r="H44" i="2"/>
  <c r="F44" i="2"/>
  <c r="J38" i="2"/>
  <c r="H38" i="2"/>
  <c r="F38" i="2"/>
  <c r="J37" i="2"/>
  <c r="H37" i="2"/>
  <c r="F37" i="2"/>
  <c r="J36" i="2"/>
  <c r="H36" i="2"/>
  <c r="F36" i="2"/>
  <c r="J35" i="2"/>
  <c r="H35" i="2"/>
  <c r="F35" i="2"/>
  <c r="J34" i="2"/>
  <c r="H34" i="2"/>
  <c r="F34" i="2"/>
  <c r="J33" i="2"/>
  <c r="H33" i="2"/>
  <c r="F33" i="2"/>
  <c r="J32" i="2"/>
  <c r="H32" i="2"/>
  <c r="F32" i="2"/>
  <c r="J31" i="2"/>
  <c r="H31" i="2"/>
  <c r="F31" i="2"/>
  <c r="J30" i="2"/>
  <c r="H30" i="2"/>
  <c r="F30" i="2"/>
  <c r="J29" i="2"/>
  <c r="H29" i="2"/>
  <c r="F29" i="2"/>
  <c r="J28" i="2"/>
  <c r="H28" i="2"/>
  <c r="F28" i="2"/>
  <c r="J27" i="2"/>
  <c r="H27" i="2"/>
  <c r="F27" i="2"/>
  <c r="J26" i="2"/>
  <c r="H26" i="2"/>
  <c r="F26" i="2"/>
  <c r="J25" i="2"/>
  <c r="H25" i="2"/>
  <c r="F25" i="2"/>
  <c r="J24" i="2"/>
  <c r="H24" i="2"/>
  <c r="F24" i="2"/>
  <c r="J23" i="2"/>
  <c r="H23" i="2"/>
  <c r="F23" i="2"/>
  <c r="F22" i="2"/>
  <c r="K22" i="2" s="1"/>
  <c r="F21" i="2"/>
  <c r="K21" i="2" s="1"/>
  <c r="J20" i="2"/>
  <c r="H20" i="2"/>
  <c r="F20" i="2"/>
  <c r="J19" i="2"/>
  <c r="H19" i="2"/>
  <c r="F19" i="2"/>
  <c r="J18" i="2"/>
  <c r="H18" i="2"/>
  <c r="F18" i="2"/>
  <c r="J17" i="2"/>
  <c r="H17" i="2"/>
  <c r="F17" i="2"/>
  <c r="J16" i="2"/>
  <c r="H16" i="2"/>
  <c r="F16" i="2"/>
  <c r="J15" i="2"/>
  <c r="H15" i="2"/>
  <c r="F15" i="2"/>
  <c r="J14" i="2"/>
  <c r="H14" i="2"/>
  <c r="F14" i="2"/>
  <c r="J13" i="2"/>
  <c r="H13" i="2"/>
  <c r="F13" i="2"/>
  <c r="J12" i="2"/>
  <c r="H12" i="2"/>
  <c r="F12" i="2"/>
  <c r="J11" i="2"/>
  <c r="H11" i="2"/>
  <c r="F11" i="2"/>
  <c r="J10" i="2"/>
  <c r="H10" i="2"/>
  <c r="F10" i="2"/>
  <c r="J9" i="2"/>
  <c r="H9" i="2"/>
  <c r="F9" i="2"/>
  <c r="J8" i="2"/>
  <c r="H8" i="2"/>
  <c r="F8" i="2"/>
  <c r="J7" i="2"/>
  <c r="H7" i="2"/>
  <c r="F7" i="2"/>
  <c r="K7" i="2" l="1"/>
  <c r="K11" i="2"/>
  <c r="K14" i="2"/>
  <c r="K34" i="2"/>
  <c r="K38" i="2"/>
  <c r="K28" i="2"/>
  <c r="K45" i="2"/>
  <c r="K53" i="2"/>
  <c r="K57" i="2"/>
  <c r="K65" i="2"/>
  <c r="K35" i="2"/>
  <c r="K12" i="2"/>
  <c r="K16" i="2"/>
  <c r="K17" i="2"/>
  <c r="K25" i="2"/>
  <c r="K29" i="2"/>
  <c r="K37" i="2"/>
  <c r="K50" i="2"/>
  <c r="K54" i="2"/>
  <c r="K62" i="2"/>
  <c r="K74" i="2"/>
  <c r="K32" i="2"/>
  <c r="K13" i="2"/>
  <c r="K10" i="2"/>
  <c r="K26" i="2"/>
  <c r="K19" i="2"/>
  <c r="K23" i="2"/>
  <c r="K8" i="2"/>
  <c r="K31" i="2"/>
  <c r="K20" i="2"/>
  <c r="K36" i="2"/>
  <c r="K49" i="2"/>
  <c r="K73" i="2"/>
  <c r="K30" i="2"/>
  <c r="K27" i="2"/>
  <c r="K24" i="2"/>
  <c r="K46" i="2"/>
  <c r="K58" i="2"/>
  <c r="K66" i="2"/>
  <c r="K70" i="2"/>
  <c r="K18" i="2"/>
  <c r="K47" i="2"/>
  <c r="K51" i="2"/>
  <c r="K59" i="2"/>
  <c r="K71" i="2"/>
  <c r="K15" i="2"/>
  <c r="K55" i="2"/>
  <c r="K63" i="2"/>
  <c r="K67" i="2"/>
  <c r="K75" i="2"/>
  <c r="K33" i="2"/>
  <c r="K61" i="2"/>
  <c r="K69" i="2"/>
  <c r="K9" i="2"/>
  <c r="K44" i="2"/>
  <c r="K48" i="2"/>
  <c r="K56" i="2"/>
  <c r="K68" i="2"/>
  <c r="K52" i="2"/>
  <c r="K60" i="2"/>
  <c r="K64" i="2"/>
  <c r="K72" i="2"/>
  <c r="K39" i="2" l="1"/>
  <c r="C82" i="2" s="1"/>
  <c r="K76" i="2"/>
  <c r="C83" i="2" s="1"/>
  <c r="C84" i="2" l="1"/>
</calcChain>
</file>

<file path=xl/sharedStrings.xml><?xml version="1.0" encoding="utf-8"?>
<sst xmlns="http://schemas.openxmlformats.org/spreadsheetml/2006/main" count="375" uniqueCount="85">
  <si>
    <t>Profils d'intervenants et tarifs unitaires</t>
  </si>
  <si>
    <r>
      <rPr>
        <b/>
        <u/>
        <sz val="12"/>
        <color theme="4" tint="-0.249977111117893"/>
        <rFont val="Arial Narrow"/>
        <family val="2"/>
      </rPr>
      <t xml:space="preserve">INSTRUCTIONS :
</t>
    </r>
    <r>
      <rPr>
        <sz val="12"/>
        <rFont val="Arial Narrow"/>
        <family val="2"/>
      </rPr>
      <t>Le candidat renseigne impérativement</t>
    </r>
    <r>
      <rPr>
        <b/>
        <sz val="12"/>
        <rFont val="Arial Narrow"/>
        <family val="2"/>
      </rPr>
      <t xml:space="preserve"> les tarifs unitaires (UO) </t>
    </r>
    <r>
      <rPr>
        <b/>
        <u/>
        <sz val="12"/>
        <rFont val="Arial Narrow"/>
        <family val="2"/>
      </rPr>
      <t>en euros HT</t>
    </r>
    <r>
      <rPr>
        <b/>
        <sz val="12"/>
        <rFont val="Arial Narrow"/>
        <family val="2"/>
      </rPr>
      <t xml:space="preserve"> pour TOUTES les cellules de couleur JAUNE en  reportant  les coûts unitaires figurant à l'annexe financière</t>
    </r>
    <r>
      <rPr>
        <sz val="12"/>
        <color indexed="2"/>
        <rFont val="Arial Narrow"/>
        <family val="2"/>
      </rPr>
      <t xml:space="preserve">
</t>
    </r>
    <r>
      <rPr>
        <sz val="12"/>
        <rFont val="Arial Narrow"/>
        <family val="2"/>
      </rPr>
      <t xml:space="preserve">Les UO sont renseignées pour la réalisation des prestations </t>
    </r>
    <r>
      <rPr>
        <b/>
        <sz val="12"/>
        <rFont val="Arial Narrow"/>
        <family val="2"/>
      </rPr>
      <t xml:space="preserve">selon des interventions sur sites  ASP ou hors locaux ASP
</t>
    </r>
    <r>
      <rPr>
        <sz val="12"/>
        <rFont val="Arial Narrow"/>
        <family val="2"/>
      </rPr>
      <t xml:space="preserve">Le niveau de séniorité doit être </t>
    </r>
    <r>
      <rPr>
        <b/>
        <sz val="12"/>
        <rFont val="Arial Narrow"/>
        <family val="2"/>
      </rPr>
      <t>conforme aux indications du tableau "</t>
    </r>
    <r>
      <rPr>
        <b/>
        <i/>
        <sz val="12"/>
        <rFont val="Arial Narrow"/>
        <family val="2"/>
      </rPr>
      <t>Correspondance des niveaux de séniorité</t>
    </r>
    <r>
      <rPr>
        <b/>
        <sz val="12"/>
        <rFont val="Arial Narrow"/>
        <family val="2"/>
      </rPr>
      <t>" du présent onglet.</t>
    </r>
  </si>
  <si>
    <t>Interventions</t>
  </si>
  <si>
    <t>Valeur de l'UO</t>
  </si>
  <si>
    <r>
      <rPr>
        <b/>
        <sz val="10"/>
        <rFont val="Arial Narrow"/>
        <family val="2"/>
      </rPr>
      <t xml:space="preserve">Tarif unitaire (UO) par profil 
</t>
    </r>
    <r>
      <rPr>
        <sz val="10"/>
        <rFont val="Arial Narrow"/>
        <family val="2"/>
      </rPr>
      <t>en euros HT</t>
    </r>
    <r>
      <rPr>
        <b/>
        <sz val="10"/>
        <rFont val="Arial Narrow"/>
        <family val="2"/>
      </rPr>
      <t xml:space="preserve"> 
</t>
    </r>
    <r>
      <rPr>
        <sz val="10"/>
        <rFont val="Arial Narrow"/>
        <family val="2"/>
      </rPr>
      <t xml:space="preserve">pour la réalisation des prestations
</t>
    </r>
    <r>
      <rPr>
        <b/>
        <sz val="10"/>
        <rFont val="Arial Narrow"/>
        <family val="2"/>
      </rPr>
      <t>dans les locaux ASP</t>
    </r>
  </si>
  <si>
    <r>
      <rPr>
        <b/>
        <sz val="10"/>
        <rFont val="Arial Narrow"/>
        <family val="2"/>
      </rPr>
      <t xml:space="preserve">Tarif unitaire (UO) par profil 
</t>
    </r>
    <r>
      <rPr>
        <sz val="10"/>
        <rFont val="Arial Narrow"/>
        <family val="2"/>
      </rPr>
      <t>en euros HT</t>
    </r>
    <r>
      <rPr>
        <b/>
        <sz val="10"/>
        <rFont val="Arial Narrow"/>
        <family val="2"/>
      </rPr>
      <t xml:space="preserve"> 
</t>
    </r>
    <r>
      <rPr>
        <sz val="10"/>
        <rFont val="Arial Narrow"/>
        <family val="2"/>
      </rPr>
      <t xml:space="preserve">pour la réalisation des prestations
</t>
    </r>
    <r>
      <rPr>
        <b/>
        <sz val="10"/>
        <rFont val="Arial Narrow"/>
        <family val="2"/>
      </rPr>
      <t>Hors des locaux ASP</t>
    </r>
  </si>
  <si>
    <t>N° prestation</t>
  </si>
  <si>
    <t>Libellelé des prestations</t>
  </si>
  <si>
    <t>Profil d'intervenant</t>
  </si>
  <si>
    <t>Junior</t>
  </si>
  <si>
    <t>Confirmé</t>
  </si>
  <si>
    <t>Sénior</t>
  </si>
  <si>
    <t>P1.1</t>
  </si>
  <si>
    <t>Assistance à l’exploitation et à l’intégration d’applications</t>
  </si>
  <si>
    <t>Technicien d'exploitation</t>
  </si>
  <si>
    <t>1 jour</t>
  </si>
  <si>
    <t>P1.2</t>
  </si>
  <si>
    <t>Analyste d'exploitation</t>
  </si>
  <si>
    <t>P1.3</t>
  </si>
  <si>
    <t>Expert d'exploitation</t>
  </si>
  <si>
    <t>P1.4</t>
  </si>
  <si>
    <t>P2.1</t>
  </si>
  <si>
    <t>Assistance au support à l’exploitation d’applications</t>
  </si>
  <si>
    <t>Administrateur d'exploitation</t>
  </si>
  <si>
    <t>P2.2</t>
  </si>
  <si>
    <t>P3.1</t>
  </si>
  <si>
    <t>Assistance à la gestion de service IT</t>
  </si>
  <si>
    <t>P3.2</t>
  </si>
  <si>
    <t>P4.1</t>
  </si>
  <si>
    <t>Astreintes en heures non ouvrées de 18h à 08h le lendemain</t>
  </si>
  <si>
    <t>1 heure</t>
  </si>
  <si>
    <t>P4.2</t>
  </si>
  <si>
    <t>P4.3</t>
  </si>
  <si>
    <t>P4.4</t>
  </si>
  <si>
    <t>P4.5</t>
  </si>
  <si>
    <t>P4.6</t>
  </si>
  <si>
    <t>P5.1</t>
  </si>
  <si>
    <t>Astreintes en heures non ouvrées de 08h à 18h</t>
  </si>
  <si>
    <t>P5.2</t>
  </si>
  <si>
    <t>P5.3</t>
  </si>
  <si>
    <t>P5.4</t>
  </si>
  <si>
    <t>P5.5</t>
  </si>
  <si>
    <t>P5.6</t>
  </si>
  <si>
    <t>P6.1</t>
  </si>
  <si>
    <t>P6.2</t>
  </si>
  <si>
    <t>P6.3</t>
  </si>
  <si>
    <t>P6.4</t>
  </si>
  <si>
    <t>P6.5</t>
  </si>
  <si>
    <t>P6.6</t>
  </si>
  <si>
    <t>P7.1</t>
  </si>
  <si>
    <t>P7.2</t>
  </si>
  <si>
    <t>P7.3</t>
  </si>
  <si>
    <t>P7.4</t>
  </si>
  <si>
    <t>P7.5</t>
  </si>
  <si>
    <t>P7.6</t>
  </si>
  <si>
    <t>Correspondance des niveaux de séniorité</t>
  </si>
  <si>
    <r>
      <rPr>
        <b/>
        <u/>
        <sz val="10"/>
        <color theme="4" tint="-0.249977111117893"/>
        <rFont val="Arial Narrow"/>
        <family val="2"/>
      </rPr>
      <t xml:space="preserve">INSTRUCTIONS </t>
    </r>
    <r>
      <rPr>
        <i/>
        <sz val="10"/>
        <rFont val="Arial Narrow"/>
        <family val="2"/>
      </rPr>
      <t xml:space="preserve">: </t>
    </r>
    <r>
      <rPr>
        <sz val="10"/>
        <rFont val="Arial Narrow"/>
        <family val="2"/>
      </rPr>
      <t xml:space="preserve">le candidat respecte le niveau de séniorité et la correspondance du nombre d'années d'expérience passées sur un poste similaire défini dans le tableau </t>
    </r>
  </si>
  <si>
    <t>Niveau de séniorité</t>
  </si>
  <si>
    <r>
      <t>Nombre d'années d'expérience passées</t>
    </r>
    <r>
      <rPr>
        <b/>
        <u/>
        <sz val="10"/>
        <rFont val="Arial Narrow"/>
        <family val="2"/>
      </rPr>
      <t xml:space="preserve"> 
sur un poste similaire</t>
    </r>
  </si>
  <si>
    <t>moins de 3 ans</t>
  </si>
  <si>
    <t>de 3 à 6 ans</t>
  </si>
  <si>
    <t>plus de 6 ans</t>
  </si>
  <si>
    <t>N°</t>
  </si>
  <si>
    <t>Libellé des prestations</t>
  </si>
  <si>
    <t>Nb UO</t>
  </si>
  <si>
    <t>Montant  HT</t>
  </si>
  <si>
    <t>Cout Total HT</t>
  </si>
  <si>
    <t>Chef de projet</t>
  </si>
  <si>
    <t>Gestionnaire de Services et Connaissances</t>
  </si>
  <si>
    <t>Cout Total HT  intervention locaux ASP - partie 1</t>
  </si>
  <si>
    <t>Cout Total HT  intervention hors des locaux ASP - partie 2</t>
  </si>
  <si>
    <t>Récapitulatif : coût total du scénario</t>
  </si>
  <si>
    <t>Composant du scénario</t>
  </si>
  <si>
    <t>Cout HT</t>
  </si>
  <si>
    <t>Total partie 1</t>
  </si>
  <si>
    <t>Total partie 2</t>
  </si>
  <si>
    <t xml:space="preserve"> Cout Total HT du  Scenario </t>
  </si>
  <si>
    <t>MP24-25_MS1
Annexe financière - Bordereau des prix unitaires (BPU)</t>
  </si>
  <si>
    <t>MP24-25_MS1
Détail Quantitatif Estimatif (DQE)</t>
  </si>
  <si>
    <r>
      <rPr>
        <b/>
        <u/>
        <sz val="10"/>
        <color rgb="FF0070C0"/>
        <rFont val="Tahoma"/>
        <family val="2"/>
      </rPr>
      <t>INSTRUCTIONS :</t>
    </r>
    <r>
      <rPr>
        <i/>
        <sz val="10"/>
        <color indexed="2"/>
        <rFont val="Tahoma"/>
        <family val="2"/>
      </rPr>
      <t xml:space="preserve">
</t>
    </r>
    <r>
      <rPr>
        <b/>
        <i/>
        <sz val="10"/>
        <color indexed="2"/>
        <rFont val="Tahoma"/>
        <family val="2"/>
      </rPr>
      <t>Aucune case  ne  doit être renseignée  par le candidat.</t>
    </r>
    <r>
      <rPr>
        <i/>
        <sz val="10"/>
        <color indexed="2"/>
        <rFont val="Tahoma"/>
        <family val="2"/>
      </rPr>
      <t xml:space="preserve">
</t>
    </r>
    <r>
      <rPr>
        <sz val="10"/>
        <rFont val="Tahoma"/>
        <family val="2"/>
      </rPr>
      <t>Ce scénario de commandes a pour objectif l'évaluation financière de l'offre.
Il ne constitue en aucun cas un engagement de commande de la part de l'ASP.</t>
    </r>
  </si>
  <si>
    <t>Prestations dans les locaux ASP</t>
  </si>
  <si>
    <t>Prestations hors locaux ASP</t>
  </si>
  <si>
    <t>Assistance à la gestion de service IT et de connaissances</t>
  </si>
  <si>
    <t>Interventions en heures non ouvrées par tranche d'une heure de 18h à 08h le lendemain</t>
  </si>
  <si>
    <t>Interventions en heures non ouvrées par tranche d'une heure de 08h à 18h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</si>
</sst>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F_-;\-* #,##0.00\ _F_-;_-* &quot;-&quot;??\ _F_-;_-@_-"/>
    <numFmt numFmtId="165" formatCode="_-* #,##0.00_-;\-* #,##0.00_-;_-* &quot;-&quot;??_-;_-@_-"/>
    <numFmt numFmtId="166" formatCode="_-* #,##0.00\ &quot;F&quot;_-;\-* #,##0.00\ &quot;F&quot;_-;_-* &quot;-&quot;??\ &quot;F&quot;_-;_-@_-"/>
    <numFmt numFmtId="167" formatCode="_ * #,##0.00_)\ &quot;€&quot;_ ;_ * \(#,##0.00\)\ &quot;€&quot;_ ;_ * &quot;-&quot;??_)\ &quot;€&quot;_ ;_ @_ "/>
    <numFmt numFmtId="168" formatCode="#,##0.00\ &quot;€&quot;"/>
  </numFmts>
  <fonts count="36" x14ac:knownFonts="1">
    <font>
      <sz val="11"/>
      <color theme="1"/>
      <name val="Calibri"/>
      <scheme val="minor"/>
    </font>
    <font>
      <sz val="10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6"/>
      <name val="Times New Roman"/>
      <family val="1"/>
    </font>
    <font>
      <b/>
      <sz val="14"/>
      <name val="Arial Narrow"/>
      <family val="2"/>
    </font>
    <font>
      <sz val="14"/>
      <color theme="1"/>
      <name val="Calibri"/>
      <family val="2"/>
      <scheme val="minor"/>
    </font>
    <font>
      <sz val="11"/>
      <name val="Arial Narrow"/>
      <family val="2"/>
    </font>
    <font>
      <sz val="12"/>
      <name val="Arial Narrow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12"/>
      <name val="Arial Narrow"/>
      <family val="2"/>
    </font>
    <font>
      <b/>
      <i/>
      <sz val="10"/>
      <name val="Arial Narrow"/>
      <family val="2"/>
    </font>
    <font>
      <sz val="10"/>
      <name val="Arial Narrow"/>
      <family val="2"/>
    </font>
    <font>
      <i/>
      <sz val="10"/>
      <color indexed="2"/>
      <name val="Tahoma"/>
      <family val="2"/>
    </font>
    <font>
      <i/>
      <sz val="10"/>
      <color theme="1"/>
      <name val="Tahoma"/>
      <family val="2"/>
    </font>
    <font>
      <b/>
      <i/>
      <sz val="10"/>
      <color indexed="2"/>
      <name val="Tahoma"/>
      <family val="2"/>
    </font>
    <font>
      <b/>
      <sz val="11"/>
      <color indexed="2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4" tint="-0.249977111117893"/>
      <name val="Arial Narrow"/>
      <family val="2"/>
    </font>
    <font>
      <b/>
      <u/>
      <sz val="12"/>
      <name val="Arial Narrow"/>
      <family val="2"/>
    </font>
    <font>
      <sz val="12"/>
      <color indexed="2"/>
      <name val="Arial Narrow"/>
      <family val="2"/>
    </font>
    <font>
      <b/>
      <i/>
      <sz val="12"/>
      <name val="Arial Narrow"/>
      <family val="2"/>
    </font>
    <font>
      <b/>
      <u/>
      <sz val="10"/>
      <color theme="4" tint="-0.249977111117893"/>
      <name val="Arial Narrow"/>
      <family val="2"/>
    </font>
    <font>
      <i/>
      <sz val="10"/>
      <name val="Arial Narrow"/>
      <family val="2"/>
    </font>
    <font>
      <b/>
      <u/>
      <sz val="10"/>
      <name val="Arial Narrow"/>
      <family val="2"/>
    </font>
    <font>
      <b/>
      <sz val="22"/>
      <name val="Arial Narrow"/>
      <family val="2"/>
    </font>
    <font>
      <sz val="22"/>
      <color theme="1"/>
      <name val="Calibri"/>
      <family val="2"/>
      <scheme val="minor"/>
    </font>
    <font>
      <sz val="10"/>
      <name val="Tahoma"/>
      <family val="2"/>
    </font>
    <font>
      <b/>
      <u/>
      <sz val="10"/>
      <color rgb="FF0070C0"/>
      <name val="Tahoma"/>
      <family val="2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indexed="43"/>
        <bgColor indexed="43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249977111117893"/>
        <bgColor theme="0"/>
      </patternFill>
    </fill>
    <fill>
      <patternFill patternType="solid">
        <fgColor theme="0" tint="-0.249977111117893"/>
        <bgColor theme="0" tint="-0.14999847407452621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Protection="0"/>
    <xf numFmtId="0" fontId="2" fillId="0" borderId="0"/>
    <xf numFmtId="43" fontId="1" fillId="0" borderId="0" applyFont="0" applyFill="0" applyBorder="0" applyProtection="0"/>
    <xf numFmtId="164" fontId="1" fillId="0" borderId="0" applyFont="0" applyFill="0" applyBorder="0" applyProtection="0"/>
    <xf numFmtId="165" fontId="22" fillId="0" borderId="0" applyFont="0" applyFill="0" applyBorder="0" applyProtection="0"/>
    <xf numFmtId="44" fontId="1" fillId="0" borderId="0" applyFont="0" applyFill="0" applyBorder="0" applyProtection="0"/>
    <xf numFmtId="166" fontId="1" fillId="0" borderId="0" applyFont="0" applyFill="0" applyBorder="0" applyProtection="0"/>
    <xf numFmtId="167" fontId="1" fillId="0" borderId="0" applyFont="0" applyFill="0" applyBorder="0" applyProtection="0"/>
    <xf numFmtId="167" fontId="3" fillId="0" borderId="0" applyFont="0" applyFill="0" applyBorder="0" applyProtection="0"/>
    <xf numFmtId="0" fontId="1" fillId="0" borderId="0"/>
    <xf numFmtId="0" fontId="1" fillId="0" borderId="0"/>
    <xf numFmtId="0" fontId="3" fillId="0" borderId="0"/>
    <xf numFmtId="9" fontId="2" fillId="0" borderId="0"/>
    <xf numFmtId="9" fontId="1" fillId="0" borderId="0" applyFont="0" applyFill="0" applyBorder="0" applyProtection="0"/>
    <xf numFmtId="9" fontId="2" fillId="0" borderId="0"/>
    <xf numFmtId="0" fontId="4" fillId="0" borderId="1">
      <alignment horizontal="left" vertical="center"/>
    </xf>
  </cellStyleXfs>
  <cellXfs count="105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7" fillId="3" borderId="0" xfId="10" applyFont="1" applyFill="1" applyAlignment="1" applyProtection="1">
      <alignment horizontal="left" vertical="center"/>
    </xf>
    <xf numFmtId="0" fontId="7" fillId="3" borderId="0" xfId="10" applyFont="1" applyFill="1" applyAlignment="1" applyProtection="1">
      <alignment vertical="center"/>
    </xf>
    <xf numFmtId="0" fontId="11" fillId="2" borderId="5" xfId="10" applyFont="1" applyFill="1" applyBorder="1" applyAlignment="1" applyProtection="1">
      <alignment horizontal="center" vertical="center"/>
    </xf>
    <xf numFmtId="0" fontId="11" fillId="2" borderId="5" xfId="10" applyFont="1" applyFill="1" applyBorder="1" applyAlignment="1" applyProtection="1">
      <alignment horizontal="center" vertical="center" wrapText="1"/>
    </xf>
    <xf numFmtId="0" fontId="11" fillId="4" borderId="6" xfId="10" applyFont="1" applyFill="1" applyBorder="1" applyAlignment="1" applyProtection="1">
      <alignment horizontal="center" vertical="center"/>
    </xf>
    <xf numFmtId="0" fontId="11" fillId="4" borderId="7" xfId="10" applyFont="1" applyFill="1" applyBorder="1" applyAlignment="1" applyProtection="1">
      <alignment horizontal="center" vertical="center"/>
    </xf>
    <xf numFmtId="0" fontId="11" fillId="4" borderId="4" xfId="1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4" xfId="0" applyBorder="1"/>
    <xf numFmtId="168" fontId="12" fillId="5" borderId="4" xfId="0" applyNumberFormat="1" applyFont="1" applyFill="1" applyBorder="1" applyProtection="1"/>
    <xf numFmtId="168" fontId="12" fillId="5" borderId="4" xfId="0" applyNumberFormat="1" applyFont="1" applyFill="1" applyBorder="1"/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8" fontId="12" fillId="5" borderId="8" xfId="0" applyNumberFormat="1" applyFont="1" applyFill="1" applyBorder="1" applyProtection="1"/>
    <xf numFmtId="0" fontId="15" fillId="0" borderId="0" xfId="10" applyFont="1" applyAlignment="1" applyProtection="1">
      <alignment horizontal="center" vertical="center"/>
    </xf>
    <xf numFmtId="0" fontId="5" fillId="0" borderId="0" xfId="10" applyFont="1" applyAlignment="1" applyProtection="1">
      <alignment vertical="center"/>
    </xf>
    <xf numFmtId="0" fontId="6" fillId="0" borderId="0" xfId="12" applyFont="1" applyAlignment="1" applyProtection="1">
      <alignment vertical="center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/>
    </xf>
    <xf numFmtId="0" fontId="20" fillId="2" borderId="4" xfId="0" applyFont="1" applyFill="1" applyBorder="1" applyAlignment="1" applyProtection="1">
      <alignment horizontal="center" vertical="top" wrapText="1"/>
    </xf>
    <xf numFmtId="1" fontId="12" fillId="5" borderId="4" xfId="0" applyNumberFormat="1" applyFont="1" applyFill="1" applyBorder="1" applyAlignment="1" applyProtection="1">
      <alignment horizontal="center"/>
    </xf>
    <xf numFmtId="168" fontId="12" fillId="5" borderId="4" xfId="0" applyNumberFormat="1" applyFont="1" applyFill="1" applyBorder="1" applyAlignment="1" applyProtection="1">
      <alignment horizontal="center"/>
    </xf>
    <xf numFmtId="168" fontId="21" fillId="6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21" fillId="6" borderId="4" xfId="0" applyNumberFormat="1" applyFont="1" applyFill="1" applyBorder="1" applyProtection="1"/>
    <xf numFmtId="168" fontId="21" fillId="6" borderId="4" xfId="0" applyNumberFormat="1" applyFont="1" applyFill="1" applyBorder="1" applyAlignment="1" applyProtection="1">
      <alignment horizontal="center"/>
    </xf>
    <xf numFmtId="168" fontId="0" fillId="0" borderId="4" xfId="0" applyNumberFormat="1" applyBorder="1" applyAlignment="1">
      <alignment horizontal="center" vertical="center"/>
    </xf>
    <xf numFmtId="0" fontId="21" fillId="6" borderId="4" xfId="0" applyFont="1" applyFill="1" applyBorder="1"/>
    <xf numFmtId="168" fontId="21" fillId="6" borderId="4" xfId="0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168" fontId="21" fillId="6" borderId="9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1" fontId="20" fillId="2" borderId="4" xfId="0" applyNumberFormat="1" applyFont="1" applyFill="1" applyBorder="1" applyAlignment="1" applyProtection="1">
      <alignment horizontal="center" vertical="top" wrapText="1"/>
    </xf>
    <xf numFmtId="0" fontId="10" fillId="0" borderId="18" xfId="12" applyFont="1" applyBorder="1" applyAlignment="1" applyProtection="1">
      <alignment horizontal="center" vertical="center" wrapText="1"/>
    </xf>
    <xf numFmtId="0" fontId="11" fillId="2" borderId="28" xfId="10" applyFont="1" applyFill="1" applyBorder="1" applyAlignment="1" applyProtection="1">
      <alignment horizontal="center" vertical="center"/>
    </xf>
    <xf numFmtId="0" fontId="11" fillId="2" borderId="0" xfId="10" applyFont="1" applyFill="1" applyBorder="1" applyAlignment="1" applyProtection="1">
      <alignment horizontal="center" vertical="center"/>
    </xf>
    <xf numFmtId="0" fontId="11" fillId="4" borderId="29" xfId="1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168" fontId="12" fillId="5" borderId="29" xfId="0" applyNumberFormat="1" applyFont="1" applyFill="1" applyBorder="1"/>
    <xf numFmtId="0" fontId="0" fillId="0" borderId="31" xfId="0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168" fontId="12" fillId="5" borderId="33" xfId="0" applyNumberFormat="1" applyFont="1" applyFill="1" applyBorder="1" applyProtection="1"/>
    <xf numFmtId="168" fontId="12" fillId="5" borderId="33" xfId="0" applyNumberFormat="1" applyFont="1" applyFill="1" applyBorder="1"/>
    <xf numFmtId="168" fontId="12" fillId="5" borderId="34" xfId="0" applyNumberFormat="1" applyFont="1" applyFill="1" applyBorder="1"/>
    <xf numFmtId="0" fontId="11" fillId="2" borderId="29" xfId="10" applyFont="1" applyFill="1" applyBorder="1" applyAlignment="1" applyProtection="1">
      <alignment horizontal="center" vertical="center" wrapText="1"/>
    </xf>
    <xf numFmtId="0" fontId="15" fillId="3" borderId="29" xfId="10" applyFont="1" applyFill="1" applyBorder="1" applyAlignment="1" applyProtection="1">
      <alignment horizontal="center" vertical="center"/>
    </xf>
    <xf numFmtId="0" fontId="15" fillId="3" borderId="34" xfId="10" applyFont="1" applyFill="1" applyBorder="1" applyAlignment="1" applyProtection="1">
      <alignment horizontal="center" vertical="center"/>
    </xf>
    <xf numFmtId="0" fontId="11" fillId="3" borderId="35" xfId="10" applyFont="1" applyFill="1" applyBorder="1" applyAlignment="1" applyProtection="1">
      <alignment horizontal="center" vertical="center"/>
    </xf>
    <xf numFmtId="0" fontId="11" fillId="3" borderId="3" xfId="10" applyFont="1" applyFill="1" applyBorder="1" applyAlignment="1" applyProtection="1">
      <alignment horizontal="center" vertical="center"/>
    </xf>
    <xf numFmtId="0" fontId="8" fillId="3" borderId="20" xfId="10" applyFont="1" applyFill="1" applyBorder="1" applyAlignment="1" applyProtection="1">
      <alignment horizontal="left" vertical="center" wrapText="1"/>
    </xf>
    <xf numFmtId="0" fontId="8" fillId="3" borderId="21" xfId="10" applyFont="1" applyFill="1" applyBorder="1" applyAlignment="1" applyProtection="1">
      <alignment horizontal="left" vertical="center" wrapText="1"/>
    </xf>
    <xf numFmtId="0" fontId="8" fillId="3" borderId="22" xfId="10" applyFont="1" applyFill="1" applyBorder="1" applyAlignment="1" applyProtection="1">
      <alignment horizontal="left" vertical="center" wrapText="1"/>
    </xf>
    <xf numFmtId="0" fontId="5" fillId="2" borderId="17" xfId="10" applyFont="1" applyFill="1" applyBorder="1" applyAlignment="1" applyProtection="1">
      <alignment horizontal="left" vertical="center"/>
    </xf>
    <xf numFmtId="0" fontId="5" fillId="2" borderId="18" xfId="10" applyFont="1" applyFill="1" applyBorder="1" applyAlignment="1" applyProtection="1">
      <alignment horizontal="left" vertical="center"/>
    </xf>
    <xf numFmtId="0" fontId="5" fillId="2" borderId="19" xfId="10" applyFont="1" applyFill="1" applyBorder="1" applyAlignment="1" applyProtection="1">
      <alignment horizontal="left" vertical="center"/>
    </xf>
    <xf numFmtId="0" fontId="11" fillId="3" borderId="37" xfId="10" applyFont="1" applyFill="1" applyBorder="1" applyAlignment="1" applyProtection="1">
      <alignment horizontal="center" vertical="center"/>
    </xf>
    <xf numFmtId="0" fontId="11" fillId="3" borderId="38" xfId="10" applyFont="1" applyFill="1" applyBorder="1" applyAlignment="1" applyProtection="1">
      <alignment horizontal="center" vertical="center"/>
    </xf>
    <xf numFmtId="0" fontId="30" fillId="2" borderId="11" xfId="10" applyFont="1" applyFill="1" applyBorder="1" applyAlignment="1">
      <alignment horizontal="center" vertical="center" wrapText="1"/>
    </xf>
    <xf numFmtId="0" fontId="30" fillId="2" borderId="12" xfId="10" applyFont="1" applyFill="1" applyBorder="1" applyAlignment="1">
      <alignment horizontal="center" vertical="center" wrapText="1"/>
    </xf>
    <xf numFmtId="0" fontId="30" fillId="2" borderId="13" xfId="1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13" fillId="2" borderId="23" xfId="10" applyFont="1" applyFill="1" applyBorder="1" applyAlignment="1" applyProtection="1">
      <alignment horizontal="left" vertical="center" wrapText="1"/>
    </xf>
    <xf numFmtId="0" fontId="13" fillId="2" borderId="24" xfId="10" applyFont="1" applyFill="1" applyBorder="1" applyAlignment="1" applyProtection="1">
      <alignment horizontal="left" vertical="center" wrapText="1"/>
    </xf>
    <xf numFmtId="0" fontId="13" fillId="2" borderId="27" xfId="10" applyFont="1" applyFill="1" applyBorder="1" applyAlignment="1" applyProtection="1">
      <alignment horizontal="left" vertical="center" wrapText="1"/>
    </xf>
    <xf numFmtId="0" fontId="14" fillId="4" borderId="35" xfId="10" applyFont="1" applyFill="1" applyBorder="1" applyAlignment="1">
      <alignment horizontal="left" vertical="center" wrapText="1"/>
    </xf>
    <xf numFmtId="0" fontId="14" fillId="4" borderId="2" xfId="10" applyFont="1" applyFill="1" applyBorder="1" applyAlignment="1">
      <alignment horizontal="left" vertical="center" wrapText="1"/>
    </xf>
    <xf numFmtId="0" fontId="14" fillId="4" borderId="36" xfId="10" applyFont="1" applyFill="1" applyBorder="1" applyAlignment="1">
      <alignment horizontal="left" vertical="center" wrapText="1"/>
    </xf>
    <xf numFmtId="0" fontId="11" fillId="2" borderId="35" xfId="10" applyFont="1" applyFill="1" applyBorder="1" applyAlignment="1" applyProtection="1">
      <alignment horizontal="center" vertical="center" wrapText="1"/>
    </xf>
    <xf numFmtId="0" fontId="11" fillId="2" borderId="3" xfId="10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5" fillId="3" borderId="23" xfId="10" applyFont="1" applyFill="1" applyBorder="1" applyAlignment="1" applyProtection="1">
      <alignment horizontal="center" vertical="center" wrapText="1"/>
    </xf>
    <xf numFmtId="0" fontId="9" fillId="0" borderId="24" xfId="12" applyFont="1" applyBorder="1" applyAlignment="1" applyProtection="1">
      <alignment horizontal="center" vertical="center" wrapText="1"/>
    </xf>
    <xf numFmtId="0" fontId="9" fillId="0" borderId="25" xfId="12" applyFont="1" applyBorder="1" applyAlignment="1" applyProtection="1">
      <alignment horizontal="center" vertical="center" wrapText="1"/>
    </xf>
    <xf numFmtId="0" fontId="11" fillId="2" borderId="18" xfId="10" applyFont="1" applyFill="1" applyBorder="1" applyAlignment="1" applyProtection="1">
      <alignment horizontal="center" vertical="center" wrapText="1"/>
    </xf>
    <xf numFmtId="0" fontId="11" fillId="2" borderId="18" xfId="10" applyFont="1" applyFill="1" applyBorder="1" applyAlignment="1" applyProtection="1">
      <alignment horizontal="center" vertical="center"/>
    </xf>
    <xf numFmtId="0" fontId="11" fillId="2" borderId="26" xfId="10" applyFont="1" applyFill="1" applyBorder="1" applyAlignment="1">
      <alignment horizontal="center" vertical="center" wrapText="1"/>
    </xf>
    <xf numFmtId="0" fontId="11" fillId="2" borderId="24" xfId="10" applyFont="1" applyFill="1" applyBorder="1" applyAlignment="1">
      <alignment horizontal="center" vertical="center" wrapText="1"/>
    </xf>
    <xf numFmtId="0" fontId="11" fillId="2" borderId="27" xfId="1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5" fillId="7" borderId="4" xfId="10" applyFont="1" applyFill="1" applyBorder="1" applyAlignment="1" applyProtection="1">
      <alignment horizontal="center" vertical="center" wrapText="1"/>
    </xf>
    <xf numFmtId="0" fontId="20" fillId="8" borderId="4" xfId="0" applyFont="1" applyFill="1" applyBorder="1" applyAlignment="1" applyProtection="1">
      <alignment horizontal="center" vertical="center" wrapText="1"/>
    </xf>
    <xf numFmtId="168" fontId="34" fillId="6" borderId="15" xfId="0" applyNumberFormat="1" applyFont="1" applyFill="1" applyBorder="1" applyAlignment="1" applyProtection="1">
      <alignment horizontal="left"/>
    </xf>
    <xf numFmtId="168" fontId="34" fillId="6" borderId="16" xfId="0" applyNumberFormat="1" applyFont="1" applyFill="1" applyBorder="1" applyAlignment="1" applyProtection="1">
      <alignment horizontal="left"/>
    </xf>
    <xf numFmtId="168" fontId="34" fillId="6" borderId="14" xfId="0" applyNumberFormat="1" applyFont="1" applyFill="1" applyBorder="1" applyAlignment="1" applyProtection="1">
      <alignment horizontal="left"/>
    </xf>
    <xf numFmtId="0" fontId="11" fillId="2" borderId="4" xfId="10" applyFont="1" applyFill="1" applyBorder="1" applyAlignment="1" applyProtection="1">
      <alignment horizontal="center" vertical="center"/>
    </xf>
    <xf numFmtId="0" fontId="11" fillId="2" borderId="4" xfId="1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6" fillId="0" borderId="11" xfId="0" applyFont="1" applyBorder="1" applyAlignment="1" applyProtection="1">
      <alignment horizontal="left" vertical="top" wrapText="1"/>
      <protection locked="0"/>
    </xf>
    <xf numFmtId="0" fontId="16" fillId="0" borderId="12" xfId="0" applyFont="1" applyBorder="1" applyAlignment="1" applyProtection="1">
      <alignment horizontal="left" vertical="top" wrapText="1"/>
      <protection locked="0"/>
    </xf>
    <xf numFmtId="0" fontId="16" fillId="0" borderId="13" xfId="0" applyFont="1" applyBorder="1" applyAlignment="1" applyProtection="1">
      <alignment horizontal="left" vertical="top" wrapText="1"/>
      <protection locked="0"/>
    </xf>
  </cellXfs>
  <cellStyles count="17">
    <cellStyle name="Euro" xfId="1"/>
    <cellStyle name="Excel Built-in Normal" xfId="2"/>
    <cellStyle name="Milliers 2" xfId="3"/>
    <cellStyle name="Milliers 3" xfId="4"/>
    <cellStyle name="Milliers 4" xfId="5"/>
    <cellStyle name="Monétaire 2" xfId="6"/>
    <cellStyle name="Monétaire 3" xfId="7"/>
    <cellStyle name="Monétaire 3 2" xfId="8"/>
    <cellStyle name="Monétaire 4" xfId="9"/>
    <cellStyle name="Normal" xfId="0" builtinId="0"/>
    <cellStyle name="Normal 2" xfId="10"/>
    <cellStyle name="Normal 3" xfId="11"/>
    <cellStyle name="Normal 4" xfId="12"/>
    <cellStyle name="Pourcentage 2" xfId="13"/>
    <cellStyle name="Pourcentage 2 2" xfId="14"/>
    <cellStyle name="Pourcentage 3" xfId="15"/>
    <cellStyle name="Titre 1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8"/>
  <sheetViews>
    <sheetView topLeftCell="B7" workbookViewId="0">
      <selection activeCell="K40" sqref="F9:K40"/>
    </sheetView>
  </sheetViews>
  <sheetFormatPr baseColWidth="10" defaultRowHeight="14.4" x14ac:dyDescent="0.3"/>
  <cols>
    <col min="1" max="1" width="3" customWidth="1"/>
    <col min="2" max="2" width="14.6640625" customWidth="1"/>
    <col min="3" max="3" width="76" style="1" customWidth="1"/>
    <col min="4" max="4" width="30.44140625" bestFit="1" customWidth="1"/>
    <col min="5" max="5" width="14.33203125" style="2" bestFit="1" customWidth="1"/>
  </cols>
  <sheetData>
    <row r="1" spans="1:67" s="2" customFormat="1" ht="58.2" customHeight="1" thickBot="1" x14ac:dyDescent="0.35">
      <c r="B1" s="66" t="s">
        <v>77</v>
      </c>
      <c r="C1" s="67"/>
      <c r="D1" s="67"/>
      <c r="E1" s="67"/>
      <c r="F1" s="67"/>
      <c r="G1" s="67"/>
      <c r="H1" s="67"/>
      <c r="I1" s="67"/>
      <c r="J1" s="67"/>
      <c r="K1" s="68"/>
      <c r="L1" s="35"/>
    </row>
    <row r="2" spans="1:67" s="2" customFormat="1" x14ac:dyDescent="0.3">
      <c r="C2" s="1"/>
    </row>
    <row r="3" spans="1:67" ht="15" thickBot="1" x14ac:dyDescent="0.35">
      <c r="A3" s="2"/>
    </row>
    <row r="4" spans="1:67" ht="30.75" customHeight="1" x14ac:dyDescent="0.3">
      <c r="A4" s="2"/>
      <c r="B4" s="61" t="s">
        <v>0</v>
      </c>
      <c r="C4" s="62"/>
      <c r="D4" s="62"/>
      <c r="E4" s="62"/>
      <c r="F4" s="62"/>
      <c r="G4" s="62"/>
      <c r="H4" s="62"/>
      <c r="I4" s="62"/>
      <c r="J4" s="62"/>
      <c r="K4" s="63"/>
      <c r="L4" s="3"/>
      <c r="M4" s="4"/>
      <c r="N4" s="3"/>
      <c r="O4" s="3"/>
      <c r="P4" s="3"/>
      <c r="Q4" s="3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</row>
    <row r="5" spans="1:67" ht="105.75" customHeight="1" thickBot="1" x14ac:dyDescent="0.35">
      <c r="A5" s="2"/>
      <c r="B5" s="58" t="s">
        <v>1</v>
      </c>
      <c r="C5" s="59"/>
      <c r="D5" s="59"/>
      <c r="E5" s="59"/>
      <c r="F5" s="59"/>
      <c r="G5" s="59"/>
      <c r="H5" s="59"/>
      <c r="I5" s="59"/>
      <c r="J5" s="59"/>
      <c r="K5" s="60"/>
      <c r="L5" s="3"/>
      <c r="M5" s="4"/>
      <c r="N5" s="3"/>
      <c r="O5" s="3"/>
      <c r="P5" s="3"/>
      <c r="Q5" s="3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</row>
    <row r="6" spans="1:67" ht="15" thickBot="1" x14ac:dyDescent="0.35">
      <c r="H6" s="2"/>
    </row>
    <row r="7" spans="1:67" s="2" customFormat="1" ht="70.5" customHeight="1" x14ac:dyDescent="0.3">
      <c r="B7" s="84" t="s">
        <v>2</v>
      </c>
      <c r="C7" s="85"/>
      <c r="D7" s="86"/>
      <c r="E7" s="39" t="s">
        <v>3</v>
      </c>
      <c r="F7" s="87" t="s">
        <v>4</v>
      </c>
      <c r="G7" s="88"/>
      <c r="H7" s="88"/>
      <c r="I7" s="89" t="s">
        <v>5</v>
      </c>
      <c r="J7" s="90"/>
      <c r="K7" s="91"/>
    </row>
    <row r="8" spans="1:67" s="2" customFormat="1" x14ac:dyDescent="0.3">
      <c r="B8" s="40" t="s">
        <v>6</v>
      </c>
      <c r="C8" s="6" t="s">
        <v>7</v>
      </c>
      <c r="D8" s="5" t="s">
        <v>8</v>
      </c>
      <c r="E8" s="41"/>
      <c r="F8" s="7" t="s">
        <v>9</v>
      </c>
      <c r="G8" s="8" t="s">
        <v>10</v>
      </c>
      <c r="H8" s="8" t="s">
        <v>11</v>
      </c>
      <c r="I8" s="9" t="s">
        <v>9</v>
      </c>
      <c r="J8" s="9" t="s">
        <v>10</v>
      </c>
      <c r="K8" s="42" t="s">
        <v>11</v>
      </c>
    </row>
    <row r="9" spans="1:67" s="2" customFormat="1" x14ac:dyDescent="0.3">
      <c r="B9" s="43" t="s">
        <v>12</v>
      </c>
      <c r="C9" s="79" t="s">
        <v>13</v>
      </c>
      <c r="D9" s="11" t="s">
        <v>14</v>
      </c>
      <c r="E9" s="11" t="s">
        <v>15</v>
      </c>
      <c r="F9" s="12"/>
      <c r="G9" s="12"/>
      <c r="H9" s="12"/>
      <c r="I9" s="13"/>
      <c r="J9" s="13"/>
      <c r="K9" s="44"/>
    </row>
    <row r="10" spans="1:67" s="2" customFormat="1" x14ac:dyDescent="0.3">
      <c r="B10" s="43" t="s">
        <v>16</v>
      </c>
      <c r="C10" s="80"/>
      <c r="D10" s="11" t="s">
        <v>17</v>
      </c>
      <c r="E10" s="11" t="s">
        <v>15</v>
      </c>
      <c r="F10" s="12"/>
      <c r="G10" s="12"/>
      <c r="H10" s="12"/>
      <c r="I10" s="13"/>
      <c r="J10" s="13"/>
      <c r="K10" s="44"/>
    </row>
    <row r="11" spans="1:67" s="2" customFormat="1" x14ac:dyDescent="0.3">
      <c r="B11" s="43" t="s">
        <v>18</v>
      </c>
      <c r="C11" s="80"/>
      <c r="D11" s="11" t="s">
        <v>19</v>
      </c>
      <c r="E11" s="11" t="s">
        <v>15</v>
      </c>
      <c r="F11" s="12"/>
      <c r="G11" s="12"/>
      <c r="H11" s="12"/>
      <c r="I11" s="13"/>
      <c r="J11" s="13"/>
      <c r="K11" s="44"/>
    </row>
    <row r="12" spans="1:67" s="2" customFormat="1" x14ac:dyDescent="0.3">
      <c r="B12" s="45" t="s">
        <v>20</v>
      </c>
      <c r="C12" s="81"/>
      <c r="D12" s="11" t="s">
        <v>67</v>
      </c>
      <c r="E12" s="11" t="s">
        <v>15</v>
      </c>
      <c r="F12" s="12"/>
      <c r="G12" s="12"/>
      <c r="H12" s="12"/>
      <c r="I12" s="13"/>
      <c r="J12" s="13"/>
      <c r="K12" s="44"/>
    </row>
    <row r="13" spans="1:67" s="2" customFormat="1" x14ac:dyDescent="0.3">
      <c r="B13" s="46" t="s">
        <v>21</v>
      </c>
      <c r="C13" s="82" t="s">
        <v>22</v>
      </c>
      <c r="D13" s="11" t="s">
        <v>23</v>
      </c>
      <c r="E13" s="11" t="s">
        <v>15</v>
      </c>
      <c r="F13" s="12"/>
      <c r="G13" s="12"/>
      <c r="H13" s="12"/>
      <c r="I13" s="13"/>
      <c r="J13" s="13"/>
      <c r="K13" s="44"/>
    </row>
    <row r="14" spans="1:67" s="2" customFormat="1" x14ac:dyDescent="0.3">
      <c r="B14" s="46" t="s">
        <v>24</v>
      </c>
      <c r="C14" s="83"/>
      <c r="D14" s="11" t="s">
        <v>67</v>
      </c>
      <c r="E14" s="11" t="s">
        <v>15</v>
      </c>
      <c r="F14" s="12"/>
      <c r="G14" s="12"/>
      <c r="H14" s="12"/>
      <c r="I14" s="13"/>
      <c r="J14" s="13"/>
      <c r="K14" s="44"/>
    </row>
    <row r="15" spans="1:67" s="2" customFormat="1" x14ac:dyDescent="0.3">
      <c r="B15" s="45" t="s">
        <v>25</v>
      </c>
      <c r="C15" s="80" t="s">
        <v>82</v>
      </c>
      <c r="D15" s="11" t="s">
        <v>68</v>
      </c>
      <c r="E15" s="11" t="s">
        <v>15</v>
      </c>
      <c r="F15" s="12"/>
      <c r="G15" s="12"/>
      <c r="H15" s="12"/>
      <c r="I15" s="13"/>
      <c r="J15" s="13"/>
      <c r="K15" s="44"/>
    </row>
    <row r="16" spans="1:67" s="2" customFormat="1" x14ac:dyDescent="0.3">
      <c r="B16" s="45" t="s">
        <v>27</v>
      </c>
      <c r="C16" s="81"/>
      <c r="D16" s="11" t="s">
        <v>67</v>
      </c>
      <c r="E16" s="11" t="s">
        <v>15</v>
      </c>
      <c r="F16" s="12"/>
      <c r="G16" s="12"/>
      <c r="H16" s="12"/>
      <c r="I16" s="13"/>
      <c r="J16" s="13"/>
      <c r="K16" s="44"/>
    </row>
    <row r="17" spans="2:11" s="2" customFormat="1" x14ac:dyDescent="0.3">
      <c r="B17" s="47" t="s">
        <v>28</v>
      </c>
      <c r="C17" s="69" t="s">
        <v>29</v>
      </c>
      <c r="D17" s="11" t="s">
        <v>14</v>
      </c>
      <c r="E17" s="11" t="s">
        <v>30</v>
      </c>
      <c r="F17" s="12"/>
      <c r="G17" s="12"/>
      <c r="H17" s="12"/>
      <c r="I17" s="13"/>
      <c r="J17" s="13"/>
      <c r="K17" s="44"/>
    </row>
    <row r="18" spans="2:11" s="2" customFormat="1" x14ac:dyDescent="0.3">
      <c r="B18" s="47" t="s">
        <v>31</v>
      </c>
      <c r="C18" s="69"/>
      <c r="D18" s="11" t="s">
        <v>17</v>
      </c>
      <c r="E18" s="11" t="s">
        <v>30</v>
      </c>
      <c r="F18" s="12"/>
      <c r="G18" s="12"/>
      <c r="H18" s="12"/>
      <c r="I18" s="13"/>
      <c r="J18" s="13"/>
      <c r="K18" s="44"/>
    </row>
    <row r="19" spans="2:11" s="2" customFormat="1" x14ac:dyDescent="0.3">
      <c r="B19" s="47" t="s">
        <v>32</v>
      </c>
      <c r="C19" s="69"/>
      <c r="D19" s="11" t="s">
        <v>19</v>
      </c>
      <c r="E19" s="11" t="s">
        <v>30</v>
      </c>
      <c r="F19" s="12"/>
      <c r="G19" s="12"/>
      <c r="H19" s="12"/>
      <c r="I19" s="13"/>
      <c r="J19" s="13"/>
      <c r="K19" s="44"/>
    </row>
    <row r="20" spans="2:11" s="2" customFormat="1" x14ac:dyDescent="0.3">
      <c r="B20" s="47" t="s">
        <v>33</v>
      </c>
      <c r="C20" s="69"/>
      <c r="D20" s="11" t="s">
        <v>23</v>
      </c>
      <c r="E20" s="11" t="s">
        <v>30</v>
      </c>
      <c r="F20" s="12"/>
      <c r="G20" s="12"/>
      <c r="H20" s="12"/>
      <c r="I20" s="13"/>
      <c r="J20" s="13"/>
      <c r="K20" s="44"/>
    </row>
    <row r="21" spans="2:11" s="2" customFormat="1" x14ac:dyDescent="0.3">
      <c r="B21" s="47" t="s">
        <v>34</v>
      </c>
      <c r="C21" s="69"/>
      <c r="D21" s="11" t="s">
        <v>67</v>
      </c>
      <c r="E21" s="11" t="s">
        <v>30</v>
      </c>
      <c r="F21" s="12"/>
      <c r="G21" s="12"/>
      <c r="H21" s="12"/>
      <c r="I21" s="13"/>
      <c r="J21" s="13"/>
      <c r="K21" s="44"/>
    </row>
    <row r="22" spans="2:11" s="2" customFormat="1" x14ac:dyDescent="0.3">
      <c r="B22" s="47" t="s">
        <v>35</v>
      </c>
      <c r="C22" s="69"/>
      <c r="D22" s="11" t="s">
        <v>68</v>
      </c>
      <c r="E22" s="11" t="s">
        <v>30</v>
      </c>
      <c r="F22" s="12"/>
      <c r="G22" s="12"/>
      <c r="H22" s="12"/>
      <c r="I22" s="13"/>
      <c r="J22" s="13"/>
      <c r="K22" s="44"/>
    </row>
    <row r="23" spans="2:11" s="2" customFormat="1" x14ac:dyDescent="0.3">
      <c r="B23" s="47" t="s">
        <v>36</v>
      </c>
      <c r="C23" s="69" t="s">
        <v>37</v>
      </c>
      <c r="D23" s="11" t="s">
        <v>14</v>
      </c>
      <c r="E23" s="11" t="s">
        <v>30</v>
      </c>
      <c r="F23" s="12"/>
      <c r="G23" s="12"/>
      <c r="H23" s="12"/>
      <c r="I23" s="13"/>
      <c r="J23" s="13"/>
      <c r="K23" s="44"/>
    </row>
    <row r="24" spans="2:11" s="2" customFormat="1" x14ac:dyDescent="0.3">
      <c r="B24" s="47" t="s">
        <v>38</v>
      </c>
      <c r="C24" s="69"/>
      <c r="D24" s="11" t="s">
        <v>17</v>
      </c>
      <c r="E24" s="11" t="s">
        <v>30</v>
      </c>
      <c r="F24" s="12"/>
      <c r="G24" s="12"/>
      <c r="H24" s="12"/>
      <c r="I24" s="13"/>
      <c r="J24" s="13"/>
      <c r="K24" s="44"/>
    </row>
    <row r="25" spans="2:11" s="2" customFormat="1" x14ac:dyDescent="0.3">
      <c r="B25" s="47" t="s">
        <v>39</v>
      </c>
      <c r="C25" s="69"/>
      <c r="D25" s="11" t="s">
        <v>19</v>
      </c>
      <c r="E25" s="11" t="s">
        <v>30</v>
      </c>
      <c r="F25" s="12"/>
      <c r="G25" s="12"/>
      <c r="H25" s="12"/>
      <c r="I25" s="13"/>
      <c r="J25" s="13"/>
      <c r="K25" s="44"/>
    </row>
    <row r="26" spans="2:11" s="2" customFormat="1" x14ac:dyDescent="0.3">
      <c r="B26" s="47" t="s">
        <v>40</v>
      </c>
      <c r="C26" s="69"/>
      <c r="D26" s="11" t="s">
        <v>23</v>
      </c>
      <c r="E26" s="11" t="s">
        <v>30</v>
      </c>
      <c r="F26" s="12"/>
      <c r="G26" s="12"/>
      <c r="H26" s="12"/>
      <c r="I26" s="13"/>
      <c r="J26" s="13"/>
      <c r="K26" s="44"/>
    </row>
    <row r="27" spans="2:11" s="2" customFormat="1" x14ac:dyDescent="0.3">
      <c r="B27" s="47" t="s">
        <v>41</v>
      </c>
      <c r="C27" s="69"/>
      <c r="D27" s="11" t="s">
        <v>67</v>
      </c>
      <c r="E27" s="11" t="s">
        <v>30</v>
      </c>
      <c r="F27" s="12"/>
      <c r="G27" s="12"/>
      <c r="H27" s="12"/>
      <c r="I27" s="13"/>
      <c r="J27" s="13"/>
      <c r="K27" s="44"/>
    </row>
    <row r="28" spans="2:11" s="2" customFormat="1" x14ac:dyDescent="0.3">
      <c r="B28" s="47" t="s">
        <v>42</v>
      </c>
      <c r="C28" s="69"/>
      <c r="D28" s="11" t="s">
        <v>68</v>
      </c>
      <c r="E28" s="11" t="s">
        <v>30</v>
      </c>
      <c r="F28" s="12"/>
      <c r="G28" s="12"/>
      <c r="H28" s="12"/>
      <c r="I28" s="13"/>
      <c r="J28" s="13"/>
      <c r="K28" s="44"/>
    </row>
    <row r="29" spans="2:11" s="2" customFormat="1" x14ac:dyDescent="0.3">
      <c r="B29" s="47" t="s">
        <v>43</v>
      </c>
      <c r="C29" s="69" t="s">
        <v>83</v>
      </c>
      <c r="D29" s="11" t="s">
        <v>14</v>
      </c>
      <c r="E29" s="11" t="s">
        <v>30</v>
      </c>
      <c r="F29" s="12"/>
      <c r="G29" s="12"/>
      <c r="H29" s="12"/>
      <c r="I29" s="13"/>
      <c r="J29" s="13"/>
      <c r="K29" s="44"/>
    </row>
    <row r="30" spans="2:11" s="2" customFormat="1" x14ac:dyDescent="0.3">
      <c r="B30" s="47" t="s">
        <v>44</v>
      </c>
      <c r="C30" s="69"/>
      <c r="D30" s="11" t="s">
        <v>17</v>
      </c>
      <c r="E30" s="11" t="s">
        <v>30</v>
      </c>
      <c r="F30" s="12"/>
      <c r="G30" s="12"/>
      <c r="H30" s="12"/>
      <c r="I30" s="13"/>
      <c r="J30" s="13"/>
      <c r="K30" s="44"/>
    </row>
    <row r="31" spans="2:11" s="2" customFormat="1" x14ac:dyDescent="0.3">
      <c r="B31" s="47" t="s">
        <v>45</v>
      </c>
      <c r="C31" s="69"/>
      <c r="D31" s="11" t="s">
        <v>19</v>
      </c>
      <c r="E31" s="11" t="s">
        <v>30</v>
      </c>
      <c r="F31" s="12"/>
      <c r="G31" s="12"/>
      <c r="H31" s="12"/>
      <c r="I31" s="13"/>
      <c r="J31" s="13"/>
      <c r="K31" s="44"/>
    </row>
    <row r="32" spans="2:11" s="2" customFormat="1" x14ac:dyDescent="0.3">
      <c r="B32" s="47" t="s">
        <v>46</v>
      </c>
      <c r="C32" s="69"/>
      <c r="D32" s="11" t="s">
        <v>23</v>
      </c>
      <c r="E32" s="11" t="s">
        <v>30</v>
      </c>
      <c r="F32" s="12"/>
      <c r="G32" s="12"/>
      <c r="H32" s="12"/>
      <c r="I32" s="13"/>
      <c r="J32" s="13"/>
      <c r="K32" s="44"/>
    </row>
    <row r="33" spans="2:11" s="2" customFormat="1" x14ac:dyDescent="0.3">
      <c r="B33" s="47" t="s">
        <v>47</v>
      </c>
      <c r="C33" s="69"/>
      <c r="D33" s="11" t="s">
        <v>67</v>
      </c>
      <c r="E33" s="11" t="s">
        <v>30</v>
      </c>
      <c r="F33" s="12"/>
      <c r="G33" s="12"/>
      <c r="H33" s="12"/>
      <c r="I33" s="13"/>
      <c r="J33" s="13"/>
      <c r="K33" s="44"/>
    </row>
    <row r="34" spans="2:11" s="2" customFormat="1" x14ac:dyDescent="0.3">
      <c r="B34" s="47" t="s">
        <v>48</v>
      </c>
      <c r="C34" s="69"/>
      <c r="D34" s="11" t="s">
        <v>68</v>
      </c>
      <c r="E34" s="11" t="s">
        <v>30</v>
      </c>
      <c r="F34" s="18"/>
      <c r="G34" s="18"/>
      <c r="H34" s="18"/>
      <c r="I34" s="13"/>
      <c r="J34" s="13"/>
      <c r="K34" s="44"/>
    </row>
    <row r="35" spans="2:11" s="2" customFormat="1" x14ac:dyDescent="0.3">
      <c r="B35" s="47" t="s">
        <v>49</v>
      </c>
      <c r="C35" s="69" t="s">
        <v>84</v>
      </c>
      <c r="D35" s="11" t="s">
        <v>14</v>
      </c>
      <c r="E35" s="11" t="s">
        <v>30</v>
      </c>
      <c r="F35" s="12"/>
      <c r="G35" s="12"/>
      <c r="H35" s="12"/>
      <c r="I35" s="13"/>
      <c r="J35" s="13"/>
      <c r="K35" s="44"/>
    </row>
    <row r="36" spans="2:11" s="2" customFormat="1" x14ac:dyDescent="0.3">
      <c r="B36" s="47" t="s">
        <v>50</v>
      </c>
      <c r="C36" s="69"/>
      <c r="D36" s="11" t="s">
        <v>17</v>
      </c>
      <c r="E36" s="11" t="s">
        <v>30</v>
      </c>
      <c r="F36" s="12"/>
      <c r="G36" s="12"/>
      <c r="H36" s="12"/>
      <c r="I36" s="13"/>
      <c r="J36" s="13"/>
      <c r="K36" s="44"/>
    </row>
    <row r="37" spans="2:11" s="2" customFormat="1" x14ac:dyDescent="0.3">
      <c r="B37" s="47" t="s">
        <v>51</v>
      </c>
      <c r="C37" s="69"/>
      <c r="D37" s="11" t="s">
        <v>19</v>
      </c>
      <c r="E37" s="11" t="s">
        <v>30</v>
      </c>
      <c r="F37" s="12"/>
      <c r="G37" s="12"/>
      <c r="H37" s="12"/>
      <c r="I37" s="13"/>
      <c r="J37" s="13"/>
      <c r="K37" s="44"/>
    </row>
    <row r="38" spans="2:11" s="2" customFormat="1" x14ac:dyDescent="0.3">
      <c r="B38" s="47" t="s">
        <v>52</v>
      </c>
      <c r="C38" s="69"/>
      <c r="D38" s="11" t="s">
        <v>23</v>
      </c>
      <c r="E38" s="11" t="s">
        <v>30</v>
      </c>
      <c r="F38" s="12"/>
      <c r="G38" s="12"/>
      <c r="H38" s="12"/>
      <c r="I38" s="13"/>
      <c r="J38" s="13"/>
      <c r="K38" s="44"/>
    </row>
    <row r="39" spans="2:11" s="2" customFormat="1" x14ac:dyDescent="0.3">
      <c r="B39" s="47" t="s">
        <v>53</v>
      </c>
      <c r="C39" s="69"/>
      <c r="D39" s="11" t="s">
        <v>67</v>
      </c>
      <c r="E39" s="11" t="s">
        <v>30</v>
      </c>
      <c r="F39" s="12"/>
      <c r="G39" s="12"/>
      <c r="H39" s="12"/>
      <c r="I39" s="13"/>
      <c r="J39" s="13"/>
      <c r="K39" s="44"/>
    </row>
    <row r="40" spans="2:11" s="2" customFormat="1" ht="15" thickBot="1" x14ac:dyDescent="0.35">
      <c r="B40" s="48" t="s">
        <v>54</v>
      </c>
      <c r="C40" s="70"/>
      <c r="D40" s="11" t="s">
        <v>68</v>
      </c>
      <c r="E40" s="49" t="s">
        <v>30</v>
      </c>
      <c r="F40" s="50"/>
      <c r="G40" s="50"/>
      <c r="H40" s="50"/>
      <c r="I40" s="51"/>
      <c r="J40" s="51"/>
      <c r="K40" s="52"/>
    </row>
    <row r="41" spans="2:11" s="2" customFormat="1" x14ac:dyDescent="0.3">
      <c r="C41" s="1"/>
    </row>
    <row r="42" spans="2:11" s="2" customFormat="1" ht="15.75" customHeight="1" thickBot="1" x14ac:dyDescent="0.35">
      <c r="C42" s="1"/>
    </row>
    <row r="43" spans="2:11" s="2" customFormat="1" ht="37.5" customHeight="1" x14ac:dyDescent="0.3">
      <c r="B43" s="71" t="s">
        <v>55</v>
      </c>
      <c r="C43" s="72"/>
      <c r="D43" s="73"/>
    </row>
    <row r="44" spans="2:11" s="2" customFormat="1" ht="37.5" customHeight="1" x14ac:dyDescent="0.3">
      <c r="B44" s="74" t="s">
        <v>56</v>
      </c>
      <c r="C44" s="75"/>
      <c r="D44" s="76"/>
    </row>
    <row r="45" spans="2:11" s="2" customFormat="1" ht="38.25" customHeight="1" x14ac:dyDescent="0.3">
      <c r="B45" s="77" t="s">
        <v>57</v>
      </c>
      <c r="C45" s="78"/>
      <c r="D45" s="53" t="s">
        <v>58</v>
      </c>
    </row>
    <row r="46" spans="2:11" s="2" customFormat="1" x14ac:dyDescent="0.3">
      <c r="B46" s="56" t="s">
        <v>9</v>
      </c>
      <c r="C46" s="57"/>
      <c r="D46" s="54" t="s">
        <v>59</v>
      </c>
      <c r="E46" s="19"/>
    </row>
    <row r="47" spans="2:11" s="2" customFormat="1" x14ac:dyDescent="0.3">
      <c r="B47" s="56" t="s">
        <v>10</v>
      </c>
      <c r="C47" s="57"/>
      <c r="D47" s="54" t="s">
        <v>60</v>
      </c>
      <c r="E47" s="19"/>
    </row>
    <row r="48" spans="2:11" s="2" customFormat="1" ht="15" thickBot="1" x14ac:dyDescent="0.35">
      <c r="B48" s="64" t="s">
        <v>11</v>
      </c>
      <c r="C48" s="65"/>
      <c r="D48" s="55" t="s">
        <v>61</v>
      </c>
      <c r="E48" s="19"/>
    </row>
  </sheetData>
  <mergeCells count="19">
    <mergeCell ref="B1:K1"/>
    <mergeCell ref="C29:C34"/>
    <mergeCell ref="C35:C40"/>
    <mergeCell ref="B43:D43"/>
    <mergeCell ref="B44:D44"/>
    <mergeCell ref="C9:C12"/>
    <mergeCell ref="C13:C14"/>
    <mergeCell ref="C15:C16"/>
    <mergeCell ref="C17:C22"/>
    <mergeCell ref="C23:C28"/>
    <mergeCell ref="B7:D7"/>
    <mergeCell ref="F7:H7"/>
    <mergeCell ref="I7:K7"/>
    <mergeCell ref="B46:C46"/>
    <mergeCell ref="B47:C47"/>
    <mergeCell ref="B5:K5"/>
    <mergeCell ref="B4:K4"/>
    <mergeCell ref="B48:C48"/>
    <mergeCell ref="B45:C4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topLeftCell="A7" zoomScaleNormal="100" workbookViewId="0">
      <selection activeCell="A7" sqref="A7"/>
    </sheetView>
  </sheetViews>
  <sheetFormatPr baseColWidth="10" defaultColWidth="11.44140625" defaultRowHeight="14.4" x14ac:dyDescent="0.3"/>
  <cols>
    <col min="1" max="1" width="5.6640625" style="2" customWidth="1"/>
    <col min="2" max="2" width="73.5546875" style="2" customWidth="1"/>
    <col min="3" max="3" width="36.109375" style="2" customWidth="1"/>
    <col min="4" max="4" width="19.6640625" style="2" customWidth="1"/>
    <col min="5" max="5" width="19.6640625" style="37" customWidth="1"/>
    <col min="6" max="6" width="19.6640625" style="2" customWidth="1"/>
    <col min="7" max="7" width="19.6640625" style="37" customWidth="1"/>
    <col min="8" max="8" width="19.6640625" style="2" customWidth="1"/>
    <col min="9" max="9" width="19.6640625" style="37" customWidth="1"/>
    <col min="10" max="12" width="19.6640625" style="2" customWidth="1"/>
    <col min="13" max="16384" width="11.44140625" style="2"/>
  </cols>
  <sheetData>
    <row r="1" spans="1:11" ht="61.2" customHeight="1" thickBot="1" x14ac:dyDescent="0.35">
      <c r="A1" s="66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8"/>
    </row>
    <row r="2" spans="1:11" ht="18.600000000000001" thickBot="1" x14ac:dyDescent="0.35">
      <c r="A2" s="20"/>
      <c r="B2" s="21"/>
    </row>
    <row r="3" spans="1:11" ht="59.4" customHeight="1" thickBot="1" x14ac:dyDescent="0.35">
      <c r="A3" s="102" t="s">
        <v>79</v>
      </c>
      <c r="B3" s="103"/>
      <c r="C3" s="103"/>
      <c r="D3" s="103"/>
      <c r="E3" s="103"/>
      <c r="F3" s="103"/>
      <c r="G3" s="103"/>
      <c r="H3" s="103"/>
      <c r="I3" s="103"/>
      <c r="J3" s="103"/>
      <c r="K3" s="104"/>
    </row>
    <row r="4" spans="1:11" x14ac:dyDescent="0.3">
      <c r="A4" s="100"/>
      <c r="B4" s="100"/>
      <c r="C4" s="100"/>
      <c r="D4" s="100"/>
      <c r="E4" s="101"/>
      <c r="F4" s="101"/>
      <c r="G4" s="101"/>
      <c r="H4" s="101"/>
      <c r="I4" s="101"/>
      <c r="J4" s="22"/>
      <c r="K4" s="23"/>
    </row>
    <row r="5" spans="1:11" ht="18.75" customHeight="1" x14ac:dyDescent="0.3">
      <c r="A5" s="93" t="s">
        <v>80</v>
      </c>
      <c r="B5" s="93"/>
      <c r="C5" s="93"/>
      <c r="D5" s="93"/>
      <c r="E5" s="99" t="s">
        <v>9</v>
      </c>
      <c r="F5" s="99"/>
      <c r="G5" s="99" t="s">
        <v>10</v>
      </c>
      <c r="H5" s="99"/>
      <c r="I5" s="98" t="s">
        <v>11</v>
      </c>
      <c r="J5" s="98"/>
      <c r="K5" s="94" t="s">
        <v>66</v>
      </c>
    </row>
    <row r="6" spans="1:11" ht="14.4" customHeight="1" x14ac:dyDescent="0.3">
      <c r="A6" s="5" t="s">
        <v>62</v>
      </c>
      <c r="B6" s="6" t="s">
        <v>63</v>
      </c>
      <c r="C6" s="5" t="s">
        <v>8</v>
      </c>
      <c r="D6" s="5" t="s">
        <v>3</v>
      </c>
      <c r="E6" s="38" t="s">
        <v>64</v>
      </c>
      <c r="F6" s="24" t="s">
        <v>65</v>
      </c>
      <c r="G6" s="38" t="s">
        <v>64</v>
      </c>
      <c r="H6" s="24" t="s">
        <v>65</v>
      </c>
      <c r="I6" s="38" t="s">
        <v>64</v>
      </c>
      <c r="J6" s="24" t="s">
        <v>65</v>
      </c>
      <c r="K6" s="94"/>
    </row>
    <row r="7" spans="1:11" ht="15" customHeight="1" x14ac:dyDescent="0.3">
      <c r="A7" s="10" t="s">
        <v>12</v>
      </c>
      <c r="B7" s="79" t="s">
        <v>13</v>
      </c>
      <c r="C7" s="11" t="s">
        <v>14</v>
      </c>
      <c r="D7" s="16" t="s">
        <v>15</v>
      </c>
      <c r="E7" s="25">
        <v>154</v>
      </c>
      <c r="F7" s="26">
        <f>'MP24-25 MS1 BPU new'!F9*E7</f>
        <v>0</v>
      </c>
      <c r="G7" s="25">
        <v>616</v>
      </c>
      <c r="H7" s="26">
        <f>'MP24-25 MS1 BPU new'!G9*G7</f>
        <v>0</v>
      </c>
      <c r="I7" s="25">
        <v>154</v>
      </c>
      <c r="J7" s="26">
        <f>'MP24-25 MS1 BPU new'!H9*I7</f>
        <v>0</v>
      </c>
      <c r="K7" s="27">
        <f t="shared" ref="K7:K38" si="0">F7+H7+J7</f>
        <v>0</v>
      </c>
    </row>
    <row r="8" spans="1:11" x14ac:dyDescent="0.3">
      <c r="A8" s="14" t="s">
        <v>16</v>
      </c>
      <c r="B8" s="80"/>
      <c r="C8" s="11" t="s">
        <v>17</v>
      </c>
      <c r="D8" s="16" t="s">
        <v>15</v>
      </c>
      <c r="E8" s="25">
        <v>1847.9999999999998</v>
      </c>
      <c r="F8" s="26">
        <f>'MP24-25 MS1 BPU new'!F10*E8</f>
        <v>0</v>
      </c>
      <c r="G8" s="25">
        <v>1847.9999999999998</v>
      </c>
      <c r="H8" s="26">
        <f>'MP24-25 MS1 BPU new'!G10*G8</f>
        <v>0</v>
      </c>
      <c r="I8" s="25">
        <v>616</v>
      </c>
      <c r="J8" s="26">
        <f>'MP24-25 MS1 BPU new'!H10*I8</f>
        <v>0</v>
      </c>
      <c r="K8" s="27">
        <f t="shared" si="0"/>
        <v>0</v>
      </c>
    </row>
    <row r="9" spans="1:11" x14ac:dyDescent="0.3">
      <c r="A9" s="15" t="s">
        <v>18</v>
      </c>
      <c r="B9" s="80"/>
      <c r="C9" s="11" t="s">
        <v>19</v>
      </c>
      <c r="D9" s="16" t="s">
        <v>15</v>
      </c>
      <c r="E9" s="25">
        <v>154</v>
      </c>
      <c r="F9" s="26">
        <f>'MP24-25 MS1 BPU new'!F11*E9</f>
        <v>0</v>
      </c>
      <c r="G9" s="25">
        <v>154</v>
      </c>
      <c r="H9" s="26">
        <f>'MP24-25 MS1 BPU new'!G11*G9</f>
        <v>0</v>
      </c>
      <c r="I9" s="25">
        <v>154</v>
      </c>
      <c r="J9" s="26">
        <f>'MP24-25 MS1 BPU new'!H11*I9</f>
        <v>0</v>
      </c>
      <c r="K9" s="27">
        <f t="shared" si="0"/>
        <v>0</v>
      </c>
    </row>
    <row r="10" spans="1:11" x14ac:dyDescent="0.3">
      <c r="A10" s="28" t="s">
        <v>20</v>
      </c>
      <c r="B10" s="81"/>
      <c r="C10" s="11" t="s">
        <v>67</v>
      </c>
      <c r="D10" s="16" t="s">
        <v>15</v>
      </c>
      <c r="E10" s="25">
        <v>154</v>
      </c>
      <c r="F10" s="26">
        <f>'MP24-25 MS1 BPU new'!F12*E10</f>
        <v>0</v>
      </c>
      <c r="G10" s="25">
        <v>770</v>
      </c>
      <c r="H10" s="26">
        <f>'MP24-25 MS1 BPU new'!G12*G10</f>
        <v>0</v>
      </c>
      <c r="I10" s="25">
        <v>154</v>
      </c>
      <c r="J10" s="26">
        <f>'MP24-25 MS1 BPU new'!H12*I10</f>
        <v>0</v>
      </c>
      <c r="K10" s="27">
        <f t="shared" si="0"/>
        <v>0</v>
      </c>
    </row>
    <row r="11" spans="1:11" x14ac:dyDescent="0.3">
      <c r="A11" s="16" t="s">
        <v>21</v>
      </c>
      <c r="B11" s="79" t="s">
        <v>22</v>
      </c>
      <c r="C11" s="11" t="s">
        <v>23</v>
      </c>
      <c r="D11" s="16" t="s">
        <v>15</v>
      </c>
      <c r="E11" s="25">
        <v>770</v>
      </c>
      <c r="F11" s="26">
        <f>'MP24-25 MS1 BPU new'!F13*E11</f>
        <v>0</v>
      </c>
      <c r="G11" s="25">
        <v>923.99999999999989</v>
      </c>
      <c r="H11" s="26">
        <f>'MP24-25 MS1 BPU new'!G13*G11</f>
        <v>0</v>
      </c>
      <c r="I11" s="25">
        <v>770</v>
      </c>
      <c r="J11" s="26">
        <f>'MP24-25 MS1 BPU new'!H13*I11</f>
        <v>0</v>
      </c>
      <c r="K11" s="27">
        <f t="shared" si="0"/>
        <v>0</v>
      </c>
    </row>
    <row r="12" spans="1:11" x14ac:dyDescent="0.3">
      <c r="A12" s="16" t="s">
        <v>24</v>
      </c>
      <c r="B12" s="81"/>
      <c r="C12" s="11" t="s">
        <v>67</v>
      </c>
      <c r="D12" s="16" t="s">
        <v>15</v>
      </c>
      <c r="E12" s="25">
        <v>154</v>
      </c>
      <c r="F12" s="26">
        <f>'MP24-25 MS1 BPU new'!F14*E12</f>
        <v>0</v>
      </c>
      <c r="G12" s="25">
        <v>308</v>
      </c>
      <c r="H12" s="26">
        <f>'MP24-25 MS1 BPU new'!G14*G12</f>
        <v>0</v>
      </c>
      <c r="I12" s="25">
        <v>154</v>
      </c>
      <c r="J12" s="26">
        <f>'MP24-25 MS1 BPU new'!H14*I12</f>
        <v>0</v>
      </c>
      <c r="K12" s="27">
        <f t="shared" si="0"/>
        <v>0</v>
      </c>
    </row>
    <row r="13" spans="1:11" x14ac:dyDescent="0.3">
      <c r="A13" s="28" t="s">
        <v>25</v>
      </c>
      <c r="B13" s="80" t="s">
        <v>82</v>
      </c>
      <c r="C13" s="11" t="s">
        <v>68</v>
      </c>
      <c r="D13" s="16" t="s">
        <v>15</v>
      </c>
      <c r="E13" s="25">
        <v>308</v>
      </c>
      <c r="F13" s="26">
        <f>'MP24-25 MS1 BPU new'!F15*E13</f>
        <v>0</v>
      </c>
      <c r="G13" s="25">
        <v>770</v>
      </c>
      <c r="H13" s="26">
        <f>'MP24-25 MS1 BPU new'!G15*G13</f>
        <v>0</v>
      </c>
      <c r="I13" s="25">
        <v>154</v>
      </c>
      <c r="J13" s="26">
        <f>'MP24-25 MS1 BPU new'!H15*I13</f>
        <v>0</v>
      </c>
      <c r="K13" s="27">
        <f t="shared" si="0"/>
        <v>0</v>
      </c>
    </row>
    <row r="14" spans="1:11" x14ac:dyDescent="0.3">
      <c r="A14" s="28" t="s">
        <v>27</v>
      </c>
      <c r="B14" s="81"/>
      <c r="C14" s="11" t="s">
        <v>67</v>
      </c>
      <c r="D14" s="16" t="s">
        <v>15</v>
      </c>
      <c r="E14" s="25">
        <v>154</v>
      </c>
      <c r="F14" s="26">
        <f>'MP24-25 MS1 BPU new'!F16*E14</f>
        <v>0</v>
      </c>
      <c r="G14" s="25">
        <v>308</v>
      </c>
      <c r="H14" s="26">
        <f>'MP24-25 MS1 BPU new'!G16*G14</f>
        <v>0</v>
      </c>
      <c r="I14" s="25">
        <v>154</v>
      </c>
      <c r="J14" s="26">
        <f>'MP24-25 MS1 BPU new'!H16*I14</f>
        <v>0</v>
      </c>
      <c r="K14" s="27">
        <f t="shared" si="0"/>
        <v>0</v>
      </c>
    </row>
    <row r="15" spans="1:11" x14ac:dyDescent="0.3">
      <c r="A15" s="17" t="s">
        <v>28</v>
      </c>
      <c r="B15" s="69" t="s">
        <v>29</v>
      </c>
      <c r="C15" s="11" t="s">
        <v>14</v>
      </c>
      <c r="D15" s="16" t="s">
        <v>30</v>
      </c>
      <c r="E15" s="25">
        <v>8</v>
      </c>
      <c r="F15" s="26">
        <f>'MP24-25 MS1 BPU new'!F17*E15</f>
        <v>0</v>
      </c>
      <c r="G15" s="25">
        <v>30</v>
      </c>
      <c r="H15" s="26">
        <f>'MP24-25 MS1 BPU new'!G17*G15</f>
        <v>0</v>
      </c>
      <c r="I15" s="25">
        <v>8</v>
      </c>
      <c r="J15" s="26">
        <f>'MP24-25 MS1 BPU new'!H17*I15</f>
        <v>0</v>
      </c>
      <c r="K15" s="27">
        <f t="shared" si="0"/>
        <v>0</v>
      </c>
    </row>
    <row r="16" spans="1:11" x14ac:dyDescent="0.3">
      <c r="A16" s="17" t="s">
        <v>31</v>
      </c>
      <c r="B16" s="69"/>
      <c r="C16" s="11" t="s">
        <v>17</v>
      </c>
      <c r="D16" s="16" t="s">
        <v>30</v>
      </c>
      <c r="E16" s="25">
        <v>90</v>
      </c>
      <c r="F16" s="26">
        <f>'MP24-25 MS1 BPU new'!F18*E16</f>
        <v>0</v>
      </c>
      <c r="G16" s="25">
        <v>90</v>
      </c>
      <c r="H16" s="26">
        <f>'MP24-25 MS1 BPU new'!G18*G16</f>
        <v>0</v>
      </c>
      <c r="I16" s="25">
        <v>30</v>
      </c>
      <c r="J16" s="26">
        <f>'MP24-25 MS1 BPU new'!H18*I16</f>
        <v>0</v>
      </c>
      <c r="K16" s="27">
        <f t="shared" si="0"/>
        <v>0</v>
      </c>
    </row>
    <row r="17" spans="1:11" x14ac:dyDescent="0.3">
      <c r="A17" s="17" t="s">
        <v>32</v>
      </c>
      <c r="B17" s="69"/>
      <c r="C17" s="11" t="s">
        <v>19</v>
      </c>
      <c r="D17" s="16" t="s">
        <v>30</v>
      </c>
      <c r="E17" s="25">
        <v>4</v>
      </c>
      <c r="F17" s="26">
        <f>'MP24-25 MS1 BPU new'!F19*E17</f>
        <v>0</v>
      </c>
      <c r="G17" s="25">
        <v>4</v>
      </c>
      <c r="H17" s="26">
        <f>'MP24-25 MS1 BPU new'!G19*G17</f>
        <v>0</v>
      </c>
      <c r="I17" s="25">
        <v>4</v>
      </c>
      <c r="J17" s="26">
        <f>'MP24-25 MS1 BPU new'!H19*I17</f>
        <v>0</v>
      </c>
      <c r="K17" s="27">
        <f t="shared" si="0"/>
        <v>0</v>
      </c>
    </row>
    <row r="18" spans="1:11" x14ac:dyDescent="0.3">
      <c r="A18" s="17" t="s">
        <v>33</v>
      </c>
      <c r="B18" s="69"/>
      <c r="C18" s="11" t="s">
        <v>23</v>
      </c>
      <c r="D18" s="16" t="s">
        <v>30</v>
      </c>
      <c r="E18" s="25">
        <v>4</v>
      </c>
      <c r="F18" s="26">
        <f>'MP24-25 MS1 BPU new'!F20*E18</f>
        <v>0</v>
      </c>
      <c r="G18" s="25">
        <v>4</v>
      </c>
      <c r="H18" s="26">
        <f>'MP24-25 MS1 BPU new'!G20*G18</f>
        <v>0</v>
      </c>
      <c r="I18" s="25">
        <v>4</v>
      </c>
      <c r="J18" s="26">
        <f>'MP24-25 MS1 BPU new'!H20*I18</f>
        <v>0</v>
      </c>
      <c r="K18" s="27">
        <f t="shared" si="0"/>
        <v>0</v>
      </c>
    </row>
    <row r="19" spans="1:11" x14ac:dyDescent="0.3">
      <c r="A19" s="17" t="s">
        <v>34</v>
      </c>
      <c r="B19" s="69"/>
      <c r="C19" s="11" t="s">
        <v>67</v>
      </c>
      <c r="D19" s="16" t="s">
        <v>30</v>
      </c>
      <c r="E19" s="25">
        <v>4</v>
      </c>
      <c r="F19" s="26">
        <f>'MP24-25 MS1 BPU new'!F21*E19</f>
        <v>0</v>
      </c>
      <c r="G19" s="25">
        <v>15</v>
      </c>
      <c r="H19" s="26">
        <f>'MP24-25 MS1 BPU new'!G21*G19</f>
        <v>0</v>
      </c>
      <c r="I19" s="25">
        <v>4</v>
      </c>
      <c r="J19" s="26">
        <f>'MP24-25 MS1 BPU new'!H21*I19</f>
        <v>0</v>
      </c>
      <c r="K19" s="27">
        <f t="shared" si="0"/>
        <v>0</v>
      </c>
    </row>
    <row r="20" spans="1:11" x14ac:dyDescent="0.3">
      <c r="A20" s="17" t="s">
        <v>35</v>
      </c>
      <c r="B20" s="69"/>
      <c r="C20" s="11" t="s">
        <v>68</v>
      </c>
      <c r="D20" s="16" t="s">
        <v>30</v>
      </c>
      <c r="E20" s="25">
        <v>4</v>
      </c>
      <c r="F20" s="26">
        <f>'MP24-25 MS1 BPU new'!F22*E20</f>
        <v>0</v>
      </c>
      <c r="G20" s="25">
        <v>15</v>
      </c>
      <c r="H20" s="26">
        <f>'MP24-25 MS1 BPU new'!G22*G20</f>
        <v>0</v>
      </c>
      <c r="I20" s="25">
        <v>4</v>
      </c>
      <c r="J20" s="26">
        <f>'MP24-25 MS1 BPU new'!H22*I20</f>
        <v>0</v>
      </c>
      <c r="K20" s="27">
        <f t="shared" si="0"/>
        <v>0</v>
      </c>
    </row>
    <row r="21" spans="1:11" x14ac:dyDescent="0.3">
      <c r="A21" s="17" t="s">
        <v>36</v>
      </c>
      <c r="B21" s="69" t="s">
        <v>37</v>
      </c>
      <c r="C21" s="11" t="s">
        <v>14</v>
      </c>
      <c r="D21" s="16" t="s">
        <v>30</v>
      </c>
      <c r="E21" s="25">
        <v>8</v>
      </c>
      <c r="F21" s="26">
        <f>'MP24-25 MS1 BPU new'!F23*E21</f>
        <v>0</v>
      </c>
      <c r="G21" s="25">
        <v>30</v>
      </c>
      <c r="H21" s="26">
        <f>'MP24-25 MS1 BPU new'!G23*G21</f>
        <v>0</v>
      </c>
      <c r="I21" s="25">
        <v>8</v>
      </c>
      <c r="J21" s="26">
        <f>'MP24-25 MS1 BPU new'!H23*I21</f>
        <v>0</v>
      </c>
      <c r="K21" s="27">
        <f t="shared" si="0"/>
        <v>0</v>
      </c>
    </row>
    <row r="22" spans="1:11" x14ac:dyDescent="0.3">
      <c r="A22" s="17" t="s">
        <v>38</v>
      </c>
      <c r="B22" s="69"/>
      <c r="C22" s="11" t="s">
        <v>17</v>
      </c>
      <c r="D22" s="16" t="s">
        <v>30</v>
      </c>
      <c r="E22" s="25">
        <v>90</v>
      </c>
      <c r="F22" s="26">
        <f>'MP24-25 MS1 BPU new'!F24*E22</f>
        <v>0</v>
      </c>
      <c r="G22" s="25">
        <v>90</v>
      </c>
      <c r="H22" s="26">
        <f>'MP24-25 MS1 BPU new'!G24*G22</f>
        <v>0</v>
      </c>
      <c r="I22" s="25">
        <v>30</v>
      </c>
      <c r="J22" s="26">
        <f>'MP24-25 MS1 BPU new'!H24*I22</f>
        <v>0</v>
      </c>
      <c r="K22" s="27">
        <f t="shared" si="0"/>
        <v>0</v>
      </c>
    </row>
    <row r="23" spans="1:11" x14ac:dyDescent="0.3">
      <c r="A23" s="17" t="s">
        <v>39</v>
      </c>
      <c r="B23" s="69"/>
      <c r="C23" s="11" t="s">
        <v>19</v>
      </c>
      <c r="D23" s="16" t="s">
        <v>30</v>
      </c>
      <c r="E23" s="25">
        <v>4</v>
      </c>
      <c r="F23" s="26">
        <f>'MP24-25 MS1 BPU new'!F25*E23</f>
        <v>0</v>
      </c>
      <c r="G23" s="25">
        <v>4</v>
      </c>
      <c r="H23" s="26">
        <f>'MP24-25 MS1 BPU new'!G25*G23</f>
        <v>0</v>
      </c>
      <c r="I23" s="25">
        <v>4</v>
      </c>
      <c r="J23" s="26">
        <f>'MP24-25 MS1 BPU new'!H25*I23</f>
        <v>0</v>
      </c>
      <c r="K23" s="27">
        <f t="shared" si="0"/>
        <v>0</v>
      </c>
    </row>
    <row r="24" spans="1:11" x14ac:dyDescent="0.3">
      <c r="A24" s="17" t="s">
        <v>40</v>
      </c>
      <c r="B24" s="69"/>
      <c r="C24" s="11" t="s">
        <v>23</v>
      </c>
      <c r="D24" s="16" t="s">
        <v>30</v>
      </c>
      <c r="E24" s="25">
        <v>4</v>
      </c>
      <c r="F24" s="26">
        <f>'MP24-25 MS1 BPU new'!F26*E24</f>
        <v>0</v>
      </c>
      <c r="G24" s="25">
        <v>4</v>
      </c>
      <c r="H24" s="26">
        <f>'MP24-25 MS1 BPU new'!G26*G24</f>
        <v>0</v>
      </c>
      <c r="I24" s="25">
        <v>4</v>
      </c>
      <c r="J24" s="26">
        <f>'MP24-25 MS1 BPU new'!H26*I24</f>
        <v>0</v>
      </c>
      <c r="K24" s="27">
        <f t="shared" si="0"/>
        <v>0</v>
      </c>
    </row>
    <row r="25" spans="1:11" x14ac:dyDescent="0.3">
      <c r="A25" s="17" t="s">
        <v>41</v>
      </c>
      <c r="B25" s="69"/>
      <c r="C25" s="11" t="s">
        <v>67</v>
      </c>
      <c r="D25" s="16" t="s">
        <v>30</v>
      </c>
      <c r="E25" s="25">
        <v>4</v>
      </c>
      <c r="F25" s="26">
        <f>'MP24-25 MS1 BPU new'!F27*E25</f>
        <v>0</v>
      </c>
      <c r="G25" s="25">
        <v>15</v>
      </c>
      <c r="H25" s="26">
        <f>'MP24-25 MS1 BPU new'!G27*G25</f>
        <v>0</v>
      </c>
      <c r="I25" s="25">
        <v>4</v>
      </c>
      <c r="J25" s="26">
        <f>'MP24-25 MS1 BPU new'!H27*I25</f>
        <v>0</v>
      </c>
      <c r="K25" s="27">
        <f t="shared" si="0"/>
        <v>0</v>
      </c>
    </row>
    <row r="26" spans="1:11" x14ac:dyDescent="0.3">
      <c r="A26" s="17" t="s">
        <v>42</v>
      </c>
      <c r="B26" s="69"/>
      <c r="C26" s="11" t="s">
        <v>68</v>
      </c>
      <c r="D26" s="16" t="s">
        <v>30</v>
      </c>
      <c r="E26" s="25">
        <v>4</v>
      </c>
      <c r="F26" s="26">
        <f>'MP24-25 MS1 BPU new'!F28*E26</f>
        <v>0</v>
      </c>
      <c r="G26" s="25">
        <v>15</v>
      </c>
      <c r="H26" s="26">
        <f>'MP24-25 MS1 BPU new'!G28*G26</f>
        <v>0</v>
      </c>
      <c r="I26" s="25">
        <v>4</v>
      </c>
      <c r="J26" s="26">
        <f>'MP24-25 MS1 BPU new'!H28*I26</f>
        <v>0</v>
      </c>
      <c r="K26" s="27">
        <f t="shared" si="0"/>
        <v>0</v>
      </c>
    </row>
    <row r="27" spans="1:11" x14ac:dyDescent="0.3">
      <c r="A27" s="17" t="s">
        <v>43</v>
      </c>
      <c r="B27" s="69" t="s">
        <v>83</v>
      </c>
      <c r="C27" s="11" t="s">
        <v>14</v>
      </c>
      <c r="D27" s="16" t="s">
        <v>30</v>
      </c>
      <c r="E27" s="25">
        <v>4</v>
      </c>
      <c r="F27" s="26">
        <f>'MP24-25 MS1 BPU new'!F29*E27</f>
        <v>0</v>
      </c>
      <c r="G27" s="25">
        <v>15</v>
      </c>
      <c r="H27" s="26">
        <f>'MP24-25 MS1 BPU new'!G29*G27</f>
        <v>0</v>
      </c>
      <c r="I27" s="25">
        <v>4</v>
      </c>
      <c r="J27" s="26">
        <f>'MP24-25 MS1 BPU new'!H29*I27</f>
        <v>0</v>
      </c>
      <c r="K27" s="27">
        <f t="shared" si="0"/>
        <v>0</v>
      </c>
    </row>
    <row r="28" spans="1:11" x14ac:dyDescent="0.3">
      <c r="A28" s="17" t="s">
        <v>44</v>
      </c>
      <c r="B28" s="69"/>
      <c r="C28" s="11" t="s">
        <v>17</v>
      </c>
      <c r="D28" s="16" t="s">
        <v>30</v>
      </c>
      <c r="E28" s="25">
        <v>45</v>
      </c>
      <c r="F28" s="26">
        <f>'MP24-25 MS1 BPU new'!F30*E28</f>
        <v>0</v>
      </c>
      <c r="G28" s="25">
        <v>45</v>
      </c>
      <c r="H28" s="26">
        <f>'MP24-25 MS1 BPU new'!G30*G28</f>
        <v>0</v>
      </c>
      <c r="I28" s="25">
        <v>15</v>
      </c>
      <c r="J28" s="26">
        <f>'MP24-25 MS1 BPU new'!H30*I28</f>
        <v>0</v>
      </c>
      <c r="K28" s="27">
        <f t="shared" si="0"/>
        <v>0</v>
      </c>
    </row>
    <row r="29" spans="1:11" x14ac:dyDescent="0.3">
      <c r="A29" s="17" t="s">
        <v>45</v>
      </c>
      <c r="B29" s="69"/>
      <c r="C29" s="11" t="s">
        <v>19</v>
      </c>
      <c r="D29" s="16" t="s">
        <v>30</v>
      </c>
      <c r="E29" s="25">
        <v>2</v>
      </c>
      <c r="F29" s="26">
        <f>'MP24-25 MS1 BPU new'!F31*E29</f>
        <v>0</v>
      </c>
      <c r="G29" s="25">
        <v>2</v>
      </c>
      <c r="H29" s="26">
        <f>'MP24-25 MS1 BPU new'!G31*G29</f>
        <v>0</v>
      </c>
      <c r="I29" s="25">
        <v>2</v>
      </c>
      <c r="J29" s="26">
        <f>'MP24-25 MS1 BPU new'!H31*I29</f>
        <v>0</v>
      </c>
      <c r="K29" s="27">
        <f t="shared" si="0"/>
        <v>0</v>
      </c>
    </row>
    <row r="30" spans="1:11" x14ac:dyDescent="0.3">
      <c r="A30" s="17" t="s">
        <v>46</v>
      </c>
      <c r="B30" s="69"/>
      <c r="C30" s="11" t="s">
        <v>23</v>
      </c>
      <c r="D30" s="16" t="s">
        <v>30</v>
      </c>
      <c r="E30" s="25">
        <v>2</v>
      </c>
      <c r="F30" s="26">
        <f>'MP24-25 MS1 BPU new'!F32*E30</f>
        <v>0</v>
      </c>
      <c r="G30" s="25">
        <v>2</v>
      </c>
      <c r="H30" s="26">
        <f>'MP24-25 MS1 BPU new'!G32*G30</f>
        <v>0</v>
      </c>
      <c r="I30" s="25">
        <v>2</v>
      </c>
      <c r="J30" s="26">
        <f>'MP24-25 MS1 BPU new'!H32*I30</f>
        <v>0</v>
      </c>
      <c r="K30" s="27">
        <f t="shared" si="0"/>
        <v>0</v>
      </c>
    </row>
    <row r="31" spans="1:11" x14ac:dyDescent="0.3">
      <c r="A31" s="17" t="s">
        <v>47</v>
      </c>
      <c r="B31" s="69"/>
      <c r="C31" s="11" t="s">
        <v>67</v>
      </c>
      <c r="D31" s="16" t="s">
        <v>30</v>
      </c>
      <c r="E31" s="25">
        <v>2</v>
      </c>
      <c r="F31" s="26">
        <f>'MP24-25 MS1 BPU new'!F33*E31</f>
        <v>0</v>
      </c>
      <c r="G31" s="25">
        <v>8</v>
      </c>
      <c r="H31" s="26">
        <f>'MP24-25 MS1 BPU new'!G33*G31</f>
        <v>0</v>
      </c>
      <c r="I31" s="25">
        <v>2</v>
      </c>
      <c r="J31" s="26">
        <f>'MP24-25 MS1 BPU new'!H33*I31</f>
        <v>0</v>
      </c>
      <c r="K31" s="27">
        <f t="shared" si="0"/>
        <v>0</v>
      </c>
    </row>
    <row r="32" spans="1:11" x14ac:dyDescent="0.3">
      <c r="A32" s="17" t="s">
        <v>48</v>
      </c>
      <c r="B32" s="69"/>
      <c r="C32" s="11" t="s">
        <v>68</v>
      </c>
      <c r="D32" s="16" t="s">
        <v>30</v>
      </c>
      <c r="E32" s="25">
        <v>2</v>
      </c>
      <c r="F32" s="26">
        <f>'MP24-25 MS1 BPU new'!F34*E32</f>
        <v>0</v>
      </c>
      <c r="G32" s="25">
        <v>8</v>
      </c>
      <c r="H32" s="26">
        <f>'MP24-25 MS1 BPU new'!G34*G32</f>
        <v>0</v>
      </c>
      <c r="I32" s="25">
        <v>2</v>
      </c>
      <c r="J32" s="26">
        <f>'MP24-25 MS1 BPU new'!H34*I32</f>
        <v>0</v>
      </c>
      <c r="K32" s="27">
        <f t="shared" si="0"/>
        <v>0</v>
      </c>
    </row>
    <row r="33" spans="1:11" x14ac:dyDescent="0.3">
      <c r="A33" s="17" t="s">
        <v>49</v>
      </c>
      <c r="B33" s="69" t="s">
        <v>84</v>
      </c>
      <c r="C33" s="11" t="s">
        <v>14</v>
      </c>
      <c r="D33" s="16" t="s">
        <v>30</v>
      </c>
      <c r="E33" s="25">
        <v>4</v>
      </c>
      <c r="F33" s="26">
        <f>'MP24-25 MS1 BPU new'!F35*E33</f>
        <v>0</v>
      </c>
      <c r="G33" s="25">
        <v>15</v>
      </c>
      <c r="H33" s="26">
        <f>'MP24-25 MS1 BPU new'!G35*G33</f>
        <v>0</v>
      </c>
      <c r="I33" s="25">
        <v>4</v>
      </c>
      <c r="J33" s="26">
        <f>'MP24-25 MS1 BPU new'!H35*I33</f>
        <v>0</v>
      </c>
      <c r="K33" s="27">
        <f t="shared" si="0"/>
        <v>0</v>
      </c>
    </row>
    <row r="34" spans="1:11" x14ac:dyDescent="0.3">
      <c r="A34" s="17" t="s">
        <v>50</v>
      </c>
      <c r="B34" s="69"/>
      <c r="C34" s="11" t="s">
        <v>17</v>
      </c>
      <c r="D34" s="16" t="s">
        <v>30</v>
      </c>
      <c r="E34" s="25">
        <v>45</v>
      </c>
      <c r="F34" s="26">
        <f>'MP24-25 MS1 BPU new'!F36*E34</f>
        <v>0</v>
      </c>
      <c r="G34" s="25">
        <v>45</v>
      </c>
      <c r="H34" s="26">
        <f>'MP24-25 MS1 BPU new'!G36*G34</f>
        <v>0</v>
      </c>
      <c r="I34" s="25">
        <v>15</v>
      </c>
      <c r="J34" s="26">
        <f>'MP24-25 MS1 BPU new'!H36*I34</f>
        <v>0</v>
      </c>
      <c r="K34" s="27">
        <f t="shared" si="0"/>
        <v>0</v>
      </c>
    </row>
    <row r="35" spans="1:11" x14ac:dyDescent="0.3">
      <c r="A35" s="17" t="s">
        <v>51</v>
      </c>
      <c r="B35" s="69"/>
      <c r="C35" s="11" t="s">
        <v>19</v>
      </c>
      <c r="D35" s="16" t="s">
        <v>30</v>
      </c>
      <c r="E35" s="25">
        <v>2</v>
      </c>
      <c r="F35" s="26">
        <f>'MP24-25 MS1 BPU new'!F37*E35</f>
        <v>0</v>
      </c>
      <c r="G35" s="25">
        <v>2</v>
      </c>
      <c r="H35" s="26">
        <f>'MP24-25 MS1 BPU new'!G37*G35</f>
        <v>0</v>
      </c>
      <c r="I35" s="25">
        <v>2</v>
      </c>
      <c r="J35" s="26">
        <f>'MP24-25 MS1 BPU new'!H37*I35</f>
        <v>0</v>
      </c>
      <c r="K35" s="27">
        <f t="shared" si="0"/>
        <v>0</v>
      </c>
    </row>
    <row r="36" spans="1:11" x14ac:dyDescent="0.3">
      <c r="A36" s="17" t="s">
        <v>52</v>
      </c>
      <c r="B36" s="69"/>
      <c r="C36" s="11" t="s">
        <v>23</v>
      </c>
      <c r="D36" s="16" t="s">
        <v>30</v>
      </c>
      <c r="E36" s="25">
        <v>2</v>
      </c>
      <c r="F36" s="26">
        <f>'MP24-25 MS1 BPU new'!F38*E36</f>
        <v>0</v>
      </c>
      <c r="G36" s="25">
        <v>2</v>
      </c>
      <c r="H36" s="26">
        <f>'MP24-25 MS1 BPU new'!G38*G36</f>
        <v>0</v>
      </c>
      <c r="I36" s="25">
        <v>2</v>
      </c>
      <c r="J36" s="26">
        <f>'MP24-25 MS1 BPU new'!H38*I36</f>
        <v>0</v>
      </c>
      <c r="K36" s="27">
        <f t="shared" si="0"/>
        <v>0</v>
      </c>
    </row>
    <row r="37" spans="1:11" x14ac:dyDescent="0.3">
      <c r="A37" s="17" t="s">
        <v>53</v>
      </c>
      <c r="B37" s="69"/>
      <c r="C37" s="11" t="s">
        <v>67</v>
      </c>
      <c r="D37" s="16" t="s">
        <v>30</v>
      </c>
      <c r="E37" s="25">
        <v>2</v>
      </c>
      <c r="F37" s="26">
        <f>'MP24-25 MS1 BPU new'!F39*E37</f>
        <v>0</v>
      </c>
      <c r="G37" s="25">
        <v>8</v>
      </c>
      <c r="H37" s="26">
        <f>'MP24-25 MS1 BPU new'!G39*G37</f>
        <v>0</v>
      </c>
      <c r="I37" s="25">
        <v>2</v>
      </c>
      <c r="J37" s="26">
        <f>'MP24-25 MS1 BPU new'!H39*I37</f>
        <v>0</v>
      </c>
      <c r="K37" s="27">
        <f t="shared" si="0"/>
        <v>0</v>
      </c>
    </row>
    <row r="38" spans="1:11" x14ac:dyDescent="0.3">
      <c r="A38" s="29" t="s">
        <v>54</v>
      </c>
      <c r="B38" s="69"/>
      <c r="C38" s="11" t="s">
        <v>68</v>
      </c>
      <c r="D38" s="16" t="s">
        <v>30</v>
      </c>
      <c r="E38" s="25">
        <v>2</v>
      </c>
      <c r="F38" s="26">
        <f>'MP24-25 MS1 BPU new'!F40*E38</f>
        <v>0</v>
      </c>
      <c r="G38" s="25">
        <v>8</v>
      </c>
      <c r="H38" s="26">
        <f>'MP24-25 MS1 BPU new'!G40*G38</f>
        <v>0</v>
      </c>
      <c r="I38" s="25">
        <v>2</v>
      </c>
      <c r="J38" s="26">
        <f>'MP24-25 MS1 BPU new'!H40*I38</f>
        <v>0</v>
      </c>
      <c r="K38" s="27">
        <f t="shared" si="0"/>
        <v>0</v>
      </c>
    </row>
    <row r="39" spans="1:11" ht="15.6" x14ac:dyDescent="0.3">
      <c r="A39" s="95" t="s">
        <v>69</v>
      </c>
      <c r="B39" s="96"/>
      <c r="C39" s="96"/>
      <c r="D39" s="96"/>
      <c r="E39" s="96"/>
      <c r="F39" s="96"/>
      <c r="G39" s="96"/>
      <c r="H39" s="96"/>
      <c r="I39" s="96"/>
      <c r="J39" s="97"/>
      <c r="K39" s="36">
        <f>SUM(K7:K38)</f>
        <v>0</v>
      </c>
    </row>
    <row r="40" spans="1:11" ht="18" x14ac:dyDescent="0.3">
      <c r="A40" s="21"/>
      <c r="B40" s="21"/>
    </row>
    <row r="41" spans="1:11" ht="18" x14ac:dyDescent="0.3">
      <c r="A41" s="21"/>
      <c r="B41" s="21"/>
    </row>
    <row r="42" spans="1:11" ht="18" customHeight="1" x14ac:dyDescent="0.3">
      <c r="A42" s="93" t="s">
        <v>81</v>
      </c>
      <c r="B42" s="93"/>
      <c r="C42" s="93"/>
      <c r="D42" s="93"/>
      <c r="E42" s="99" t="s">
        <v>9</v>
      </c>
      <c r="F42" s="99"/>
      <c r="G42" s="99" t="s">
        <v>10</v>
      </c>
      <c r="H42" s="99"/>
      <c r="I42" s="98" t="s">
        <v>11</v>
      </c>
      <c r="J42" s="98"/>
      <c r="K42" s="94" t="s">
        <v>66</v>
      </c>
    </row>
    <row r="43" spans="1:11" ht="14.4" customHeight="1" x14ac:dyDescent="0.3">
      <c r="A43" s="5" t="s">
        <v>62</v>
      </c>
      <c r="B43" s="6" t="s">
        <v>63</v>
      </c>
      <c r="C43" s="5" t="s">
        <v>8</v>
      </c>
      <c r="D43" s="5" t="s">
        <v>3</v>
      </c>
      <c r="E43" s="38" t="s">
        <v>64</v>
      </c>
      <c r="F43" s="24" t="s">
        <v>65</v>
      </c>
      <c r="G43" s="38" t="s">
        <v>64</v>
      </c>
      <c r="H43" s="24" t="s">
        <v>65</v>
      </c>
      <c r="I43" s="38" t="s">
        <v>64</v>
      </c>
      <c r="J43" s="24" t="s">
        <v>65</v>
      </c>
      <c r="K43" s="94"/>
    </row>
    <row r="44" spans="1:11" ht="18" customHeight="1" x14ac:dyDescent="0.3">
      <c r="A44" s="10" t="s">
        <v>12</v>
      </c>
      <c r="B44" s="79" t="s">
        <v>13</v>
      </c>
      <c r="C44" s="11" t="s">
        <v>14</v>
      </c>
      <c r="D44" s="16" t="s">
        <v>15</v>
      </c>
      <c r="E44" s="25">
        <v>66</v>
      </c>
      <c r="F44" s="26">
        <f>'MP24-25 MS1 BPU new'!I9*E44</f>
        <v>0</v>
      </c>
      <c r="G44" s="25">
        <v>264</v>
      </c>
      <c r="H44" s="26">
        <f>'MP24-25 MS1 BPU new'!J9*G44</f>
        <v>0</v>
      </c>
      <c r="I44" s="25">
        <v>66</v>
      </c>
      <c r="J44" s="26">
        <f>'MP24-25 MS1 BPU new'!K9*I44</f>
        <v>0</v>
      </c>
      <c r="K44" s="27">
        <f t="shared" ref="K44:K75" si="1">F44+H44+J44</f>
        <v>0</v>
      </c>
    </row>
    <row r="45" spans="1:11" x14ac:dyDescent="0.3">
      <c r="A45" s="14" t="s">
        <v>16</v>
      </c>
      <c r="B45" s="80"/>
      <c r="C45" s="11" t="s">
        <v>17</v>
      </c>
      <c r="D45" s="16" t="s">
        <v>15</v>
      </c>
      <c r="E45" s="25">
        <v>792</v>
      </c>
      <c r="F45" s="26">
        <f>'MP24-25 MS1 BPU new'!I10*E45</f>
        <v>0</v>
      </c>
      <c r="G45" s="25">
        <v>792</v>
      </c>
      <c r="H45" s="26">
        <f>'MP24-25 MS1 BPU new'!J10*G45</f>
        <v>0</v>
      </c>
      <c r="I45" s="25">
        <v>264</v>
      </c>
      <c r="J45" s="26">
        <f>'MP24-25 MS1 BPU new'!K10*I45</f>
        <v>0</v>
      </c>
      <c r="K45" s="27">
        <f t="shared" si="1"/>
        <v>0</v>
      </c>
    </row>
    <row r="46" spans="1:11" x14ac:dyDescent="0.3">
      <c r="A46" s="15" t="s">
        <v>18</v>
      </c>
      <c r="B46" s="80"/>
      <c r="C46" s="11" t="s">
        <v>19</v>
      </c>
      <c r="D46" s="16" t="s">
        <v>15</v>
      </c>
      <c r="E46" s="25">
        <v>66</v>
      </c>
      <c r="F46" s="26">
        <f>'MP24-25 MS1 BPU new'!I11*E46</f>
        <v>0</v>
      </c>
      <c r="G46" s="25">
        <v>66</v>
      </c>
      <c r="H46" s="26">
        <f>'MP24-25 MS1 BPU new'!J11*G46</f>
        <v>0</v>
      </c>
      <c r="I46" s="25">
        <v>66</v>
      </c>
      <c r="J46" s="26">
        <f>'MP24-25 MS1 BPU new'!K11*I46</f>
        <v>0</v>
      </c>
      <c r="K46" s="27">
        <f t="shared" si="1"/>
        <v>0</v>
      </c>
    </row>
    <row r="47" spans="1:11" x14ac:dyDescent="0.3">
      <c r="A47" s="28" t="s">
        <v>20</v>
      </c>
      <c r="B47" s="81"/>
      <c r="C47" s="11" t="s">
        <v>67</v>
      </c>
      <c r="D47" s="16" t="s">
        <v>15</v>
      </c>
      <c r="E47" s="25">
        <v>66</v>
      </c>
      <c r="F47" s="26">
        <f>'MP24-25 MS1 BPU new'!I12*E47</f>
        <v>0</v>
      </c>
      <c r="G47" s="25">
        <v>330</v>
      </c>
      <c r="H47" s="26">
        <f>'MP24-25 MS1 BPU new'!J12*G47</f>
        <v>0</v>
      </c>
      <c r="I47" s="25">
        <v>66</v>
      </c>
      <c r="J47" s="26">
        <f>'MP24-25 MS1 BPU new'!K12*I47</f>
        <v>0</v>
      </c>
      <c r="K47" s="27">
        <f t="shared" si="1"/>
        <v>0</v>
      </c>
    </row>
    <row r="48" spans="1:11" x14ac:dyDescent="0.3">
      <c r="A48" s="16" t="s">
        <v>21</v>
      </c>
      <c r="B48" s="82" t="s">
        <v>22</v>
      </c>
      <c r="C48" s="11" t="s">
        <v>23</v>
      </c>
      <c r="D48" s="16" t="s">
        <v>15</v>
      </c>
      <c r="E48" s="25">
        <v>330</v>
      </c>
      <c r="F48" s="26">
        <f>'MP24-25 MS1 BPU new'!I13*E48</f>
        <v>0</v>
      </c>
      <c r="G48" s="25">
        <v>396</v>
      </c>
      <c r="H48" s="26">
        <f>'MP24-25 MS1 BPU new'!J13*G48</f>
        <v>0</v>
      </c>
      <c r="I48" s="25">
        <v>330</v>
      </c>
      <c r="J48" s="26">
        <f>'MP24-25 MS1 BPU new'!K13*I48</f>
        <v>0</v>
      </c>
      <c r="K48" s="27">
        <f t="shared" si="1"/>
        <v>0</v>
      </c>
    </row>
    <row r="49" spans="1:11" x14ac:dyDescent="0.3">
      <c r="A49" s="16" t="s">
        <v>24</v>
      </c>
      <c r="B49" s="83"/>
      <c r="C49" s="11" t="s">
        <v>67</v>
      </c>
      <c r="D49" s="16" t="s">
        <v>15</v>
      </c>
      <c r="E49" s="25">
        <v>66</v>
      </c>
      <c r="F49" s="26">
        <f>'MP24-25 MS1 BPU new'!I14*E49</f>
        <v>0</v>
      </c>
      <c r="G49" s="25">
        <v>132</v>
      </c>
      <c r="H49" s="26">
        <f>'MP24-25 MS1 BPU new'!J14*G49</f>
        <v>0</v>
      </c>
      <c r="I49" s="25">
        <v>66</v>
      </c>
      <c r="J49" s="26">
        <f>'MP24-25 MS1 BPU new'!K14*I49</f>
        <v>0</v>
      </c>
      <c r="K49" s="27">
        <f t="shared" si="1"/>
        <v>0</v>
      </c>
    </row>
    <row r="50" spans="1:11" ht="18" customHeight="1" x14ac:dyDescent="0.3">
      <c r="A50" s="28" t="s">
        <v>25</v>
      </c>
      <c r="B50" s="80" t="s">
        <v>26</v>
      </c>
      <c r="C50" s="11" t="s">
        <v>68</v>
      </c>
      <c r="D50" s="16" t="s">
        <v>15</v>
      </c>
      <c r="E50" s="25">
        <v>132</v>
      </c>
      <c r="F50" s="26">
        <f>'MP24-25 MS1 BPU new'!I15*E50</f>
        <v>0</v>
      </c>
      <c r="G50" s="25">
        <v>330</v>
      </c>
      <c r="H50" s="26">
        <f>'MP24-25 MS1 BPU new'!J15*G50</f>
        <v>0</v>
      </c>
      <c r="I50" s="25">
        <v>66</v>
      </c>
      <c r="J50" s="26">
        <f>'MP24-25 MS1 BPU new'!K15*I50</f>
        <v>0</v>
      </c>
      <c r="K50" s="27">
        <f t="shared" si="1"/>
        <v>0</v>
      </c>
    </row>
    <row r="51" spans="1:11" x14ac:dyDescent="0.3">
      <c r="A51" s="28" t="s">
        <v>27</v>
      </c>
      <c r="B51" s="81"/>
      <c r="C51" s="11" t="s">
        <v>67</v>
      </c>
      <c r="D51" s="16" t="s">
        <v>15</v>
      </c>
      <c r="E51" s="25">
        <v>66</v>
      </c>
      <c r="F51" s="26">
        <f>'MP24-25 MS1 BPU new'!I16*E51</f>
        <v>0</v>
      </c>
      <c r="G51" s="25">
        <v>132</v>
      </c>
      <c r="H51" s="26">
        <f>'MP24-25 MS1 BPU new'!J16*G51</f>
        <v>0</v>
      </c>
      <c r="I51" s="25">
        <v>66</v>
      </c>
      <c r="J51" s="26">
        <f>'MP24-25 MS1 BPU new'!K16*I51</f>
        <v>0</v>
      </c>
      <c r="K51" s="27">
        <f t="shared" si="1"/>
        <v>0</v>
      </c>
    </row>
    <row r="52" spans="1:11" x14ac:dyDescent="0.3">
      <c r="A52" s="17" t="s">
        <v>28</v>
      </c>
      <c r="B52" s="69" t="s">
        <v>29</v>
      </c>
      <c r="C52" s="11" t="s">
        <v>14</v>
      </c>
      <c r="D52" s="16" t="s">
        <v>30</v>
      </c>
      <c r="E52" s="25">
        <v>4</v>
      </c>
      <c r="F52" s="26">
        <f>'MP24-25 MS1 BPU new'!I17*E52</f>
        <v>0</v>
      </c>
      <c r="G52" s="25">
        <v>14</v>
      </c>
      <c r="H52" s="26">
        <f>'MP24-25 MS1 BPU new'!J17*G52</f>
        <v>0</v>
      </c>
      <c r="I52" s="25">
        <v>4</v>
      </c>
      <c r="J52" s="26">
        <f>'MP24-25 MS1 BPU new'!K17*I52</f>
        <v>0</v>
      </c>
      <c r="K52" s="27">
        <f t="shared" si="1"/>
        <v>0</v>
      </c>
    </row>
    <row r="53" spans="1:11" x14ac:dyDescent="0.3">
      <c r="A53" s="17" t="s">
        <v>31</v>
      </c>
      <c r="B53" s="69"/>
      <c r="C53" s="11" t="s">
        <v>17</v>
      </c>
      <c r="D53" s="16" t="s">
        <v>30</v>
      </c>
      <c r="E53" s="25">
        <v>40</v>
      </c>
      <c r="F53" s="26">
        <f>'MP24-25 MS1 BPU new'!I18*E53</f>
        <v>0</v>
      </c>
      <c r="G53" s="25">
        <v>40</v>
      </c>
      <c r="H53" s="26">
        <f>'MP24-25 MS1 BPU new'!J18*G53</f>
        <v>0</v>
      </c>
      <c r="I53" s="25">
        <v>14</v>
      </c>
      <c r="J53" s="26">
        <f>'MP24-25 MS1 BPU new'!K18*I53</f>
        <v>0</v>
      </c>
      <c r="K53" s="27">
        <f t="shared" si="1"/>
        <v>0</v>
      </c>
    </row>
    <row r="54" spans="1:11" x14ac:dyDescent="0.3">
      <c r="A54" s="17" t="s">
        <v>32</v>
      </c>
      <c r="B54" s="69"/>
      <c r="C54" s="11" t="s">
        <v>19</v>
      </c>
      <c r="D54" s="16" t="s">
        <v>30</v>
      </c>
      <c r="E54" s="25">
        <v>2</v>
      </c>
      <c r="F54" s="26">
        <f>'MP24-25 MS1 BPU new'!I19*E54</f>
        <v>0</v>
      </c>
      <c r="G54" s="25">
        <v>2</v>
      </c>
      <c r="H54" s="26">
        <f>'MP24-25 MS1 BPU new'!J19*G54</f>
        <v>0</v>
      </c>
      <c r="I54" s="25">
        <v>2</v>
      </c>
      <c r="J54" s="26">
        <f>'MP24-25 MS1 BPU new'!K19*I54</f>
        <v>0</v>
      </c>
      <c r="K54" s="27">
        <f t="shared" si="1"/>
        <v>0</v>
      </c>
    </row>
    <row r="55" spans="1:11" x14ac:dyDescent="0.3">
      <c r="A55" s="17" t="s">
        <v>33</v>
      </c>
      <c r="B55" s="69"/>
      <c r="C55" s="11" t="s">
        <v>23</v>
      </c>
      <c r="D55" s="16" t="s">
        <v>30</v>
      </c>
      <c r="E55" s="25">
        <v>2</v>
      </c>
      <c r="F55" s="26">
        <f>'MP24-25 MS1 BPU new'!I20*E55</f>
        <v>0</v>
      </c>
      <c r="G55" s="25">
        <v>2</v>
      </c>
      <c r="H55" s="26">
        <f>'MP24-25 MS1 BPU new'!J20*G55</f>
        <v>0</v>
      </c>
      <c r="I55" s="25">
        <v>2</v>
      </c>
      <c r="J55" s="26">
        <f>'MP24-25 MS1 BPU new'!K20*I55</f>
        <v>0</v>
      </c>
      <c r="K55" s="27">
        <f t="shared" si="1"/>
        <v>0</v>
      </c>
    </row>
    <row r="56" spans="1:11" x14ac:dyDescent="0.3">
      <c r="A56" s="17" t="s">
        <v>34</v>
      </c>
      <c r="B56" s="69"/>
      <c r="C56" s="11" t="s">
        <v>67</v>
      </c>
      <c r="D56" s="16" t="s">
        <v>30</v>
      </c>
      <c r="E56" s="25">
        <v>2</v>
      </c>
      <c r="F56" s="26">
        <f>'MP24-25 MS1 BPU new'!I21*E56</f>
        <v>0</v>
      </c>
      <c r="G56" s="25">
        <v>5</v>
      </c>
      <c r="H56" s="26">
        <f>'MP24-25 MS1 BPU new'!J21*G56</f>
        <v>0</v>
      </c>
      <c r="I56" s="25">
        <v>2</v>
      </c>
      <c r="J56" s="26">
        <f>'MP24-25 MS1 BPU new'!K21*I56</f>
        <v>0</v>
      </c>
      <c r="K56" s="27">
        <f t="shared" si="1"/>
        <v>0</v>
      </c>
    </row>
    <row r="57" spans="1:11" x14ac:dyDescent="0.3">
      <c r="A57" s="17" t="s">
        <v>35</v>
      </c>
      <c r="B57" s="69"/>
      <c r="C57" s="11" t="s">
        <v>68</v>
      </c>
      <c r="D57" s="16" t="s">
        <v>30</v>
      </c>
      <c r="E57" s="25">
        <v>2</v>
      </c>
      <c r="F57" s="26">
        <f>'MP24-25 MS1 BPU new'!I22*E57</f>
        <v>0</v>
      </c>
      <c r="G57" s="25">
        <v>5</v>
      </c>
      <c r="H57" s="26">
        <f>'MP24-25 MS1 BPU new'!J22*G57</f>
        <v>0</v>
      </c>
      <c r="I57" s="25">
        <v>2</v>
      </c>
      <c r="J57" s="26">
        <f>'MP24-25 MS1 BPU new'!K22*I57</f>
        <v>0</v>
      </c>
      <c r="K57" s="27">
        <f t="shared" si="1"/>
        <v>0</v>
      </c>
    </row>
    <row r="58" spans="1:11" x14ac:dyDescent="0.3">
      <c r="A58" s="17" t="s">
        <v>36</v>
      </c>
      <c r="B58" s="69" t="s">
        <v>37</v>
      </c>
      <c r="C58" s="11" t="s">
        <v>14</v>
      </c>
      <c r="D58" s="16" t="s">
        <v>30</v>
      </c>
      <c r="E58" s="25">
        <v>4</v>
      </c>
      <c r="F58" s="26">
        <f>'MP24-25 MS1 BPU new'!I23*E58</f>
        <v>0</v>
      </c>
      <c r="G58" s="25">
        <v>14</v>
      </c>
      <c r="H58" s="26">
        <f>'MP24-25 MS1 BPU new'!J23*G58</f>
        <v>0</v>
      </c>
      <c r="I58" s="25">
        <v>4</v>
      </c>
      <c r="J58" s="26">
        <f>'MP24-25 MS1 BPU new'!K23*I58</f>
        <v>0</v>
      </c>
      <c r="K58" s="27">
        <f t="shared" si="1"/>
        <v>0</v>
      </c>
    </row>
    <row r="59" spans="1:11" x14ac:dyDescent="0.3">
      <c r="A59" s="17" t="s">
        <v>38</v>
      </c>
      <c r="B59" s="69"/>
      <c r="C59" s="11" t="s">
        <v>17</v>
      </c>
      <c r="D59" s="16" t="s">
        <v>30</v>
      </c>
      <c r="E59" s="25">
        <v>40</v>
      </c>
      <c r="F59" s="26">
        <f>'MP24-25 MS1 BPU new'!I24*E59</f>
        <v>0</v>
      </c>
      <c r="G59" s="25">
        <v>40</v>
      </c>
      <c r="H59" s="26">
        <f>'MP24-25 MS1 BPU new'!J24*G59</f>
        <v>0</v>
      </c>
      <c r="I59" s="25">
        <v>14</v>
      </c>
      <c r="J59" s="26">
        <f>'MP24-25 MS1 BPU new'!K24*I59</f>
        <v>0</v>
      </c>
      <c r="K59" s="27">
        <f t="shared" si="1"/>
        <v>0</v>
      </c>
    </row>
    <row r="60" spans="1:11" x14ac:dyDescent="0.3">
      <c r="A60" s="17" t="s">
        <v>39</v>
      </c>
      <c r="B60" s="69"/>
      <c r="C60" s="11" t="s">
        <v>19</v>
      </c>
      <c r="D60" s="16" t="s">
        <v>30</v>
      </c>
      <c r="E60" s="25">
        <v>2</v>
      </c>
      <c r="F60" s="26">
        <f>'MP24-25 MS1 BPU new'!I25*E60</f>
        <v>0</v>
      </c>
      <c r="G60" s="25">
        <v>2</v>
      </c>
      <c r="H60" s="26">
        <f>'MP24-25 MS1 BPU new'!J25*G60</f>
        <v>0</v>
      </c>
      <c r="I60" s="25">
        <v>2</v>
      </c>
      <c r="J60" s="26">
        <f>'MP24-25 MS1 BPU new'!K25*I60</f>
        <v>0</v>
      </c>
      <c r="K60" s="27">
        <f t="shared" si="1"/>
        <v>0</v>
      </c>
    </row>
    <row r="61" spans="1:11" x14ac:dyDescent="0.3">
      <c r="A61" s="17" t="s">
        <v>40</v>
      </c>
      <c r="B61" s="69"/>
      <c r="C61" s="11" t="s">
        <v>23</v>
      </c>
      <c r="D61" s="16" t="s">
        <v>30</v>
      </c>
      <c r="E61" s="25">
        <v>2</v>
      </c>
      <c r="F61" s="26">
        <f>'MP24-25 MS1 BPU new'!I26*E61</f>
        <v>0</v>
      </c>
      <c r="G61" s="25">
        <v>2</v>
      </c>
      <c r="H61" s="26">
        <f>'MP24-25 MS1 BPU new'!J26*G61</f>
        <v>0</v>
      </c>
      <c r="I61" s="25">
        <v>2</v>
      </c>
      <c r="J61" s="26">
        <f>'MP24-25 MS1 BPU new'!K26*I61</f>
        <v>0</v>
      </c>
      <c r="K61" s="27">
        <f t="shared" si="1"/>
        <v>0</v>
      </c>
    </row>
    <row r="62" spans="1:11" x14ac:dyDescent="0.3">
      <c r="A62" s="17" t="s">
        <v>41</v>
      </c>
      <c r="B62" s="69"/>
      <c r="C62" s="11" t="s">
        <v>67</v>
      </c>
      <c r="D62" s="16" t="s">
        <v>30</v>
      </c>
      <c r="E62" s="25">
        <v>2</v>
      </c>
      <c r="F62" s="26">
        <f>'MP24-25 MS1 BPU new'!I27*E62</f>
        <v>0</v>
      </c>
      <c r="G62" s="25">
        <v>5</v>
      </c>
      <c r="H62" s="26">
        <f>'MP24-25 MS1 BPU new'!J27*G62</f>
        <v>0</v>
      </c>
      <c r="I62" s="25">
        <v>2</v>
      </c>
      <c r="J62" s="26">
        <f>'MP24-25 MS1 BPU new'!K27*I62</f>
        <v>0</v>
      </c>
      <c r="K62" s="27">
        <f t="shared" si="1"/>
        <v>0</v>
      </c>
    </row>
    <row r="63" spans="1:11" x14ac:dyDescent="0.3">
      <c r="A63" s="17" t="s">
        <v>42</v>
      </c>
      <c r="B63" s="69"/>
      <c r="C63" s="11" t="s">
        <v>68</v>
      </c>
      <c r="D63" s="16" t="s">
        <v>30</v>
      </c>
      <c r="E63" s="25">
        <v>2</v>
      </c>
      <c r="F63" s="26">
        <f>'MP24-25 MS1 BPU new'!I28*E63</f>
        <v>0</v>
      </c>
      <c r="G63" s="25">
        <v>5</v>
      </c>
      <c r="H63" s="26">
        <f>'MP24-25 MS1 BPU new'!J28*G63</f>
        <v>0</v>
      </c>
      <c r="I63" s="25">
        <v>2</v>
      </c>
      <c r="J63" s="26">
        <f>'MP24-25 MS1 BPU new'!K28*I63</f>
        <v>0</v>
      </c>
      <c r="K63" s="27">
        <f t="shared" si="1"/>
        <v>0</v>
      </c>
    </row>
    <row r="64" spans="1:11" x14ac:dyDescent="0.3">
      <c r="A64" s="17" t="s">
        <v>43</v>
      </c>
      <c r="B64" s="69" t="s">
        <v>83</v>
      </c>
      <c r="C64" s="11" t="s">
        <v>14</v>
      </c>
      <c r="D64" s="16" t="s">
        <v>30</v>
      </c>
      <c r="E64" s="25">
        <v>2</v>
      </c>
      <c r="F64" s="26">
        <f>'MP24-25 MS1 BPU new'!I29*E64</f>
        <v>0</v>
      </c>
      <c r="G64" s="25">
        <v>7</v>
      </c>
      <c r="H64" s="26">
        <f>'MP24-25 MS1 BPU new'!J29*G64</f>
        <v>0</v>
      </c>
      <c r="I64" s="25">
        <v>2</v>
      </c>
      <c r="J64" s="26">
        <f>'MP24-25 MS1 BPU new'!K29*I64</f>
        <v>0</v>
      </c>
      <c r="K64" s="27">
        <f t="shared" si="1"/>
        <v>0</v>
      </c>
    </row>
    <row r="65" spans="1:11" x14ac:dyDescent="0.3">
      <c r="A65" s="17" t="s">
        <v>44</v>
      </c>
      <c r="B65" s="69"/>
      <c r="C65" s="11" t="s">
        <v>17</v>
      </c>
      <c r="D65" s="16" t="s">
        <v>30</v>
      </c>
      <c r="E65" s="25">
        <v>20</v>
      </c>
      <c r="F65" s="26">
        <f>'MP24-25 MS1 BPU new'!I30*E65</f>
        <v>0</v>
      </c>
      <c r="G65" s="25">
        <v>20</v>
      </c>
      <c r="H65" s="26">
        <f>'MP24-25 MS1 BPU new'!J30*G65</f>
        <v>0</v>
      </c>
      <c r="I65" s="25">
        <v>7</v>
      </c>
      <c r="J65" s="26">
        <f>'MP24-25 MS1 BPU new'!K30*I65</f>
        <v>0</v>
      </c>
      <c r="K65" s="27">
        <f t="shared" si="1"/>
        <v>0</v>
      </c>
    </row>
    <row r="66" spans="1:11" x14ac:dyDescent="0.3">
      <c r="A66" s="17" t="s">
        <v>45</v>
      </c>
      <c r="B66" s="69"/>
      <c r="C66" s="11" t="s">
        <v>19</v>
      </c>
      <c r="D66" s="16" t="s">
        <v>30</v>
      </c>
      <c r="E66" s="25">
        <v>1</v>
      </c>
      <c r="F66" s="26">
        <f>'MP24-25 MS1 BPU new'!I31*E66</f>
        <v>0</v>
      </c>
      <c r="G66" s="25">
        <v>1</v>
      </c>
      <c r="H66" s="26">
        <f>'MP24-25 MS1 BPU new'!J31*G66</f>
        <v>0</v>
      </c>
      <c r="I66" s="25">
        <v>1</v>
      </c>
      <c r="J66" s="26">
        <f>'MP24-25 MS1 BPU new'!K31*I66</f>
        <v>0</v>
      </c>
      <c r="K66" s="27">
        <f t="shared" si="1"/>
        <v>0</v>
      </c>
    </row>
    <row r="67" spans="1:11" x14ac:dyDescent="0.3">
      <c r="A67" s="17" t="s">
        <v>46</v>
      </c>
      <c r="B67" s="69"/>
      <c r="C67" s="11" t="s">
        <v>23</v>
      </c>
      <c r="D67" s="16" t="s">
        <v>30</v>
      </c>
      <c r="E67" s="25">
        <v>1</v>
      </c>
      <c r="F67" s="26">
        <f>'MP24-25 MS1 BPU new'!I32*E67</f>
        <v>0</v>
      </c>
      <c r="G67" s="25">
        <v>1</v>
      </c>
      <c r="H67" s="26">
        <f>'MP24-25 MS1 BPU new'!J32*G67</f>
        <v>0</v>
      </c>
      <c r="I67" s="25">
        <v>1</v>
      </c>
      <c r="J67" s="26">
        <f>'MP24-25 MS1 BPU new'!K32*I67</f>
        <v>0</v>
      </c>
      <c r="K67" s="27">
        <f t="shared" si="1"/>
        <v>0</v>
      </c>
    </row>
    <row r="68" spans="1:11" x14ac:dyDescent="0.3">
      <c r="A68" s="17" t="s">
        <v>47</v>
      </c>
      <c r="B68" s="69"/>
      <c r="C68" s="11" t="s">
        <v>67</v>
      </c>
      <c r="D68" s="16" t="s">
        <v>30</v>
      </c>
      <c r="E68" s="25">
        <v>1</v>
      </c>
      <c r="F68" s="26">
        <f>'MP24-25 MS1 BPU new'!I33*E68</f>
        <v>0</v>
      </c>
      <c r="G68" s="25">
        <v>2</v>
      </c>
      <c r="H68" s="26">
        <f>'MP24-25 MS1 BPU new'!J33*G68</f>
        <v>0</v>
      </c>
      <c r="I68" s="25">
        <v>1</v>
      </c>
      <c r="J68" s="26">
        <f>'MP24-25 MS1 BPU new'!K33*I68</f>
        <v>0</v>
      </c>
      <c r="K68" s="27">
        <f t="shared" si="1"/>
        <v>0</v>
      </c>
    </row>
    <row r="69" spans="1:11" x14ac:dyDescent="0.3">
      <c r="A69" s="17" t="s">
        <v>48</v>
      </c>
      <c r="B69" s="69"/>
      <c r="C69" s="11" t="s">
        <v>68</v>
      </c>
      <c r="D69" s="16" t="s">
        <v>30</v>
      </c>
      <c r="E69" s="25">
        <v>1</v>
      </c>
      <c r="F69" s="26">
        <f>'MP24-25 MS1 BPU new'!I34*E69</f>
        <v>0</v>
      </c>
      <c r="G69" s="25">
        <v>2</v>
      </c>
      <c r="H69" s="26">
        <f>'MP24-25 MS1 BPU new'!J34*G69</f>
        <v>0</v>
      </c>
      <c r="I69" s="25">
        <v>1</v>
      </c>
      <c r="J69" s="26">
        <f>'MP24-25 MS1 BPU new'!K34*I69</f>
        <v>0</v>
      </c>
      <c r="K69" s="27">
        <f t="shared" si="1"/>
        <v>0</v>
      </c>
    </row>
    <row r="70" spans="1:11" x14ac:dyDescent="0.3">
      <c r="A70" s="17" t="s">
        <v>49</v>
      </c>
      <c r="B70" s="69" t="s">
        <v>84</v>
      </c>
      <c r="C70" s="11" t="s">
        <v>14</v>
      </c>
      <c r="D70" s="16" t="s">
        <v>30</v>
      </c>
      <c r="E70" s="25">
        <v>2</v>
      </c>
      <c r="F70" s="26">
        <f>'MP24-25 MS1 BPU new'!I35*E70</f>
        <v>0</v>
      </c>
      <c r="G70" s="25">
        <v>7</v>
      </c>
      <c r="H70" s="26">
        <f>'MP24-25 MS1 BPU new'!J35*G70</f>
        <v>0</v>
      </c>
      <c r="I70" s="25">
        <v>2</v>
      </c>
      <c r="J70" s="26">
        <f>'MP24-25 MS1 BPU new'!K35*I70</f>
        <v>0</v>
      </c>
      <c r="K70" s="27">
        <f t="shared" si="1"/>
        <v>0</v>
      </c>
    </row>
    <row r="71" spans="1:11" x14ac:dyDescent="0.3">
      <c r="A71" s="17" t="s">
        <v>50</v>
      </c>
      <c r="B71" s="69"/>
      <c r="C71" s="11" t="s">
        <v>17</v>
      </c>
      <c r="D71" s="16" t="s">
        <v>30</v>
      </c>
      <c r="E71" s="25">
        <v>20</v>
      </c>
      <c r="F71" s="26">
        <f>'MP24-25 MS1 BPU new'!I36*E71</f>
        <v>0</v>
      </c>
      <c r="G71" s="25">
        <v>20</v>
      </c>
      <c r="H71" s="26">
        <f>'MP24-25 MS1 BPU new'!J36*G71</f>
        <v>0</v>
      </c>
      <c r="I71" s="25">
        <v>7</v>
      </c>
      <c r="J71" s="26">
        <f>'MP24-25 MS1 BPU new'!K36*I71</f>
        <v>0</v>
      </c>
      <c r="K71" s="27">
        <f t="shared" si="1"/>
        <v>0</v>
      </c>
    </row>
    <row r="72" spans="1:11" x14ac:dyDescent="0.3">
      <c r="A72" s="17" t="s">
        <v>51</v>
      </c>
      <c r="B72" s="69"/>
      <c r="C72" s="11" t="s">
        <v>19</v>
      </c>
      <c r="D72" s="16" t="s">
        <v>30</v>
      </c>
      <c r="E72" s="25">
        <v>1</v>
      </c>
      <c r="F72" s="26">
        <f>'MP24-25 MS1 BPU new'!I37*E72</f>
        <v>0</v>
      </c>
      <c r="G72" s="25">
        <v>1</v>
      </c>
      <c r="H72" s="26">
        <f>'MP24-25 MS1 BPU new'!J37*G72</f>
        <v>0</v>
      </c>
      <c r="I72" s="25">
        <v>1</v>
      </c>
      <c r="J72" s="26">
        <f>'MP24-25 MS1 BPU new'!K37*I72</f>
        <v>0</v>
      </c>
      <c r="K72" s="27">
        <f t="shared" si="1"/>
        <v>0</v>
      </c>
    </row>
    <row r="73" spans="1:11" x14ac:dyDescent="0.3">
      <c r="A73" s="17" t="s">
        <v>52</v>
      </c>
      <c r="B73" s="69"/>
      <c r="C73" s="11" t="s">
        <v>23</v>
      </c>
      <c r="D73" s="16" t="s">
        <v>30</v>
      </c>
      <c r="E73" s="25">
        <v>1</v>
      </c>
      <c r="F73" s="26">
        <f>'MP24-25 MS1 BPU new'!I38*E73</f>
        <v>0</v>
      </c>
      <c r="G73" s="25">
        <v>1</v>
      </c>
      <c r="H73" s="26">
        <f>'MP24-25 MS1 BPU new'!J38*G73</f>
        <v>0</v>
      </c>
      <c r="I73" s="25">
        <v>1</v>
      </c>
      <c r="J73" s="26">
        <f>'MP24-25 MS1 BPU new'!K38*I73</f>
        <v>0</v>
      </c>
      <c r="K73" s="27">
        <f t="shared" si="1"/>
        <v>0</v>
      </c>
    </row>
    <row r="74" spans="1:11" x14ac:dyDescent="0.3">
      <c r="A74" s="17" t="s">
        <v>53</v>
      </c>
      <c r="B74" s="69"/>
      <c r="C74" s="11" t="s">
        <v>67</v>
      </c>
      <c r="D74" s="16" t="s">
        <v>30</v>
      </c>
      <c r="E74" s="25">
        <v>1</v>
      </c>
      <c r="F74" s="26">
        <f>'MP24-25 MS1 BPU new'!I39*E74</f>
        <v>0</v>
      </c>
      <c r="G74" s="25">
        <v>2</v>
      </c>
      <c r="H74" s="26">
        <f>'MP24-25 MS1 BPU new'!J39*G74</f>
        <v>0</v>
      </c>
      <c r="I74" s="25">
        <v>1</v>
      </c>
      <c r="J74" s="26">
        <f>'MP24-25 MS1 BPU new'!K39*I74</f>
        <v>0</v>
      </c>
      <c r="K74" s="27">
        <f t="shared" si="1"/>
        <v>0</v>
      </c>
    </row>
    <row r="75" spans="1:11" x14ac:dyDescent="0.3">
      <c r="A75" s="29" t="s">
        <v>54</v>
      </c>
      <c r="B75" s="69"/>
      <c r="C75" s="11" t="s">
        <v>68</v>
      </c>
      <c r="D75" s="16" t="s">
        <v>30</v>
      </c>
      <c r="E75" s="25">
        <v>1</v>
      </c>
      <c r="F75" s="26">
        <f>'MP24-25 MS1 BPU new'!I40*E75</f>
        <v>0</v>
      </c>
      <c r="G75" s="25">
        <v>2</v>
      </c>
      <c r="H75" s="26">
        <f>'MP24-25 MS1 BPU new'!J40*G75</f>
        <v>0</v>
      </c>
      <c r="I75" s="25">
        <v>1</v>
      </c>
      <c r="J75" s="26">
        <f>'MP24-25 MS1 BPU new'!K40*I75</f>
        <v>0</v>
      </c>
      <c r="K75" s="27">
        <f t="shared" si="1"/>
        <v>0</v>
      </c>
    </row>
    <row r="76" spans="1:11" ht="15.6" x14ac:dyDescent="0.3">
      <c r="A76" s="95" t="s">
        <v>70</v>
      </c>
      <c r="B76" s="96"/>
      <c r="C76" s="96"/>
      <c r="D76" s="96"/>
      <c r="E76" s="96"/>
      <c r="F76" s="96"/>
      <c r="G76" s="96"/>
      <c r="H76" s="96"/>
      <c r="I76" s="96"/>
      <c r="J76" s="97"/>
      <c r="K76" s="36">
        <f>SUM(K44:K75)</f>
        <v>0</v>
      </c>
    </row>
    <row r="77" spans="1:11" ht="18" x14ac:dyDescent="0.3">
      <c r="A77" s="21"/>
      <c r="B77" s="21"/>
    </row>
    <row r="79" spans="1:11" ht="21" x14ac:dyDescent="0.4">
      <c r="A79" s="92" t="s">
        <v>71</v>
      </c>
      <c r="B79" s="92"/>
      <c r="C79" s="92"/>
    </row>
    <row r="81" spans="1:3" x14ac:dyDescent="0.3">
      <c r="A81" s="30" t="s">
        <v>72</v>
      </c>
      <c r="B81" s="31"/>
      <c r="C81" s="31" t="s">
        <v>73</v>
      </c>
    </row>
    <row r="82" spans="1:3" x14ac:dyDescent="0.3">
      <c r="A82" s="11" t="s">
        <v>74</v>
      </c>
      <c r="B82" s="11"/>
      <c r="C82" s="32">
        <f>K39</f>
        <v>0</v>
      </c>
    </row>
    <row r="83" spans="1:3" ht="14.25" customHeight="1" x14ac:dyDescent="0.3">
      <c r="A83" s="11" t="s">
        <v>75</v>
      </c>
      <c r="B83" s="11"/>
      <c r="C83" s="32">
        <f>K76</f>
        <v>0</v>
      </c>
    </row>
    <row r="84" spans="1:3" ht="15" customHeight="1" x14ac:dyDescent="0.3">
      <c r="A84" s="33" t="s">
        <v>76</v>
      </c>
      <c r="B84" s="33"/>
      <c r="C84" s="34">
        <f>C82+C83</f>
        <v>0</v>
      </c>
    </row>
    <row r="85" spans="1:3" ht="15" customHeight="1" x14ac:dyDescent="0.3"/>
  </sheetData>
  <mergeCells count="31">
    <mergeCell ref="B33:B38"/>
    <mergeCell ref="E42:F42"/>
    <mergeCell ref="A4:D4"/>
    <mergeCell ref="E4:I4"/>
    <mergeCell ref="A1:K1"/>
    <mergeCell ref="A3:K3"/>
    <mergeCell ref="I42:J42"/>
    <mergeCell ref="G42:H42"/>
    <mergeCell ref="B7:B10"/>
    <mergeCell ref="B11:B12"/>
    <mergeCell ref="B13:B14"/>
    <mergeCell ref="B15:B20"/>
    <mergeCell ref="B21:B26"/>
    <mergeCell ref="E5:F5"/>
    <mergeCell ref="G5:H5"/>
    <mergeCell ref="A79:C79"/>
    <mergeCell ref="A42:D42"/>
    <mergeCell ref="A5:D5"/>
    <mergeCell ref="K5:K6"/>
    <mergeCell ref="K42:K43"/>
    <mergeCell ref="A76:J76"/>
    <mergeCell ref="A39:J39"/>
    <mergeCell ref="B58:B63"/>
    <mergeCell ref="B64:B69"/>
    <mergeCell ref="B70:B75"/>
    <mergeCell ref="B50:B51"/>
    <mergeCell ref="B52:B57"/>
    <mergeCell ref="I5:J5"/>
    <mergeCell ref="B44:B47"/>
    <mergeCell ref="B48:B49"/>
    <mergeCell ref="B27:B32"/>
  </mergeCells>
  <pageMargins left="0.7" right="0.7" top="0.75" bottom="0.75" header="0.3" footer="0.3"/>
  <pageSetup paperSize="9" scale="5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MP24-25 MS1 BPU new</vt:lpstr>
      <vt:lpstr>MP24-25 MS1 DQE New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Anne-Sophie HEMON-LAPORTE</dc:creator>
  <cp:lastModifiedBy>Kévin RICHARD</cp:lastModifiedBy>
  <cp:revision>9</cp:revision>
  <dcterms:created xsi:type="dcterms:W3CDTF">2022-06-09T06:34:25Z</dcterms:created>
  <dcterms:modified xsi:type="dcterms:W3CDTF">2024-10-22T14:03:23Z</dcterms:modified>
</cp:coreProperties>
</file>