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madparis.sharepoint.com/sites/EQUIPE-Juridique-Contrats-btimentetscurit/Documents partages/Contrats - DBS/02-MARCHES/2024/2424_0008_CAM_TRAVAUX PREPARATOIRES/DCE/"/>
    </mc:Choice>
  </mc:AlternateContent>
  <xr:revisionPtr revIDLastSave="30" documentId="13_ncr:1_{8832CBD9-645A-4B50-9DFB-9F2BED68F3D9}" xr6:coauthVersionLast="47" xr6:coauthVersionMax="47" xr10:uidLastSave="{D7F98081-6BFB-41CA-B179-688D6DCDDEF8}"/>
  <bookViews>
    <workbookView xWindow="-110" yWindow="-110" windowWidth="19420" windowHeight="11620" activeTab="2" xr2:uid="{F75B3C85-CC02-4A47-86E6-16D8BD6D085C}"/>
  </bookViews>
  <sheets>
    <sheet name="OEUVRES" sheetId="2" r:id="rId1"/>
    <sheet name="APPAR ELEC" sheetId="4" r:id="rId2"/>
    <sheet name="LAMBRIS" sheetId="5" r:id="rId3"/>
  </sheets>
  <definedNames>
    <definedName name="_xlnm._FilterDatabase" localSheetId="0" hidden="1">OEUVRES!$H$3:$H$92</definedName>
    <definedName name="_xlnm.Print_Area" localSheetId="1">'APPAR ELEC'!$B$3:$P$41</definedName>
    <definedName name="_xlnm.Print_Area" localSheetId="2">LAMBRIS!$B$3:$P$49</definedName>
    <definedName name="_xlnm.Print_Area" localSheetId="0">OEUVRES!$B$3:$R$88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2" i="5" l="1"/>
  <c r="N33" i="5"/>
  <c r="N31" i="5"/>
  <c r="J32" i="5"/>
  <c r="J33" i="5"/>
  <c r="J31" i="5"/>
  <c r="N20" i="5"/>
  <c r="N21" i="5"/>
  <c r="N22" i="5"/>
  <c r="N1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9" i="5"/>
  <c r="J47" i="4"/>
  <c r="P47" i="4" s="1"/>
  <c r="J46" i="4"/>
  <c r="P46" i="4" s="1"/>
  <c r="J45" i="4"/>
  <c r="P45" i="4" s="1"/>
  <c r="L9" i="2"/>
  <c r="L10" i="2"/>
  <c r="L11" i="2"/>
  <c r="L13" i="2"/>
  <c r="L14" i="2"/>
  <c r="L16" i="2"/>
  <c r="L17" i="2"/>
  <c r="L19" i="2"/>
  <c r="L21" i="2"/>
  <c r="L22" i="2"/>
  <c r="L23" i="2"/>
  <c r="L24" i="2"/>
  <c r="L26" i="2"/>
  <c r="L27" i="2"/>
  <c r="L28" i="2"/>
  <c r="L29" i="2"/>
  <c r="L30" i="2"/>
  <c r="L32" i="2"/>
  <c r="L33" i="2"/>
  <c r="L34" i="2"/>
  <c r="L35" i="2"/>
  <c r="L36" i="2"/>
  <c r="L37" i="2"/>
  <c r="L38" i="2"/>
  <c r="L39" i="2"/>
  <c r="L41" i="2"/>
  <c r="L42" i="2"/>
  <c r="L43" i="2"/>
  <c r="L44" i="2"/>
  <c r="L45" i="2"/>
  <c r="L46" i="2"/>
  <c r="L47" i="2"/>
  <c r="L48" i="2"/>
  <c r="L50" i="2"/>
  <c r="L51" i="2"/>
  <c r="L52" i="2"/>
  <c r="L53" i="2"/>
  <c r="L54" i="2"/>
  <c r="L55" i="2"/>
  <c r="L56" i="2"/>
  <c r="L58" i="2"/>
  <c r="L59" i="2"/>
  <c r="L60" i="2"/>
  <c r="L62" i="2"/>
  <c r="L63" i="2"/>
  <c r="L64" i="2"/>
  <c r="L65" i="2"/>
  <c r="L67" i="2"/>
  <c r="L68" i="2"/>
  <c r="L69" i="2"/>
  <c r="L70" i="2"/>
  <c r="L72" i="2"/>
  <c r="L73" i="2"/>
  <c r="L75" i="2"/>
  <c r="L76" i="2"/>
  <c r="L77" i="2"/>
  <c r="L79" i="2"/>
  <c r="L80" i="2"/>
  <c r="L81" i="2"/>
  <c r="L82" i="2"/>
  <c r="L84" i="2"/>
  <c r="L86" i="2"/>
  <c r="P9" i="2"/>
  <c r="P10" i="2"/>
  <c r="P11" i="2"/>
  <c r="P13" i="2"/>
  <c r="P14" i="2"/>
  <c r="P16" i="2"/>
  <c r="P17" i="2"/>
  <c r="P19" i="2"/>
  <c r="P21" i="2"/>
  <c r="P22" i="2"/>
  <c r="P23" i="2"/>
  <c r="P24" i="2"/>
  <c r="P26" i="2"/>
  <c r="P27" i="2"/>
  <c r="P28" i="2"/>
  <c r="P29" i="2"/>
  <c r="P30" i="2"/>
  <c r="P32" i="2"/>
  <c r="P33" i="2"/>
  <c r="P34" i="2"/>
  <c r="P35" i="2"/>
  <c r="P36" i="2"/>
  <c r="P37" i="2"/>
  <c r="P38" i="2"/>
  <c r="P39" i="2"/>
  <c r="P41" i="2"/>
  <c r="P42" i="2"/>
  <c r="P43" i="2"/>
  <c r="P44" i="2"/>
  <c r="P45" i="2"/>
  <c r="P46" i="2"/>
  <c r="P47" i="2"/>
  <c r="P48" i="2"/>
  <c r="P50" i="2"/>
  <c r="P51" i="2"/>
  <c r="P52" i="2"/>
  <c r="P53" i="2"/>
  <c r="P54" i="2"/>
  <c r="P55" i="2"/>
  <c r="P56" i="2"/>
  <c r="P58" i="2"/>
  <c r="P59" i="2"/>
  <c r="P60" i="2"/>
  <c r="P62" i="2"/>
  <c r="P63" i="2"/>
  <c r="P64" i="2"/>
  <c r="P65" i="2"/>
  <c r="P67" i="2"/>
  <c r="P68" i="2"/>
  <c r="P69" i="2"/>
  <c r="P70" i="2"/>
  <c r="P72" i="2"/>
  <c r="P73" i="2"/>
  <c r="P75" i="2"/>
  <c r="P76" i="2"/>
  <c r="P77" i="2"/>
  <c r="P79" i="2"/>
  <c r="P80" i="2"/>
  <c r="P81" i="2"/>
  <c r="P82" i="2"/>
  <c r="P84" i="2"/>
  <c r="H88" i="2"/>
  <c r="P86" i="2"/>
  <c r="P49" i="4" l="1"/>
  <c r="P51" i="4" s="1"/>
  <c r="L88" i="2"/>
  <c r="J42" i="5" s="1"/>
  <c r="P88" i="2"/>
  <c r="N42" i="5" s="1"/>
  <c r="R86" i="2"/>
  <c r="R71" i="2"/>
  <c r="Q88" i="2"/>
  <c r="N88" i="2"/>
  <c r="P42" i="5" l="1"/>
  <c r="R82" i="2"/>
  <c r="R77" i="2"/>
  <c r="R72" i="2"/>
  <c r="R67" i="2"/>
  <c r="R62" i="2"/>
  <c r="R56" i="2"/>
  <c r="R52" i="2"/>
  <c r="R47" i="2"/>
  <c r="R43" i="2"/>
  <c r="R38" i="2"/>
  <c r="R34" i="2"/>
  <c r="R29" i="2"/>
  <c r="R24" i="2"/>
  <c r="R11" i="2"/>
  <c r="R81" i="2"/>
  <c r="R76" i="2"/>
  <c r="R70" i="2"/>
  <c r="R65" i="2"/>
  <c r="R60" i="2"/>
  <c r="R55" i="2"/>
  <c r="R51" i="2"/>
  <c r="R46" i="2"/>
  <c r="R42" i="2"/>
  <c r="R37" i="2"/>
  <c r="R33" i="2"/>
  <c r="R28" i="2"/>
  <c r="R23" i="2"/>
  <c r="R17" i="2"/>
  <c r="R84" i="2"/>
  <c r="R79" i="2"/>
  <c r="R73" i="2"/>
  <c r="R68" i="2"/>
  <c r="R63" i="2"/>
  <c r="R58" i="2"/>
  <c r="R53" i="2"/>
  <c r="R48" i="2"/>
  <c r="R44" i="2"/>
  <c r="R39" i="2"/>
  <c r="R35" i="2"/>
  <c r="R30" i="2"/>
  <c r="R26" i="2"/>
  <c r="R21" i="2"/>
  <c r="R14" i="2"/>
  <c r="R9" i="2"/>
  <c r="R19" i="2"/>
  <c r="R13" i="2"/>
  <c r="R10" i="2"/>
  <c r="R80" i="2"/>
  <c r="R75" i="2"/>
  <c r="R69" i="2"/>
  <c r="R64" i="2"/>
  <c r="R59" i="2"/>
  <c r="R54" i="2"/>
  <c r="R50" i="2"/>
  <c r="R45" i="2"/>
  <c r="R41" i="2"/>
  <c r="R36" i="2"/>
  <c r="R32" i="2"/>
  <c r="R27" i="2"/>
  <c r="R22" i="2"/>
  <c r="R16" i="2"/>
  <c r="R88" i="2" l="1"/>
  <c r="L35" i="5"/>
  <c r="L46" i="5" s="1"/>
  <c r="N35" i="5"/>
  <c r="N46" i="5" s="1"/>
  <c r="H24" i="5"/>
  <c r="P17" i="5"/>
  <c r="P15" i="5"/>
  <c r="P13" i="5"/>
  <c r="P11" i="5"/>
  <c r="P9" i="5"/>
  <c r="H45" i="5" l="1"/>
  <c r="J24" i="5"/>
  <c r="P19" i="5"/>
  <c r="J35" i="5"/>
  <c r="J46" i="5" s="1"/>
  <c r="N24" i="5"/>
  <c r="N45" i="5" s="1"/>
  <c r="P33" i="5"/>
  <c r="P31" i="5"/>
  <c r="P22" i="5"/>
  <c r="P20" i="5"/>
  <c r="P24" i="5" s="1"/>
  <c r="P45" i="5" s="1"/>
  <c r="J45" i="5"/>
  <c r="P23" i="4"/>
  <c r="P39" i="4"/>
  <c r="L41" i="4"/>
  <c r="L43" i="5" s="1"/>
  <c r="N39" i="4"/>
  <c r="N37" i="4"/>
  <c r="N35" i="4"/>
  <c r="N33" i="4"/>
  <c r="N31" i="4"/>
  <c r="P31" i="4" s="1"/>
  <c r="N29" i="4"/>
  <c r="P29" i="4" s="1"/>
  <c r="N27" i="4"/>
  <c r="N25" i="4"/>
  <c r="N23" i="4"/>
  <c r="N21" i="4"/>
  <c r="N19" i="4"/>
  <c r="N17" i="4"/>
  <c r="N15" i="4"/>
  <c r="P15" i="4" s="1"/>
  <c r="N13" i="4"/>
  <c r="P13" i="4" s="1"/>
  <c r="N11" i="4"/>
  <c r="N9" i="4"/>
  <c r="N41" i="4" s="1"/>
  <c r="N43" i="5" s="1"/>
  <c r="J39" i="4"/>
  <c r="J37" i="4"/>
  <c r="P37" i="4" s="1"/>
  <c r="J35" i="4"/>
  <c r="P35" i="4" s="1"/>
  <c r="J33" i="4"/>
  <c r="P33" i="4" s="1"/>
  <c r="J31" i="4"/>
  <c r="J29" i="4"/>
  <c r="J27" i="4"/>
  <c r="P27" i="4" s="1"/>
  <c r="J25" i="4"/>
  <c r="P25" i="4" s="1"/>
  <c r="J23" i="4"/>
  <c r="J21" i="4"/>
  <c r="P21" i="4" s="1"/>
  <c r="J19" i="4"/>
  <c r="P19" i="4" s="1"/>
  <c r="J17" i="4"/>
  <c r="P17" i="4" s="1"/>
  <c r="J15" i="4"/>
  <c r="J13" i="4"/>
  <c r="J11" i="4"/>
  <c r="P11" i="4" s="1"/>
  <c r="J9" i="4"/>
  <c r="J41" i="4" s="1"/>
  <c r="H41" i="4"/>
  <c r="H43" i="5" s="1"/>
  <c r="N48" i="5" l="1"/>
  <c r="P35" i="5"/>
  <c r="P46" i="5" s="1"/>
  <c r="J44" i="5"/>
  <c r="P44" i="5" s="1"/>
  <c r="P9" i="4"/>
  <c r="P41" i="4"/>
  <c r="J43" i="5"/>
  <c r="H35" i="5"/>
  <c r="H46" i="5" s="1"/>
  <c r="L24" i="5"/>
  <c r="L45" i="5" s="1"/>
  <c r="J48" i="5" l="1"/>
  <c r="P43" i="5"/>
  <c r="P48" i="5" s="1"/>
  <c r="J88" i="2"/>
</calcChain>
</file>

<file path=xl/sharedStrings.xml><?xml version="1.0" encoding="utf-8"?>
<sst xmlns="http://schemas.openxmlformats.org/spreadsheetml/2006/main" count="347" uniqueCount="240">
  <si>
    <t>LOT 1</t>
  </si>
  <si>
    <t>EBENISTERIE / MENUISERIE</t>
  </si>
  <si>
    <t>A/ PROTECTIONS DES ŒUVRES</t>
  </si>
  <si>
    <t>TEMPS 2 : Dépose et enlèvement des protections</t>
  </si>
  <si>
    <t>REPERE</t>
  </si>
  <si>
    <t>RDC BAS</t>
  </si>
  <si>
    <t>TEMPS 1 : Protections des œuvres maintenues en place</t>
  </si>
  <si>
    <t>U</t>
  </si>
  <si>
    <t>PU</t>
  </si>
  <si>
    <t>PRIX</t>
  </si>
  <si>
    <t>TOTAL TEMPS 1 &amp; 2</t>
  </si>
  <si>
    <t>PRIX TOTAL</t>
  </si>
  <si>
    <t>COFFRAGE B</t>
  </si>
  <si>
    <t>COFFRAGE A</t>
  </si>
  <si>
    <t>COFFRAGE C</t>
  </si>
  <si>
    <t>COFFRAGE D</t>
  </si>
  <si>
    <t>COFFRAGE E</t>
  </si>
  <si>
    <t>COFFRAGE F</t>
  </si>
  <si>
    <t>COFFRAGE G</t>
  </si>
  <si>
    <t>COFFRAGE H</t>
  </si>
  <si>
    <t>NIV.</t>
  </si>
  <si>
    <t>1. RDC BAS</t>
  </si>
  <si>
    <t>2. RDC HAUT</t>
  </si>
  <si>
    <t>GRAND BUREAU</t>
  </si>
  <si>
    <t>DEGAGEMENT</t>
  </si>
  <si>
    <t>GALERIE</t>
  </si>
  <si>
    <t>VESTIBULE</t>
  </si>
  <si>
    <t>COFFRAGE Z</t>
  </si>
  <si>
    <t>COFFRAGE R</t>
  </si>
  <si>
    <t>GRAND SALON</t>
  </si>
  <si>
    <t>COFFRAGES AA</t>
  </si>
  <si>
    <t>COFFRAGES AB</t>
  </si>
  <si>
    <t>SALON HUET</t>
  </si>
  <si>
    <t>COFFRAGE G5</t>
  </si>
  <si>
    <t>COFFRAGE G2</t>
  </si>
  <si>
    <t>COFFRAGE G4</t>
  </si>
  <si>
    <t>COFFRAGE G8</t>
  </si>
  <si>
    <t>COFFRAGE G9</t>
  </si>
  <si>
    <t>SALLE A MANGER</t>
  </si>
  <si>
    <t>COFFRAGE I</t>
  </si>
  <si>
    <t>COFFRAGE J</t>
  </si>
  <si>
    <t>COFFRAGE K</t>
  </si>
  <si>
    <t>COFFRAGE S</t>
  </si>
  <si>
    <t>COFFRAGE T</t>
  </si>
  <si>
    <t>COFFRAGE U</t>
  </si>
  <si>
    <t>COFFRAGE V</t>
  </si>
  <si>
    <t>COFFRAGES G3 G7 G10</t>
  </si>
  <si>
    <t>COFFRAGES G1 G6</t>
  </si>
  <si>
    <t>COFFRAGES M</t>
  </si>
  <si>
    <t>COFFRAGE N</t>
  </si>
  <si>
    <t>COFFRAGE O</t>
  </si>
  <si>
    <t>COFFRAGES W</t>
  </si>
  <si>
    <t>COFFRAGES X</t>
  </si>
  <si>
    <t>COFFRAGES Y</t>
  </si>
  <si>
    <t>COFFRAGE AC</t>
  </si>
  <si>
    <t>PETIT BUREAU</t>
  </si>
  <si>
    <t>COFFRAGE P</t>
  </si>
  <si>
    <t>COFFRAGE AD</t>
  </si>
  <si>
    <t>COFFRAGE Q</t>
  </si>
  <si>
    <t>3. R+1</t>
  </si>
  <si>
    <t>COFFRAGES O</t>
  </si>
  <si>
    <t>COFFRAGES N</t>
  </si>
  <si>
    <t>COFFRAGES P</t>
  </si>
  <si>
    <t>SALON BLEU</t>
  </si>
  <si>
    <t>COFFRAGES Q</t>
  </si>
  <si>
    <t>BIBLIOTHEQUE</t>
  </si>
  <si>
    <t>CHAMBRE MOISE</t>
  </si>
  <si>
    <t>CHAMBRE NISSIM</t>
  </si>
  <si>
    <t>BUREAU DE NISSIM</t>
  </si>
  <si>
    <t>TEMPS 1 : Déposes des prises électriques</t>
  </si>
  <si>
    <t>B/ APPAREILLAGES ELECTRIQUES</t>
  </si>
  <si>
    <t>TEMPS 1 : Déposes  et conditionnement</t>
  </si>
  <si>
    <t>TEMPS 2 : Repose</t>
  </si>
  <si>
    <t>ESCALIER DE SERVICE</t>
  </si>
  <si>
    <t>R-1</t>
  </si>
  <si>
    <t>RDC HAUT</t>
  </si>
  <si>
    <t>R+1</t>
  </si>
  <si>
    <t>R+2</t>
  </si>
  <si>
    <t>SAS PETIT BUREAU</t>
  </si>
  <si>
    <t>Sous allège esc.</t>
  </si>
  <si>
    <t>Sous paillasse esc.</t>
  </si>
  <si>
    <t>Entre esc. et petit bureau</t>
  </si>
  <si>
    <t>SAS VERS SANITAIRES</t>
  </si>
  <si>
    <t>Entre esc. et sanitaires</t>
  </si>
  <si>
    <t>PETIT ESCALIER SUR GALERIE</t>
  </si>
  <si>
    <t>Panneaux de coffrages en pans coupés</t>
  </si>
  <si>
    <t>Sous-total D/ Plafonds</t>
  </si>
  <si>
    <t>Sous-total B/ Appareillages électriques</t>
  </si>
  <si>
    <t>Sous-total A/ Protection des Œuvres</t>
  </si>
  <si>
    <t>TOTAL HT</t>
  </si>
  <si>
    <t>1.1.1</t>
  </si>
  <si>
    <t>1.1.2</t>
  </si>
  <si>
    <t>1.1.3</t>
  </si>
  <si>
    <t>1.2.1</t>
  </si>
  <si>
    <t>1.2.2</t>
  </si>
  <si>
    <t>1.3.1</t>
  </si>
  <si>
    <t>1.3.2</t>
  </si>
  <si>
    <t>REF.</t>
  </si>
  <si>
    <t>1.4.1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</si>
  <si>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</si>
  <si>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</si>
  <si>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</si>
  <si>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</si>
  <si>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</si>
  <si>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</si>
  <si>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</si>
  <si>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</si>
  <si>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</si>
  <si>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</si>
  <si>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</si>
  <si>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</si>
  <si>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</si>
  <si>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</si>
  <si>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</si>
  <si>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</si>
  <si>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</si>
  <si>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DIM.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</si>
  <si>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</si>
  <si>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</si>
  <si>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</si>
  <si>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</si>
  <si>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</si>
  <si>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</si>
  <si>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</si>
  <si>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</si>
  <si>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2.5.1</t>
  </si>
  <si>
    <t>2.5.2</t>
  </si>
  <si>
    <t>2.5.3</t>
  </si>
  <si>
    <t>2.5.4</t>
  </si>
  <si>
    <t>2.5.5</t>
  </si>
  <si>
    <t>2.5.6</t>
  </si>
  <si>
    <t>2.5.7</t>
  </si>
  <si>
    <t>2.6.1</t>
  </si>
  <si>
    <t>2.6.2</t>
  </si>
  <si>
    <t>2.6.3</t>
  </si>
  <si>
    <t>3.1.1</t>
  </si>
  <si>
    <t>3.1.2</t>
  </si>
  <si>
    <t>3.1.3</t>
  </si>
  <si>
    <t>3.1.4</t>
  </si>
  <si>
    <t>3.2.1</t>
  </si>
  <si>
    <t>3.2.2</t>
  </si>
  <si>
    <t>3.2.3</t>
  </si>
  <si>
    <t>3.2.4</t>
  </si>
  <si>
    <t>3.3.1</t>
  </si>
  <si>
    <t>3.3.2</t>
  </si>
  <si>
    <t>3.4.1</t>
  </si>
  <si>
    <t>3.4.2</t>
  </si>
  <si>
    <t>3.4.3</t>
  </si>
  <si>
    <t>3.5.1</t>
  </si>
  <si>
    <t>3.5.2</t>
  </si>
  <si>
    <t>3.5.3</t>
  </si>
  <si>
    <t>3.5.4</t>
  </si>
  <si>
    <t>3.6.1</t>
  </si>
  <si>
    <t>TEMPS 2 : Repose des appareillages électriques</t>
  </si>
  <si>
    <t>1. RDC HAUT</t>
  </si>
  <si>
    <t>TEMPS 1</t>
  </si>
  <si>
    <t>TEMPS 2</t>
  </si>
  <si>
    <t>SOUS-TOTAL</t>
  </si>
  <si>
    <t>A/ Protection des Œuvres</t>
  </si>
  <si>
    <t>B/ Appareillages électriques</t>
  </si>
  <si>
    <t>RECAPITULATIF             LOT 1 EBENISTERIE / MENUISERIE</t>
  </si>
  <si>
    <t>C/ PROVISOIRE CHANTIER</t>
  </si>
  <si>
    <t>TN</t>
  </si>
  <si>
    <t>Fourniture et pose de coffrets de chantier équipés de 4 PC 16A+T et 1 prise 4×16A+T.</t>
  </si>
  <si>
    <t>n/a</t>
  </si>
  <si>
    <t>Fourniture et pose d'éclairage provisoire</t>
  </si>
  <si>
    <t>Sous-total C/ Provisoire chantier</t>
  </si>
  <si>
    <t>TOTAL</t>
  </si>
  <si>
    <t>D/ LAMBRIS &amp; PANNEAUX</t>
  </si>
  <si>
    <t>Sous-total D/ Lambris &amp; Panneaux</t>
  </si>
  <si>
    <t>E/ PLAFONDS MENUISES</t>
  </si>
  <si>
    <t>D/ Lambris &amp; Panneaux</t>
  </si>
  <si>
    <t>E/ Plafonds</t>
  </si>
  <si>
    <t>B/ Chantier Provisoire</t>
  </si>
  <si>
    <t>DQE</t>
  </si>
  <si>
    <t>2.40 x 1.00 x 1.85</t>
  </si>
  <si>
    <t>0.80 x 1.00 x 1.80</t>
  </si>
  <si>
    <t>2.10 x 1.25 x 1.25</t>
  </si>
  <si>
    <t>2.30 x 1.05 x 0.60</t>
  </si>
  <si>
    <t>2.40 x 2.10 x 1.70</t>
  </si>
  <si>
    <t>2.90 x 1.50</t>
  </si>
  <si>
    <t>3.00 x 1.40</t>
  </si>
  <si>
    <t>1.30 x 0.50 x 2.20</t>
  </si>
  <si>
    <t>1.70 x 1.80 x 2.50</t>
  </si>
  <si>
    <t>1.30 x 1.20 x 2.30</t>
  </si>
  <si>
    <t>1.30 x 2.85 x 4.20</t>
  </si>
  <si>
    <t>3.40 x 2.50</t>
  </si>
  <si>
    <t>1.30 x 0.60 x 2.20</t>
  </si>
  <si>
    <t>1.50 x 4.60 x 2.15</t>
  </si>
  <si>
    <t>1.10 x 0.60 x 0.90</t>
  </si>
  <si>
    <t>1.10 x 0.70 x 1.50</t>
  </si>
  <si>
    <t>1.30 x 0.50 x 1.80</t>
  </si>
  <si>
    <t>0.80 x 1.60</t>
  </si>
  <si>
    <t>2.40 x 1.30</t>
  </si>
  <si>
    <t>2.40 x 1.40 x 0.60</t>
  </si>
  <si>
    <t>2.40 x 1.70</t>
  </si>
  <si>
    <t>2.40 x 0.80</t>
  </si>
  <si>
    <t>2.40 x 1.80 x 0.60</t>
  </si>
  <si>
    <t>1.00 x 0.70 x 3.50</t>
  </si>
  <si>
    <t>2.00 x 0.90 x 1.00</t>
  </si>
  <si>
    <t>1.10 x 0.70 x 2.10</t>
  </si>
  <si>
    <t>1.10 x 3.35 x 2.90</t>
  </si>
  <si>
    <t>3.50 x 1.60 x 0.60</t>
  </si>
  <si>
    <t>3.60 x 1.40 x 0.15</t>
  </si>
  <si>
    <t>2.20 x 0.90 x 0.90</t>
  </si>
  <si>
    <t>2.30 x 0.95 x 1.80</t>
  </si>
  <si>
    <t>1.10 x 2.00</t>
  </si>
  <si>
    <t>4.00 x 0.50 x 0.80</t>
  </si>
  <si>
    <t>2.60 x 3.50</t>
  </si>
  <si>
    <t>1.50 x 0.50 x 1.20</t>
  </si>
  <si>
    <t>1.30 x 0.70</t>
  </si>
  <si>
    <t>1.20 x 2.63 x 1.70</t>
  </si>
  <si>
    <t>1.40 x 0.50 x 1.10</t>
  </si>
  <si>
    <t>1.20 x 0.50 x 1.10</t>
  </si>
  <si>
    <t>1.60 x 0.60 x 0.60</t>
  </si>
  <si>
    <t>1.50 x 0.60 x 0.60</t>
  </si>
  <si>
    <t>1.20 x 0.40 x 1.70</t>
  </si>
  <si>
    <t>1.30 x 3.50 x 3.20</t>
  </si>
  <si>
    <t>1.20 x 0.40 x 1.50</t>
  </si>
  <si>
    <t>0.90 x 0.40 x 1.10</t>
  </si>
  <si>
    <t>1.20 x 0.50 x 1.60</t>
  </si>
  <si>
    <t>1.20 x 2.50 x 3.50</t>
  </si>
  <si>
    <t>1.10 x 0.40 x 1.40</t>
  </si>
  <si>
    <t>1.70 x 1.60 x 2.40</t>
  </si>
  <si>
    <t>1.10 x 2.30 x 2.00</t>
  </si>
  <si>
    <t>1.20 x 0.40 x 1.80</t>
  </si>
  <si>
    <t>1.30 x 2.30 x 4.30</t>
  </si>
  <si>
    <t>1.20 x 0.40 x 1.60</t>
  </si>
  <si>
    <t>1.80 x 2.30 x 4.80</t>
  </si>
  <si>
    <t>1.20 x 0.50 x 1.00</t>
  </si>
  <si>
    <t>SURFACE
approx.</t>
  </si>
  <si>
    <t>ESCALIER SERVICE</t>
  </si>
  <si>
    <t>4. RDC B à R+2</t>
  </si>
  <si>
    <t>4.1.1</t>
  </si>
  <si>
    <t>PROTECTIONS CHANTIER</t>
  </si>
  <si>
    <t>Ens</t>
  </si>
  <si>
    <t>Fourniture et pose de DI provisoire à raison de 1 DI par salle d'intervention</t>
  </si>
  <si>
    <t>L'Entreprise est intégralement responsable de ses quantités</t>
  </si>
  <si>
    <t>Cette liste n'est pas limitative</t>
  </si>
  <si>
    <t>L'Entreprise devra prévoir tous les travaux nécessaires à la bonne exécution des ouvrages dans les règles de l'Art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</si>
</sst>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name val="Geneva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</cellStyleXfs>
  <cellXfs count="9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0" borderId="5" xfId="0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0" fillId="0" borderId="5" xfId="0" applyBorder="1" applyAlignment="1">
      <alignment vertical="top"/>
    </xf>
    <xf numFmtId="0" fontId="0" fillId="0" borderId="12" xfId="0" applyBorder="1" applyAlignment="1">
      <alignment horizontal="left" vertical="top"/>
    </xf>
    <xf numFmtId="0" fontId="3" fillId="0" borderId="4" xfId="0" applyFont="1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0" borderId="5" xfId="0" applyBorder="1" applyAlignment="1">
      <alignment horizontal="left" vertical="top" indent="1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left" vertical="top" indent="2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top" indent="1"/>
    </xf>
    <xf numFmtId="0" fontId="0" fillId="0" borderId="15" xfId="0" applyBorder="1" applyAlignment="1">
      <alignment vertical="top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center" vertical="top"/>
    </xf>
    <xf numFmtId="0" fontId="9" fillId="2" borderId="0" xfId="0" applyFont="1" applyFill="1" applyAlignment="1">
      <alignment vertical="top"/>
    </xf>
    <xf numFmtId="0" fontId="8" fillId="0" borderId="14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5" xfId="0" applyBorder="1" applyAlignment="1">
      <alignment horizontal="center" vertical="top"/>
    </xf>
    <xf numFmtId="44" fontId="0" fillId="0" borderId="0" xfId="1" applyFont="1" applyAlignment="1">
      <alignment horizontal="left" vertical="top"/>
    </xf>
    <xf numFmtId="44" fontId="2" fillId="2" borderId="0" xfId="1" applyFont="1" applyFill="1" applyAlignment="1">
      <alignment horizontal="left" vertical="top"/>
    </xf>
    <xf numFmtId="44" fontId="0" fillId="0" borderId="5" xfId="1" applyFont="1" applyBorder="1" applyAlignment="1">
      <alignment horizontal="left" vertical="top"/>
    </xf>
    <xf numFmtId="0" fontId="12" fillId="0" borderId="1" xfId="3" applyFont="1" applyBorder="1" applyAlignment="1">
      <alignment horizontal="left" vertical="top"/>
    </xf>
    <xf numFmtId="0" fontId="12" fillId="0" borderId="3" xfId="3" applyFont="1" applyBorder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44" fontId="0" fillId="0" borderId="5" xfId="0" applyNumberFormat="1" applyBorder="1" applyAlignment="1">
      <alignment horizontal="left" vertical="top"/>
    </xf>
    <xf numFmtId="44" fontId="0" fillId="0" borderId="5" xfId="1" applyFont="1" applyBorder="1" applyAlignment="1">
      <alignment vertical="top"/>
    </xf>
    <xf numFmtId="44" fontId="1" fillId="3" borderId="0" xfId="0" applyNumberFormat="1" applyFont="1" applyFill="1" applyAlignment="1">
      <alignment horizontal="left" vertical="top"/>
    </xf>
    <xf numFmtId="0" fontId="0" fillId="4" borderId="5" xfId="0" applyFill="1" applyBorder="1" applyAlignment="1">
      <alignment horizontal="left" vertical="top"/>
    </xf>
    <xf numFmtId="44" fontId="0" fillId="0" borderId="5" xfId="1" applyFont="1" applyBorder="1" applyAlignment="1">
      <alignment horizontal="left" vertical="top" indent="1"/>
    </xf>
    <xf numFmtId="44" fontId="2" fillId="2" borderId="0" xfId="1" applyFont="1" applyFill="1" applyAlignment="1">
      <alignment horizontal="left" vertical="top" indent="1"/>
    </xf>
    <xf numFmtId="44" fontId="2" fillId="2" borderId="0" xfId="1" applyFont="1" applyFill="1" applyAlignment="1">
      <alignment vertical="top"/>
    </xf>
    <xf numFmtId="0" fontId="5" fillId="0" borderId="4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5" xfId="0" applyFont="1" applyBorder="1" applyAlignment="1">
      <alignment vertical="top"/>
    </xf>
    <xf numFmtId="2" fontId="5" fillId="0" borderId="4" xfId="0" applyNumberFormat="1" applyFont="1" applyBorder="1" applyAlignment="1">
      <alignment horizontal="right" vertical="top"/>
    </xf>
    <xf numFmtId="2" fontId="6" fillId="0" borderId="0" xfId="0" applyNumberFormat="1" applyFont="1" applyAlignment="1">
      <alignment horizontal="right" vertical="top"/>
    </xf>
    <xf numFmtId="2" fontId="6" fillId="0" borderId="3" xfId="0" applyNumberFormat="1" applyFont="1" applyBorder="1" applyAlignment="1">
      <alignment horizontal="center" vertical="top"/>
    </xf>
    <xf numFmtId="2" fontId="6" fillId="0" borderId="5" xfId="0" applyNumberFormat="1" applyFont="1" applyBorder="1" applyAlignment="1">
      <alignment horizontal="right" vertical="top"/>
    </xf>
    <xf numFmtId="44" fontId="3" fillId="0" borderId="4" xfId="1" applyFont="1" applyBorder="1" applyAlignment="1">
      <alignment horizontal="center" vertical="top"/>
    </xf>
    <xf numFmtId="44" fontId="3" fillId="0" borderId="4" xfId="1" applyFont="1" applyBorder="1" applyAlignment="1">
      <alignment horizontal="left" vertical="top"/>
    </xf>
    <xf numFmtId="44" fontId="0" fillId="0" borderId="0" xfId="1" applyFont="1" applyAlignment="1">
      <alignment horizontal="center" vertical="top"/>
    </xf>
    <xf numFmtId="44" fontId="1" fillId="0" borderId="5" xfId="1" applyFont="1" applyBorder="1" applyAlignment="1">
      <alignment horizontal="left" vertical="top"/>
    </xf>
    <xf numFmtId="2" fontId="7" fillId="0" borderId="1" xfId="0" applyNumberFormat="1" applyFont="1" applyBorder="1" applyAlignment="1">
      <alignment horizontal="left" vertical="top" wrapText="1"/>
    </xf>
    <xf numFmtId="8" fontId="0" fillId="0" borderId="5" xfId="0" applyNumberFormat="1" applyBorder="1" applyAlignment="1">
      <alignment horizontal="right" vertical="top"/>
    </xf>
    <xf numFmtId="2" fontId="2" fillId="2" borderId="0" xfId="0" applyNumberFormat="1" applyFont="1" applyFill="1" applyAlignment="1">
      <alignment horizontal="left" vertical="top" indent="1"/>
    </xf>
    <xf numFmtId="44" fontId="0" fillId="0" borderId="5" xfId="1" applyFont="1" applyBorder="1" applyAlignment="1">
      <alignment horizontal="right" vertical="top"/>
    </xf>
    <xf numFmtId="44" fontId="0" fillId="0" borderId="5" xfId="0" applyNumberFormat="1" applyBorder="1" applyAlignment="1">
      <alignment horizontal="right" vertical="top"/>
    </xf>
    <xf numFmtId="0" fontId="1" fillId="0" borderId="15" xfId="0" applyFont="1" applyBorder="1" applyAlignment="1">
      <alignment horizontal="left" vertical="top"/>
    </xf>
    <xf numFmtId="0" fontId="12" fillId="0" borderId="2" xfId="3" applyFont="1" applyBorder="1" applyAlignment="1">
      <alignment horizontal="left" vertical="top"/>
    </xf>
    <xf numFmtId="0" fontId="13" fillId="0" borderId="0" xfId="0" applyFont="1"/>
    <xf numFmtId="0" fontId="1" fillId="0" borderId="5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">
    <cellStyle name="Monétaire" xfId="1" builtinId="4"/>
    <cellStyle name="Monétaire 2" xfId="2" xr:uid="{FDA0C1C8-A21E-405B-A3EF-F0424CCAE15F}"/>
    <cellStyle name="Normal" xfId="0" builtinId="0"/>
    <cellStyle name="Normal 4" xfId="3" xr:uid="{DF882314-8551-45D9-A7BB-1AD3880A5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28BFA-DE28-4817-81CC-C94E4A75780C}">
  <sheetPr>
    <pageSetUpPr fitToPage="1"/>
  </sheetPr>
  <dimension ref="B3:V88"/>
  <sheetViews>
    <sheetView zoomScale="85" zoomScaleNormal="85" workbookViewId="0">
      <selection activeCell="R88" sqref="R88"/>
    </sheetView>
  </sheetViews>
  <sheetFormatPr baseColWidth="10" defaultColWidth="11.453125" defaultRowHeight="14.5"/>
  <cols>
    <col min="1" max="1" width="11.1796875" style="2" customWidth="1"/>
    <col min="2" max="2" width="14.453125" style="2" customWidth="1"/>
    <col min="3" max="3" width="3.7265625" style="2" customWidth="1"/>
    <col min="4" max="4" width="20.81640625" style="2" customWidth="1"/>
    <col min="5" max="5" width="6.1796875" style="2" customWidth="1"/>
    <col min="6" max="6" width="21.81640625" style="3" customWidth="1"/>
    <col min="7" max="7" width="16.81640625" style="60" customWidth="1"/>
    <col min="8" max="8" width="9.81640625" style="67" customWidth="1"/>
    <col min="9" max="9" width="1.81640625" style="2" customWidth="1"/>
    <col min="10" max="10" width="8" style="30" customWidth="1"/>
    <col min="11" max="11" width="12.26953125" style="72" customWidth="1"/>
    <col min="12" max="12" width="14.54296875" style="46" bestFit="1" customWidth="1"/>
    <col min="13" max="13" width="1.81640625" style="2" customWidth="1"/>
    <col min="14" max="14" width="7.453125" style="2" customWidth="1"/>
    <col min="15" max="15" width="13.1796875" style="2" customWidth="1"/>
    <col min="16" max="16" width="14.26953125" style="46" customWidth="1"/>
    <col min="17" max="17" width="1.81640625" style="2" customWidth="1"/>
    <col min="18" max="18" width="19.453125" style="46" customWidth="1"/>
    <col min="19" max="16384" width="11.453125" style="2"/>
  </cols>
  <sheetData>
    <row r="3" spans="2:20" s="9" customFormat="1" ht="24.75" customHeight="1" thickBot="1">
      <c r="B3" s="10" t="s">
        <v>174</v>
      </c>
      <c r="C3" s="10"/>
      <c r="D3" s="34" t="s">
        <v>0</v>
      </c>
      <c r="E3" s="35" t="s">
        <v>1</v>
      </c>
      <c r="F3" s="11"/>
      <c r="G3" s="59"/>
      <c r="H3" s="66"/>
      <c r="I3" s="10"/>
      <c r="J3" s="29"/>
      <c r="K3" s="70"/>
      <c r="L3" s="71"/>
      <c r="M3" s="10"/>
      <c r="N3" s="10"/>
      <c r="O3" s="10"/>
      <c r="P3" s="71"/>
      <c r="Q3" s="10"/>
      <c r="R3" s="71"/>
    </row>
    <row r="5" spans="2:20" ht="18.5">
      <c r="B5" s="9" t="s">
        <v>2</v>
      </c>
    </row>
    <row r="7" spans="2:20" s="7" customFormat="1" ht="37.5" customHeight="1">
      <c r="B7" s="16" t="s">
        <v>20</v>
      </c>
      <c r="C7" s="12" t="s">
        <v>4</v>
      </c>
      <c r="D7" s="13"/>
      <c r="E7" s="20" t="s">
        <v>97</v>
      </c>
      <c r="F7" s="13"/>
      <c r="G7" s="61" t="s">
        <v>116</v>
      </c>
      <c r="H7" s="74" t="s">
        <v>230</v>
      </c>
      <c r="J7" s="82" t="s">
        <v>6</v>
      </c>
      <c r="K7" s="82"/>
      <c r="L7" s="82"/>
      <c r="N7" s="82" t="s">
        <v>3</v>
      </c>
      <c r="O7" s="82"/>
      <c r="P7" s="82"/>
      <c r="R7" s="73" t="s">
        <v>10</v>
      </c>
    </row>
    <row r="8" spans="2:20">
      <c r="B8" s="6"/>
      <c r="C8" s="14"/>
      <c r="D8" s="15"/>
      <c r="E8" s="21"/>
      <c r="F8" s="17"/>
      <c r="G8" s="62"/>
      <c r="H8" s="68"/>
      <c r="J8" s="31" t="s">
        <v>7</v>
      </c>
      <c r="K8" s="48" t="s">
        <v>8</v>
      </c>
      <c r="L8" s="48" t="s">
        <v>9</v>
      </c>
      <c r="N8" s="31" t="s">
        <v>7</v>
      </c>
      <c r="O8" s="25" t="s">
        <v>8</v>
      </c>
      <c r="P8" s="48" t="s">
        <v>9</v>
      </c>
      <c r="R8" s="48" t="s">
        <v>11</v>
      </c>
    </row>
    <row r="9" spans="2:20">
      <c r="B9" s="4" t="s">
        <v>21</v>
      </c>
      <c r="C9" s="22">
        <v>1.1000000000000001</v>
      </c>
      <c r="D9" s="23" t="s">
        <v>26</v>
      </c>
      <c r="E9" s="25" t="s">
        <v>90</v>
      </c>
      <c r="F9" s="27" t="s">
        <v>13</v>
      </c>
      <c r="G9" s="63" t="s">
        <v>175</v>
      </c>
      <c r="H9" s="69">
        <v>12</v>
      </c>
      <c r="J9" s="31">
        <v>1</v>
      </c>
      <c r="K9" s="48"/>
      <c r="L9" s="48">
        <f>J9*K9</f>
        <v>0</v>
      </c>
      <c r="N9" s="31">
        <v>1</v>
      </c>
      <c r="O9" s="48"/>
      <c r="P9" s="48">
        <f>N9*O9</f>
        <v>0</v>
      </c>
      <c r="R9" s="48">
        <f>L9+P9</f>
        <v>0</v>
      </c>
    </row>
    <row r="10" spans="2:20">
      <c r="B10" s="5"/>
      <c r="C10" s="18"/>
      <c r="D10" s="19"/>
      <c r="E10" s="25" t="s">
        <v>91</v>
      </c>
      <c r="F10" s="27" t="s">
        <v>12</v>
      </c>
      <c r="G10" s="63" t="s">
        <v>176</v>
      </c>
      <c r="H10" s="69">
        <v>5</v>
      </c>
      <c r="J10" s="31">
        <v>1</v>
      </c>
      <c r="K10" s="48"/>
      <c r="L10" s="48">
        <f t="shared" ref="L10:L11" si="0">J10*K10</f>
        <v>0</v>
      </c>
      <c r="N10" s="31">
        <v>1</v>
      </c>
      <c r="O10" s="48"/>
      <c r="P10" s="48">
        <f t="shared" ref="P10:P73" si="1">N10*O10</f>
        <v>0</v>
      </c>
      <c r="R10" s="48">
        <f t="shared" ref="R10:R73" si="2">L10+P10</f>
        <v>0</v>
      </c>
    </row>
    <row r="11" spans="2:20">
      <c r="B11" s="5"/>
      <c r="C11" s="14"/>
      <c r="D11" s="15"/>
      <c r="E11" s="25" t="s">
        <v>92</v>
      </c>
      <c r="F11" s="27" t="s">
        <v>14</v>
      </c>
      <c r="G11" s="63" t="s">
        <v>177</v>
      </c>
      <c r="H11" s="69">
        <v>10</v>
      </c>
      <c r="J11" s="31">
        <v>1</v>
      </c>
      <c r="K11" s="48"/>
      <c r="L11" s="48">
        <f t="shared" si="0"/>
        <v>0</v>
      </c>
      <c r="N11" s="31">
        <v>1</v>
      </c>
      <c r="O11" s="48"/>
      <c r="P11" s="48">
        <f t="shared" si="1"/>
        <v>0</v>
      </c>
      <c r="R11" s="48">
        <f t="shared" si="2"/>
        <v>0</v>
      </c>
    </row>
    <row r="12" spans="2:20" ht="4.5" customHeight="1">
      <c r="B12" s="5"/>
      <c r="F12" s="1"/>
      <c r="G12" s="64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2:20">
      <c r="B13" s="5"/>
      <c r="C13" s="22">
        <v>1.2</v>
      </c>
      <c r="D13" s="28" t="s">
        <v>25</v>
      </c>
      <c r="E13" s="25" t="s">
        <v>93</v>
      </c>
      <c r="F13" s="27" t="s">
        <v>15</v>
      </c>
      <c r="G13" s="63" t="s">
        <v>178</v>
      </c>
      <c r="H13" s="69">
        <v>10</v>
      </c>
      <c r="J13" s="31">
        <v>1</v>
      </c>
      <c r="K13" s="48"/>
      <c r="L13" s="48">
        <f t="shared" ref="L13:L75" si="3">J13*K13</f>
        <v>0</v>
      </c>
      <c r="N13" s="31">
        <v>1</v>
      </c>
      <c r="O13" s="48"/>
      <c r="P13" s="48">
        <f t="shared" si="1"/>
        <v>0</v>
      </c>
      <c r="R13" s="48">
        <f t="shared" si="2"/>
        <v>0</v>
      </c>
    </row>
    <row r="14" spans="2:20">
      <c r="B14" s="5"/>
      <c r="C14" s="14"/>
      <c r="D14" s="21"/>
      <c r="E14" s="25" t="s">
        <v>94</v>
      </c>
      <c r="F14" s="27" t="s">
        <v>16</v>
      </c>
      <c r="G14" s="63" t="s">
        <v>179</v>
      </c>
      <c r="H14" s="69">
        <v>20</v>
      </c>
      <c r="J14" s="31">
        <v>1</v>
      </c>
      <c r="K14" s="48"/>
      <c r="L14" s="48">
        <f t="shared" si="3"/>
        <v>0</v>
      </c>
      <c r="N14" s="31">
        <v>1</v>
      </c>
      <c r="O14" s="48"/>
      <c r="P14" s="48">
        <f t="shared" si="1"/>
        <v>0</v>
      </c>
      <c r="R14" s="48">
        <f t="shared" si="2"/>
        <v>0</v>
      </c>
    </row>
    <row r="15" spans="2:20" ht="4.5" customHeight="1">
      <c r="B15" s="5"/>
      <c r="F15" s="1"/>
      <c r="G15" s="64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</row>
    <row r="16" spans="2:20">
      <c r="B16" s="5"/>
      <c r="C16" s="22">
        <v>1.3</v>
      </c>
      <c r="D16" s="23" t="s">
        <v>24</v>
      </c>
      <c r="E16" s="25" t="s">
        <v>95</v>
      </c>
      <c r="F16" s="27" t="s">
        <v>17</v>
      </c>
      <c r="G16" s="63" t="s">
        <v>180</v>
      </c>
      <c r="H16" s="69">
        <v>5</v>
      </c>
      <c r="J16" s="31">
        <v>1</v>
      </c>
      <c r="K16" s="48"/>
      <c r="L16" s="48">
        <f t="shared" si="3"/>
        <v>0</v>
      </c>
      <c r="N16" s="31">
        <v>1</v>
      </c>
      <c r="O16" s="48"/>
      <c r="P16" s="48">
        <f t="shared" si="1"/>
        <v>0</v>
      </c>
      <c r="R16" s="48">
        <f t="shared" si="2"/>
        <v>0</v>
      </c>
    </row>
    <row r="17" spans="2:21">
      <c r="B17" s="5"/>
      <c r="C17" s="14"/>
      <c r="D17" s="15"/>
      <c r="E17" s="25" t="s">
        <v>96</v>
      </c>
      <c r="F17" s="27" t="s">
        <v>18</v>
      </c>
      <c r="G17" s="63" t="s">
        <v>180</v>
      </c>
      <c r="H17" s="69">
        <v>5</v>
      </c>
      <c r="J17" s="31">
        <v>1</v>
      </c>
      <c r="K17" s="48"/>
      <c r="L17" s="48">
        <f t="shared" si="3"/>
        <v>0</v>
      </c>
      <c r="N17" s="31">
        <v>1</v>
      </c>
      <c r="O17" s="48"/>
      <c r="P17" s="48">
        <f t="shared" si="1"/>
        <v>0</v>
      </c>
      <c r="R17" s="48">
        <f t="shared" si="2"/>
        <v>0</v>
      </c>
    </row>
    <row r="18" spans="2:21" ht="4.5" customHeight="1">
      <c r="B18" s="5"/>
      <c r="F18" s="1"/>
      <c r="G18" s="64"/>
      <c r="K18" s="48"/>
      <c r="L18" s="48"/>
      <c r="N18" s="30"/>
      <c r="O18" s="30"/>
      <c r="P18" s="30"/>
      <c r="Q18" s="30"/>
      <c r="R18" s="30"/>
      <c r="S18" s="30"/>
    </row>
    <row r="19" spans="2:21">
      <c r="B19" s="6"/>
      <c r="C19" s="32">
        <v>1.4</v>
      </c>
      <c r="D19" s="33" t="s">
        <v>26</v>
      </c>
      <c r="E19" s="25" t="s">
        <v>98</v>
      </c>
      <c r="F19" s="27" t="s">
        <v>19</v>
      </c>
      <c r="G19" s="63" t="s">
        <v>181</v>
      </c>
      <c r="H19" s="69">
        <v>5</v>
      </c>
      <c r="J19" s="31">
        <v>1</v>
      </c>
      <c r="K19" s="48"/>
      <c r="L19" s="48">
        <f t="shared" si="3"/>
        <v>0</v>
      </c>
      <c r="N19" s="31">
        <v>1</v>
      </c>
      <c r="O19" s="48"/>
      <c r="P19" s="48">
        <f t="shared" si="1"/>
        <v>0</v>
      </c>
      <c r="R19" s="48">
        <f t="shared" si="2"/>
        <v>0</v>
      </c>
    </row>
    <row r="20" spans="2:21" ht="4.5" customHeight="1">
      <c r="F20" s="1"/>
      <c r="G20" s="64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2:21">
      <c r="B21" s="4" t="s">
        <v>22</v>
      </c>
      <c r="C21" s="22">
        <v>2.1</v>
      </c>
      <c r="D21" s="23" t="s">
        <v>23</v>
      </c>
      <c r="E21" s="25" t="s">
        <v>99</v>
      </c>
      <c r="F21" s="27" t="s">
        <v>13</v>
      </c>
      <c r="G21" s="63" t="s">
        <v>182</v>
      </c>
      <c r="H21" s="69">
        <v>5</v>
      </c>
      <c r="J21" s="31">
        <v>1</v>
      </c>
      <c r="K21" s="48"/>
      <c r="L21" s="48">
        <f t="shared" si="3"/>
        <v>0</v>
      </c>
      <c r="N21" s="31">
        <v>1</v>
      </c>
      <c r="O21" s="48"/>
      <c r="P21" s="48">
        <f t="shared" si="1"/>
        <v>0</v>
      </c>
      <c r="R21" s="48">
        <f t="shared" si="2"/>
        <v>0</v>
      </c>
    </row>
    <row r="22" spans="2:21">
      <c r="B22" s="5"/>
      <c r="C22" s="18"/>
      <c r="D22" s="19"/>
      <c r="E22" s="25" t="s">
        <v>100</v>
      </c>
      <c r="F22" s="27" t="s">
        <v>12</v>
      </c>
      <c r="G22" s="63" t="s">
        <v>183</v>
      </c>
      <c r="H22" s="69">
        <v>15</v>
      </c>
      <c r="J22" s="31">
        <v>1</v>
      </c>
      <c r="K22" s="48"/>
      <c r="L22" s="48">
        <f t="shared" si="3"/>
        <v>0</v>
      </c>
      <c r="N22" s="31">
        <v>1</v>
      </c>
      <c r="O22" s="48"/>
      <c r="P22" s="48">
        <f t="shared" si="1"/>
        <v>0</v>
      </c>
      <c r="R22" s="48">
        <f t="shared" si="2"/>
        <v>0</v>
      </c>
    </row>
    <row r="23" spans="2:21">
      <c r="B23" s="5"/>
      <c r="C23" s="18"/>
      <c r="D23" s="19"/>
      <c r="E23" s="25" t="s">
        <v>101</v>
      </c>
      <c r="F23" s="27" t="s">
        <v>27</v>
      </c>
      <c r="G23" s="63" t="s">
        <v>184</v>
      </c>
      <c r="H23" s="69">
        <v>10</v>
      </c>
      <c r="J23" s="31">
        <v>1</v>
      </c>
      <c r="K23" s="48"/>
      <c r="L23" s="48">
        <f t="shared" si="3"/>
        <v>0</v>
      </c>
      <c r="N23" s="31">
        <v>1</v>
      </c>
      <c r="O23" s="48"/>
      <c r="P23" s="48">
        <f t="shared" si="1"/>
        <v>0</v>
      </c>
      <c r="R23" s="48">
        <f t="shared" si="2"/>
        <v>0</v>
      </c>
    </row>
    <row r="24" spans="2:21">
      <c r="B24" s="5"/>
      <c r="C24" s="14"/>
      <c r="D24" s="15"/>
      <c r="E24" s="25" t="s">
        <v>102</v>
      </c>
      <c r="F24" s="27" t="s">
        <v>14</v>
      </c>
      <c r="G24" s="63" t="s">
        <v>185</v>
      </c>
      <c r="H24" s="69">
        <v>25</v>
      </c>
      <c r="J24" s="31">
        <v>1</v>
      </c>
      <c r="K24" s="48"/>
      <c r="L24" s="48">
        <f t="shared" si="3"/>
        <v>0</v>
      </c>
      <c r="N24" s="31">
        <v>1</v>
      </c>
      <c r="O24" s="48"/>
      <c r="P24" s="48">
        <f t="shared" si="1"/>
        <v>0</v>
      </c>
      <c r="R24" s="48">
        <f t="shared" si="2"/>
        <v>0</v>
      </c>
    </row>
    <row r="25" spans="2:21" ht="4.5" customHeight="1">
      <c r="B25" s="5"/>
      <c r="F25" s="1"/>
      <c r="G25" s="64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2:21">
      <c r="B26" s="5"/>
      <c r="C26" s="22">
        <v>2.2000000000000002</v>
      </c>
      <c r="D26" s="23" t="s">
        <v>29</v>
      </c>
      <c r="E26" s="25" t="s">
        <v>103</v>
      </c>
      <c r="F26" s="27" t="s">
        <v>28</v>
      </c>
      <c r="G26" s="63" t="s">
        <v>186</v>
      </c>
      <c r="H26" s="69">
        <v>10</v>
      </c>
      <c r="J26" s="31">
        <v>1</v>
      </c>
      <c r="K26" s="48"/>
      <c r="L26" s="48">
        <f t="shared" si="3"/>
        <v>0</v>
      </c>
      <c r="N26" s="31">
        <v>1</v>
      </c>
      <c r="O26" s="48"/>
      <c r="P26" s="48">
        <f t="shared" si="1"/>
        <v>0</v>
      </c>
      <c r="R26" s="48">
        <f t="shared" si="2"/>
        <v>0</v>
      </c>
    </row>
    <row r="27" spans="2:21">
      <c r="B27" s="5"/>
      <c r="C27" s="18"/>
      <c r="D27" s="19"/>
      <c r="E27" s="25" t="s">
        <v>104</v>
      </c>
      <c r="F27" s="27" t="s">
        <v>15</v>
      </c>
      <c r="G27" s="63" t="s">
        <v>187</v>
      </c>
      <c r="H27" s="69">
        <v>5</v>
      </c>
      <c r="J27" s="31">
        <v>1</v>
      </c>
      <c r="K27" s="48"/>
      <c r="L27" s="48">
        <f t="shared" si="3"/>
        <v>0</v>
      </c>
      <c r="N27" s="31">
        <v>1</v>
      </c>
      <c r="O27" s="48"/>
      <c r="P27" s="48">
        <f t="shared" si="1"/>
        <v>0</v>
      </c>
      <c r="R27" s="48">
        <f t="shared" si="2"/>
        <v>0</v>
      </c>
    </row>
    <row r="28" spans="2:21">
      <c r="B28" s="5"/>
      <c r="C28" s="18"/>
      <c r="D28" s="19"/>
      <c r="E28" s="25" t="s">
        <v>105</v>
      </c>
      <c r="F28" s="27" t="s">
        <v>16</v>
      </c>
      <c r="G28" s="63" t="s">
        <v>188</v>
      </c>
      <c r="H28" s="69">
        <v>30</v>
      </c>
      <c r="J28" s="31">
        <v>1</v>
      </c>
      <c r="K28" s="48"/>
      <c r="L28" s="48">
        <f t="shared" si="3"/>
        <v>0</v>
      </c>
      <c r="N28" s="31">
        <v>1</v>
      </c>
      <c r="O28" s="48"/>
      <c r="P28" s="48">
        <f t="shared" si="1"/>
        <v>0</v>
      </c>
      <c r="R28" s="48">
        <f t="shared" si="2"/>
        <v>0</v>
      </c>
    </row>
    <row r="29" spans="2:21">
      <c r="B29" s="5"/>
      <c r="C29" s="18"/>
      <c r="D29" s="19"/>
      <c r="E29" s="25" t="s">
        <v>106</v>
      </c>
      <c r="F29" s="27" t="s">
        <v>30</v>
      </c>
      <c r="G29" s="63" t="s">
        <v>189</v>
      </c>
      <c r="H29" s="69">
        <v>5</v>
      </c>
      <c r="J29" s="31">
        <v>2</v>
      </c>
      <c r="K29" s="48"/>
      <c r="L29" s="48">
        <f t="shared" si="3"/>
        <v>0</v>
      </c>
      <c r="N29" s="31">
        <v>2</v>
      </c>
      <c r="O29" s="48"/>
      <c r="P29" s="48">
        <f t="shared" si="1"/>
        <v>0</v>
      </c>
      <c r="R29" s="48">
        <f t="shared" si="2"/>
        <v>0</v>
      </c>
    </row>
    <row r="30" spans="2:21">
      <c r="B30" s="5"/>
      <c r="C30" s="14"/>
      <c r="D30" s="15"/>
      <c r="E30" s="25" t="s">
        <v>107</v>
      </c>
      <c r="F30" s="27" t="s">
        <v>31</v>
      </c>
      <c r="G30" s="63" t="s">
        <v>190</v>
      </c>
      <c r="H30" s="69">
        <v>5</v>
      </c>
      <c r="J30" s="31">
        <v>2</v>
      </c>
      <c r="K30" s="48"/>
      <c r="L30" s="48">
        <f t="shared" si="3"/>
        <v>0</v>
      </c>
      <c r="N30" s="31">
        <v>2</v>
      </c>
      <c r="O30" s="48"/>
      <c r="P30" s="48">
        <f t="shared" si="1"/>
        <v>0</v>
      </c>
      <c r="R30" s="48">
        <f t="shared" si="2"/>
        <v>0</v>
      </c>
    </row>
    <row r="31" spans="2:21" ht="4.5" customHeight="1">
      <c r="B31" s="5"/>
      <c r="F31" s="1"/>
      <c r="G31" s="64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2:21">
      <c r="B32" s="5"/>
      <c r="C32" s="22">
        <v>2.2999999999999998</v>
      </c>
      <c r="D32" s="23" t="s">
        <v>32</v>
      </c>
      <c r="E32" s="25" t="s">
        <v>108</v>
      </c>
      <c r="F32" s="27" t="s">
        <v>17</v>
      </c>
      <c r="G32" s="63" t="s">
        <v>191</v>
      </c>
      <c r="H32" s="69">
        <v>5</v>
      </c>
      <c r="J32" s="31">
        <v>1</v>
      </c>
      <c r="K32" s="48"/>
      <c r="L32" s="48">
        <f t="shared" si="3"/>
        <v>0</v>
      </c>
      <c r="N32" s="31">
        <v>1</v>
      </c>
      <c r="O32" s="48"/>
      <c r="P32" s="48">
        <f t="shared" si="1"/>
        <v>0</v>
      </c>
      <c r="R32" s="48">
        <f t="shared" si="2"/>
        <v>0</v>
      </c>
    </row>
    <row r="33" spans="2:19">
      <c r="B33" s="5"/>
      <c r="C33" s="18"/>
      <c r="D33" s="19"/>
      <c r="E33" s="25" t="s">
        <v>109</v>
      </c>
      <c r="F33" s="27" t="s">
        <v>46</v>
      </c>
      <c r="G33" s="63" t="s">
        <v>192</v>
      </c>
      <c r="H33" s="69">
        <v>2</v>
      </c>
      <c r="J33" s="31">
        <v>3</v>
      </c>
      <c r="K33" s="48"/>
      <c r="L33" s="48">
        <f t="shared" si="3"/>
        <v>0</v>
      </c>
      <c r="N33" s="31">
        <v>3</v>
      </c>
      <c r="O33" s="48"/>
      <c r="P33" s="48">
        <f t="shared" si="1"/>
        <v>0</v>
      </c>
      <c r="R33" s="48">
        <f t="shared" si="2"/>
        <v>0</v>
      </c>
    </row>
    <row r="34" spans="2:19">
      <c r="B34" s="5"/>
      <c r="C34" s="18"/>
      <c r="D34" s="19"/>
      <c r="E34" s="25" t="s">
        <v>110</v>
      </c>
      <c r="F34" s="27" t="s">
        <v>33</v>
      </c>
      <c r="G34" s="63" t="s">
        <v>193</v>
      </c>
      <c r="H34" s="69">
        <v>5</v>
      </c>
      <c r="J34" s="31">
        <v>1</v>
      </c>
      <c r="K34" s="48"/>
      <c r="L34" s="48">
        <f t="shared" si="3"/>
        <v>0</v>
      </c>
      <c r="N34" s="31">
        <v>1</v>
      </c>
      <c r="O34" s="48"/>
      <c r="P34" s="48">
        <f t="shared" si="1"/>
        <v>0</v>
      </c>
      <c r="R34" s="48">
        <f t="shared" si="2"/>
        <v>0</v>
      </c>
    </row>
    <row r="35" spans="2:19">
      <c r="B35" s="5"/>
      <c r="C35" s="18"/>
      <c r="D35" s="19"/>
      <c r="E35" s="25" t="s">
        <v>111</v>
      </c>
      <c r="F35" s="27" t="s">
        <v>47</v>
      </c>
      <c r="G35" s="65" t="s">
        <v>194</v>
      </c>
      <c r="H35" s="69">
        <v>10</v>
      </c>
      <c r="J35" s="31">
        <v>2</v>
      </c>
      <c r="K35" s="48"/>
      <c r="L35" s="48">
        <f t="shared" si="3"/>
        <v>0</v>
      </c>
      <c r="N35" s="31">
        <v>2</v>
      </c>
      <c r="O35" s="48"/>
      <c r="P35" s="48">
        <f t="shared" si="1"/>
        <v>0</v>
      </c>
      <c r="R35" s="48">
        <f t="shared" si="2"/>
        <v>0</v>
      </c>
    </row>
    <row r="36" spans="2:19">
      <c r="B36" s="5"/>
      <c r="C36" s="18"/>
      <c r="D36" s="19"/>
      <c r="E36" s="25" t="s">
        <v>112</v>
      </c>
      <c r="F36" s="27" t="s">
        <v>34</v>
      </c>
      <c r="G36" s="65" t="s">
        <v>195</v>
      </c>
      <c r="H36" s="69">
        <v>5</v>
      </c>
      <c r="J36" s="31">
        <v>1</v>
      </c>
      <c r="K36" s="48"/>
      <c r="L36" s="48">
        <f t="shared" si="3"/>
        <v>0</v>
      </c>
      <c r="N36" s="31">
        <v>1</v>
      </c>
      <c r="O36" s="48"/>
      <c r="P36" s="48">
        <f t="shared" si="1"/>
        <v>0</v>
      </c>
      <c r="R36" s="48">
        <f t="shared" si="2"/>
        <v>0</v>
      </c>
    </row>
    <row r="37" spans="2:19">
      <c r="B37" s="5"/>
      <c r="C37" s="18"/>
      <c r="D37" s="19"/>
      <c r="E37" s="25" t="s">
        <v>113</v>
      </c>
      <c r="F37" s="27" t="s">
        <v>35</v>
      </c>
      <c r="G37" s="65" t="s">
        <v>196</v>
      </c>
      <c r="H37" s="69">
        <v>2</v>
      </c>
      <c r="J37" s="31">
        <v>1</v>
      </c>
      <c r="K37" s="48"/>
      <c r="L37" s="48">
        <f t="shared" si="3"/>
        <v>0</v>
      </c>
      <c r="N37" s="31">
        <v>1</v>
      </c>
      <c r="O37" s="48"/>
      <c r="P37" s="48">
        <f t="shared" si="1"/>
        <v>0</v>
      </c>
      <c r="R37" s="48">
        <f t="shared" si="2"/>
        <v>0</v>
      </c>
    </row>
    <row r="38" spans="2:19">
      <c r="B38" s="5"/>
      <c r="C38" s="18"/>
      <c r="D38" s="19"/>
      <c r="E38" s="25" t="s">
        <v>114</v>
      </c>
      <c r="F38" s="27" t="s">
        <v>36</v>
      </c>
      <c r="G38" s="65" t="s">
        <v>197</v>
      </c>
      <c r="H38" s="69">
        <v>12</v>
      </c>
      <c r="J38" s="31">
        <v>1</v>
      </c>
      <c r="K38" s="48"/>
      <c r="L38" s="48">
        <f t="shared" si="3"/>
        <v>0</v>
      </c>
      <c r="N38" s="31">
        <v>1</v>
      </c>
      <c r="O38" s="48"/>
      <c r="P38" s="48">
        <f t="shared" si="1"/>
        <v>0</v>
      </c>
      <c r="R38" s="48">
        <f t="shared" si="2"/>
        <v>0</v>
      </c>
    </row>
    <row r="39" spans="2:19">
      <c r="B39" s="5"/>
      <c r="C39" s="14"/>
      <c r="D39" s="15"/>
      <c r="E39" s="25" t="s">
        <v>115</v>
      </c>
      <c r="F39" s="27" t="s">
        <v>37</v>
      </c>
      <c r="G39" s="65" t="s">
        <v>197</v>
      </c>
      <c r="H39" s="69">
        <v>12</v>
      </c>
      <c r="J39" s="31">
        <v>1</v>
      </c>
      <c r="K39" s="48"/>
      <c r="L39" s="48">
        <f t="shared" si="3"/>
        <v>0</v>
      </c>
      <c r="N39" s="31">
        <v>1</v>
      </c>
      <c r="O39" s="48"/>
      <c r="P39" s="48">
        <f t="shared" si="1"/>
        <v>0</v>
      </c>
      <c r="R39" s="48">
        <f t="shared" si="2"/>
        <v>0</v>
      </c>
    </row>
    <row r="40" spans="2:19" ht="4.5" customHeight="1">
      <c r="B40" s="5"/>
      <c r="F40" s="1"/>
      <c r="G40" s="64"/>
      <c r="K40" s="48"/>
      <c r="L40" s="48"/>
      <c r="N40" s="30"/>
      <c r="O40" s="30"/>
      <c r="P40" s="30"/>
      <c r="Q40" s="30"/>
      <c r="R40" s="30"/>
      <c r="S40" s="30"/>
    </row>
    <row r="41" spans="2:19">
      <c r="B41" s="5"/>
      <c r="C41" s="22">
        <v>2.4</v>
      </c>
      <c r="D41" s="23" t="s">
        <v>38</v>
      </c>
      <c r="E41" s="25" t="s">
        <v>117</v>
      </c>
      <c r="F41" s="27" t="s">
        <v>19</v>
      </c>
      <c r="G41" s="65" t="s">
        <v>198</v>
      </c>
      <c r="H41" s="69">
        <v>10</v>
      </c>
      <c r="J41" s="31">
        <v>1</v>
      </c>
      <c r="K41" s="48"/>
      <c r="L41" s="48">
        <f t="shared" si="3"/>
        <v>0</v>
      </c>
      <c r="N41" s="31">
        <v>1</v>
      </c>
      <c r="O41" s="48"/>
      <c r="P41" s="48">
        <f t="shared" si="1"/>
        <v>0</v>
      </c>
      <c r="R41" s="48">
        <f t="shared" si="2"/>
        <v>0</v>
      </c>
    </row>
    <row r="42" spans="2:19">
      <c r="B42" s="5"/>
      <c r="C42" s="18"/>
      <c r="D42" s="19"/>
      <c r="E42" s="25" t="s">
        <v>118</v>
      </c>
      <c r="F42" s="27" t="s">
        <v>39</v>
      </c>
      <c r="G42" s="65" t="s">
        <v>199</v>
      </c>
      <c r="H42" s="69">
        <v>10</v>
      </c>
      <c r="J42" s="31">
        <v>1</v>
      </c>
      <c r="K42" s="48"/>
      <c r="L42" s="48">
        <f t="shared" si="3"/>
        <v>0</v>
      </c>
      <c r="N42" s="31">
        <v>1</v>
      </c>
      <c r="O42" s="48"/>
      <c r="P42" s="48">
        <f t="shared" si="1"/>
        <v>0</v>
      </c>
      <c r="R42" s="48">
        <f t="shared" si="2"/>
        <v>0</v>
      </c>
    </row>
    <row r="43" spans="2:19">
      <c r="B43" s="5"/>
      <c r="C43" s="18"/>
      <c r="D43" s="19"/>
      <c r="E43" s="25" t="s">
        <v>119</v>
      </c>
      <c r="F43" s="27" t="s">
        <v>40</v>
      </c>
      <c r="G43" s="65" t="s">
        <v>200</v>
      </c>
      <c r="H43" s="69">
        <v>5</v>
      </c>
      <c r="J43" s="31">
        <v>1</v>
      </c>
      <c r="K43" s="48"/>
      <c r="L43" s="48">
        <f t="shared" si="3"/>
        <v>0</v>
      </c>
      <c r="N43" s="31">
        <v>1</v>
      </c>
      <c r="O43" s="48"/>
      <c r="P43" s="48">
        <f t="shared" si="1"/>
        <v>0</v>
      </c>
      <c r="R43" s="48">
        <f t="shared" si="2"/>
        <v>0</v>
      </c>
    </row>
    <row r="44" spans="2:19">
      <c r="B44" s="5"/>
      <c r="C44" s="18"/>
      <c r="D44" s="19"/>
      <c r="E44" s="25" t="s">
        <v>120</v>
      </c>
      <c r="F44" s="27" t="s">
        <v>41</v>
      </c>
      <c r="G44" s="65" t="s">
        <v>201</v>
      </c>
      <c r="H44" s="69">
        <v>20</v>
      </c>
      <c r="J44" s="31">
        <v>1</v>
      </c>
      <c r="K44" s="48"/>
      <c r="L44" s="48">
        <f t="shared" si="3"/>
        <v>0</v>
      </c>
      <c r="N44" s="31">
        <v>1</v>
      </c>
      <c r="O44" s="48"/>
      <c r="P44" s="48">
        <f t="shared" si="1"/>
        <v>0</v>
      </c>
      <c r="R44" s="48">
        <f t="shared" si="2"/>
        <v>0</v>
      </c>
    </row>
    <row r="45" spans="2:19">
      <c r="B45" s="5"/>
      <c r="C45" s="18"/>
      <c r="D45" s="19"/>
      <c r="E45" s="25" t="s">
        <v>121</v>
      </c>
      <c r="F45" s="27" t="s">
        <v>42</v>
      </c>
      <c r="G45" s="65" t="s">
        <v>202</v>
      </c>
      <c r="H45" s="69">
        <v>15</v>
      </c>
      <c r="J45" s="31">
        <v>1</v>
      </c>
      <c r="K45" s="48"/>
      <c r="L45" s="48">
        <f t="shared" si="3"/>
        <v>0</v>
      </c>
      <c r="N45" s="31">
        <v>1</v>
      </c>
      <c r="O45" s="48"/>
      <c r="P45" s="48">
        <f t="shared" si="1"/>
        <v>0</v>
      </c>
      <c r="R45" s="48">
        <f t="shared" si="2"/>
        <v>0</v>
      </c>
    </row>
    <row r="46" spans="2:19">
      <c r="B46" s="5"/>
      <c r="C46" s="18"/>
      <c r="D46" s="19"/>
      <c r="E46" s="25" t="s">
        <v>122</v>
      </c>
      <c r="F46" s="27" t="s">
        <v>43</v>
      </c>
      <c r="G46" s="65" t="s">
        <v>202</v>
      </c>
      <c r="H46" s="69">
        <v>15</v>
      </c>
      <c r="J46" s="31">
        <v>1</v>
      </c>
      <c r="K46" s="48"/>
      <c r="L46" s="48">
        <f t="shared" si="3"/>
        <v>0</v>
      </c>
      <c r="N46" s="31">
        <v>1</v>
      </c>
      <c r="O46" s="48"/>
      <c r="P46" s="48">
        <f t="shared" si="1"/>
        <v>0</v>
      </c>
      <c r="R46" s="48">
        <f t="shared" si="2"/>
        <v>0</v>
      </c>
    </row>
    <row r="47" spans="2:19">
      <c r="B47" s="5"/>
      <c r="C47" s="18"/>
      <c r="D47" s="19"/>
      <c r="E47" s="25" t="s">
        <v>123</v>
      </c>
      <c r="F47" s="27" t="s">
        <v>44</v>
      </c>
      <c r="G47" s="65" t="s">
        <v>202</v>
      </c>
      <c r="H47" s="69">
        <v>15</v>
      </c>
      <c r="J47" s="31">
        <v>1</v>
      </c>
      <c r="K47" s="48"/>
      <c r="L47" s="48">
        <f t="shared" si="3"/>
        <v>0</v>
      </c>
      <c r="N47" s="31">
        <v>1</v>
      </c>
      <c r="O47" s="48"/>
      <c r="P47" s="48">
        <f t="shared" si="1"/>
        <v>0</v>
      </c>
      <c r="R47" s="48">
        <f t="shared" si="2"/>
        <v>0</v>
      </c>
    </row>
    <row r="48" spans="2:19">
      <c r="B48" s="5"/>
      <c r="C48" s="14"/>
      <c r="D48" s="15"/>
      <c r="E48" s="25" t="s">
        <v>124</v>
      </c>
      <c r="F48" s="27" t="s">
        <v>45</v>
      </c>
      <c r="G48" s="65" t="s">
        <v>202</v>
      </c>
      <c r="H48" s="69">
        <v>15</v>
      </c>
      <c r="J48" s="31">
        <v>1</v>
      </c>
      <c r="K48" s="48"/>
      <c r="L48" s="48">
        <f t="shared" si="3"/>
        <v>0</v>
      </c>
      <c r="N48" s="31">
        <v>1</v>
      </c>
      <c r="O48" s="48"/>
      <c r="P48" s="48">
        <f t="shared" si="1"/>
        <v>0</v>
      </c>
      <c r="R48" s="48">
        <f t="shared" si="2"/>
        <v>0</v>
      </c>
    </row>
    <row r="49" spans="2:22" ht="4.5" customHeight="1">
      <c r="B49" s="5"/>
      <c r="F49" s="1"/>
      <c r="G49" s="64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</row>
    <row r="50" spans="2:22">
      <c r="B50" s="5"/>
      <c r="C50" s="22">
        <v>2.5</v>
      </c>
      <c r="D50" s="24" t="s">
        <v>25</v>
      </c>
      <c r="E50" s="27" t="s">
        <v>125</v>
      </c>
      <c r="F50" s="27" t="s">
        <v>48</v>
      </c>
      <c r="G50" s="65" t="s">
        <v>203</v>
      </c>
      <c r="H50" s="69">
        <v>12</v>
      </c>
      <c r="J50" s="31">
        <v>2</v>
      </c>
      <c r="K50" s="48"/>
      <c r="L50" s="48">
        <f t="shared" si="3"/>
        <v>0</v>
      </c>
      <c r="N50" s="31">
        <v>2</v>
      </c>
      <c r="O50" s="48"/>
      <c r="P50" s="48">
        <f t="shared" si="1"/>
        <v>0</v>
      </c>
      <c r="R50" s="48">
        <f t="shared" si="2"/>
        <v>0</v>
      </c>
    </row>
    <row r="51" spans="2:22">
      <c r="B51" s="5"/>
      <c r="C51" s="18"/>
      <c r="D51" s="19"/>
      <c r="E51" s="27" t="s">
        <v>126</v>
      </c>
      <c r="F51" s="27" t="s">
        <v>49</v>
      </c>
      <c r="G51" s="65" t="s">
        <v>204</v>
      </c>
      <c r="H51" s="69">
        <v>10</v>
      </c>
      <c r="J51" s="31">
        <v>1</v>
      </c>
      <c r="K51" s="48"/>
      <c r="L51" s="48">
        <f t="shared" si="3"/>
        <v>0</v>
      </c>
      <c r="N51" s="31">
        <v>1</v>
      </c>
      <c r="O51" s="48"/>
      <c r="P51" s="48">
        <f t="shared" si="1"/>
        <v>0</v>
      </c>
      <c r="R51" s="48">
        <f t="shared" si="2"/>
        <v>0</v>
      </c>
    </row>
    <row r="52" spans="2:22">
      <c r="B52" s="5"/>
      <c r="C52" s="18"/>
      <c r="D52" s="19"/>
      <c r="E52" s="27" t="s">
        <v>127</v>
      </c>
      <c r="F52" s="27" t="s">
        <v>50</v>
      </c>
      <c r="G52" s="65" t="s">
        <v>205</v>
      </c>
      <c r="H52" s="69">
        <v>10</v>
      </c>
      <c r="J52" s="31">
        <v>1</v>
      </c>
      <c r="K52" s="48"/>
      <c r="L52" s="48">
        <f t="shared" si="3"/>
        <v>0</v>
      </c>
      <c r="N52" s="31">
        <v>1</v>
      </c>
      <c r="O52" s="48"/>
      <c r="P52" s="48">
        <f t="shared" si="1"/>
        <v>0</v>
      </c>
      <c r="R52" s="48">
        <f t="shared" si="2"/>
        <v>0</v>
      </c>
    </row>
    <row r="53" spans="2:22">
      <c r="B53" s="5"/>
      <c r="C53" s="18"/>
      <c r="D53" s="19"/>
      <c r="E53" s="27" t="s">
        <v>128</v>
      </c>
      <c r="F53" s="27" t="s">
        <v>51</v>
      </c>
      <c r="G53" s="65" t="s">
        <v>206</v>
      </c>
      <c r="H53" s="69">
        <v>2</v>
      </c>
      <c r="J53" s="31">
        <v>2</v>
      </c>
      <c r="K53" s="48"/>
      <c r="L53" s="48">
        <f t="shared" si="3"/>
        <v>0</v>
      </c>
      <c r="N53" s="31">
        <v>2</v>
      </c>
      <c r="O53" s="48"/>
      <c r="P53" s="48">
        <f t="shared" si="1"/>
        <v>0</v>
      </c>
      <c r="R53" s="48">
        <f t="shared" si="2"/>
        <v>0</v>
      </c>
    </row>
    <row r="54" spans="2:22">
      <c r="B54" s="5"/>
      <c r="C54" s="18"/>
      <c r="D54" s="19"/>
      <c r="E54" s="27" t="s">
        <v>129</v>
      </c>
      <c r="F54" s="27" t="s">
        <v>52</v>
      </c>
      <c r="G54" s="65" t="s">
        <v>207</v>
      </c>
      <c r="H54" s="69">
        <v>10</v>
      </c>
      <c r="J54" s="31">
        <v>2</v>
      </c>
      <c r="K54" s="48"/>
      <c r="L54" s="48">
        <f t="shared" si="3"/>
        <v>0</v>
      </c>
      <c r="N54" s="31">
        <v>2</v>
      </c>
      <c r="O54" s="48"/>
      <c r="P54" s="48">
        <f t="shared" si="1"/>
        <v>0</v>
      </c>
      <c r="R54" s="48">
        <f t="shared" si="2"/>
        <v>0</v>
      </c>
    </row>
    <row r="55" spans="2:22">
      <c r="B55" s="5"/>
      <c r="C55" s="18"/>
      <c r="D55" s="19"/>
      <c r="E55" s="27" t="s">
        <v>130</v>
      </c>
      <c r="F55" s="27" t="s">
        <v>53</v>
      </c>
      <c r="G55" s="65" t="s">
        <v>208</v>
      </c>
      <c r="H55" s="69">
        <v>10</v>
      </c>
      <c r="J55" s="31">
        <v>2</v>
      </c>
      <c r="K55" s="48"/>
      <c r="L55" s="48">
        <f t="shared" si="3"/>
        <v>0</v>
      </c>
      <c r="N55" s="31">
        <v>2</v>
      </c>
      <c r="O55" s="48"/>
      <c r="P55" s="48">
        <f t="shared" si="1"/>
        <v>0</v>
      </c>
      <c r="R55" s="48">
        <f t="shared" si="2"/>
        <v>0</v>
      </c>
    </row>
    <row r="56" spans="2:22">
      <c r="B56" s="5"/>
      <c r="C56" s="14"/>
      <c r="D56" s="15"/>
      <c r="E56" s="27" t="s">
        <v>131</v>
      </c>
      <c r="F56" s="27" t="s">
        <v>54</v>
      </c>
      <c r="G56" s="65" t="s">
        <v>209</v>
      </c>
      <c r="H56" s="69">
        <v>5</v>
      </c>
      <c r="J56" s="31">
        <v>1</v>
      </c>
      <c r="K56" s="48"/>
      <c r="L56" s="48">
        <f t="shared" si="3"/>
        <v>0</v>
      </c>
      <c r="N56" s="31">
        <v>1</v>
      </c>
      <c r="O56" s="48"/>
      <c r="P56" s="48">
        <f t="shared" si="1"/>
        <v>0</v>
      </c>
      <c r="R56" s="48">
        <f t="shared" si="2"/>
        <v>0</v>
      </c>
    </row>
    <row r="57" spans="2:22" ht="4.5" customHeight="1">
      <c r="B57" s="5"/>
      <c r="F57" s="1"/>
      <c r="G57" s="64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</row>
    <row r="58" spans="2:22">
      <c r="B58" s="5"/>
      <c r="C58" s="22">
        <v>2.6</v>
      </c>
      <c r="D58" s="23" t="s">
        <v>55</v>
      </c>
      <c r="E58" s="25" t="s">
        <v>132</v>
      </c>
      <c r="F58" s="27" t="s">
        <v>56</v>
      </c>
      <c r="G58" s="65" t="s">
        <v>191</v>
      </c>
      <c r="H58" s="69">
        <v>5</v>
      </c>
      <c r="J58" s="31">
        <v>1</v>
      </c>
      <c r="K58" s="48"/>
      <c r="L58" s="48">
        <f t="shared" si="3"/>
        <v>0</v>
      </c>
      <c r="N58" s="31">
        <v>1</v>
      </c>
      <c r="O58" s="48"/>
      <c r="P58" s="48">
        <f t="shared" si="1"/>
        <v>0</v>
      </c>
      <c r="R58" s="48">
        <f t="shared" si="2"/>
        <v>0</v>
      </c>
    </row>
    <row r="59" spans="2:22">
      <c r="B59" s="5"/>
      <c r="C59" s="18"/>
      <c r="D59" s="19"/>
      <c r="E59" s="25" t="s">
        <v>133</v>
      </c>
      <c r="F59" s="27" t="s">
        <v>57</v>
      </c>
      <c r="G59" s="65" t="s">
        <v>210</v>
      </c>
      <c r="H59" s="69">
        <v>2</v>
      </c>
      <c r="J59" s="31">
        <v>1</v>
      </c>
      <c r="K59" s="48"/>
      <c r="L59" s="48">
        <f t="shared" si="3"/>
        <v>0</v>
      </c>
      <c r="N59" s="31">
        <v>1</v>
      </c>
      <c r="O59" s="48"/>
      <c r="P59" s="48">
        <f t="shared" si="1"/>
        <v>0</v>
      </c>
      <c r="R59" s="48">
        <f t="shared" si="2"/>
        <v>0</v>
      </c>
    </row>
    <row r="60" spans="2:22">
      <c r="B60" s="6"/>
      <c r="C60" s="14"/>
      <c r="D60" s="15"/>
      <c r="E60" s="25" t="s">
        <v>134</v>
      </c>
      <c r="F60" s="27" t="s">
        <v>58</v>
      </c>
      <c r="G60" s="65" t="s">
        <v>211</v>
      </c>
      <c r="H60" s="69">
        <v>15</v>
      </c>
      <c r="J60" s="31">
        <v>1</v>
      </c>
      <c r="K60" s="48"/>
      <c r="L60" s="48">
        <f t="shared" si="3"/>
        <v>0</v>
      </c>
      <c r="N60" s="31">
        <v>1</v>
      </c>
      <c r="O60" s="48"/>
      <c r="P60" s="48">
        <f t="shared" si="1"/>
        <v>0</v>
      </c>
      <c r="R60" s="48">
        <f t="shared" si="2"/>
        <v>0</v>
      </c>
    </row>
    <row r="61" spans="2:22" ht="4.5" customHeight="1">
      <c r="F61" s="1"/>
      <c r="G61" s="64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</row>
    <row r="62" spans="2:22">
      <c r="B62" s="4" t="s">
        <v>59</v>
      </c>
      <c r="C62" s="22">
        <v>3.1</v>
      </c>
      <c r="D62" s="24" t="s">
        <v>25</v>
      </c>
      <c r="E62" s="27" t="s">
        <v>135</v>
      </c>
      <c r="F62" s="27" t="s">
        <v>13</v>
      </c>
      <c r="G62" s="65" t="s">
        <v>212</v>
      </c>
      <c r="H62" s="69">
        <v>5</v>
      </c>
      <c r="J62" s="31">
        <v>1</v>
      </c>
      <c r="K62" s="48"/>
      <c r="L62" s="48">
        <f t="shared" si="3"/>
        <v>0</v>
      </c>
      <c r="N62" s="31">
        <v>1</v>
      </c>
      <c r="O62" s="48"/>
      <c r="P62" s="48">
        <f t="shared" si="1"/>
        <v>0</v>
      </c>
      <c r="R62" s="48">
        <f t="shared" si="2"/>
        <v>0</v>
      </c>
    </row>
    <row r="63" spans="2:22">
      <c r="B63" s="5"/>
      <c r="C63" s="18"/>
      <c r="D63" s="19"/>
      <c r="E63" s="27" t="s">
        <v>136</v>
      </c>
      <c r="F63" s="27" t="s">
        <v>60</v>
      </c>
      <c r="G63" s="65" t="s">
        <v>213</v>
      </c>
      <c r="H63" s="69">
        <v>5</v>
      </c>
      <c r="J63" s="31">
        <v>2</v>
      </c>
      <c r="K63" s="48"/>
      <c r="L63" s="48">
        <f t="shared" si="3"/>
        <v>0</v>
      </c>
      <c r="N63" s="31">
        <v>2</v>
      </c>
      <c r="O63" s="48"/>
      <c r="P63" s="48">
        <f t="shared" si="1"/>
        <v>0</v>
      </c>
      <c r="R63" s="48">
        <f t="shared" si="2"/>
        <v>0</v>
      </c>
    </row>
    <row r="64" spans="2:22">
      <c r="B64" s="5"/>
      <c r="C64" s="18"/>
      <c r="D64" s="19"/>
      <c r="E64" s="27" t="s">
        <v>137</v>
      </c>
      <c r="F64" s="27" t="s">
        <v>61</v>
      </c>
      <c r="G64" s="65" t="s">
        <v>214</v>
      </c>
      <c r="H64" s="69">
        <v>5</v>
      </c>
      <c r="J64" s="31">
        <v>2</v>
      </c>
      <c r="K64" s="48"/>
      <c r="L64" s="48">
        <f t="shared" si="3"/>
        <v>0</v>
      </c>
      <c r="N64" s="31">
        <v>2</v>
      </c>
      <c r="O64" s="48"/>
      <c r="P64" s="48">
        <f t="shared" si="1"/>
        <v>0</v>
      </c>
      <c r="R64" s="48">
        <f t="shared" si="2"/>
        <v>0</v>
      </c>
    </row>
    <row r="65" spans="2:22">
      <c r="B65" s="5"/>
      <c r="C65" s="14"/>
      <c r="D65" s="15"/>
      <c r="E65" s="27" t="s">
        <v>138</v>
      </c>
      <c r="F65" s="27" t="s">
        <v>62</v>
      </c>
      <c r="G65" s="65" t="s">
        <v>215</v>
      </c>
      <c r="H65" s="69">
        <v>5</v>
      </c>
      <c r="J65" s="31">
        <v>2</v>
      </c>
      <c r="K65" s="48"/>
      <c r="L65" s="48">
        <f t="shared" si="3"/>
        <v>0</v>
      </c>
      <c r="N65" s="31">
        <v>2</v>
      </c>
      <c r="O65" s="48"/>
      <c r="P65" s="48">
        <f t="shared" si="1"/>
        <v>0</v>
      </c>
      <c r="R65" s="48">
        <f t="shared" si="2"/>
        <v>0</v>
      </c>
    </row>
    <row r="66" spans="2:22" ht="4.5" customHeight="1">
      <c r="B66" s="5"/>
      <c r="K66" s="48"/>
      <c r="L66" s="48"/>
      <c r="N66" s="30"/>
      <c r="O66" s="30"/>
      <c r="P66" s="30"/>
      <c r="Q66" s="30"/>
      <c r="R66" s="30"/>
      <c r="S66" s="30"/>
      <c r="T66" s="30"/>
      <c r="U66" s="30"/>
    </row>
    <row r="67" spans="2:22">
      <c r="B67" s="5"/>
      <c r="C67" s="22">
        <v>3.2</v>
      </c>
      <c r="D67" s="23" t="s">
        <v>63</v>
      </c>
      <c r="E67" s="25" t="s">
        <v>139</v>
      </c>
      <c r="F67" s="27" t="s">
        <v>12</v>
      </c>
      <c r="G67" s="65" t="s">
        <v>216</v>
      </c>
      <c r="H67" s="69">
        <v>5</v>
      </c>
      <c r="J67" s="31">
        <v>1</v>
      </c>
      <c r="K67" s="48"/>
      <c r="L67" s="48">
        <f t="shared" si="3"/>
        <v>0</v>
      </c>
      <c r="N67" s="31">
        <v>1</v>
      </c>
      <c r="O67" s="48"/>
      <c r="P67" s="48">
        <f t="shared" si="1"/>
        <v>0</v>
      </c>
      <c r="R67" s="48">
        <f t="shared" si="2"/>
        <v>0</v>
      </c>
    </row>
    <row r="68" spans="2:22">
      <c r="B68" s="5"/>
      <c r="C68" s="18"/>
      <c r="D68" s="19"/>
      <c r="E68" s="25" t="s">
        <v>140</v>
      </c>
      <c r="F68" s="27" t="s">
        <v>14</v>
      </c>
      <c r="G68" s="65" t="s">
        <v>217</v>
      </c>
      <c r="H68" s="69">
        <v>25</v>
      </c>
      <c r="J68" s="31">
        <v>1</v>
      </c>
      <c r="K68" s="48"/>
      <c r="L68" s="48">
        <f t="shared" si="3"/>
        <v>0</v>
      </c>
      <c r="N68" s="31">
        <v>1</v>
      </c>
      <c r="O68" s="48"/>
      <c r="P68" s="48">
        <f t="shared" si="1"/>
        <v>0</v>
      </c>
      <c r="R68" s="48">
        <f t="shared" si="2"/>
        <v>0</v>
      </c>
    </row>
    <row r="69" spans="2:22">
      <c r="B69" s="5"/>
      <c r="C69" s="18"/>
      <c r="D69" s="19"/>
      <c r="E69" s="25" t="s">
        <v>141</v>
      </c>
      <c r="F69" s="27" t="s">
        <v>64</v>
      </c>
      <c r="G69" s="65" t="s">
        <v>218</v>
      </c>
      <c r="H69" s="69">
        <v>5</v>
      </c>
      <c r="J69" s="31">
        <v>2</v>
      </c>
      <c r="K69" s="48"/>
      <c r="L69" s="48">
        <f t="shared" si="3"/>
        <v>0</v>
      </c>
      <c r="N69" s="31">
        <v>2</v>
      </c>
      <c r="O69" s="48"/>
      <c r="P69" s="48">
        <f t="shared" si="1"/>
        <v>0</v>
      </c>
      <c r="R69" s="48">
        <f t="shared" si="2"/>
        <v>0</v>
      </c>
    </row>
    <row r="70" spans="2:22">
      <c r="B70" s="5"/>
      <c r="C70" s="14"/>
      <c r="D70" s="15"/>
      <c r="E70" s="25" t="s">
        <v>142</v>
      </c>
      <c r="F70" s="27" t="s">
        <v>28</v>
      </c>
      <c r="G70" s="65" t="s">
        <v>219</v>
      </c>
      <c r="H70" s="69">
        <v>2</v>
      </c>
      <c r="J70" s="31">
        <v>1</v>
      </c>
      <c r="K70" s="48"/>
      <c r="L70" s="48">
        <f t="shared" si="3"/>
        <v>0</v>
      </c>
      <c r="N70" s="31">
        <v>1</v>
      </c>
      <c r="O70" s="48"/>
      <c r="P70" s="48">
        <f t="shared" si="1"/>
        <v>0</v>
      </c>
      <c r="R70" s="48">
        <f t="shared" si="2"/>
        <v>0</v>
      </c>
    </row>
    <row r="71" spans="2:22" ht="4.5" customHeight="1">
      <c r="B71" s="5"/>
      <c r="K71" s="48"/>
      <c r="L71" s="48"/>
      <c r="N71" s="30"/>
      <c r="O71" s="30"/>
      <c r="P71" s="30"/>
      <c r="Q71" s="30"/>
      <c r="R71" s="48">
        <f t="shared" si="2"/>
        <v>0</v>
      </c>
    </row>
    <row r="72" spans="2:22">
      <c r="B72" s="5"/>
      <c r="C72" s="22">
        <v>3.3</v>
      </c>
      <c r="D72" s="23" t="s">
        <v>65</v>
      </c>
      <c r="E72" s="25" t="s">
        <v>143</v>
      </c>
      <c r="F72" s="27" t="s">
        <v>15</v>
      </c>
      <c r="G72" s="65" t="s">
        <v>220</v>
      </c>
      <c r="H72" s="69">
        <v>5</v>
      </c>
      <c r="J72" s="31">
        <v>1</v>
      </c>
      <c r="K72" s="48"/>
      <c r="L72" s="48">
        <f t="shared" si="3"/>
        <v>0</v>
      </c>
      <c r="N72" s="31">
        <v>1</v>
      </c>
      <c r="O72" s="48"/>
      <c r="P72" s="48">
        <f t="shared" si="1"/>
        <v>0</v>
      </c>
      <c r="R72" s="48">
        <f t="shared" si="2"/>
        <v>0</v>
      </c>
    </row>
    <row r="73" spans="2:22">
      <c r="B73" s="5"/>
      <c r="C73" s="14"/>
      <c r="D73" s="15"/>
      <c r="E73" s="25" t="s">
        <v>144</v>
      </c>
      <c r="F73" s="27" t="s">
        <v>44</v>
      </c>
      <c r="G73" s="65" t="s">
        <v>221</v>
      </c>
      <c r="H73" s="69">
        <v>20</v>
      </c>
      <c r="J73" s="31">
        <v>1</v>
      </c>
      <c r="K73" s="48"/>
      <c r="L73" s="48">
        <f t="shared" si="3"/>
        <v>0</v>
      </c>
      <c r="N73" s="31">
        <v>1</v>
      </c>
      <c r="O73" s="48"/>
      <c r="P73" s="48">
        <f t="shared" si="1"/>
        <v>0</v>
      </c>
      <c r="R73" s="48">
        <f t="shared" si="2"/>
        <v>0</v>
      </c>
    </row>
    <row r="74" spans="2:22" ht="4.5" customHeight="1">
      <c r="B74" s="5"/>
      <c r="K74" s="48"/>
      <c r="L74" s="48"/>
      <c r="N74" s="30"/>
      <c r="O74" s="30"/>
      <c r="P74" s="30"/>
      <c r="Q74" s="30"/>
      <c r="R74" s="30"/>
      <c r="S74" s="30"/>
      <c r="T74" s="30"/>
      <c r="U74" s="30"/>
      <c r="V74" s="30"/>
    </row>
    <row r="75" spans="2:22">
      <c r="B75" s="5"/>
      <c r="C75" s="22">
        <v>3.4</v>
      </c>
      <c r="D75" s="23" t="s">
        <v>66</v>
      </c>
      <c r="E75" s="25" t="s">
        <v>145</v>
      </c>
      <c r="F75" s="27" t="s">
        <v>16</v>
      </c>
      <c r="G75" s="65" t="s">
        <v>222</v>
      </c>
      <c r="H75" s="69">
        <v>5</v>
      </c>
      <c r="J75" s="31">
        <v>1</v>
      </c>
      <c r="K75" s="48"/>
      <c r="L75" s="48">
        <f t="shared" si="3"/>
        <v>0</v>
      </c>
      <c r="N75" s="31">
        <v>1</v>
      </c>
      <c r="O75" s="48"/>
      <c r="P75" s="48">
        <f t="shared" ref="P75:P84" si="4">N75*O75</f>
        <v>0</v>
      </c>
      <c r="R75" s="48">
        <f t="shared" ref="R75:R82" si="5">L75+P75</f>
        <v>0</v>
      </c>
    </row>
    <row r="76" spans="2:22">
      <c r="B76" s="5"/>
      <c r="C76" s="18"/>
      <c r="D76" s="19"/>
      <c r="E76" s="25" t="s">
        <v>146</v>
      </c>
      <c r="F76" s="27" t="s">
        <v>17</v>
      </c>
      <c r="G76" s="65" t="s">
        <v>223</v>
      </c>
      <c r="H76" s="69">
        <v>15</v>
      </c>
      <c r="J76" s="31">
        <v>1</v>
      </c>
      <c r="K76" s="48"/>
      <c r="L76" s="48">
        <f t="shared" ref="L76:L84" si="6">J76*K76</f>
        <v>0</v>
      </c>
      <c r="N76" s="31">
        <v>1</v>
      </c>
      <c r="O76" s="48"/>
      <c r="P76" s="48">
        <f t="shared" si="4"/>
        <v>0</v>
      </c>
      <c r="R76" s="48">
        <f t="shared" si="5"/>
        <v>0</v>
      </c>
    </row>
    <row r="77" spans="2:22">
      <c r="B77" s="5"/>
      <c r="C77" s="14"/>
      <c r="D77" s="15"/>
      <c r="E77" s="25" t="s">
        <v>147</v>
      </c>
      <c r="F77" s="27" t="s">
        <v>18</v>
      </c>
      <c r="G77" s="65" t="s">
        <v>224</v>
      </c>
      <c r="H77" s="69">
        <v>12</v>
      </c>
      <c r="J77" s="31">
        <v>1</v>
      </c>
      <c r="K77" s="48"/>
      <c r="L77" s="48">
        <f t="shared" si="6"/>
        <v>0</v>
      </c>
      <c r="N77" s="31">
        <v>1</v>
      </c>
      <c r="O77" s="48"/>
      <c r="P77" s="48">
        <f t="shared" si="4"/>
        <v>0</v>
      </c>
      <c r="R77" s="48">
        <f t="shared" si="5"/>
        <v>0</v>
      </c>
    </row>
    <row r="78" spans="2:22" ht="4.5" customHeight="1">
      <c r="B78" s="5"/>
      <c r="K78" s="48"/>
      <c r="L78" s="48"/>
      <c r="N78" s="30"/>
      <c r="O78" s="30"/>
      <c r="P78" s="30"/>
      <c r="Q78" s="30"/>
      <c r="R78" s="30"/>
      <c r="S78" s="30"/>
    </row>
    <row r="79" spans="2:22">
      <c r="B79" s="5"/>
      <c r="C79" s="22">
        <v>3.5</v>
      </c>
      <c r="D79" s="23" t="s">
        <v>67</v>
      </c>
      <c r="E79" s="25" t="s">
        <v>148</v>
      </c>
      <c r="F79" s="27" t="s">
        <v>19</v>
      </c>
      <c r="G79" s="65" t="s">
        <v>225</v>
      </c>
      <c r="H79" s="69">
        <v>5</v>
      </c>
      <c r="J79" s="31">
        <v>1</v>
      </c>
      <c r="K79" s="48"/>
      <c r="L79" s="48">
        <f t="shared" si="6"/>
        <v>0</v>
      </c>
      <c r="N79" s="31">
        <v>1</v>
      </c>
      <c r="O79" s="48"/>
      <c r="P79" s="48">
        <f t="shared" si="4"/>
        <v>0</v>
      </c>
      <c r="R79" s="48">
        <f t="shared" si="5"/>
        <v>0</v>
      </c>
    </row>
    <row r="80" spans="2:22">
      <c r="B80" s="5"/>
      <c r="C80" s="18"/>
      <c r="D80" s="19"/>
      <c r="E80" s="25" t="s">
        <v>149</v>
      </c>
      <c r="F80" s="27" t="s">
        <v>39</v>
      </c>
      <c r="G80" s="65" t="s">
        <v>226</v>
      </c>
      <c r="H80" s="69">
        <v>20</v>
      </c>
      <c r="J80" s="31">
        <v>1</v>
      </c>
      <c r="K80" s="48"/>
      <c r="L80" s="48">
        <f t="shared" si="6"/>
        <v>0</v>
      </c>
      <c r="N80" s="31">
        <v>1</v>
      </c>
      <c r="O80" s="48"/>
      <c r="P80" s="48">
        <f t="shared" si="4"/>
        <v>0</v>
      </c>
      <c r="R80" s="48">
        <f t="shared" si="5"/>
        <v>0</v>
      </c>
    </row>
    <row r="81" spans="2:20">
      <c r="B81" s="5"/>
      <c r="C81" s="18"/>
      <c r="D81" s="19"/>
      <c r="E81" s="25" t="s">
        <v>150</v>
      </c>
      <c r="F81" s="27" t="s">
        <v>40</v>
      </c>
      <c r="G81" s="65" t="s">
        <v>227</v>
      </c>
      <c r="H81" s="69">
        <v>5</v>
      </c>
      <c r="J81" s="31">
        <v>1</v>
      </c>
      <c r="K81" s="48"/>
      <c r="L81" s="48">
        <f t="shared" si="6"/>
        <v>0</v>
      </c>
      <c r="N81" s="31">
        <v>1</v>
      </c>
      <c r="O81" s="48"/>
      <c r="P81" s="48">
        <f t="shared" si="4"/>
        <v>0</v>
      </c>
      <c r="R81" s="48">
        <f t="shared" si="5"/>
        <v>0</v>
      </c>
    </row>
    <row r="82" spans="2:20">
      <c r="B82" s="5"/>
      <c r="C82" s="14"/>
      <c r="D82" s="15"/>
      <c r="E82" s="25" t="s">
        <v>151</v>
      </c>
      <c r="F82" s="27" t="s">
        <v>41</v>
      </c>
      <c r="G82" s="65" t="s">
        <v>228</v>
      </c>
      <c r="H82" s="69">
        <v>30</v>
      </c>
      <c r="J82" s="31">
        <v>1</v>
      </c>
      <c r="K82" s="48"/>
      <c r="L82" s="48">
        <f t="shared" si="6"/>
        <v>0</v>
      </c>
      <c r="N82" s="31">
        <v>1</v>
      </c>
      <c r="O82" s="48"/>
      <c r="P82" s="48">
        <f t="shared" si="4"/>
        <v>0</v>
      </c>
      <c r="R82" s="48">
        <f t="shared" si="5"/>
        <v>0</v>
      </c>
    </row>
    <row r="83" spans="2:20" ht="4.5" customHeight="1">
      <c r="B83" s="5"/>
      <c r="K83" s="48"/>
      <c r="L83" s="48"/>
      <c r="N83" s="30"/>
      <c r="O83" s="30"/>
      <c r="P83" s="30"/>
      <c r="Q83" s="30"/>
      <c r="R83" s="30"/>
      <c r="S83" s="30"/>
      <c r="T83" s="30"/>
    </row>
    <row r="84" spans="2:20">
      <c r="B84" s="6"/>
      <c r="C84" s="32">
        <v>3.6</v>
      </c>
      <c r="D84" s="33" t="s">
        <v>68</v>
      </c>
      <c r="E84" s="25" t="s">
        <v>152</v>
      </c>
      <c r="F84" s="27" t="s">
        <v>42</v>
      </c>
      <c r="G84" s="65" t="s">
        <v>229</v>
      </c>
      <c r="H84" s="69">
        <v>5</v>
      </c>
      <c r="J84" s="31">
        <v>1</v>
      </c>
      <c r="K84" s="48"/>
      <c r="L84" s="48">
        <f t="shared" si="6"/>
        <v>0</v>
      </c>
      <c r="N84" s="31">
        <v>1</v>
      </c>
      <c r="O84" s="48"/>
      <c r="P84" s="48">
        <f t="shared" si="4"/>
        <v>0</v>
      </c>
      <c r="R84" s="48">
        <f>L84+P84</f>
        <v>0</v>
      </c>
    </row>
    <row r="85" spans="2:20" ht="4.5" customHeight="1"/>
    <row r="86" spans="2:20" ht="16.5" customHeight="1">
      <c r="B86" s="25" t="s">
        <v>232</v>
      </c>
      <c r="C86" s="33">
        <v>4.0999999999999996</v>
      </c>
      <c r="D86" s="25" t="s">
        <v>231</v>
      </c>
      <c r="E86" s="27" t="s">
        <v>233</v>
      </c>
      <c r="F86" s="65" t="s">
        <v>234</v>
      </c>
      <c r="G86" s="69"/>
      <c r="H86" s="69">
        <v>5</v>
      </c>
      <c r="J86" s="31" t="s">
        <v>235</v>
      </c>
      <c r="K86" s="48"/>
      <c r="L86" s="48">
        <f>H86*K86</f>
        <v>0</v>
      </c>
      <c r="N86" s="31" t="s">
        <v>235</v>
      </c>
      <c r="O86" s="48"/>
      <c r="P86" s="48">
        <f>O86</f>
        <v>0</v>
      </c>
      <c r="R86" s="48">
        <f>L86+P86</f>
        <v>0</v>
      </c>
    </row>
    <row r="87" spans="2:20" ht="16.5" customHeight="1"/>
    <row r="88" spans="2:20" s="8" customFormat="1">
      <c r="B88" s="36" t="s">
        <v>88</v>
      </c>
      <c r="C88" s="36"/>
      <c r="D88" s="36"/>
      <c r="E88" s="36"/>
      <c r="F88" s="37"/>
      <c r="G88" s="37"/>
      <c r="H88" s="76">
        <f>SUM(H9:H86)</f>
        <v>605</v>
      </c>
      <c r="I88" s="2"/>
      <c r="J88" s="38">
        <f>SUM(J9:J84)</f>
        <v>74</v>
      </c>
      <c r="K88" s="38"/>
      <c r="L88" s="57">
        <f>SUM(L9:L86)</f>
        <v>0</v>
      </c>
      <c r="M88" s="2"/>
      <c r="N88" s="38">
        <f>SUM(N9:N84)</f>
        <v>74</v>
      </c>
      <c r="O88" s="38"/>
      <c r="P88" s="57">
        <f>SUM(P9:P86)</f>
        <v>0</v>
      </c>
      <c r="Q88" s="38">
        <f t="shared" ref="Q88" si="7">SUM(Q9:Q84)</f>
        <v>0</v>
      </c>
      <c r="R88" s="57">
        <f>SUM(R9:R86)</f>
        <v>0</v>
      </c>
    </row>
  </sheetData>
  <mergeCells count="2">
    <mergeCell ref="J7:L7"/>
    <mergeCell ref="N7:P7"/>
  </mergeCells>
  <phoneticPr fontId="4" type="noConversion"/>
  <pageMargins left="0.7" right="0.7" top="0.75" bottom="0.75" header="0.3" footer="0.3"/>
  <pageSetup paperSize="9" scale="70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0FBCD-A31E-4B57-96A1-85FF886ED299}">
  <sheetPr>
    <pageSetUpPr fitToPage="1"/>
  </sheetPr>
  <dimension ref="B3:S55"/>
  <sheetViews>
    <sheetView topLeftCell="A33" zoomScaleNormal="100" workbookViewId="0">
      <selection activeCell="J59" sqref="J59"/>
    </sheetView>
  </sheetViews>
  <sheetFormatPr baseColWidth="10" defaultColWidth="11.453125" defaultRowHeight="14.5"/>
  <cols>
    <col min="1" max="1" width="11.1796875" style="2" customWidth="1"/>
    <col min="2" max="2" width="12.453125" style="2" customWidth="1"/>
    <col min="3" max="3" width="3.7265625" style="2" customWidth="1"/>
    <col min="4" max="4" width="20.81640625" style="2" customWidth="1"/>
    <col min="5" max="5" width="6.1796875" style="2" customWidth="1"/>
    <col min="6" max="6" width="21.81640625" style="3" customWidth="1"/>
    <col min="7" max="7" width="1.81640625" style="2" customWidth="1"/>
    <col min="8" max="8" width="8" style="30" customWidth="1"/>
    <col min="9" max="9" width="12.26953125" style="3" customWidth="1"/>
    <col min="10" max="10" width="11.453125" style="2"/>
    <col min="11" max="11" width="1.81640625" style="2" customWidth="1"/>
    <col min="12" max="12" width="7.453125" style="2" customWidth="1"/>
    <col min="13" max="13" width="13.1796875" style="2" customWidth="1"/>
    <col min="14" max="14" width="14.26953125" style="2" customWidth="1"/>
    <col min="15" max="15" width="1.81640625" style="2" customWidth="1"/>
    <col min="16" max="16" width="19.453125" style="2" customWidth="1"/>
    <col min="17" max="16384" width="11.453125" style="2"/>
  </cols>
  <sheetData>
    <row r="3" spans="2:18" s="9" customFormat="1" ht="24.75" customHeight="1" thickBot="1">
      <c r="B3" s="10" t="s">
        <v>174</v>
      </c>
      <c r="C3" s="10"/>
      <c r="D3" s="34" t="s">
        <v>0</v>
      </c>
      <c r="E3" s="35" t="s">
        <v>1</v>
      </c>
      <c r="F3" s="11"/>
      <c r="G3" s="10"/>
      <c r="H3" s="29"/>
      <c r="I3" s="11"/>
      <c r="J3" s="10"/>
      <c r="K3" s="10"/>
      <c r="L3" s="10"/>
      <c r="M3" s="10"/>
      <c r="N3" s="10"/>
      <c r="O3" s="10"/>
      <c r="P3" s="10"/>
    </row>
    <row r="5" spans="2:18" ht="18.5">
      <c r="B5" s="9" t="s">
        <v>70</v>
      </c>
    </row>
    <row r="7" spans="2:18" s="7" customFormat="1" ht="37.5" customHeight="1">
      <c r="B7" s="16" t="s">
        <v>20</v>
      </c>
      <c r="C7" s="12" t="s">
        <v>4</v>
      </c>
      <c r="D7" s="13"/>
      <c r="E7" s="20" t="s">
        <v>97</v>
      </c>
      <c r="F7" s="13"/>
      <c r="H7" s="82" t="s">
        <v>69</v>
      </c>
      <c r="I7" s="82"/>
      <c r="J7" s="82"/>
      <c r="L7" s="82" t="s">
        <v>153</v>
      </c>
      <c r="M7" s="82"/>
      <c r="N7" s="82"/>
      <c r="P7" s="26" t="s">
        <v>10</v>
      </c>
    </row>
    <row r="8" spans="2:18">
      <c r="B8" s="6"/>
      <c r="C8" s="14"/>
      <c r="D8" s="15"/>
      <c r="E8" s="21"/>
      <c r="F8" s="17"/>
      <c r="H8" s="31" t="s">
        <v>7</v>
      </c>
      <c r="I8" s="25" t="s">
        <v>8</v>
      </c>
      <c r="J8" s="25" t="s">
        <v>9</v>
      </c>
      <c r="L8" s="31" t="s">
        <v>7</v>
      </c>
      <c r="M8" s="25" t="s">
        <v>8</v>
      </c>
      <c r="N8" s="25" t="s">
        <v>9</v>
      </c>
      <c r="P8" s="25" t="s">
        <v>11</v>
      </c>
    </row>
    <row r="9" spans="2:18">
      <c r="B9" s="4" t="s">
        <v>21</v>
      </c>
      <c r="C9" s="32">
        <v>1.1000000000000001</v>
      </c>
      <c r="D9" s="33" t="s">
        <v>26</v>
      </c>
      <c r="E9" s="25"/>
      <c r="F9" s="27"/>
      <c r="H9" s="31">
        <v>5</v>
      </c>
      <c r="I9" s="25"/>
      <c r="J9" s="48">
        <f>I9*H9</f>
        <v>0</v>
      </c>
      <c r="L9" s="31">
        <v>5</v>
      </c>
      <c r="M9" s="25"/>
      <c r="N9" s="48">
        <f>M9*L9</f>
        <v>0</v>
      </c>
      <c r="P9" s="52">
        <f>J9+N9</f>
        <v>0</v>
      </c>
    </row>
    <row r="10" spans="2:18" ht="4.5" customHeight="1">
      <c r="B10" s="5"/>
      <c r="F10" s="1"/>
      <c r="H10"/>
      <c r="I10"/>
      <c r="J10"/>
      <c r="K10"/>
      <c r="L10"/>
      <c r="M10"/>
      <c r="N10"/>
      <c r="O10"/>
      <c r="P10"/>
      <c r="Q10"/>
    </row>
    <row r="11" spans="2:18">
      <c r="B11" s="5"/>
      <c r="C11" s="32">
        <v>1.2</v>
      </c>
      <c r="D11" s="33" t="s">
        <v>25</v>
      </c>
      <c r="E11" s="25"/>
      <c r="F11" s="27"/>
      <c r="H11" s="31">
        <v>10</v>
      </c>
      <c r="I11" s="25"/>
      <c r="J11" s="48">
        <f t="shared" ref="J11" si="0">I11*H11</f>
        <v>0</v>
      </c>
      <c r="L11" s="31">
        <v>10</v>
      </c>
      <c r="M11" s="25"/>
      <c r="N11" s="48">
        <f t="shared" ref="N11" si="1">M11*L11</f>
        <v>0</v>
      </c>
      <c r="P11" s="52">
        <f t="shared" ref="P11:P39" si="2">J11+N11</f>
        <v>0</v>
      </c>
    </row>
    <row r="12" spans="2:18" ht="4.5" customHeight="1">
      <c r="B12" s="5"/>
      <c r="F12" s="1"/>
      <c r="H12" s="2"/>
      <c r="I12" s="2"/>
    </row>
    <row r="13" spans="2:18">
      <c r="B13" s="5"/>
      <c r="C13" s="32">
        <v>1.3</v>
      </c>
      <c r="D13" s="33" t="s">
        <v>24</v>
      </c>
      <c r="E13" s="25"/>
      <c r="F13" s="27"/>
      <c r="H13" s="31">
        <v>2</v>
      </c>
      <c r="I13" s="25"/>
      <c r="J13" s="48">
        <f t="shared" ref="J13" si="3">I13*H13</f>
        <v>0</v>
      </c>
      <c r="L13" s="31">
        <v>2</v>
      </c>
      <c r="M13" s="25"/>
      <c r="N13" s="48">
        <f t="shared" ref="N13" si="4">M13*L13</f>
        <v>0</v>
      </c>
      <c r="P13" s="52">
        <f t="shared" si="2"/>
        <v>0</v>
      </c>
    </row>
    <row r="14" spans="2:18" ht="4.5" customHeight="1">
      <c r="B14" s="5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2:18">
      <c r="B15" s="6"/>
      <c r="C15" s="32">
        <v>1.4</v>
      </c>
      <c r="D15" s="33" t="s">
        <v>26</v>
      </c>
      <c r="E15" s="25"/>
      <c r="F15" s="27"/>
      <c r="H15" s="31">
        <v>8</v>
      </c>
      <c r="I15" s="25"/>
      <c r="J15" s="48">
        <f t="shared" ref="J15" si="5">I15*H15</f>
        <v>0</v>
      </c>
      <c r="L15" s="31">
        <v>8</v>
      </c>
      <c r="M15" s="25"/>
      <c r="N15" s="48">
        <f t="shared" ref="N15" si="6">M15*L15</f>
        <v>0</v>
      </c>
      <c r="P15" s="52">
        <f t="shared" si="2"/>
        <v>0</v>
      </c>
    </row>
    <row r="16" spans="2:18" ht="4.5" customHeight="1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>
      <c r="B17" s="4" t="s">
        <v>22</v>
      </c>
      <c r="C17" s="32">
        <v>2.1</v>
      </c>
      <c r="D17" s="33" t="s">
        <v>23</v>
      </c>
      <c r="E17" s="25"/>
      <c r="F17" s="27"/>
      <c r="H17" s="31">
        <v>9</v>
      </c>
      <c r="I17" s="25"/>
      <c r="J17" s="48">
        <f t="shared" ref="J17" si="7">I17*H17</f>
        <v>0</v>
      </c>
      <c r="L17" s="31">
        <v>9</v>
      </c>
      <c r="M17" s="25"/>
      <c r="N17" s="48">
        <f t="shared" ref="N17" si="8">M17*L17</f>
        <v>0</v>
      </c>
      <c r="P17" s="52">
        <f t="shared" si="2"/>
        <v>0</v>
      </c>
    </row>
    <row r="18" spans="2:18" ht="4.5" customHeight="1">
      <c r="B18" s="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>
      <c r="B19" s="5"/>
      <c r="C19" s="32">
        <v>2.2000000000000002</v>
      </c>
      <c r="D19" s="33" t="s">
        <v>29</v>
      </c>
      <c r="E19" s="25"/>
      <c r="F19" s="27"/>
      <c r="H19" s="31">
        <v>8</v>
      </c>
      <c r="I19" s="25"/>
      <c r="J19" s="48">
        <f t="shared" ref="J19" si="9">I19*H19</f>
        <v>0</v>
      </c>
      <c r="L19" s="31">
        <v>8</v>
      </c>
      <c r="M19" s="25"/>
      <c r="N19" s="48">
        <f t="shared" ref="N19" si="10">M19*L19</f>
        <v>0</v>
      </c>
      <c r="P19" s="52">
        <f t="shared" si="2"/>
        <v>0</v>
      </c>
    </row>
    <row r="20" spans="2:18" ht="4.5" customHeight="1">
      <c r="B20" s="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>
      <c r="B21" s="5"/>
      <c r="C21" s="32">
        <v>2.2999999999999998</v>
      </c>
      <c r="D21" s="33" t="s">
        <v>32</v>
      </c>
      <c r="E21" s="25"/>
      <c r="F21" s="27"/>
      <c r="H21" s="31">
        <v>9</v>
      </c>
      <c r="I21" s="25"/>
      <c r="J21" s="48">
        <f t="shared" ref="J21" si="11">I21*H21</f>
        <v>0</v>
      </c>
      <c r="L21" s="31">
        <v>9</v>
      </c>
      <c r="M21" s="25"/>
      <c r="N21" s="48">
        <f t="shared" ref="N21" si="12">M21*L21</f>
        <v>0</v>
      </c>
      <c r="P21" s="52">
        <f t="shared" si="2"/>
        <v>0</v>
      </c>
    </row>
    <row r="22" spans="2:18" ht="4.5" customHeight="1">
      <c r="B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>
      <c r="B23" s="5"/>
      <c r="C23" s="32">
        <v>2.4</v>
      </c>
      <c r="D23" s="33" t="s">
        <v>38</v>
      </c>
      <c r="E23" s="25"/>
      <c r="F23" s="27"/>
      <c r="H23" s="31">
        <v>9</v>
      </c>
      <c r="I23" s="25"/>
      <c r="J23" s="48">
        <f t="shared" ref="J23" si="13">I23*H23</f>
        <v>0</v>
      </c>
      <c r="L23" s="31">
        <v>9</v>
      </c>
      <c r="M23" s="25"/>
      <c r="N23" s="48">
        <f t="shared" ref="N23" si="14">M23*L23</f>
        <v>0</v>
      </c>
      <c r="P23" s="52">
        <f t="shared" si="2"/>
        <v>0</v>
      </c>
    </row>
    <row r="24" spans="2:18" ht="4.5" customHeight="1">
      <c r="B24" s="5"/>
      <c r="G24" s="3"/>
      <c r="H24" s="3"/>
      <c r="J24" s="3"/>
      <c r="K24" s="3"/>
      <c r="L24" s="3"/>
      <c r="M24" s="3"/>
      <c r="N24" s="3"/>
      <c r="O24" s="3"/>
      <c r="P24" s="3"/>
      <c r="Q24" s="3"/>
    </row>
    <row r="25" spans="2:18">
      <c r="B25" s="5"/>
      <c r="C25" s="32">
        <v>2.5</v>
      </c>
      <c r="D25" s="39" t="s">
        <v>25</v>
      </c>
      <c r="E25" s="27"/>
      <c r="F25" s="27"/>
      <c r="H25" s="31">
        <v>5</v>
      </c>
      <c r="I25" s="25"/>
      <c r="J25" s="48">
        <f t="shared" ref="J25" si="15">I25*H25</f>
        <v>0</v>
      </c>
      <c r="L25" s="31">
        <v>5</v>
      </c>
      <c r="M25" s="25"/>
      <c r="N25" s="48">
        <f t="shared" ref="N25" si="16">M25*L25</f>
        <v>0</v>
      </c>
      <c r="P25" s="52">
        <f t="shared" si="2"/>
        <v>0</v>
      </c>
    </row>
    <row r="26" spans="2:18" ht="4.5" customHeight="1">
      <c r="B26" s="5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>
      <c r="B27" s="5"/>
      <c r="C27" s="32">
        <v>2.6</v>
      </c>
      <c r="D27" s="33" t="s">
        <v>55</v>
      </c>
      <c r="E27" s="25"/>
      <c r="F27" s="27"/>
      <c r="H27" s="31">
        <v>8</v>
      </c>
      <c r="I27" s="25"/>
      <c r="J27" s="48">
        <f t="shared" ref="J27" si="17">I27*H27</f>
        <v>0</v>
      </c>
      <c r="L27" s="31">
        <v>8</v>
      </c>
      <c r="M27" s="25"/>
      <c r="N27" s="48">
        <f t="shared" ref="N27" si="18">M27*L27</f>
        <v>0</v>
      </c>
      <c r="P27" s="52">
        <f t="shared" si="2"/>
        <v>0</v>
      </c>
    </row>
    <row r="28" spans="2:18" ht="4.5" customHeight="1">
      <c r="G28" s="3"/>
      <c r="H28" s="3"/>
      <c r="J28" s="3"/>
      <c r="K28" s="3"/>
      <c r="L28" s="3"/>
      <c r="M28" s="3"/>
      <c r="N28" s="3"/>
      <c r="O28" s="3"/>
      <c r="P28" s="3"/>
      <c r="Q28" s="3"/>
    </row>
    <row r="29" spans="2:18">
      <c r="B29" s="4" t="s">
        <v>59</v>
      </c>
      <c r="C29" s="32">
        <v>3.1</v>
      </c>
      <c r="D29" s="39" t="s">
        <v>25</v>
      </c>
      <c r="E29" s="27"/>
      <c r="F29" s="27"/>
      <c r="H29" s="31">
        <v>2</v>
      </c>
      <c r="I29" s="25"/>
      <c r="J29" s="48">
        <f t="shared" ref="J29" si="19">I29*H29</f>
        <v>0</v>
      </c>
      <c r="L29" s="31">
        <v>2</v>
      </c>
      <c r="M29" s="25"/>
      <c r="N29" s="48">
        <f t="shared" ref="N29" si="20">M29*L29</f>
        <v>0</v>
      </c>
      <c r="P29" s="52">
        <f t="shared" si="2"/>
        <v>0</v>
      </c>
    </row>
    <row r="30" spans="2:18" ht="4.5" customHeight="1">
      <c r="B30" s="5"/>
      <c r="G30" s="3"/>
      <c r="H30" s="3"/>
      <c r="J30" s="3"/>
      <c r="K30" s="3"/>
      <c r="L30" s="3"/>
      <c r="M30" s="3"/>
      <c r="N30" s="3"/>
      <c r="O30" s="3"/>
      <c r="P30" s="3"/>
    </row>
    <row r="31" spans="2:18">
      <c r="B31" s="5"/>
      <c r="C31" s="32">
        <v>3.2</v>
      </c>
      <c r="D31" s="33" t="s">
        <v>63</v>
      </c>
      <c r="E31" s="25"/>
      <c r="F31" s="27"/>
      <c r="H31" s="31">
        <v>5</v>
      </c>
      <c r="I31" s="25"/>
      <c r="J31" s="48">
        <f t="shared" ref="J31" si="21">I31*H31</f>
        <v>0</v>
      </c>
      <c r="L31" s="31">
        <v>5</v>
      </c>
      <c r="M31" s="25"/>
      <c r="N31" s="48">
        <f t="shared" ref="N31" si="22">M31*L31</f>
        <v>0</v>
      </c>
      <c r="P31" s="52">
        <f t="shared" si="2"/>
        <v>0</v>
      </c>
    </row>
    <row r="32" spans="2:18" ht="4.5" customHeight="1">
      <c r="B32" s="5"/>
      <c r="G32" s="3"/>
      <c r="H32" s="3"/>
      <c r="J32" s="3"/>
      <c r="K32" s="3"/>
      <c r="L32" s="3"/>
      <c r="M32" s="3"/>
      <c r="N32" s="3"/>
      <c r="O32" s="3"/>
      <c r="P32" s="3"/>
      <c r="Q32" s="3"/>
    </row>
    <row r="33" spans="2:19">
      <c r="B33" s="5"/>
      <c r="C33" s="32">
        <v>3.3</v>
      </c>
      <c r="D33" s="33" t="s">
        <v>65</v>
      </c>
      <c r="E33" s="25"/>
      <c r="F33" s="27"/>
      <c r="H33" s="31">
        <v>8</v>
      </c>
      <c r="I33" s="25"/>
      <c r="J33" s="48">
        <f t="shared" ref="J33" si="23">I33*H33</f>
        <v>0</v>
      </c>
      <c r="L33" s="31">
        <v>8</v>
      </c>
      <c r="M33" s="25"/>
      <c r="N33" s="48">
        <f t="shared" ref="N33" si="24">M33*L33</f>
        <v>0</v>
      </c>
      <c r="P33" s="52">
        <f t="shared" si="2"/>
        <v>0</v>
      </c>
    </row>
    <row r="34" spans="2:19" ht="4.5" customHeight="1">
      <c r="B34" s="5"/>
      <c r="G34" s="3"/>
      <c r="H34" s="3"/>
      <c r="J34" s="3"/>
      <c r="K34" s="3"/>
      <c r="L34" s="3"/>
      <c r="M34" s="3"/>
      <c r="N34" s="3"/>
      <c r="O34" s="3"/>
      <c r="P34" s="3"/>
      <c r="Q34" s="3"/>
    </row>
    <row r="35" spans="2:19">
      <c r="B35" s="5"/>
      <c r="C35" s="32">
        <v>3.4</v>
      </c>
      <c r="D35" s="33" t="s">
        <v>66</v>
      </c>
      <c r="E35" s="25"/>
      <c r="F35" s="27"/>
      <c r="H35" s="31">
        <v>3</v>
      </c>
      <c r="I35" s="25"/>
      <c r="J35" s="48">
        <f t="shared" ref="J35" si="25">I35*H35</f>
        <v>0</v>
      </c>
      <c r="L35" s="31">
        <v>3</v>
      </c>
      <c r="M35" s="25"/>
      <c r="N35" s="48">
        <f t="shared" ref="N35" si="26">M35*L35</f>
        <v>0</v>
      </c>
      <c r="P35" s="52">
        <f t="shared" si="2"/>
        <v>0</v>
      </c>
    </row>
    <row r="36" spans="2:19" ht="4.5" customHeight="1">
      <c r="B36" s="5"/>
      <c r="G36" s="3"/>
      <c r="H36" s="3"/>
      <c r="J36" s="3"/>
      <c r="K36" s="3"/>
      <c r="L36" s="3"/>
      <c r="M36" s="3"/>
      <c r="N36" s="3"/>
      <c r="O36" s="3"/>
      <c r="P36" s="3"/>
    </row>
    <row r="37" spans="2:19">
      <c r="B37" s="5"/>
      <c r="C37" s="32">
        <v>3.5</v>
      </c>
      <c r="D37" s="33" t="s">
        <v>67</v>
      </c>
      <c r="E37" s="25"/>
      <c r="F37" s="27"/>
      <c r="H37" s="31">
        <v>3</v>
      </c>
      <c r="I37" s="25"/>
      <c r="J37" s="48">
        <f t="shared" ref="J37" si="27">I37*H37</f>
        <v>0</v>
      </c>
      <c r="L37" s="31">
        <v>3</v>
      </c>
      <c r="M37" s="25"/>
      <c r="N37" s="48">
        <f t="shared" ref="N37" si="28">M37*L37</f>
        <v>0</v>
      </c>
      <c r="P37" s="52">
        <f t="shared" si="2"/>
        <v>0</v>
      </c>
    </row>
    <row r="38" spans="2:19" ht="4.5" customHeight="1">
      <c r="B38" s="5"/>
      <c r="G38" s="3"/>
      <c r="H38" s="3"/>
      <c r="J38" s="3"/>
      <c r="K38" s="3"/>
      <c r="L38" s="3"/>
      <c r="M38" s="3"/>
      <c r="N38" s="3"/>
      <c r="O38" s="3"/>
      <c r="P38" s="3"/>
      <c r="Q38" s="3"/>
      <c r="R38" s="3"/>
    </row>
    <row r="39" spans="2:19">
      <c r="B39" s="6"/>
      <c r="C39" s="32">
        <v>3.6</v>
      </c>
      <c r="D39" s="33" t="s">
        <v>68</v>
      </c>
      <c r="E39" s="25"/>
      <c r="F39" s="27"/>
      <c r="H39" s="31">
        <v>3</v>
      </c>
      <c r="I39" s="25"/>
      <c r="J39" s="48">
        <f t="shared" ref="J39" si="29">I39*H39</f>
        <v>0</v>
      </c>
      <c r="L39" s="31">
        <v>3</v>
      </c>
      <c r="M39" s="25"/>
      <c r="N39" s="48">
        <f t="shared" ref="N39" si="30">M39*L39</f>
        <v>0</v>
      </c>
      <c r="P39" s="52">
        <f t="shared" si="2"/>
        <v>0</v>
      </c>
    </row>
    <row r="40" spans="2:19" ht="4.5" customHeight="1">
      <c r="L40" s="30"/>
      <c r="M40" s="3"/>
      <c r="N40" s="46"/>
      <c r="O40" s="46"/>
      <c r="P40" s="46"/>
      <c r="Q40" s="46"/>
      <c r="R40" s="46"/>
      <c r="S40" s="46"/>
    </row>
    <row r="41" spans="2:19" s="8" customFormat="1">
      <c r="B41" s="36" t="s">
        <v>87</v>
      </c>
      <c r="C41" s="36"/>
      <c r="D41" s="36"/>
      <c r="E41" s="36"/>
      <c r="F41" s="37"/>
      <c r="G41" s="2"/>
      <c r="H41" s="38">
        <f>SUM(H9:H39)</f>
        <v>97</v>
      </c>
      <c r="I41" s="36"/>
      <c r="J41" s="47">
        <f>SUM(J9:J39)</f>
        <v>0</v>
      </c>
      <c r="K41" s="2"/>
      <c r="L41" s="38">
        <f>SUM(L9:L39)</f>
        <v>97</v>
      </c>
      <c r="M41" s="36"/>
      <c r="N41" s="47">
        <f>SUM(N9:N39)</f>
        <v>0</v>
      </c>
      <c r="O41" s="2"/>
      <c r="P41" s="47">
        <f>J41+N41</f>
        <v>0</v>
      </c>
    </row>
    <row r="43" spans="2:19" ht="18.5">
      <c r="B43" s="9" t="s">
        <v>161</v>
      </c>
    </row>
    <row r="44" spans="2:19" ht="18.5">
      <c r="B44" s="9"/>
    </row>
    <row r="45" spans="2:19" ht="15" customHeight="1">
      <c r="B45" s="49" t="s">
        <v>162</v>
      </c>
      <c r="C45" s="83" t="s">
        <v>163</v>
      </c>
      <c r="D45" s="83"/>
      <c r="E45" s="83"/>
      <c r="F45" s="84"/>
      <c r="H45" s="31">
        <v>3</v>
      </c>
      <c r="I45" s="31"/>
      <c r="J45" s="53">
        <f>I45*H45</f>
        <v>0</v>
      </c>
      <c r="L45" s="31" t="s">
        <v>164</v>
      </c>
      <c r="M45" s="31"/>
      <c r="N45" s="53">
        <v>0</v>
      </c>
      <c r="P45" s="53">
        <f>J45+N45</f>
        <v>0</v>
      </c>
    </row>
    <row r="46" spans="2:19" ht="15" customHeight="1">
      <c r="B46" s="80"/>
      <c r="C46" s="83" t="s">
        <v>165</v>
      </c>
      <c r="D46" s="83"/>
      <c r="E46" s="83"/>
      <c r="F46" s="84"/>
      <c r="H46" s="31">
        <v>1</v>
      </c>
      <c r="I46" s="31"/>
      <c r="J46" s="53">
        <f>I46*H46</f>
        <v>0</v>
      </c>
      <c r="L46" s="31" t="s">
        <v>164</v>
      </c>
      <c r="M46" s="31"/>
      <c r="N46" s="53">
        <v>0</v>
      </c>
      <c r="P46" s="53">
        <f>J46+N46</f>
        <v>0</v>
      </c>
    </row>
    <row r="47" spans="2:19">
      <c r="B47" s="50"/>
      <c r="C47" s="83" t="s">
        <v>236</v>
      </c>
      <c r="D47" s="83"/>
      <c r="E47" s="83"/>
      <c r="F47" s="84"/>
      <c r="H47" s="31">
        <v>17</v>
      </c>
      <c r="I47" s="31"/>
      <c r="J47" s="53">
        <f>I47*H47</f>
        <v>0</v>
      </c>
      <c r="L47" s="31" t="s">
        <v>164</v>
      </c>
      <c r="M47" s="31"/>
      <c r="N47" s="53">
        <v>0</v>
      </c>
      <c r="P47" s="53">
        <f>J47+N47</f>
        <v>0</v>
      </c>
    </row>
    <row r="48" spans="2:19">
      <c r="G48" s="3"/>
      <c r="L48" s="3"/>
      <c r="M48" s="3"/>
      <c r="P48" s="3"/>
    </row>
    <row r="49" spans="2:16">
      <c r="B49" s="36" t="s">
        <v>166</v>
      </c>
      <c r="C49" s="36"/>
      <c r="D49" s="36"/>
      <c r="E49" s="36"/>
      <c r="F49" s="37"/>
      <c r="G49" s="37"/>
      <c r="H49" s="37"/>
      <c r="I49" s="37"/>
      <c r="J49" s="37"/>
      <c r="K49" s="37"/>
      <c r="L49" s="38"/>
      <c r="M49" s="36"/>
      <c r="N49" s="36"/>
      <c r="O49" s="36"/>
      <c r="P49" s="47">
        <f>SUM(P45:P47)</f>
        <v>0</v>
      </c>
    </row>
    <row r="50" spans="2:16">
      <c r="G50" s="3"/>
      <c r="H50" s="3"/>
      <c r="J50" s="3"/>
    </row>
    <row r="51" spans="2:16">
      <c r="G51" s="3"/>
      <c r="H51" s="3"/>
      <c r="J51" s="3"/>
      <c r="N51" s="51" t="s">
        <v>167</v>
      </c>
      <c r="O51" s="51"/>
      <c r="P51" s="54">
        <f>P49+P41</f>
        <v>0</v>
      </c>
    </row>
    <row r="52" spans="2:16">
      <c r="G52" s="3"/>
      <c r="H52" s="3"/>
      <c r="J52" s="3"/>
    </row>
    <row r="53" spans="2:16">
      <c r="B53" s="81" t="s">
        <v>237</v>
      </c>
      <c r="G53" s="3"/>
      <c r="H53" s="3"/>
      <c r="J53" s="3"/>
    </row>
    <row r="54" spans="2:16">
      <c r="B54" s="81" t="s">
        <v>238</v>
      </c>
    </row>
    <row r="55" spans="2:16">
      <c r="B55" s="81" t="s">
        <v>239</v>
      </c>
    </row>
  </sheetData>
  <mergeCells count="5">
    <mergeCell ref="H7:J7"/>
    <mergeCell ref="L7:N7"/>
    <mergeCell ref="C45:F45"/>
    <mergeCell ref="C46:F46"/>
    <mergeCell ref="C47:F47"/>
  </mergeCells>
  <pageMargins left="0.7" right="0.7" top="0.75" bottom="0.75" header="0.3" footer="0.3"/>
  <pageSetup paperSize="9" scale="77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640E5-1388-4282-8C6D-288203115003}">
  <sheetPr>
    <pageSetUpPr fitToPage="1"/>
  </sheetPr>
  <dimension ref="B3:P48"/>
  <sheetViews>
    <sheetView tabSelected="1" topLeftCell="A31" zoomScaleNormal="100" workbookViewId="0">
      <selection activeCell="I49" sqref="I49"/>
    </sheetView>
  </sheetViews>
  <sheetFormatPr baseColWidth="10" defaultColWidth="11.453125" defaultRowHeight="14.5"/>
  <cols>
    <col min="1" max="1" width="11.1796875" style="2" customWidth="1"/>
    <col min="2" max="2" width="12.453125" style="2" customWidth="1"/>
    <col min="3" max="3" width="3.7265625" style="2" customWidth="1"/>
    <col min="4" max="4" width="20.81640625" style="2" customWidth="1"/>
    <col min="5" max="5" width="6.1796875" style="2" customWidth="1"/>
    <col min="6" max="6" width="21.81640625" style="3" customWidth="1"/>
    <col min="7" max="7" width="1.81640625" style="2" customWidth="1"/>
    <col min="8" max="8" width="8" style="30" customWidth="1"/>
    <col min="9" max="9" width="12.26953125" style="3" customWidth="1"/>
    <col min="10" max="10" width="13" style="2" customWidth="1"/>
    <col min="11" max="11" width="1.81640625" style="2" customWidth="1"/>
    <col min="12" max="12" width="7.453125" style="2" customWidth="1"/>
    <col min="13" max="13" width="13.1796875" style="2" customWidth="1"/>
    <col min="14" max="14" width="14.26953125" style="2" customWidth="1"/>
    <col min="15" max="15" width="1.81640625" style="2" customWidth="1"/>
    <col min="16" max="16" width="19.453125" style="2" customWidth="1"/>
    <col min="17" max="16384" width="11.453125" style="2"/>
  </cols>
  <sheetData>
    <row r="3" spans="2:16" s="9" customFormat="1" ht="24.75" customHeight="1" thickBot="1">
      <c r="B3" s="10" t="s">
        <v>174</v>
      </c>
      <c r="C3" s="10"/>
      <c r="D3" s="34" t="s">
        <v>0</v>
      </c>
      <c r="E3" s="35" t="s">
        <v>1</v>
      </c>
      <c r="F3" s="11"/>
      <c r="G3" s="10"/>
      <c r="H3" s="29"/>
      <c r="I3" s="11"/>
      <c r="J3" s="10"/>
      <c r="K3" s="10"/>
      <c r="L3" s="10"/>
      <c r="M3" s="10"/>
      <c r="N3" s="10"/>
      <c r="O3" s="10"/>
      <c r="P3" s="10"/>
    </row>
    <row r="5" spans="2:16" ht="18.5">
      <c r="B5" s="9" t="s">
        <v>168</v>
      </c>
    </row>
    <row r="7" spans="2:16" s="7" customFormat="1" ht="37.5" customHeight="1">
      <c r="B7" s="16" t="s">
        <v>20</v>
      </c>
      <c r="C7" s="12" t="s">
        <v>4</v>
      </c>
      <c r="D7" s="13"/>
      <c r="E7" s="20" t="s">
        <v>97</v>
      </c>
      <c r="F7" s="13"/>
      <c r="H7" s="82" t="s">
        <v>71</v>
      </c>
      <c r="I7" s="82"/>
      <c r="J7" s="82"/>
      <c r="L7" s="82" t="s">
        <v>72</v>
      </c>
      <c r="M7" s="82"/>
      <c r="N7" s="82"/>
      <c r="P7" s="79"/>
    </row>
    <row r="8" spans="2:16">
      <c r="B8" s="6"/>
      <c r="C8" s="18"/>
      <c r="D8" s="19"/>
      <c r="E8" s="21"/>
      <c r="F8" s="17"/>
      <c r="H8" s="31" t="s">
        <v>7</v>
      </c>
      <c r="I8" s="25" t="s">
        <v>8</v>
      </c>
      <c r="J8" s="25" t="s">
        <v>9</v>
      </c>
      <c r="L8" s="31" t="s">
        <v>7</v>
      </c>
      <c r="M8" s="25" t="s">
        <v>8</v>
      </c>
      <c r="N8" s="25" t="s">
        <v>9</v>
      </c>
      <c r="P8" s="25" t="s">
        <v>11</v>
      </c>
    </row>
    <row r="9" spans="2:16">
      <c r="B9" s="32" t="s">
        <v>74</v>
      </c>
      <c r="C9" s="85">
        <v>1.1000000000000001</v>
      </c>
      <c r="D9" s="96" t="s">
        <v>73</v>
      </c>
      <c r="E9" s="91"/>
      <c r="F9" s="88" t="s">
        <v>85</v>
      </c>
      <c r="H9" s="31">
        <v>2</v>
      </c>
      <c r="I9" s="48"/>
      <c r="J9" s="52">
        <f>I9*H9</f>
        <v>0</v>
      </c>
      <c r="L9" s="31">
        <v>0</v>
      </c>
      <c r="M9" s="55"/>
      <c r="N9" s="55"/>
      <c r="P9" s="56">
        <f>N9+J9</f>
        <v>0</v>
      </c>
    </row>
    <row r="10" spans="2:16" ht="4.5" customHeight="1">
      <c r="C10" s="86"/>
      <c r="D10" s="97"/>
      <c r="E10" s="92"/>
      <c r="F10" s="89"/>
      <c r="I10" s="2"/>
      <c r="J10" s="52">
        <f t="shared" ref="J10:J24" si="0">I10*H10</f>
        <v>0</v>
      </c>
      <c r="L10" s="30"/>
    </row>
    <row r="11" spans="2:16">
      <c r="B11" s="32" t="s">
        <v>5</v>
      </c>
      <c r="C11" s="86"/>
      <c r="D11" s="97"/>
      <c r="E11" s="92"/>
      <c r="F11" s="89"/>
      <c r="H11" s="31">
        <v>2</v>
      </c>
      <c r="I11" s="48"/>
      <c r="J11" s="52">
        <f t="shared" si="0"/>
        <v>0</v>
      </c>
      <c r="L11" s="31">
        <v>0</v>
      </c>
      <c r="M11" s="55"/>
      <c r="N11" s="55"/>
      <c r="P11" s="56">
        <f>N11+J11</f>
        <v>0</v>
      </c>
    </row>
    <row r="12" spans="2:16" ht="4.5" customHeight="1">
      <c r="C12" s="86"/>
      <c r="D12" s="97"/>
      <c r="E12" s="92"/>
      <c r="F12" s="89"/>
      <c r="I12" s="2"/>
      <c r="J12" s="52">
        <f t="shared" si="0"/>
        <v>0</v>
      </c>
      <c r="L12" s="30"/>
    </row>
    <row r="13" spans="2:16">
      <c r="B13" s="32" t="s">
        <v>75</v>
      </c>
      <c r="C13" s="86"/>
      <c r="D13" s="97"/>
      <c r="E13" s="92"/>
      <c r="F13" s="89"/>
      <c r="H13" s="31">
        <v>2</v>
      </c>
      <c r="I13" s="48"/>
      <c r="J13" s="52">
        <f t="shared" si="0"/>
        <v>0</v>
      </c>
      <c r="L13" s="31">
        <v>0</v>
      </c>
      <c r="M13" s="55"/>
      <c r="N13" s="55"/>
      <c r="P13" s="56">
        <f>N13+J13</f>
        <v>0</v>
      </c>
    </row>
    <row r="14" spans="2:16" ht="4.5" customHeight="1">
      <c r="C14" s="86"/>
      <c r="D14" s="97"/>
      <c r="E14" s="92"/>
      <c r="F14" s="89"/>
      <c r="I14" s="2"/>
      <c r="J14" s="52">
        <f t="shared" si="0"/>
        <v>0</v>
      </c>
      <c r="L14" s="30"/>
    </row>
    <row r="15" spans="2:16">
      <c r="B15" s="32" t="s">
        <v>76</v>
      </c>
      <c r="C15" s="86"/>
      <c r="D15" s="97"/>
      <c r="E15" s="92"/>
      <c r="F15" s="89"/>
      <c r="H15" s="31">
        <v>2</v>
      </c>
      <c r="I15" s="48"/>
      <c r="J15" s="52">
        <f t="shared" si="0"/>
        <v>0</v>
      </c>
      <c r="L15" s="31">
        <v>0</v>
      </c>
      <c r="M15" s="55"/>
      <c r="N15" s="55"/>
      <c r="P15" s="56">
        <f>N15+J15</f>
        <v>0</v>
      </c>
    </row>
    <row r="16" spans="2:16" ht="4.5" customHeight="1">
      <c r="C16" s="86"/>
      <c r="D16" s="97"/>
      <c r="E16" s="92"/>
      <c r="F16" s="89"/>
      <c r="I16" s="2"/>
      <c r="J16" s="52">
        <f t="shared" si="0"/>
        <v>0</v>
      </c>
      <c r="L16" s="30"/>
    </row>
    <row r="17" spans="2:16">
      <c r="B17" s="32" t="s">
        <v>77</v>
      </c>
      <c r="C17" s="87"/>
      <c r="D17" s="98"/>
      <c r="E17" s="93"/>
      <c r="F17" s="90"/>
      <c r="H17" s="31">
        <v>2</v>
      </c>
      <c r="I17" s="48"/>
      <c r="J17" s="52">
        <f t="shared" si="0"/>
        <v>0</v>
      </c>
      <c r="L17" s="31">
        <v>0</v>
      </c>
      <c r="M17" s="55"/>
      <c r="N17" s="55"/>
      <c r="P17" s="56">
        <f>N17+J17</f>
        <v>0</v>
      </c>
    </row>
    <row r="18" spans="2:16" ht="4.5" customHeight="1">
      <c r="I18" s="2"/>
      <c r="J18" s="52">
        <f t="shared" si="0"/>
        <v>0</v>
      </c>
      <c r="L18" s="30"/>
    </row>
    <row r="19" spans="2:16">
      <c r="B19" s="4" t="s">
        <v>75</v>
      </c>
      <c r="C19" s="22">
        <v>2.1</v>
      </c>
      <c r="D19" s="94" t="s">
        <v>84</v>
      </c>
      <c r="E19" s="25"/>
      <c r="F19" s="27" t="s">
        <v>80</v>
      </c>
      <c r="H19" s="31">
        <v>1</v>
      </c>
      <c r="I19" s="48"/>
      <c r="J19" s="52">
        <f t="shared" si="0"/>
        <v>0</v>
      </c>
      <c r="L19" s="31">
        <v>1</v>
      </c>
      <c r="M19" s="48"/>
      <c r="N19" s="52">
        <f>L19*M19</f>
        <v>0</v>
      </c>
      <c r="P19" s="56">
        <f>N19+J19</f>
        <v>0</v>
      </c>
    </row>
    <row r="20" spans="2:16">
      <c r="B20" s="5"/>
      <c r="C20" s="14"/>
      <c r="D20" s="95"/>
      <c r="E20" s="25"/>
      <c r="F20" s="27" t="s">
        <v>79</v>
      </c>
      <c r="H20" s="31">
        <v>1</v>
      </c>
      <c r="I20" s="48"/>
      <c r="J20" s="52">
        <f t="shared" si="0"/>
        <v>0</v>
      </c>
      <c r="L20" s="31">
        <v>1</v>
      </c>
      <c r="M20" s="48"/>
      <c r="N20" s="52">
        <f t="shared" ref="N20:N22" si="1">L20*M20</f>
        <v>0</v>
      </c>
      <c r="P20" s="56">
        <f>N20+J20</f>
        <v>0</v>
      </c>
    </row>
    <row r="21" spans="2:16" ht="4.5" customHeight="1">
      <c r="B21" s="5"/>
      <c r="I21" s="2"/>
      <c r="J21" s="52">
        <f t="shared" si="0"/>
        <v>0</v>
      </c>
      <c r="L21" s="30"/>
      <c r="N21" s="52">
        <f t="shared" si="1"/>
        <v>0</v>
      </c>
    </row>
    <row r="22" spans="2:16">
      <c r="B22" s="6"/>
      <c r="C22" s="32">
        <v>2.2000000000000002</v>
      </c>
      <c r="D22" s="33" t="s">
        <v>78</v>
      </c>
      <c r="E22" s="25"/>
      <c r="F22" s="27" t="s">
        <v>81</v>
      </c>
      <c r="H22" s="31">
        <v>1</v>
      </c>
      <c r="I22" s="48"/>
      <c r="J22" s="52">
        <f t="shared" si="0"/>
        <v>0</v>
      </c>
      <c r="L22" s="31">
        <v>1</v>
      </c>
      <c r="M22" s="48"/>
      <c r="N22" s="52">
        <f t="shared" si="1"/>
        <v>0</v>
      </c>
      <c r="P22" s="56">
        <f>N22+J22</f>
        <v>0</v>
      </c>
    </row>
    <row r="23" spans="2:16" ht="4.5" customHeight="1">
      <c r="B23" s="5"/>
      <c r="I23" s="2"/>
      <c r="J23" s="52">
        <f t="shared" si="0"/>
        <v>0</v>
      </c>
      <c r="L23" s="30"/>
    </row>
    <row r="24" spans="2:16" s="8" customFormat="1">
      <c r="B24" s="36" t="s">
        <v>169</v>
      </c>
      <c r="C24" s="36"/>
      <c r="D24" s="36"/>
      <c r="E24" s="36"/>
      <c r="F24" s="37"/>
      <c r="G24" s="2"/>
      <c r="H24" s="38">
        <f>SUM(H9:H23)</f>
        <v>13</v>
      </c>
      <c r="I24" s="57"/>
      <c r="J24" s="52">
        <f t="shared" si="0"/>
        <v>0</v>
      </c>
      <c r="K24" s="2"/>
      <c r="L24" s="38">
        <f>SUM(L9:L23)</f>
        <v>3</v>
      </c>
      <c r="M24" s="57"/>
      <c r="N24" s="57">
        <f>SUM(N9:N23)</f>
        <v>0</v>
      </c>
      <c r="O24" s="2"/>
      <c r="P24" s="57">
        <f>SUM(P9:P23)</f>
        <v>0</v>
      </c>
    </row>
    <row r="27" spans="2:16" ht="18.5">
      <c r="B27" s="9" t="s">
        <v>170</v>
      </c>
    </row>
    <row r="28" spans="2:16" ht="14.25" customHeight="1"/>
    <row r="29" spans="2:16" ht="37.5" customHeight="1">
      <c r="B29" s="16" t="s">
        <v>20</v>
      </c>
      <c r="C29" s="12" t="s">
        <v>4</v>
      </c>
      <c r="D29" s="13"/>
      <c r="E29" s="20" t="s">
        <v>97</v>
      </c>
      <c r="F29" s="13"/>
      <c r="G29" s="7"/>
      <c r="H29" s="82" t="s">
        <v>71</v>
      </c>
      <c r="I29" s="82"/>
      <c r="J29" s="82"/>
      <c r="K29" s="7"/>
      <c r="L29" s="82" t="s">
        <v>72</v>
      </c>
      <c r="M29" s="82"/>
      <c r="N29" s="82"/>
      <c r="O29" s="7"/>
      <c r="P29" s="79"/>
    </row>
    <row r="30" spans="2:16">
      <c r="B30" s="6"/>
      <c r="C30" s="18"/>
      <c r="D30" s="19"/>
      <c r="E30" s="21"/>
      <c r="F30" s="17"/>
      <c r="H30" s="31" t="s">
        <v>7</v>
      </c>
      <c r="I30" s="25" t="s">
        <v>8</v>
      </c>
      <c r="J30" s="25" t="s">
        <v>9</v>
      </c>
      <c r="L30" s="31" t="s">
        <v>7</v>
      </c>
      <c r="M30" s="25" t="s">
        <v>8</v>
      </c>
      <c r="N30" s="25" t="s">
        <v>9</v>
      </c>
      <c r="P30" s="25" t="s">
        <v>11</v>
      </c>
    </row>
    <row r="31" spans="2:16">
      <c r="B31" s="4" t="s">
        <v>154</v>
      </c>
      <c r="C31" s="32">
        <v>1.1000000000000001</v>
      </c>
      <c r="D31" s="40" t="s">
        <v>78</v>
      </c>
      <c r="E31" s="25"/>
      <c r="F31" s="27" t="s">
        <v>81</v>
      </c>
      <c r="H31" s="31">
        <v>2</v>
      </c>
      <c r="I31" s="48"/>
      <c r="J31" s="52">
        <f>I31*H31</f>
        <v>0</v>
      </c>
      <c r="L31" s="31">
        <v>2</v>
      </c>
      <c r="M31" s="48"/>
      <c r="N31" s="52">
        <f>L31*M31</f>
        <v>0</v>
      </c>
      <c r="P31" s="56">
        <f>N31+J31</f>
        <v>0</v>
      </c>
    </row>
    <row r="32" spans="2:16" ht="4.5" customHeight="1">
      <c r="B32" s="5"/>
      <c r="I32" s="2"/>
      <c r="J32" s="52">
        <f t="shared" ref="J32:J33" si="2">I32*H32</f>
        <v>0</v>
      </c>
      <c r="L32" s="30"/>
      <c r="N32" s="52">
        <f t="shared" ref="N32:N33" si="3">L32*M32</f>
        <v>0</v>
      </c>
    </row>
    <row r="33" spans="2:16">
      <c r="B33" s="6"/>
      <c r="C33" s="32">
        <v>1.2</v>
      </c>
      <c r="D33" s="33" t="s">
        <v>82</v>
      </c>
      <c r="E33" s="25"/>
      <c r="F33" s="27" t="s">
        <v>83</v>
      </c>
      <c r="H33" s="31">
        <v>1</v>
      </c>
      <c r="I33" s="48"/>
      <c r="J33" s="52">
        <f t="shared" si="2"/>
        <v>0</v>
      </c>
      <c r="L33" s="31">
        <v>1</v>
      </c>
      <c r="M33" s="48"/>
      <c r="N33" s="52">
        <f t="shared" si="3"/>
        <v>0</v>
      </c>
      <c r="P33" s="56">
        <f>N33+J33</f>
        <v>0</v>
      </c>
    </row>
    <row r="34" spans="2:16" ht="4.5" customHeight="1">
      <c r="B34" s="5"/>
      <c r="I34" s="2"/>
      <c r="L34" s="30"/>
    </row>
    <row r="35" spans="2:16">
      <c r="B35" s="36" t="s">
        <v>86</v>
      </c>
      <c r="C35" s="36"/>
      <c r="D35" s="36"/>
      <c r="E35" s="36"/>
      <c r="F35" s="37"/>
      <c r="H35" s="38">
        <f>SUM(H31:H33)</f>
        <v>3</v>
      </c>
      <c r="I35" s="36"/>
      <c r="J35" s="57">
        <f>SUM(J31:J33)</f>
        <v>0</v>
      </c>
      <c r="L35" s="38">
        <f>SUM(L31:L33)</f>
        <v>3</v>
      </c>
      <c r="M35" s="36"/>
      <c r="N35" s="57">
        <f>SUM(N31:N33)</f>
        <v>0</v>
      </c>
      <c r="P35" s="57">
        <f>SUM(P31:P33)</f>
        <v>0</v>
      </c>
    </row>
    <row r="38" spans="2:16" s="9" customFormat="1" ht="24.75" customHeight="1" thickBot="1">
      <c r="B38" s="10" t="s">
        <v>160</v>
      </c>
      <c r="C38" s="10"/>
      <c r="D38" s="34"/>
      <c r="E38" s="35"/>
      <c r="F38" s="11"/>
      <c r="G38" s="10"/>
      <c r="H38" s="29"/>
      <c r="I38" s="11"/>
      <c r="J38" s="10"/>
      <c r="K38" s="10"/>
      <c r="L38" s="10"/>
      <c r="M38" s="10"/>
      <c r="N38" s="10"/>
      <c r="O38" s="10"/>
      <c r="P38" s="10"/>
    </row>
    <row r="39" spans="2:16" ht="15" customHeight="1"/>
    <row r="40" spans="2:16" ht="37.5" customHeight="1">
      <c r="B40" s="12" t="s">
        <v>157</v>
      </c>
      <c r="C40" s="20"/>
      <c r="D40" s="20"/>
      <c r="E40" s="20"/>
      <c r="F40" s="13"/>
      <c r="G40" s="7"/>
      <c r="H40" s="82" t="s">
        <v>155</v>
      </c>
      <c r="I40" s="82"/>
      <c r="J40" s="82"/>
      <c r="K40" s="7"/>
      <c r="L40" s="82" t="s">
        <v>156</v>
      </c>
      <c r="M40" s="82"/>
      <c r="N40" s="82"/>
      <c r="O40" s="7"/>
      <c r="P40" s="79"/>
    </row>
    <row r="41" spans="2:16">
      <c r="B41" s="14"/>
      <c r="C41" s="21"/>
      <c r="D41" s="21"/>
      <c r="E41" s="21"/>
      <c r="F41" s="17"/>
      <c r="H41" s="31" t="s">
        <v>7</v>
      </c>
      <c r="I41" s="25" t="s">
        <v>8</v>
      </c>
      <c r="J41" s="25" t="s">
        <v>9</v>
      </c>
      <c r="L41" s="31" t="s">
        <v>7</v>
      </c>
      <c r="M41" s="25" t="s">
        <v>8</v>
      </c>
      <c r="N41" s="25" t="s">
        <v>9</v>
      </c>
      <c r="P41" s="25" t="s">
        <v>11</v>
      </c>
    </row>
    <row r="42" spans="2:16">
      <c r="B42" s="43" t="s">
        <v>158</v>
      </c>
      <c r="C42" s="44"/>
      <c r="D42" s="44"/>
      <c r="E42" s="44"/>
      <c r="F42" s="45"/>
      <c r="H42" s="31">
        <v>74</v>
      </c>
      <c r="I42" s="41"/>
      <c r="J42" s="77">
        <f>OEUVRES!L88</f>
        <v>0</v>
      </c>
      <c r="L42" s="31">
        <v>74</v>
      </c>
      <c r="M42" s="25"/>
      <c r="N42" s="78">
        <f>OEUVRES!P88</f>
        <v>0</v>
      </c>
      <c r="P42" s="75">
        <f>J42+N42</f>
        <v>0</v>
      </c>
    </row>
    <row r="43" spans="2:16">
      <c r="B43" s="43" t="s">
        <v>159</v>
      </c>
      <c r="C43" s="44"/>
      <c r="D43" s="44"/>
      <c r="E43" s="44"/>
      <c r="F43" s="45"/>
      <c r="H43" s="31">
        <f>'APPAR ELEC'!H41</f>
        <v>97</v>
      </c>
      <c r="I43" s="41"/>
      <c r="J43" s="48">
        <f>'APPAR ELEC'!J41</f>
        <v>0</v>
      </c>
      <c r="L43" s="31">
        <f>'APPAR ELEC'!L41</f>
        <v>97</v>
      </c>
      <c r="M43" s="25"/>
      <c r="N43" s="52">
        <f>'APPAR ELEC'!N41</f>
        <v>0</v>
      </c>
      <c r="P43" s="52">
        <f>'APPAR ELEC'!P41</f>
        <v>0</v>
      </c>
    </row>
    <row r="44" spans="2:16">
      <c r="B44" s="43" t="s">
        <v>173</v>
      </c>
      <c r="C44" s="44"/>
      <c r="D44" s="44"/>
      <c r="E44" s="44"/>
      <c r="F44" s="45"/>
      <c r="H44" s="31">
        <v>4</v>
      </c>
      <c r="I44" s="41"/>
      <c r="J44" s="48">
        <f>'APPAR ELEC'!P48</f>
        <v>0</v>
      </c>
      <c r="L44" s="41" t="s">
        <v>164</v>
      </c>
      <c r="M44" s="41" t="s">
        <v>164</v>
      </c>
      <c r="N44" s="41" t="s">
        <v>164</v>
      </c>
      <c r="P44" s="52">
        <f>J44</f>
        <v>0</v>
      </c>
    </row>
    <row r="45" spans="2:16">
      <c r="B45" s="43" t="s">
        <v>171</v>
      </c>
      <c r="C45" s="44"/>
      <c r="D45" s="44"/>
      <c r="E45" s="44"/>
      <c r="F45" s="45"/>
      <c r="H45" s="31">
        <f>H24</f>
        <v>13</v>
      </c>
      <c r="I45" s="41"/>
      <c r="J45" s="56">
        <f>J24</f>
        <v>0</v>
      </c>
      <c r="L45" s="31">
        <f>L24</f>
        <v>3</v>
      </c>
      <c r="M45" s="41"/>
      <c r="N45" s="56">
        <f>N24</f>
        <v>0</v>
      </c>
      <c r="P45" s="56">
        <f>P24</f>
        <v>0</v>
      </c>
    </row>
    <row r="46" spans="2:16">
      <c r="B46" s="43" t="s">
        <v>172</v>
      </c>
      <c r="C46" s="44"/>
      <c r="D46" s="44"/>
      <c r="E46" s="44"/>
      <c r="F46" s="45"/>
      <c r="H46" s="31">
        <f>H35</f>
        <v>3</v>
      </c>
      <c r="I46" s="41"/>
      <c r="J46" s="56">
        <f>J35</f>
        <v>0</v>
      </c>
      <c r="L46" s="31">
        <f>L35</f>
        <v>3</v>
      </c>
      <c r="M46" s="25"/>
      <c r="N46" s="56">
        <f>N35</f>
        <v>0</v>
      </c>
      <c r="P46" s="56">
        <f>P35</f>
        <v>0</v>
      </c>
    </row>
    <row r="47" spans="2:16" ht="4.5" customHeight="1">
      <c r="B47" s="5"/>
      <c r="I47" s="2"/>
      <c r="J47" s="46"/>
      <c r="L47" s="30"/>
    </row>
    <row r="48" spans="2:16" ht="18.5">
      <c r="B48" s="42" t="s">
        <v>89</v>
      </c>
      <c r="C48" s="37"/>
      <c r="D48" s="37"/>
      <c r="E48" s="37"/>
      <c r="F48" s="37"/>
      <c r="H48" s="37"/>
      <c r="I48" s="37"/>
      <c r="J48" s="58">
        <f>SUM(J42:J47)</f>
        <v>0</v>
      </c>
      <c r="L48" s="37"/>
      <c r="M48" s="37"/>
      <c r="N48" s="58">
        <f>SUM(N42:N47)</f>
        <v>0</v>
      </c>
      <c r="P48" s="58">
        <f>SUM(P42:P47)</f>
        <v>0</v>
      </c>
    </row>
  </sheetData>
  <mergeCells count="11">
    <mergeCell ref="H7:J7"/>
    <mergeCell ref="L7:N7"/>
    <mergeCell ref="D9:D17"/>
    <mergeCell ref="C9:C17"/>
    <mergeCell ref="F9:F17"/>
    <mergeCell ref="E9:E17"/>
    <mergeCell ref="H40:J40"/>
    <mergeCell ref="L40:N40"/>
    <mergeCell ref="H29:J29"/>
    <mergeCell ref="L29:N29"/>
    <mergeCell ref="D19:D20"/>
  </mergeCells>
  <pageMargins left="0.7" right="0.7" top="0.75" bottom="0.75" header="0.3" footer="0.3"/>
  <pageSetup paperSize="9" scale="59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17B66375357540B1CE13B232D5106A" ma:contentTypeVersion="15" ma:contentTypeDescription="Crée un document." ma:contentTypeScope="" ma:versionID="238f8b9737f91e72c8fc00806e3e3d52">
  <xsd:schema xmlns:xsd="http://www.w3.org/2001/XMLSchema" xmlns:xs="http://www.w3.org/2001/XMLSchema" xmlns:p="http://schemas.microsoft.com/office/2006/metadata/properties" xmlns:ns2="ff1a6bed-0dfe-4a0f-90a0-2a2f2dddf650" xmlns:ns3="599ec605-a06d-4e5d-aa66-38e39501d6b0" targetNamespace="http://schemas.microsoft.com/office/2006/metadata/properties" ma:root="true" ma:fieldsID="49771e6780a334ffa174822a53ea966e" ns2:_="" ns3:_="">
    <xsd:import namespace="ff1a6bed-0dfe-4a0f-90a0-2a2f2dddf650"/>
    <xsd:import namespace="599ec605-a06d-4e5d-aa66-38e39501d6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6bed-0dfe-4a0f-90a0-2a2f2dddf6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2e6394d-d106-48e5-945c-8a2c694eb6e7}" ma:internalName="TaxCatchAll" ma:showField="CatchAllData" ma:web="ff1a6bed-0dfe-4a0f-90a0-2a2f2dddf6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9ec605-a06d-4e5d-aa66-38e39501d6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7FDD73-B2CF-4EE4-96AF-55D0DBF203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84164-F654-41BB-B895-2A7C47AC84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1a6bed-0dfe-4a0f-90a0-2a2f2dddf650"/>
    <ds:schemaRef ds:uri="599ec605-a06d-4e5d-aa66-38e39501d6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OEUVRES</vt:lpstr>
      <vt:lpstr>APPAR ELEC</vt:lpstr>
      <vt:lpstr>LAMBRIS</vt:lpstr>
      <vt:lpstr>'APPAR ELEC'!Zone_d_impression</vt:lpstr>
      <vt:lpstr>LAMBRIS!Zone_d_impression</vt:lpstr>
      <vt:lpstr>OEUVRES!Zone_d_impression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CORD</dc:creator>
  <cp:lastModifiedBy>Sarah Feriaux-Rubin</cp:lastModifiedBy>
  <cp:lastPrinted>2024-10-14T10:28:44Z</cp:lastPrinted>
  <dcterms:created xsi:type="dcterms:W3CDTF">2024-10-13T15:42:08Z</dcterms:created>
  <dcterms:modified xsi:type="dcterms:W3CDTF">2024-10-17T09:28:25Z</dcterms:modified>
</cp:coreProperties>
</file>