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01899865\Desktop\"/>
    </mc:Choice>
  </mc:AlternateContent>
  <xr:revisionPtr revIDLastSave="0" documentId="13_ncr:1_{876C88BC-1329-4803-BD50-6E3D2223018C}" xr6:coauthVersionLast="47" xr6:coauthVersionMax="47" xr10:uidLastSave="{00000000-0000-0000-0000-000000000000}"/>
  <bookViews>
    <workbookView xWindow="-108" yWindow="-108" windowWidth="23256" windowHeight="12576" firstSheet="2" activeTab="5" xr2:uid="{00000000-000D-0000-FFFF-FFFF00000000}"/>
  </bookViews>
  <sheets>
    <sheet name="Décomposition prix forfaitaires" sheetId="9" r:id="rId1"/>
    <sheet name="BPU période transitoire HDV" sheetId="15" r:id="rId2"/>
    <sheet name="BPU Période définitive HDV" sheetId="12" r:id="rId3"/>
    <sheet name="Décomposition coûts PT" sheetId="16" r:id="rId4"/>
    <sheet name="Décomposition coûts PD" sheetId="6" r:id="rId5"/>
    <sheet name="Annexe - Panier type" sheetId="11" r:id="rId6"/>
  </sheets>
  <definedNames>
    <definedName name="_xlnm.Print_Titles" localSheetId="5">'Annexe - Panier type'!$1:$5</definedName>
    <definedName name="_xlnm.Print_Titles" localSheetId="0">'Décomposition prix forfaitaires'!$1:$4</definedName>
    <definedName name="_xlnm.Print_Area" localSheetId="5">'Annexe - Panier type'!#REF!</definedName>
    <definedName name="_xlnm.Print_Area" localSheetId="4">'Décomposition coûts PD'!$A$1:$Q$44</definedName>
    <definedName name="_xlnm.Print_Area" localSheetId="3">'Décomposition coûts PT'!$A$1:$Q$44</definedName>
    <definedName name="_xlnm.Print_Area" localSheetId="0">'Décomposition prix forfaitaires'!$A$1:$J$38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1" l="1"/>
  <c r="C3" i="11"/>
  <c r="B3" i="11"/>
  <c r="C4" i="11"/>
  <c r="K27" i="9"/>
  <c r="K26" i="9"/>
  <c r="K25" i="9"/>
  <c r="F25" i="9"/>
  <c r="G25" i="9"/>
  <c r="H25" i="9"/>
  <c r="I25" i="9"/>
  <c r="J25" i="9"/>
  <c r="F26" i="9"/>
  <c r="B25" i="9"/>
  <c r="E25" i="9"/>
  <c r="D25" i="9"/>
  <c r="C25" i="9"/>
  <c r="B26" i="9"/>
  <c r="G22" i="9"/>
  <c r="H22" i="9" s="1"/>
  <c r="J22" i="9" s="1"/>
  <c r="G21" i="9"/>
  <c r="G17" i="9"/>
  <c r="G15" i="9"/>
  <c r="F27" i="9"/>
  <c r="B16" i="11"/>
  <c r="C16" i="11" s="1"/>
  <c r="B15" i="11"/>
  <c r="C15" i="11" s="1"/>
  <c r="C22" i="11"/>
  <c r="C21" i="11"/>
  <c r="C28" i="11"/>
  <c r="E28" i="11" s="1"/>
  <c r="B28" i="11"/>
  <c r="C27" i="11"/>
  <c r="B27" i="11"/>
  <c r="B9" i="11"/>
  <c r="D21" i="12"/>
  <c r="D20" i="12"/>
  <c r="D16" i="12"/>
  <c r="D15" i="12"/>
  <c r="D11" i="12"/>
  <c r="D10" i="12"/>
  <c r="D6" i="12"/>
  <c r="E10" i="11" s="1"/>
  <c r="D5" i="12"/>
  <c r="E9" i="11" s="1"/>
  <c r="D17" i="15"/>
  <c r="D16" i="15"/>
  <c r="D12" i="15"/>
  <c r="D11" i="15"/>
  <c r="D7" i="15"/>
  <c r="D16" i="11" s="1"/>
  <c r="D6" i="15"/>
  <c r="C14" i="9"/>
  <c r="E14" i="9" s="1"/>
  <c r="H21" i="9"/>
  <c r="J21" i="9" s="1"/>
  <c r="C20" i="9"/>
  <c r="E20" i="9" s="1"/>
  <c r="C16" i="9"/>
  <c r="E16" i="9" s="1"/>
  <c r="I27" i="9"/>
  <c r="I26" i="9"/>
  <c r="D26" i="9"/>
  <c r="B22" i="11"/>
  <c r="B21" i="11"/>
  <c r="B10" i="11"/>
  <c r="D9" i="11" l="1"/>
  <c r="F9" i="11" s="1"/>
  <c r="D27" i="11"/>
  <c r="E27" i="11"/>
  <c r="D10" i="11"/>
  <c r="F10" i="11" s="1"/>
  <c r="E22" i="11"/>
  <c r="G26" i="9"/>
  <c r="H17" i="9"/>
  <c r="J17" i="9" s="1"/>
  <c r="H15" i="9"/>
  <c r="J15" i="9" s="1"/>
  <c r="G27" i="9"/>
  <c r="E21" i="11"/>
  <c r="E15" i="11"/>
  <c r="D28" i="11"/>
  <c r="F28" i="11" s="1"/>
  <c r="E16" i="11"/>
  <c r="F16" i="11" s="1"/>
  <c r="D15" i="11"/>
  <c r="D21" i="11"/>
  <c r="D22" i="11"/>
  <c r="E26" i="9"/>
  <c r="C26" i="9"/>
  <c r="N55" i="16"/>
  <c r="H55" i="16"/>
  <c r="B55" i="16"/>
  <c r="N48" i="16"/>
  <c r="H48" i="16"/>
  <c r="B48" i="16"/>
  <c r="N42" i="16"/>
  <c r="O54" i="16" s="1"/>
  <c r="H42" i="16"/>
  <c r="I54" i="16" s="1"/>
  <c r="B42" i="16"/>
  <c r="C54" i="16" s="1"/>
  <c r="C41" i="16"/>
  <c r="C40" i="16"/>
  <c r="C39" i="16"/>
  <c r="I38" i="16"/>
  <c r="I42" i="16" s="1"/>
  <c r="C38" i="16"/>
  <c r="C42" i="16" s="1"/>
  <c r="N35" i="16"/>
  <c r="H35" i="16"/>
  <c r="B35" i="16"/>
  <c r="N31" i="16"/>
  <c r="O30" i="16" s="1"/>
  <c r="H31" i="16"/>
  <c r="I30" i="16" s="1"/>
  <c r="B31" i="16"/>
  <c r="C18" i="16" s="1"/>
  <c r="C31" i="16" s="1"/>
  <c r="I29" i="16"/>
  <c r="C29" i="16"/>
  <c r="I27" i="16"/>
  <c r="C27" i="16"/>
  <c r="I25" i="16"/>
  <c r="C25" i="16"/>
  <c r="I23" i="16"/>
  <c r="C23" i="16"/>
  <c r="I21" i="16"/>
  <c r="C21" i="16"/>
  <c r="I19" i="16"/>
  <c r="C19" i="16"/>
  <c r="F21" i="11" l="1"/>
  <c r="F11" i="11"/>
  <c r="F27" i="11"/>
  <c r="F29" i="11" s="1"/>
  <c r="F22" i="11"/>
  <c r="F15" i="11"/>
  <c r="F17" i="11" s="1"/>
  <c r="H27" i="9"/>
  <c r="C5" i="11"/>
  <c r="H26" i="9"/>
  <c r="J27" i="9"/>
  <c r="J26" i="9"/>
  <c r="B5" i="11"/>
  <c r="B4" i="11"/>
  <c r="C20" i="16"/>
  <c r="C22" i="16"/>
  <c r="C24" i="16"/>
  <c r="C26" i="16"/>
  <c r="C28" i="16"/>
  <c r="C30" i="16"/>
  <c r="I39" i="16"/>
  <c r="I41" i="16"/>
  <c r="I40" i="16"/>
  <c r="I18" i="16"/>
  <c r="I31" i="16" s="1"/>
  <c r="I20" i="16"/>
  <c r="I22" i="16"/>
  <c r="I24" i="16"/>
  <c r="I26" i="16"/>
  <c r="I28" i="16"/>
  <c r="O18" i="16"/>
  <c r="O31" i="16" s="1"/>
  <c r="O19" i="16"/>
  <c r="O20" i="16"/>
  <c r="O21" i="16"/>
  <c r="O22" i="16"/>
  <c r="O23" i="16"/>
  <c r="O24" i="16"/>
  <c r="O25" i="16"/>
  <c r="O26" i="16"/>
  <c r="O27" i="16"/>
  <c r="O28" i="16"/>
  <c r="O29" i="16"/>
  <c r="C51" i="16"/>
  <c r="C55" i="16" s="1"/>
  <c r="C52" i="16"/>
  <c r="C53" i="16"/>
  <c r="I51" i="16"/>
  <c r="I55" i="16" s="1"/>
  <c r="I52" i="16"/>
  <c r="I53" i="16"/>
  <c r="O38" i="16"/>
  <c r="O42" i="16" s="1"/>
  <c r="O39" i="16"/>
  <c r="O40" i="16"/>
  <c r="O41" i="16"/>
  <c r="O51" i="16"/>
  <c r="O55" i="16" s="1"/>
  <c r="O52" i="16"/>
  <c r="O53" i="16"/>
  <c r="S55" i="6"/>
  <c r="M55" i="6"/>
  <c r="G55" i="6"/>
  <c r="C55" i="6"/>
  <c r="S48" i="6"/>
  <c r="M48" i="6"/>
  <c r="G48" i="6"/>
  <c r="C48" i="6"/>
  <c r="S42" i="6"/>
  <c r="T41" i="6" s="1"/>
  <c r="S35" i="6"/>
  <c r="S31" i="6"/>
  <c r="T30" i="6" s="1"/>
  <c r="T29" i="6"/>
  <c r="T26" i="6"/>
  <c r="T25" i="6"/>
  <c r="T22" i="6"/>
  <c r="T21" i="6"/>
  <c r="G42" i="6"/>
  <c r="H39" i="6" s="1"/>
  <c r="G35" i="6"/>
  <c r="G31" i="6"/>
  <c r="H20" i="6" s="1"/>
  <c r="M42" i="6"/>
  <c r="N38" i="6" s="1"/>
  <c r="N42" i="6" s="1"/>
  <c r="M35" i="6"/>
  <c r="M31" i="6"/>
  <c r="N22" i="6" s="1"/>
  <c r="C31" i="6"/>
  <c r="D19" i="6" s="1"/>
  <c r="F23" i="11" l="1"/>
  <c r="D4" i="11"/>
  <c r="D5" i="11"/>
  <c r="T38" i="6"/>
  <c r="T42" i="6" s="1"/>
  <c r="N51" i="6"/>
  <c r="N55" i="6" s="1"/>
  <c r="N52" i="6"/>
  <c r="N53" i="6"/>
  <c r="N54" i="6"/>
  <c r="T51" i="6"/>
  <c r="T55" i="6" s="1"/>
  <c r="T52" i="6"/>
  <c r="T53" i="6"/>
  <c r="T54" i="6"/>
  <c r="H51" i="6"/>
  <c r="H55" i="6" s="1"/>
  <c r="H52" i="6"/>
  <c r="H53" i="6"/>
  <c r="H54" i="6"/>
  <c r="T39" i="6"/>
  <c r="T18" i="6"/>
  <c r="T31" i="6" s="1"/>
  <c r="T19" i="6"/>
  <c r="T23" i="6"/>
  <c r="T27" i="6"/>
  <c r="T40" i="6"/>
  <c r="T20" i="6"/>
  <c r="T24" i="6"/>
  <c r="T28" i="6"/>
  <c r="H19" i="6"/>
  <c r="N41" i="6"/>
  <c r="N28" i="6"/>
  <c r="N23" i="6"/>
  <c r="N27" i="6"/>
  <c r="N21" i="6"/>
  <c r="N18" i="6"/>
  <c r="N25" i="6"/>
  <c r="N20" i="6"/>
  <c r="N29" i="6"/>
  <c r="N24" i="6"/>
  <c r="N19" i="6"/>
  <c r="H27" i="6"/>
  <c r="N40" i="6"/>
  <c r="H30" i="6"/>
  <c r="H26" i="6"/>
  <c r="H22" i="6"/>
  <c r="H41" i="6"/>
  <c r="H23" i="6"/>
  <c r="H29" i="6"/>
  <c r="H25" i="6"/>
  <c r="H21" i="6"/>
  <c r="H40" i="6"/>
  <c r="N39" i="6"/>
  <c r="N30" i="6"/>
  <c r="N26" i="6"/>
  <c r="H18" i="6"/>
  <c r="H31" i="6" s="1"/>
  <c r="H38" i="6"/>
  <c r="H42" i="6" s="1"/>
  <c r="H28" i="6"/>
  <c r="H24" i="6"/>
  <c r="C42" i="6"/>
  <c r="D54" i="6" l="1"/>
  <c r="D53" i="6"/>
  <c r="D52" i="6"/>
  <c r="D51" i="6"/>
  <c r="D55" i="6" s="1"/>
  <c r="D25" i="6"/>
  <c r="D28" i="6"/>
  <c r="D21" i="6" l="1"/>
  <c r="D26" i="6" l="1"/>
  <c r="D24" i="6"/>
  <c r="D27" i="6"/>
  <c r="D18" i="6"/>
  <c r="D31" i="6" s="1"/>
  <c r="D29" i="6"/>
  <c r="D23" i="6"/>
  <c r="D22" i="6"/>
  <c r="D30" i="6"/>
  <c r="D20" i="6"/>
  <c r="C35" i="6" l="1"/>
  <c r="D38" i="6" l="1"/>
  <c r="D42" i="6" s="1"/>
  <c r="D39" i="6"/>
  <c r="D41" i="6"/>
  <c r="D40" i="6"/>
  <c r="N31" i="6"/>
</calcChain>
</file>

<file path=xl/sharedStrings.xml><?xml version="1.0" encoding="utf-8"?>
<sst xmlns="http://schemas.openxmlformats.org/spreadsheetml/2006/main" count="416" uniqueCount="111">
  <si>
    <t>OBSERVATION - REMARQUES</t>
  </si>
  <si>
    <t>MONTANT TVA</t>
  </si>
  <si>
    <t>SAMU</t>
  </si>
  <si>
    <t>Durée du contrat :</t>
  </si>
  <si>
    <t>Type d'appareil proposé :</t>
  </si>
  <si>
    <t>Mise à disposition :</t>
  </si>
  <si>
    <t>1 H12</t>
  </si>
  <si>
    <t>1 H24</t>
  </si>
  <si>
    <t>Amortissement appareils / Financement</t>
  </si>
  <si>
    <t>Assurances</t>
  </si>
  <si>
    <t>Mécaniciens-avitailleurs</t>
  </si>
  <si>
    <t>Pilotes</t>
  </si>
  <si>
    <t>Entrainement équipages</t>
  </si>
  <si>
    <t>Frais généraux</t>
  </si>
  <si>
    <t>Autre 1</t>
  </si>
  <si>
    <t>Autre 2</t>
  </si>
  <si>
    <t>TOTAL</t>
  </si>
  <si>
    <t>Coût réel d'une heure de vol :</t>
  </si>
  <si>
    <t>Coûts techniques - renouvellement pièces</t>
  </si>
  <si>
    <t>NOM DU CANDIDAT :</t>
  </si>
  <si>
    <t>Pour chaque hélicoptère mis à disposition, compléter les cellules grisées.</t>
  </si>
  <si>
    <t>Maintenance</t>
  </si>
  <si>
    <t>PRESTATIONS DE TRANSPORTS SANITAIRES HELIPORTES</t>
  </si>
  <si>
    <t>Outils de communication</t>
  </si>
  <si>
    <t>Montant de la mise à disposition des agents de sécurité incendie</t>
  </si>
  <si>
    <t>Mise au norme sanitaire</t>
  </si>
  <si>
    <t>Marge</t>
  </si>
  <si>
    <t>MONTANT HT
de la minute de vol</t>
  </si>
  <si>
    <t>MONTANT TTC
de la minute de vol</t>
  </si>
  <si>
    <t xml:space="preserve">Carburant - prix au litre </t>
  </si>
  <si>
    <t xml:space="preserve"> MISE A DISPOSITION</t>
  </si>
  <si>
    <t>Moins de 3 000 minutes sur le mois 
(50 heures)</t>
  </si>
  <si>
    <t>Plus de 3 000 minutes sur le mois 
(50 heures)</t>
  </si>
  <si>
    <t>Moins de 4 200 minutes sur le mois 
(70 heures)</t>
  </si>
  <si>
    <t>QUANTITE DE A MINUTE DE VOL H 24 SAMU 31</t>
  </si>
  <si>
    <t>QUANTITE DE A MINUTE DE VOL H 12 SAMU 12</t>
  </si>
  <si>
    <t xml:space="preserve">Equipement supplémentaire de l'appareil </t>
  </si>
  <si>
    <t xml:space="preserve">Prestation </t>
  </si>
  <si>
    <t>MONTANT HT</t>
  </si>
  <si>
    <t>MONTANT TTC</t>
  </si>
  <si>
    <t>H 12 SAMU 31 (petit volume) - PSE 1</t>
  </si>
  <si>
    <t>H 12 SAMU 31 (gros volume) - PSE 2</t>
  </si>
  <si>
    <t>PRIX DE A MINUTE DE VOL H 24 SAMU 31 - (gros volume) offre de base</t>
  </si>
  <si>
    <t>PRIX DE A MINUTE DE VOL H 12 SAMU 31 - (petit volume) - PSE1</t>
  </si>
  <si>
    <t>PRIX DE A MINUTE DE VOL H 12 SAMU 31 - (gros volume) - PSE2</t>
  </si>
  <si>
    <t>H 12 - SAMU 31 - PSE 1 - petit volume</t>
  </si>
  <si>
    <t xml:space="preserve">Ces équipements supplémentaires ne sont pas intégrés dans l'analyse technique ni dans l'analyse financière. </t>
  </si>
  <si>
    <t xml:space="preserve">Le pouvoir adjudicateur se réserve le choix de commander ces équipements supplémentaires à sa discrétion. </t>
  </si>
  <si>
    <t>H 12 - SAMU 31 - PSE 2- gros volume</t>
  </si>
  <si>
    <t>Plus de 4 200 minutes sur le mois 
(70 heures)</t>
  </si>
  <si>
    <t>Décomposition du coût d'une heure de vol moins de 3000 minutes</t>
  </si>
  <si>
    <t>En cas de discordance constatée dans une offre, les indications portées sur le bordereau des prix</t>
  </si>
  <si>
    <t>unitaires prévaudront sur toutes les autres indications de l’offre dont les montants pourront être rectifiés</t>
  </si>
  <si>
    <t>en conséquence.</t>
  </si>
  <si>
    <t>Décomposition du coût d'une heure de vol - Plus de 4200 minutes</t>
  </si>
  <si>
    <t>Décomposition du coût d'une heure de vol - Plus de 3000 minutes</t>
  </si>
  <si>
    <t>Décomposition du coût d'une heure de vol - Moins de 4200 minutes</t>
  </si>
  <si>
    <t>Décomposition du coût d'une heure de vol - Moins de 3000 minutes</t>
  </si>
  <si>
    <t>H 24 - SAMU 31 - Prestation de base - gros volume</t>
  </si>
  <si>
    <t>H 12 - SAMU 12 - Prestation de base - petit volume</t>
  </si>
  <si>
    <t>PRIX DE A MINUTE DE VOL H 12 SAMU 12 - (petit volume) offre de base</t>
  </si>
  <si>
    <t xml:space="preserve">Coût Jumelles Vision Nocturnes (JVN) </t>
  </si>
  <si>
    <r>
      <t xml:space="preserve">Montant HT
de la mise à disposition
</t>
    </r>
    <r>
      <rPr>
        <b/>
        <u/>
        <sz val="11"/>
        <rFont val="Calibri"/>
        <family val="2"/>
        <scheme val="minor"/>
      </rPr>
      <t>sur 9 ans</t>
    </r>
  </si>
  <si>
    <t>Montant TVA
de la mise à disposition
 sur 9 ans</t>
  </si>
  <si>
    <r>
      <t xml:space="preserve">Montant TTC
de la mise à disposition 
</t>
    </r>
    <r>
      <rPr>
        <b/>
        <u/>
        <sz val="11"/>
        <rFont val="Calibri"/>
        <family val="2"/>
        <scheme val="minor"/>
      </rPr>
      <t xml:space="preserve">sur 9 ans  </t>
    </r>
  </si>
  <si>
    <r>
      <t xml:space="preserve">Montant HT 
de la mise à disposition </t>
    </r>
    <r>
      <rPr>
        <b/>
        <u/>
        <sz val="11"/>
        <rFont val="Calibri"/>
        <family val="2"/>
        <scheme val="minor"/>
      </rPr>
      <t>annuelle</t>
    </r>
    <r>
      <rPr>
        <b/>
        <sz val="11"/>
        <rFont val="Calibri"/>
        <family val="2"/>
        <scheme val="minor"/>
      </rPr>
      <t xml:space="preserve"> (à compter du 1er octobre 2026)</t>
    </r>
  </si>
  <si>
    <t>9 ans</t>
  </si>
  <si>
    <t>Prix à la minute de vol pour la période définitive</t>
  </si>
  <si>
    <t>BORDEREAU DE PRIX UNITAIRES - DECOMPOSITION COUT - PERIODE DEFINITIVE</t>
  </si>
  <si>
    <t>Prix à la minute de vol pour la période transitoire</t>
  </si>
  <si>
    <t>1 an</t>
  </si>
  <si>
    <t xml:space="preserve">PRIX DE A MINUTE DE VOL H 12 SAMU 12 - (petit volume) </t>
  </si>
  <si>
    <t>PRIX DE A MINUTE DE VOL H 24 SAMU 31 - (petit volume)</t>
  </si>
  <si>
    <t>PRIX DE A MINUTE DE VOL H 12 SAMU 31 - (petit volume)</t>
  </si>
  <si>
    <t>Total (offre de base + PSE 1)</t>
  </si>
  <si>
    <t>Total (offre de base + PSE 2)</t>
  </si>
  <si>
    <t>H 12 - SAMU 31 - petit volume</t>
  </si>
  <si>
    <t>H 24 - SAMU 31 - petit volume</t>
  </si>
  <si>
    <t>PRIX FORFAITAIRE - MISE A DISPOSITION</t>
  </si>
  <si>
    <t>Annexe Financière - Période définitive et transitoire</t>
  </si>
  <si>
    <t>H 12 SAMU 12 (petit volume) - offre de base - Période définitive</t>
  </si>
  <si>
    <t>H 24 SAMU 31 (gros volume) - offre de base - Période définitive</t>
  </si>
  <si>
    <t xml:space="preserve"> H 24 SAMU 31 (petit volume)  - Période transitoire</t>
  </si>
  <si>
    <t>H 12 SAMU 12 (petit volume) - offre de base - Période transitoire</t>
  </si>
  <si>
    <r>
      <t xml:space="preserve">Montant de la TVA 
de la mise à disposition
sur un an
</t>
    </r>
    <r>
      <rPr>
        <b/>
        <sz val="11"/>
        <color rgb="FFFF0000"/>
        <rFont val="Calibri"/>
        <family val="2"/>
        <scheme val="minor"/>
      </rPr>
      <t>(Période transitoire)</t>
    </r>
  </si>
  <si>
    <r>
      <t xml:space="preserve">Montant HT
de la mise à disposition mensuelle à compter du 1er octobre 2025
</t>
    </r>
    <r>
      <rPr>
        <b/>
        <sz val="11"/>
        <color rgb="FFFF0000"/>
        <rFont val="Calibri"/>
        <family val="2"/>
        <scheme val="minor"/>
      </rPr>
      <t>(Période transitoire)</t>
    </r>
  </si>
  <si>
    <r>
      <t xml:space="preserve">Montant HT 
de la mise à disposition sur un an (à compter du 1er octobre 2025)
</t>
    </r>
    <r>
      <rPr>
        <b/>
        <sz val="11"/>
        <color rgb="FFFF0000"/>
        <rFont val="Calibri"/>
        <family val="2"/>
        <scheme val="minor"/>
      </rPr>
      <t>(Période transitoire)</t>
    </r>
  </si>
  <si>
    <r>
      <t xml:space="preserve">Montant TTC
de la mise à disposition 
</t>
    </r>
    <r>
      <rPr>
        <b/>
        <u/>
        <sz val="11"/>
        <rFont val="Calibri"/>
        <family val="2"/>
        <scheme val="minor"/>
      </rPr>
      <t xml:space="preserve">sur 1 an
</t>
    </r>
    <r>
      <rPr>
        <b/>
        <sz val="11"/>
        <color rgb="FFFF0000"/>
        <rFont val="Calibri"/>
        <family val="2"/>
        <scheme val="minor"/>
      </rPr>
      <t>(Période transitoire)</t>
    </r>
  </si>
  <si>
    <t xml:space="preserve"> H 12 SAMU 31 (petit volume)  - Période transitoire</t>
  </si>
  <si>
    <t>Total TTC sur la durée globale du marché (période transitoire + définitive)</t>
  </si>
  <si>
    <t xml:space="preserve">Moins value éventuelle pour la période transitoire d'un montant de : ….........
</t>
  </si>
  <si>
    <t>Période transitoire - Quantité - exprimé en années (1)</t>
  </si>
  <si>
    <t>Période définitive - Quantité - exprimé en années (9)</t>
  </si>
  <si>
    <t>Solution de base</t>
  </si>
  <si>
    <t>Solution de base + PSE 1</t>
  </si>
  <si>
    <t>Solution de base + PSE 2</t>
  </si>
  <si>
    <t xml:space="preserve">Quantité estimée administration annuel - exprimé en minutes </t>
  </si>
  <si>
    <t>Quantité estimée administration global (sur 9 années) - exprimé en minutes</t>
  </si>
  <si>
    <t>BORDEREAU DE PRIX UNITAIRES - DECOMPOSITION COUT - PERIODE TRANSITOIRE</t>
  </si>
  <si>
    <t>Quantité estimée administration annuel - exprimé en minutes 
(période transitoire)</t>
  </si>
  <si>
    <t>Total (projection période transitoire)</t>
  </si>
  <si>
    <t>Total (projection période définitive)</t>
  </si>
  <si>
    <t>Quantité estimée administration sur 9 années - exprimé en minutes 
(période définitive)</t>
  </si>
  <si>
    <t>QUANTITE DE A MINUTE DE VOL H 12 SAMU 31 (gros volume) PSE 2</t>
  </si>
  <si>
    <t>QUANTITE DE A MINUTE DE VOL H 12 SAMU 31 (petit volume) PSE 1</t>
  </si>
  <si>
    <r>
      <t xml:space="preserve">Montant HT 
de la mise à disposition </t>
    </r>
    <r>
      <rPr>
        <b/>
        <u/>
        <sz val="11"/>
        <color rgb="FFFF0000"/>
        <rFont val="Calibri"/>
        <family val="2"/>
        <scheme val="minor"/>
      </rPr>
      <t>mensuelle</t>
    </r>
    <r>
      <rPr>
        <b/>
        <sz val="11"/>
        <rFont val="Calibri"/>
        <family val="2"/>
        <scheme val="minor"/>
      </rPr>
      <t xml:space="preserve"> (à compter du 1er octobre 2026 ou antérieurement)</t>
    </r>
  </si>
  <si>
    <r>
      <t xml:space="preserve">Attention : Ce document comporte 6 onglets. Seules les cases "non grisées" sont à compléter par les candidats (merci de ne pas modifier les formules). 
</t>
    </r>
    <r>
      <rPr>
        <b/>
        <u/>
        <sz val="22"/>
        <color rgb="FFFF0000"/>
        <rFont val="Calibri"/>
        <family val="2"/>
        <scheme val="minor"/>
      </rPr>
      <t xml:space="preserve">Rappel important </t>
    </r>
    <r>
      <rPr>
        <b/>
        <sz val="22"/>
        <color rgb="FFFF0000"/>
        <rFont val="Calibri"/>
        <family val="2"/>
        <scheme val="minor"/>
      </rPr>
      <t>: pour l’appréciation du critère économique, le pouvoir adjudicateur prendra pour cas d’école une mise à disposition des appareils transitoires sur une période de 12 mois et une mise à disposition des appareils définitifs sur une durée de 9 ans. 
En revanche, il est rappelé aux candidats la nécessité de chiffrer, p</t>
    </r>
    <r>
      <rPr>
        <b/>
        <u/>
        <sz val="22"/>
        <color rgb="FFFF0000"/>
        <rFont val="Calibri"/>
        <family val="2"/>
        <scheme val="minor"/>
      </rPr>
      <t>our la période transitoire ET pour la période définitive</t>
    </r>
    <r>
      <rPr>
        <b/>
        <sz val="22"/>
        <color rgb="FFFF0000"/>
        <rFont val="Calibri"/>
        <family val="2"/>
        <scheme val="minor"/>
      </rPr>
      <t>: 
- les forfaits mensuels,
- et les prix unitaires.
Dans les cas où les candidats sont en capacité de mettre à disposition des appareils définitifs avant la date du 1/10/2026, il sera fait application du prix mensuel forfaitaire de la période définitive. 
De la même façon, pour les prix unitaires de la partie à bons de commande, si la mise à disposition des appareils définitifs intervient avant le 1/10/2026, les prix unitaires de la période définitive trouveront à s’appliquer.</t>
    </r>
  </si>
  <si>
    <t>Total (toutes périodes confondues)</t>
  </si>
  <si>
    <t>TOTAL (30% de la note prix)</t>
  </si>
  <si>
    <r>
      <t xml:space="preserve">Total global (mise à disposition - </t>
    </r>
    <r>
      <rPr>
        <b/>
        <sz val="11"/>
        <color rgb="FFFF0000"/>
        <rFont val="Calibri"/>
        <family val="2"/>
        <scheme val="minor"/>
      </rPr>
      <t>70% de la note prix)</t>
    </r>
  </si>
  <si>
    <t>Total (offre de base)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</si>
</sst>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#,##0.0000\ &quot;€&quot;"/>
    <numFmt numFmtId="165" formatCode="#,##0.0000"/>
    <numFmt numFmtId="166" formatCode="#,##0.00\ &quot;€&quot;"/>
    <numFmt numFmtId="167" formatCode="#,##0.00\ _€"/>
    <numFmt numFmtId="168" formatCode="#,##0_ ;\-#,##0\ "/>
  </numFmts>
  <fonts count="30" x14ac:knownFonts="1">
    <font>
      <sz val="10"/>
      <name val="Arial"/>
      <family val="2"/>
    </font>
    <font>
      <sz val="10"/>
      <name val="Arial"/>
      <family val="2"/>
    </font>
    <font>
      <sz val="8"/>
      <name val="Palatino Linotype"/>
      <family val="1"/>
    </font>
    <font>
      <sz val="11"/>
      <name val="Palatino Linotype"/>
      <family val="1"/>
    </font>
    <font>
      <sz val="10"/>
      <name val="Arial"/>
      <family val="2"/>
    </font>
    <font>
      <b/>
      <sz val="18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4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Arial"/>
      <family val="2"/>
    </font>
    <font>
      <b/>
      <sz val="8"/>
      <color rgb="FFFF0000"/>
      <name val="Calibri"/>
      <family val="2"/>
      <scheme val="minor"/>
    </font>
    <font>
      <b/>
      <sz val="2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b/>
      <sz val="8"/>
      <color rgb="FFFF0000"/>
      <name val="Palatino Linotype"/>
      <family val="1"/>
    </font>
    <font>
      <sz val="8"/>
      <color rgb="FFFF0000"/>
      <name val="Palatino Linotype"/>
      <family val="1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165" fontId="8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164" fontId="7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0" fontId="11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4" fontId="7" fillId="0" borderId="0" xfId="0" applyNumberFormat="1" applyFont="1" applyAlignment="1">
      <alignment vertical="center" wrapText="1"/>
    </xf>
    <xf numFmtId="3" fontId="7" fillId="0" borderId="0" xfId="0" applyNumberFormat="1" applyFont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166" fontId="13" fillId="2" borderId="15" xfId="0" applyNumberFormat="1" applyFont="1" applyFill="1" applyBorder="1" applyAlignment="1">
      <alignment horizontal="center" vertical="center" wrapText="1"/>
    </xf>
    <xf numFmtId="167" fontId="11" fillId="3" borderId="15" xfId="0" applyNumberFormat="1" applyFont="1" applyFill="1" applyBorder="1" applyAlignment="1">
      <alignment horizontal="center" vertical="center" wrapText="1"/>
    </xf>
    <xf numFmtId="0" fontId="15" fillId="5" borderId="0" xfId="0" applyFont="1" applyFill="1"/>
    <xf numFmtId="0" fontId="15" fillId="6" borderId="0" xfId="0" applyFont="1" applyFill="1"/>
    <xf numFmtId="0" fontId="15" fillId="5" borderId="4" xfId="0" applyFont="1" applyFill="1" applyBorder="1"/>
    <xf numFmtId="0" fontId="15" fillId="5" borderId="5" xfId="0" applyFont="1" applyFill="1" applyBorder="1"/>
    <xf numFmtId="44" fontId="15" fillId="7" borderId="8" xfId="2" applyFont="1" applyFill="1" applyBorder="1" applyProtection="1">
      <protection locked="0"/>
    </xf>
    <xf numFmtId="9" fontId="15" fillId="0" borderId="12" xfId="3" applyFont="1" applyFill="1" applyBorder="1" applyProtection="1">
      <protection locked="0"/>
    </xf>
    <xf numFmtId="0" fontId="15" fillId="0" borderId="12" xfId="3" applyNumberFormat="1" applyFont="1" applyFill="1" applyBorder="1" applyProtection="1">
      <protection locked="0"/>
    </xf>
    <xf numFmtId="0" fontId="15" fillId="5" borderId="2" xfId="0" applyFont="1" applyFill="1" applyBorder="1"/>
    <xf numFmtId="44" fontId="15" fillId="7" borderId="0" xfId="2" applyFont="1" applyFill="1" applyBorder="1" applyProtection="1">
      <protection locked="0"/>
    </xf>
    <xf numFmtId="44" fontId="15" fillId="0" borderId="13" xfId="0" applyNumberFormat="1" applyFont="1" applyFill="1" applyBorder="1" applyProtection="1">
      <protection locked="0"/>
    </xf>
    <xf numFmtId="0" fontId="15" fillId="0" borderId="13" xfId="3" applyNumberFormat="1" applyFont="1" applyFill="1" applyBorder="1" applyProtection="1">
      <protection locked="0"/>
    </xf>
    <xf numFmtId="0" fontId="15" fillId="0" borderId="13" xfId="0" applyNumberFormat="1" applyFont="1" applyFill="1" applyBorder="1" applyProtection="1">
      <protection locked="0"/>
    </xf>
    <xf numFmtId="0" fontId="15" fillId="5" borderId="2" xfId="0" applyFont="1" applyFill="1" applyBorder="1" applyAlignment="1">
      <alignment vertical="center" wrapText="1"/>
    </xf>
    <xf numFmtId="44" fontId="15" fillId="7" borderId="0" xfId="2" applyFont="1" applyFill="1" applyBorder="1" applyAlignment="1" applyProtection="1">
      <alignment vertical="center"/>
      <protection locked="0"/>
    </xf>
    <xf numFmtId="0" fontId="15" fillId="0" borderId="13" xfId="0" applyNumberFormat="1" applyFont="1" applyFill="1" applyBorder="1" applyAlignment="1" applyProtection="1">
      <alignment vertical="center"/>
      <protection locked="0"/>
    </xf>
    <xf numFmtId="0" fontId="15" fillId="5" borderId="6" xfId="0" applyFont="1" applyFill="1" applyBorder="1"/>
    <xf numFmtId="44" fontId="15" fillId="7" borderId="7" xfId="2" applyFont="1" applyFill="1" applyBorder="1" applyProtection="1">
      <protection locked="0"/>
    </xf>
    <xf numFmtId="44" fontId="15" fillId="0" borderId="14" xfId="0" applyNumberFormat="1" applyFont="1" applyFill="1" applyBorder="1" applyProtection="1">
      <protection locked="0"/>
    </xf>
    <xf numFmtId="0" fontId="15" fillId="0" borderId="14" xfId="3" applyNumberFormat="1" applyFont="1" applyFill="1" applyBorder="1" applyProtection="1">
      <protection locked="0"/>
    </xf>
    <xf numFmtId="44" fontId="15" fillId="5" borderId="1" xfId="0" applyNumberFormat="1" applyFont="1" applyFill="1" applyBorder="1"/>
    <xf numFmtId="9" fontId="15" fillId="5" borderId="11" xfId="0" applyNumberFormat="1" applyFont="1" applyFill="1" applyBorder="1"/>
    <xf numFmtId="0" fontId="15" fillId="5" borderId="9" xfId="0" applyFont="1" applyFill="1" applyBorder="1"/>
    <xf numFmtId="44" fontId="15" fillId="7" borderId="10" xfId="2" applyFont="1" applyFill="1" applyBorder="1" applyProtection="1">
      <protection locked="0"/>
    </xf>
    <xf numFmtId="0" fontId="15" fillId="7" borderId="11" xfId="0" applyFont="1" applyFill="1" applyBorder="1" applyProtection="1">
      <protection locked="0"/>
    </xf>
    <xf numFmtId="0" fontId="13" fillId="5" borderId="3" xfId="0" applyFont="1" applyFill="1" applyBorder="1"/>
    <xf numFmtId="0" fontId="16" fillId="6" borderId="0" xfId="0" applyFont="1" applyFill="1"/>
    <xf numFmtId="0" fontId="19" fillId="6" borderId="0" xfId="0" applyFont="1" applyFill="1"/>
    <xf numFmtId="0" fontId="18" fillId="6" borderId="2" xfId="0" applyFont="1" applyFill="1" applyBorder="1" applyAlignment="1"/>
    <xf numFmtId="0" fontId="18" fillId="6" borderId="0" xfId="0" applyFont="1" applyFill="1" applyAlignment="1"/>
    <xf numFmtId="0" fontId="13" fillId="2" borderId="15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vertical="center"/>
    </xf>
    <xf numFmtId="0" fontId="0" fillId="0" borderId="15" xfId="0" applyBorder="1"/>
    <xf numFmtId="167" fontId="11" fillId="0" borderId="15" xfId="0" applyNumberFormat="1" applyFont="1" applyFill="1" applyBorder="1" applyAlignment="1">
      <alignment horizontal="center" vertical="center" wrapText="1"/>
    </xf>
    <xf numFmtId="44" fontId="11" fillId="0" borderId="15" xfId="2" applyFont="1" applyFill="1" applyBorder="1" applyAlignment="1">
      <alignment horizontal="center" vertical="center" wrapText="1"/>
    </xf>
    <xf numFmtId="9" fontId="11" fillId="0" borderId="15" xfId="3" applyFont="1" applyFill="1" applyBorder="1" applyAlignment="1">
      <alignment horizontal="center" vertical="center" wrapText="1"/>
    </xf>
    <xf numFmtId="167" fontId="14" fillId="0" borderId="15" xfId="0" applyNumberFormat="1" applyFont="1" applyFill="1" applyBorder="1" applyAlignment="1">
      <alignment horizontal="center" vertical="center"/>
    </xf>
    <xf numFmtId="0" fontId="15" fillId="6" borderId="18" xfId="0" applyFont="1" applyFill="1" applyBorder="1"/>
    <xf numFmtId="0" fontId="15" fillId="6" borderId="19" xfId="0" applyFont="1" applyFill="1" applyBorder="1"/>
    <xf numFmtId="0" fontId="15" fillId="6" borderId="20" xfId="0" applyFont="1" applyFill="1" applyBorder="1"/>
    <xf numFmtId="0" fontId="15" fillId="6" borderId="21" xfId="0" applyFont="1" applyFill="1" applyBorder="1"/>
    <xf numFmtId="0" fontId="15" fillId="6" borderId="0" xfId="0" applyFont="1" applyFill="1" applyBorder="1"/>
    <xf numFmtId="0" fontId="15" fillId="6" borderId="22" xfId="0" applyFont="1" applyFill="1" applyBorder="1"/>
    <xf numFmtId="0" fontId="15" fillId="6" borderId="16" xfId="0" applyFont="1" applyFill="1" applyBorder="1"/>
    <xf numFmtId="0" fontId="15" fillId="6" borderId="17" xfId="0" applyFont="1" applyFill="1" applyBorder="1"/>
    <xf numFmtId="0" fontId="15" fillId="6" borderId="23" xfId="0" applyFont="1" applyFill="1" applyBorder="1"/>
    <xf numFmtId="167" fontId="11" fillId="5" borderId="15" xfId="0" applyNumberFormat="1" applyFont="1" applyFill="1" applyBorder="1" applyAlignment="1">
      <alignment horizontal="center" vertical="center" wrapText="1"/>
    </xf>
    <xf numFmtId="167" fontId="11" fillId="7" borderId="15" xfId="0" applyNumberFormat="1" applyFont="1" applyFill="1" applyBorder="1" applyAlignment="1">
      <alignment horizontal="center" vertical="center" wrapText="1"/>
    </xf>
    <xf numFmtId="0" fontId="7" fillId="10" borderId="0" xfId="0" applyFont="1" applyFill="1" applyAlignment="1">
      <alignment vertical="center"/>
    </xf>
    <xf numFmtId="167" fontId="11" fillId="0" borderId="25" xfId="0" applyNumberFormat="1" applyFont="1" applyFill="1" applyBorder="1" applyAlignment="1">
      <alignment horizontal="center" vertical="center" wrapText="1"/>
    </xf>
    <xf numFmtId="44" fontId="11" fillId="0" borderId="25" xfId="2" applyFont="1" applyFill="1" applyBorder="1" applyAlignment="1">
      <alignment horizontal="center" vertical="center" wrapText="1"/>
    </xf>
    <xf numFmtId="9" fontId="11" fillId="0" borderId="25" xfId="3" applyFont="1" applyFill="1" applyBorder="1" applyAlignment="1">
      <alignment horizontal="center" vertical="center" wrapText="1"/>
    </xf>
    <xf numFmtId="167" fontId="14" fillId="0" borderId="25" xfId="0" applyNumberFormat="1" applyFont="1" applyFill="1" applyBorder="1" applyAlignment="1">
      <alignment horizontal="center" vertical="center"/>
    </xf>
    <xf numFmtId="167" fontId="11" fillId="0" borderId="26" xfId="0" applyNumberFormat="1" applyFont="1" applyFill="1" applyBorder="1" applyAlignment="1">
      <alignment horizontal="center" vertical="center" wrapText="1"/>
    </xf>
    <xf numFmtId="167" fontId="11" fillId="0" borderId="24" xfId="0" applyNumberFormat="1" applyFont="1" applyFill="1" applyBorder="1" applyAlignment="1">
      <alignment horizontal="center" vertical="center" wrapText="1"/>
    </xf>
    <xf numFmtId="44" fontId="11" fillId="0" borderId="24" xfId="2" applyFont="1" applyFill="1" applyBorder="1" applyAlignment="1">
      <alignment horizontal="center" vertical="center" wrapText="1"/>
    </xf>
    <xf numFmtId="9" fontId="11" fillId="0" borderId="24" xfId="3" applyFont="1" applyFill="1" applyBorder="1" applyAlignment="1">
      <alignment horizontal="center" vertical="center" wrapText="1"/>
    </xf>
    <xf numFmtId="167" fontId="14" fillId="0" borderId="24" xfId="0" applyNumberFormat="1" applyFont="1" applyFill="1" applyBorder="1" applyAlignment="1">
      <alignment horizontal="center" vertical="center"/>
    </xf>
    <xf numFmtId="44" fontId="11" fillId="13" borderId="15" xfId="2" applyFont="1" applyFill="1" applyBorder="1" applyAlignment="1">
      <alignment horizontal="center" vertical="center" wrapText="1"/>
    </xf>
    <xf numFmtId="44" fontId="11" fillId="13" borderId="30" xfId="2" applyFont="1" applyFill="1" applyBorder="1" applyAlignment="1">
      <alignment horizontal="center" vertical="center" wrapText="1"/>
    </xf>
    <xf numFmtId="44" fontId="11" fillId="13" borderId="27" xfId="2" applyFont="1" applyFill="1" applyBorder="1" applyAlignment="1">
      <alignment horizontal="center" vertical="center" wrapText="1"/>
    </xf>
    <xf numFmtId="0" fontId="8" fillId="14" borderId="0" xfId="0" applyFont="1" applyFill="1" applyAlignment="1">
      <alignment horizontal="left" vertical="center"/>
    </xf>
    <xf numFmtId="167" fontId="11" fillId="0" borderId="29" xfId="0" applyNumberFormat="1" applyFont="1" applyFill="1" applyBorder="1" applyAlignment="1">
      <alignment horizontal="center" vertical="center" wrapText="1"/>
    </xf>
    <xf numFmtId="2" fontId="11" fillId="0" borderId="27" xfId="3" applyNumberFormat="1" applyFont="1" applyFill="1" applyBorder="1" applyAlignment="1">
      <alignment horizontal="center" vertical="center" wrapText="1"/>
    </xf>
    <xf numFmtId="44" fontId="11" fillId="15" borderId="27" xfId="2" applyFont="1" applyFill="1" applyBorder="1" applyAlignment="1">
      <alignment horizontal="center" vertical="center" wrapText="1"/>
    </xf>
    <xf numFmtId="44" fontId="11" fillId="15" borderId="15" xfId="2" applyFont="1" applyFill="1" applyBorder="1" applyAlignment="1">
      <alignment horizontal="center" vertical="center" wrapText="1"/>
    </xf>
    <xf numFmtId="44" fontId="11" fillId="15" borderId="30" xfId="2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vertical="center"/>
    </xf>
    <xf numFmtId="0" fontId="8" fillId="5" borderId="11" xfId="0" applyFont="1" applyFill="1" applyBorder="1" applyAlignment="1">
      <alignment vertical="center"/>
    </xf>
    <xf numFmtId="0" fontId="24" fillId="5" borderId="9" xfId="0" applyFont="1" applyFill="1" applyBorder="1" applyAlignment="1">
      <alignment vertical="center"/>
    </xf>
    <xf numFmtId="0" fontId="12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vertical="center"/>
    </xf>
    <xf numFmtId="44" fontId="3" fillId="15" borderId="15" xfId="0" applyNumberFormat="1" applyFont="1" applyFill="1" applyBorder="1" applyAlignment="1">
      <alignment vertical="center"/>
    </xf>
    <xf numFmtId="42" fontId="11" fillId="15" borderId="15" xfId="2" applyNumberFormat="1" applyFont="1" applyFill="1" applyBorder="1" applyAlignment="1">
      <alignment horizontal="center" vertical="center" wrapText="1"/>
    </xf>
    <xf numFmtId="44" fontId="11" fillId="15" borderId="15" xfId="2" applyNumberFormat="1" applyFont="1" applyFill="1" applyBorder="1" applyAlignment="1">
      <alignment horizontal="center" vertical="center" wrapText="1"/>
    </xf>
    <xf numFmtId="0" fontId="11" fillId="5" borderId="0" xfId="2" applyNumberFormat="1" applyFont="1" applyFill="1" applyBorder="1" applyAlignment="1">
      <alignment horizontal="center" vertical="center" wrapText="1"/>
    </xf>
    <xf numFmtId="167" fontId="11" fillId="5" borderId="0" xfId="0" applyNumberFormat="1" applyFont="1" applyFill="1" applyBorder="1" applyAlignment="1">
      <alignment horizontal="center" vertical="center" wrapText="1"/>
    </xf>
    <xf numFmtId="44" fontId="3" fillId="5" borderId="0" xfId="0" applyNumberFormat="1" applyFont="1" applyFill="1" applyBorder="1" applyAlignment="1">
      <alignment vertical="center"/>
    </xf>
    <xf numFmtId="0" fontId="11" fillId="15" borderId="15" xfId="2" applyNumberFormat="1" applyFont="1" applyFill="1" applyBorder="1" applyAlignment="1">
      <alignment horizontal="center" vertical="center" wrapText="1"/>
    </xf>
    <xf numFmtId="168" fontId="11" fillId="15" borderId="15" xfId="2" applyNumberFormat="1" applyFont="1" applyFill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166" fontId="13" fillId="2" borderId="36" xfId="0" applyNumberFormat="1" applyFont="1" applyFill="1" applyBorder="1" applyAlignment="1">
      <alignment horizontal="center" vertical="center" wrapText="1"/>
    </xf>
    <xf numFmtId="166" fontId="23" fillId="2" borderId="40" xfId="0" applyNumberFormat="1" applyFont="1" applyFill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166" fontId="13" fillId="2" borderId="35" xfId="0" applyNumberFormat="1" applyFont="1" applyFill="1" applyBorder="1" applyAlignment="1">
      <alignment horizontal="center" vertical="center" wrapText="1"/>
    </xf>
    <xf numFmtId="166" fontId="13" fillId="2" borderId="37" xfId="0" applyNumberFormat="1" applyFont="1" applyFill="1" applyBorder="1" applyAlignment="1">
      <alignment horizontal="center" vertical="center" wrapText="1"/>
    </xf>
    <xf numFmtId="2" fontId="11" fillId="0" borderId="42" xfId="3" applyNumberFormat="1" applyFont="1" applyFill="1" applyBorder="1" applyAlignment="1">
      <alignment horizontal="center" vertical="center" wrapText="1"/>
    </xf>
    <xf numFmtId="44" fontId="11" fillId="15" borderId="43" xfId="2" applyFont="1" applyFill="1" applyBorder="1" applyAlignment="1">
      <alignment horizontal="center" vertical="center" wrapText="1"/>
    </xf>
    <xf numFmtId="44" fontId="11" fillId="13" borderId="42" xfId="2" applyFont="1" applyFill="1" applyBorder="1" applyAlignment="1">
      <alignment horizontal="center" vertical="center" wrapText="1"/>
    </xf>
    <xf numFmtId="44" fontId="11" fillId="13" borderId="43" xfId="2" applyFont="1" applyFill="1" applyBorder="1" applyAlignment="1">
      <alignment horizontal="center" vertical="center" wrapText="1"/>
    </xf>
    <xf numFmtId="2" fontId="11" fillId="0" borderId="42" xfId="2" applyNumberFormat="1" applyFont="1" applyFill="1" applyBorder="1" applyAlignment="1">
      <alignment horizontal="center" vertical="center" wrapText="1"/>
    </xf>
    <xf numFmtId="44" fontId="11" fillId="13" borderId="29" xfId="2" applyFont="1" applyFill="1" applyBorder="1" applyAlignment="1">
      <alignment horizontal="center" vertical="center" wrapText="1"/>
    </xf>
    <xf numFmtId="44" fontId="11" fillId="13" borderId="31" xfId="2" applyFont="1" applyFill="1" applyBorder="1" applyAlignment="1">
      <alignment horizontal="center" vertical="center" wrapText="1"/>
    </xf>
    <xf numFmtId="167" fontId="11" fillId="12" borderId="32" xfId="0" applyNumberFormat="1" applyFont="1" applyFill="1" applyBorder="1" applyAlignment="1">
      <alignment horizontal="center" vertical="center" wrapText="1"/>
    </xf>
    <xf numFmtId="167" fontId="11" fillId="0" borderId="33" xfId="0" applyNumberFormat="1" applyFont="1" applyFill="1" applyBorder="1" applyAlignment="1">
      <alignment horizontal="center" vertical="center" wrapText="1"/>
    </xf>
    <xf numFmtId="167" fontId="11" fillId="12" borderId="33" xfId="0" applyNumberFormat="1" applyFont="1" applyFill="1" applyBorder="1" applyAlignment="1">
      <alignment horizontal="center" vertical="center" wrapText="1"/>
    </xf>
    <xf numFmtId="167" fontId="11" fillId="0" borderId="34" xfId="0" applyNumberFormat="1" applyFont="1" applyFill="1" applyBorder="1" applyAlignment="1">
      <alignment horizontal="center" vertical="center" wrapText="1"/>
    </xf>
    <xf numFmtId="2" fontId="11" fillId="0" borderId="26" xfId="3" applyNumberFormat="1" applyFont="1" applyFill="1" applyBorder="1" applyAlignment="1">
      <alignment horizontal="center" vertical="center" wrapText="1"/>
    </xf>
    <xf numFmtId="44" fontId="11" fillId="15" borderId="28" xfId="2" applyFont="1" applyFill="1" applyBorder="1" applyAlignment="1">
      <alignment horizontal="center" vertical="center" wrapText="1"/>
    </xf>
    <xf numFmtId="167" fontId="14" fillId="0" borderId="41" xfId="0" applyNumberFormat="1" applyFont="1" applyFill="1" applyBorder="1" applyAlignment="1">
      <alignment horizontal="center" vertical="center"/>
    </xf>
    <xf numFmtId="167" fontId="14" fillId="5" borderId="41" xfId="0" applyNumberFormat="1" applyFont="1" applyFill="1" applyBorder="1" applyAlignment="1">
      <alignment horizontal="center" vertical="center"/>
    </xf>
    <xf numFmtId="44" fontId="11" fillId="13" borderId="26" xfId="2" applyFont="1" applyFill="1" applyBorder="1" applyAlignment="1">
      <alignment horizontal="center" vertical="center" wrapText="1"/>
    </xf>
    <xf numFmtId="44" fontId="11" fillId="13" borderId="28" xfId="2" applyFont="1" applyFill="1" applyBorder="1" applyAlignment="1">
      <alignment horizontal="center" vertical="center" wrapText="1"/>
    </xf>
    <xf numFmtId="2" fontId="11" fillId="0" borderId="29" xfId="3" applyNumberFormat="1" applyFont="1" applyFill="1" applyBorder="1" applyAlignment="1">
      <alignment horizontal="center" vertical="center" wrapText="1"/>
    </xf>
    <xf numFmtId="2" fontId="11" fillId="0" borderId="30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165" fontId="5" fillId="4" borderId="0" xfId="0" applyNumberFormat="1" applyFont="1" applyFill="1" applyAlignment="1">
      <alignment horizontal="center" vertical="center" wrapText="1"/>
    </xf>
    <xf numFmtId="0" fontId="12" fillId="14" borderId="0" xfId="0" applyFont="1" applyFill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42" fontId="11" fillId="15" borderId="30" xfId="2" applyNumberFormat="1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5" fillId="7" borderId="10" xfId="0" applyFont="1" applyFill="1" applyBorder="1" applyAlignment="1" applyProtection="1">
      <alignment horizontal="center"/>
      <protection locked="0"/>
    </xf>
    <xf numFmtId="0" fontId="15" fillId="7" borderId="11" xfId="0" applyFont="1" applyFill="1" applyBorder="1" applyAlignment="1" applyProtection="1">
      <alignment horizontal="center"/>
      <protection locked="0"/>
    </xf>
    <xf numFmtId="0" fontId="15" fillId="7" borderId="9" xfId="0" applyFont="1" applyFill="1" applyBorder="1" applyAlignment="1" applyProtection="1">
      <alignment horizontal="center"/>
      <protection locked="0"/>
    </xf>
    <xf numFmtId="0" fontId="15" fillId="5" borderId="9" xfId="0" applyFont="1" applyFill="1" applyBorder="1" applyAlignment="1">
      <alignment horizontal="center"/>
    </xf>
    <xf numFmtId="0" fontId="15" fillId="5" borderId="11" xfId="0" applyFont="1" applyFill="1" applyBorder="1" applyAlignment="1">
      <alignment horizontal="center"/>
    </xf>
    <xf numFmtId="0" fontId="2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7" fillId="6" borderId="0" xfId="0" applyFont="1" applyFill="1" applyAlignment="1">
      <alignment horizontal="center"/>
    </xf>
    <xf numFmtId="0" fontId="15" fillId="11" borderId="9" xfId="0" applyFont="1" applyFill="1" applyBorder="1" applyAlignment="1">
      <alignment horizontal="center"/>
    </xf>
    <xf numFmtId="0" fontId="15" fillId="11" borderId="11" xfId="0" applyFont="1" applyFill="1" applyBorder="1" applyAlignment="1">
      <alignment horizontal="center"/>
    </xf>
    <xf numFmtId="165" fontId="8" fillId="4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8" borderId="0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wrapText="1"/>
    </xf>
    <xf numFmtId="0" fontId="16" fillId="6" borderId="0" xfId="0" applyFont="1" applyFill="1" applyAlignment="1">
      <alignment horizontal="center"/>
    </xf>
    <xf numFmtId="0" fontId="8" fillId="9" borderId="21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 wrapText="1"/>
    </xf>
    <xf numFmtId="0" fontId="8" fillId="9" borderId="0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/>
    </xf>
    <xf numFmtId="44" fontId="29" fillId="0" borderId="15" xfId="0" applyNumberFormat="1" applyFont="1" applyFill="1" applyBorder="1" applyAlignment="1">
      <alignment vertical="center"/>
    </xf>
    <xf numFmtId="0" fontId="28" fillId="0" borderId="15" xfId="0" applyFont="1" applyFill="1" applyBorder="1" applyAlignment="1">
      <alignment horizontal="center" vertical="center" wrapText="1"/>
    </xf>
    <xf numFmtId="42" fontId="11" fillId="15" borderId="15" xfId="2" applyNumberFormat="1" applyFont="1" applyFill="1" applyBorder="1" applyAlignment="1">
      <alignment horizontal="center" vertical="center" wrapText="1"/>
    </xf>
    <xf numFmtId="44" fontId="24" fillId="15" borderId="28" xfId="2" applyFont="1" applyFill="1" applyBorder="1" applyAlignment="1">
      <alignment horizontal="center" vertical="center" wrapText="1"/>
    </xf>
    <xf numFmtId="167" fontId="11" fillId="0" borderId="42" xfId="0" applyNumberFormat="1" applyFont="1" applyFill="1" applyBorder="1" applyAlignment="1">
      <alignment horizontal="center" vertical="center" wrapText="1"/>
    </xf>
    <xf numFmtId="44" fontId="24" fillId="15" borderId="43" xfId="2" applyFont="1" applyFill="1" applyBorder="1" applyAlignment="1">
      <alignment horizontal="center" vertical="center" wrapText="1"/>
    </xf>
    <xf numFmtId="44" fontId="24" fillId="15" borderId="31" xfId="2" applyFont="1" applyFill="1" applyBorder="1" applyAlignment="1">
      <alignment horizontal="center" vertical="center" wrapText="1"/>
    </xf>
    <xf numFmtId="167" fontId="14" fillId="0" borderId="0" xfId="0" applyNumberFormat="1" applyFont="1" applyFill="1" applyBorder="1" applyAlignment="1">
      <alignment horizontal="center" vertical="center"/>
    </xf>
  </cellXfs>
  <cellStyles count="8">
    <cellStyle name="Monétaire" xfId="2" builtinId="4"/>
    <cellStyle name="Monétaire 2" xfId="4" xr:uid="{00000000-0005-0000-0000-000001000000}"/>
    <cellStyle name="Monétaire 2 2" xfId="7" xr:uid="{D58B417B-5793-4B1D-A4AB-A1F65AE73B59}"/>
    <cellStyle name="Monétaire 3" xfId="5" xr:uid="{18EB00C9-3E27-4BFD-83C2-EBCF6343D85E}"/>
    <cellStyle name="Normal" xfId="0" builtinId="0"/>
    <cellStyle name="Normal 2" xfId="1" xr:uid="{00000000-0005-0000-0000-000003000000}"/>
    <cellStyle name="Pourcentage" xfId="3" builtinId="5"/>
    <cellStyle name="Pourcentage 2" xfId="6" xr:uid="{A087E62A-5C7D-44C2-BC48-6B9B87E2B558}"/>
  </cellStyles>
  <dxfs count="0"/>
  <tableStyles count="0" defaultTableStyle="TableStyleMedium2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499984740745262"/>
    <pageSetUpPr fitToPage="1"/>
  </sheetPr>
  <dimension ref="A1:L27"/>
  <sheetViews>
    <sheetView topLeftCell="A13" zoomScale="58" zoomScaleNormal="60" workbookViewId="0">
      <selection activeCell="J17" sqref="J17"/>
    </sheetView>
  </sheetViews>
  <sheetFormatPr baseColWidth="10" defaultColWidth="11.44140625" defaultRowHeight="10.199999999999999" x14ac:dyDescent="0.25"/>
  <cols>
    <col min="1" max="1" width="44.109375" style="8" customWidth="1"/>
    <col min="2" max="9" width="28" style="12" customWidth="1"/>
    <col min="10" max="11" width="28" style="13" customWidth="1"/>
    <col min="12" max="12" width="28.6640625" style="4" customWidth="1"/>
    <col min="13" max="16384" width="11.44140625" style="4"/>
  </cols>
  <sheetData>
    <row r="1" spans="1:12" ht="15" customHeight="1" x14ac:dyDescent="0.25">
      <c r="A1" s="125" t="s">
        <v>22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1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s="6" customFormat="1" ht="1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2" s="6" customFormat="1" ht="15" customHeight="1" x14ac:dyDescent="0.25">
      <c r="A4" s="130" t="s">
        <v>79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2" s="6" customFormat="1" ht="15" customHeight="1" x14ac:dyDescent="0.25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1:12" s="6" customFormat="1" ht="15" customHeight="1" x14ac:dyDescent="0.25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</row>
    <row r="7" spans="1:12" s="6" customFormat="1" ht="19.2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2" s="6" customFormat="1" ht="26.4" customHeight="1" x14ac:dyDescent="0.25">
      <c r="A8" s="78" t="s">
        <v>19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12" s="88" customFormat="1" ht="354" customHeight="1" x14ac:dyDescent="0.25">
      <c r="A9" s="134" t="s">
        <v>106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87"/>
    </row>
    <row r="10" spans="1:12" s="6" customFormat="1" ht="46.5" customHeight="1" thickBo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2" s="7" customFormat="1" ht="30" customHeight="1" thickBot="1" x14ac:dyDescent="0.3">
      <c r="A11" s="127" t="s">
        <v>78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9"/>
    </row>
    <row r="12" spans="1:12" s="7" customFormat="1" ht="83.4" customHeight="1" thickBot="1" x14ac:dyDescent="0.3">
      <c r="A12" s="132" t="s">
        <v>2</v>
      </c>
      <c r="B12" s="86" t="s">
        <v>90</v>
      </c>
      <c r="C12" s="84"/>
      <c r="D12" s="84"/>
      <c r="E12" s="85"/>
      <c r="F12" s="127"/>
      <c r="G12" s="128"/>
      <c r="H12" s="128"/>
      <c r="I12" s="128"/>
      <c r="J12" s="128"/>
      <c r="K12" s="128"/>
      <c r="L12" s="129"/>
    </row>
    <row r="13" spans="1:12" s="6" customFormat="1" ht="127.5" customHeight="1" thickBot="1" x14ac:dyDescent="0.3">
      <c r="A13" s="133"/>
      <c r="B13" s="103" t="s">
        <v>85</v>
      </c>
      <c r="C13" s="98" t="s">
        <v>86</v>
      </c>
      <c r="D13" s="99" t="s">
        <v>84</v>
      </c>
      <c r="E13" s="104" t="s">
        <v>87</v>
      </c>
      <c r="F13" s="102" t="s">
        <v>105</v>
      </c>
      <c r="G13" s="98" t="s">
        <v>65</v>
      </c>
      <c r="H13" s="99" t="s">
        <v>62</v>
      </c>
      <c r="I13" s="98" t="s">
        <v>63</v>
      </c>
      <c r="J13" s="99" t="s">
        <v>64</v>
      </c>
      <c r="K13" s="100" t="s">
        <v>89</v>
      </c>
      <c r="L13" s="101" t="s">
        <v>0</v>
      </c>
    </row>
    <row r="14" spans="1:12" s="6" customFormat="1" ht="45" customHeight="1" x14ac:dyDescent="0.25">
      <c r="A14" s="112" t="s">
        <v>82</v>
      </c>
      <c r="B14" s="105"/>
      <c r="C14" s="82">
        <f>B14*12</f>
        <v>0</v>
      </c>
      <c r="D14" s="97"/>
      <c r="E14" s="106">
        <f>C14+D14</f>
        <v>0</v>
      </c>
      <c r="F14" s="120"/>
      <c r="G14" s="77"/>
      <c r="H14" s="77"/>
      <c r="I14" s="77"/>
      <c r="J14" s="77"/>
      <c r="K14" s="121"/>
      <c r="L14" s="118"/>
    </row>
    <row r="15" spans="1:12" s="6" customFormat="1" ht="58.5" customHeight="1" x14ac:dyDescent="0.25">
      <c r="A15" s="113" t="s">
        <v>81</v>
      </c>
      <c r="B15" s="107"/>
      <c r="C15" s="75"/>
      <c r="D15" s="75"/>
      <c r="E15" s="108"/>
      <c r="F15" s="105"/>
      <c r="G15" s="82">
        <f>F15*12</f>
        <v>0</v>
      </c>
      <c r="H15" s="82">
        <f>G15*9</f>
        <v>0</v>
      </c>
      <c r="I15" s="97"/>
      <c r="J15" s="82">
        <f>H15+I15</f>
        <v>0</v>
      </c>
      <c r="K15" s="108"/>
      <c r="L15" s="119"/>
    </row>
    <row r="16" spans="1:12" s="6" customFormat="1" ht="54" customHeight="1" x14ac:dyDescent="0.25">
      <c r="A16" s="114" t="s">
        <v>83</v>
      </c>
      <c r="B16" s="109"/>
      <c r="C16" s="82">
        <f>B16*12</f>
        <v>0</v>
      </c>
      <c r="D16" s="97"/>
      <c r="E16" s="106">
        <f>C16+D16</f>
        <v>0</v>
      </c>
      <c r="F16" s="107"/>
      <c r="G16" s="75"/>
      <c r="H16" s="75"/>
      <c r="I16" s="75"/>
      <c r="J16" s="75"/>
      <c r="K16" s="108"/>
      <c r="L16" s="119"/>
    </row>
    <row r="17" spans="1:12" s="6" customFormat="1" ht="46.5" customHeight="1" thickBot="1" x14ac:dyDescent="0.3">
      <c r="A17" s="115" t="s">
        <v>80</v>
      </c>
      <c r="B17" s="110"/>
      <c r="C17" s="76"/>
      <c r="D17" s="76"/>
      <c r="E17" s="111"/>
      <c r="F17" s="122"/>
      <c r="G17" s="83">
        <f>F17*12</f>
        <v>0</v>
      </c>
      <c r="H17" s="83">
        <f>G17*9</f>
        <v>0</v>
      </c>
      <c r="I17" s="123"/>
      <c r="J17" s="83">
        <f>H17+I17</f>
        <v>0</v>
      </c>
      <c r="K17" s="111"/>
      <c r="L17" s="119"/>
    </row>
    <row r="18" spans="1:12" s="6" customFormat="1" ht="15.6" x14ac:dyDescent="0.25">
      <c r="A18" s="66"/>
      <c r="B18" s="67"/>
      <c r="C18" s="67"/>
      <c r="D18" s="67"/>
      <c r="E18" s="68"/>
      <c r="F18" s="68"/>
      <c r="G18" s="67"/>
      <c r="H18" s="68"/>
      <c r="I18" s="68"/>
      <c r="J18" s="67"/>
      <c r="K18" s="67"/>
      <c r="L18" s="69"/>
    </row>
    <row r="19" spans="1:12" s="6" customFormat="1" ht="16.2" thickBot="1" x14ac:dyDescent="0.3">
      <c r="A19" s="71"/>
      <c r="B19" s="72"/>
      <c r="C19" s="72"/>
      <c r="D19" s="72"/>
      <c r="E19" s="72"/>
      <c r="F19" s="72"/>
      <c r="G19" s="72"/>
      <c r="H19" s="73"/>
      <c r="I19" s="73"/>
      <c r="J19" s="72"/>
      <c r="K19" s="72"/>
      <c r="L19" s="74"/>
    </row>
    <row r="20" spans="1:12" s="6" customFormat="1" ht="41.25" customHeight="1" x14ac:dyDescent="0.25">
      <c r="A20" s="112" t="s">
        <v>88</v>
      </c>
      <c r="B20" s="116"/>
      <c r="C20" s="81">
        <f>B20*12</f>
        <v>0</v>
      </c>
      <c r="D20" s="80"/>
      <c r="E20" s="117">
        <f>C20+D20</f>
        <v>0</v>
      </c>
      <c r="F20" s="120"/>
      <c r="G20" s="77"/>
      <c r="H20" s="77"/>
      <c r="I20" s="77"/>
      <c r="J20" s="77"/>
      <c r="K20" s="121"/>
      <c r="L20" s="118"/>
    </row>
    <row r="21" spans="1:12" s="6" customFormat="1" ht="41.25" customHeight="1" x14ac:dyDescent="0.25">
      <c r="A21" s="113" t="s">
        <v>40</v>
      </c>
      <c r="B21" s="107"/>
      <c r="C21" s="75"/>
      <c r="D21" s="75"/>
      <c r="E21" s="108"/>
      <c r="F21" s="105"/>
      <c r="G21" s="82">
        <f>F21*12</f>
        <v>0</v>
      </c>
      <c r="H21" s="82">
        <f>G21*9</f>
        <v>0</v>
      </c>
      <c r="I21" s="97"/>
      <c r="J21" s="82">
        <f>H21+I21</f>
        <v>0</v>
      </c>
      <c r="K21" s="108"/>
      <c r="L21" s="119"/>
    </row>
    <row r="22" spans="1:12" s="6" customFormat="1" ht="36.75" customHeight="1" thickBot="1" x14ac:dyDescent="0.3">
      <c r="A22" s="115" t="s">
        <v>41</v>
      </c>
      <c r="B22" s="110"/>
      <c r="C22" s="76"/>
      <c r="D22" s="76"/>
      <c r="E22" s="111"/>
      <c r="F22" s="122"/>
      <c r="G22" s="83">
        <f>F22*12</f>
        <v>0</v>
      </c>
      <c r="H22" s="83">
        <f>G22*9</f>
        <v>0</v>
      </c>
      <c r="I22" s="123"/>
      <c r="J22" s="83">
        <f>H22+I22</f>
        <v>0</v>
      </c>
      <c r="K22" s="111"/>
      <c r="L22" s="119"/>
    </row>
    <row r="24" spans="1:12" ht="10.8" thickBot="1" x14ac:dyDescent="0.3"/>
    <row r="25" spans="1:12" ht="51" customHeight="1" x14ac:dyDescent="0.25">
      <c r="A25" s="70" t="s">
        <v>110</v>
      </c>
      <c r="B25" s="81">
        <f>B14+B16</f>
        <v>0</v>
      </c>
      <c r="C25" s="81">
        <f>C14+C16</f>
        <v>0</v>
      </c>
      <c r="D25" s="81">
        <f>D14+D16</f>
        <v>0</v>
      </c>
      <c r="E25" s="81">
        <f>E14+E16</f>
        <v>0</v>
      </c>
      <c r="F25" s="81">
        <f>F15+F17</f>
        <v>0</v>
      </c>
      <c r="G25" s="81">
        <f>G15+G17</f>
        <v>0</v>
      </c>
      <c r="H25" s="81">
        <f>H15+H17</f>
        <v>0</v>
      </c>
      <c r="I25" s="81">
        <f>I15+I17</f>
        <v>0</v>
      </c>
      <c r="J25" s="81">
        <f>J15+J17</f>
        <v>0</v>
      </c>
      <c r="K25" s="164">
        <f>J25+E25</f>
        <v>0</v>
      </c>
    </row>
    <row r="26" spans="1:12" s="6" customFormat="1" ht="41.25" customHeight="1" x14ac:dyDescent="0.25">
      <c r="A26" s="165" t="s">
        <v>74</v>
      </c>
      <c r="B26" s="163">
        <f>B14+B16+B20</f>
        <v>0</v>
      </c>
      <c r="C26" s="163">
        <f t="shared" ref="C26:E26" si="0">C14+C16+C20</f>
        <v>0</v>
      </c>
      <c r="D26" s="163">
        <f t="shared" si="0"/>
        <v>0</v>
      </c>
      <c r="E26" s="163">
        <f t="shared" si="0"/>
        <v>0</v>
      </c>
      <c r="F26" s="82">
        <f>F15+F17+F21</f>
        <v>0</v>
      </c>
      <c r="G26" s="82">
        <f>G15+G17+G21</f>
        <v>0</v>
      </c>
      <c r="H26" s="82">
        <f t="shared" ref="H25:J26" si="1">H15+H17+H21</f>
        <v>0</v>
      </c>
      <c r="I26" s="82">
        <f t="shared" si="1"/>
        <v>0</v>
      </c>
      <c r="J26" s="82">
        <f t="shared" si="1"/>
        <v>0</v>
      </c>
      <c r="K26" s="166">
        <f>J26+E26</f>
        <v>0</v>
      </c>
      <c r="L26" s="168"/>
    </row>
    <row r="27" spans="1:12" s="6" customFormat="1" ht="42" customHeight="1" thickBot="1" x14ac:dyDescent="0.3">
      <c r="A27" s="79" t="s">
        <v>75</v>
      </c>
      <c r="B27" s="131"/>
      <c r="C27" s="131"/>
      <c r="D27" s="131"/>
      <c r="E27" s="131"/>
      <c r="F27" s="83">
        <f>F15+F17+F22</f>
        <v>0</v>
      </c>
      <c r="G27" s="83">
        <f>G15+G17+G22</f>
        <v>0</v>
      </c>
      <c r="H27" s="83">
        <f t="shared" ref="H27:J27" si="2">H15+H17+H22</f>
        <v>0</v>
      </c>
      <c r="I27" s="83">
        <f t="shared" si="2"/>
        <v>0</v>
      </c>
      <c r="J27" s="83">
        <f t="shared" si="2"/>
        <v>0</v>
      </c>
      <c r="K27" s="167">
        <f>E26+J27</f>
        <v>0</v>
      </c>
      <c r="L27" s="168"/>
    </row>
  </sheetData>
  <mergeCells count="11">
    <mergeCell ref="A1:L2"/>
    <mergeCell ref="B8:L8"/>
    <mergeCell ref="A11:L11"/>
    <mergeCell ref="A4:L4"/>
    <mergeCell ref="B26:B27"/>
    <mergeCell ref="C26:C27"/>
    <mergeCell ref="D26:D27"/>
    <mergeCell ref="E26:E27"/>
    <mergeCell ref="A12:A13"/>
    <mergeCell ref="F12:L12"/>
    <mergeCell ref="A9:K9"/>
  </mergeCells>
  <phoneticPr fontId="20" type="noConversion"/>
  <printOptions horizontalCentered="1"/>
  <pageMargins left="0.6692913385826772" right="0.23622047244094491" top="0.39370078740157483" bottom="0.39370078740157483" header="0" footer="0.19685039370078741"/>
  <pageSetup paperSize="9" scale="91" fitToHeight="0" orientation="landscape" r:id="rId1"/>
  <headerFooter alignWithMargins="0">
    <oddFooter>&amp;L&amp;"Palatino Linotype,Normal"&amp;8CHU Toulouse&amp;R&amp;8page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87D23-A287-45D1-89DF-DE3AAC363813}">
  <sheetPr>
    <tabColor theme="7" tint="-0.499984740745262"/>
    <pageSetUpPr fitToPage="1"/>
  </sheetPr>
  <dimension ref="A1:F33"/>
  <sheetViews>
    <sheetView topLeftCell="A7" zoomScale="70" zoomScaleNormal="70" workbookViewId="0">
      <selection activeCell="L13" sqref="L13"/>
    </sheetView>
  </sheetViews>
  <sheetFormatPr baseColWidth="10" defaultRowHeight="13.2" x14ac:dyDescent="0.25"/>
  <cols>
    <col min="1" max="1" width="35.44140625" customWidth="1"/>
    <col min="2" max="2" width="20.33203125" customWidth="1"/>
    <col min="3" max="3" width="15.5546875" customWidth="1"/>
    <col min="4" max="4" width="20.33203125" customWidth="1"/>
    <col min="5" max="5" width="30.88671875" customWidth="1"/>
  </cols>
  <sheetData>
    <row r="1" spans="1:6" ht="60.75" customHeight="1" x14ac:dyDescent="0.25">
      <c r="A1" s="137" t="s">
        <v>69</v>
      </c>
      <c r="B1" s="138"/>
      <c r="C1" s="138"/>
      <c r="D1" s="138"/>
      <c r="E1" s="138"/>
    </row>
    <row r="3" spans="1:6" s="4" customFormat="1" ht="10.199999999999999" x14ac:dyDescent="0.25">
      <c r="A3" s="8"/>
      <c r="B3" s="12"/>
      <c r="C3" s="12"/>
      <c r="D3" s="13"/>
      <c r="E3" s="9"/>
      <c r="F3" s="6"/>
    </row>
    <row r="4" spans="1:6" s="4" customFormat="1" ht="27" customHeight="1" x14ac:dyDescent="0.25">
      <c r="A4" s="136" t="s">
        <v>71</v>
      </c>
      <c r="B4" s="136"/>
      <c r="C4" s="136"/>
      <c r="D4" s="136"/>
      <c r="E4" s="136"/>
      <c r="F4" s="6"/>
    </row>
    <row r="5" spans="1:6" s="4" customFormat="1" ht="50.25" customHeight="1" x14ac:dyDescent="0.25">
      <c r="A5" s="14" t="s">
        <v>2</v>
      </c>
      <c r="B5" s="15" t="s">
        <v>27</v>
      </c>
      <c r="C5" s="14" t="s">
        <v>1</v>
      </c>
      <c r="D5" s="15" t="s">
        <v>28</v>
      </c>
      <c r="E5" s="14" t="s">
        <v>0</v>
      </c>
      <c r="F5" s="6"/>
    </row>
    <row r="6" spans="1:6" s="4" customFormat="1" ht="58.5" customHeight="1" x14ac:dyDescent="0.25">
      <c r="A6" s="50" t="s">
        <v>31</v>
      </c>
      <c r="B6" s="51"/>
      <c r="C6" s="52"/>
      <c r="D6" s="82">
        <f>B6+C6</f>
        <v>0</v>
      </c>
      <c r="E6" s="53"/>
      <c r="F6" s="6"/>
    </row>
    <row r="7" spans="1:6" s="4" customFormat="1" ht="58.5" customHeight="1" x14ac:dyDescent="0.25">
      <c r="A7" s="50" t="s">
        <v>32</v>
      </c>
      <c r="B7" s="51"/>
      <c r="C7" s="52"/>
      <c r="D7" s="82">
        <f>B7+C7</f>
        <v>0</v>
      </c>
      <c r="E7" s="53"/>
      <c r="F7" s="6"/>
    </row>
    <row r="8" spans="1:6" s="4" customFormat="1" ht="10.199999999999999" x14ac:dyDescent="0.25">
      <c r="A8" s="8"/>
      <c r="B8" s="12"/>
      <c r="C8" s="12"/>
      <c r="D8" s="13"/>
      <c r="E8" s="9"/>
      <c r="F8" s="6"/>
    </row>
    <row r="9" spans="1:6" s="4" customFormat="1" ht="27" customHeight="1" x14ac:dyDescent="0.25">
      <c r="A9" s="136" t="s">
        <v>73</v>
      </c>
      <c r="B9" s="136"/>
      <c r="C9" s="136"/>
      <c r="D9" s="136"/>
      <c r="E9" s="136"/>
      <c r="F9" s="6"/>
    </row>
    <row r="10" spans="1:6" s="4" customFormat="1" ht="50.25" customHeight="1" x14ac:dyDescent="0.25">
      <c r="A10" s="14" t="s">
        <v>2</v>
      </c>
      <c r="B10" s="15" t="s">
        <v>27</v>
      </c>
      <c r="C10" s="14" t="s">
        <v>1</v>
      </c>
      <c r="D10" s="15" t="s">
        <v>28</v>
      </c>
      <c r="E10" s="14" t="s">
        <v>0</v>
      </c>
      <c r="F10" s="6"/>
    </row>
    <row r="11" spans="1:6" s="4" customFormat="1" ht="61.5" customHeight="1" x14ac:dyDescent="0.25">
      <c r="A11" s="50" t="s">
        <v>31</v>
      </c>
      <c r="B11" s="51"/>
      <c r="C11" s="52"/>
      <c r="D11" s="82">
        <f>B11+C11</f>
        <v>0</v>
      </c>
      <c r="E11" s="53"/>
      <c r="F11" s="6"/>
    </row>
    <row r="12" spans="1:6" s="4" customFormat="1" ht="61.5" customHeight="1" x14ac:dyDescent="0.25">
      <c r="A12" s="50" t="s">
        <v>32</v>
      </c>
      <c r="B12" s="51"/>
      <c r="C12" s="52"/>
      <c r="D12" s="82">
        <f>B12+C12</f>
        <v>0</v>
      </c>
      <c r="E12" s="53"/>
      <c r="F12" s="6"/>
    </row>
    <row r="14" spans="1:6" ht="18" x14ac:dyDescent="0.25">
      <c r="A14" s="136" t="s">
        <v>72</v>
      </c>
      <c r="B14" s="136"/>
      <c r="C14" s="136"/>
      <c r="D14" s="136"/>
      <c r="E14" s="136"/>
    </row>
    <row r="15" spans="1:6" ht="28.8" x14ac:dyDescent="0.25">
      <c r="A15" s="14" t="s">
        <v>2</v>
      </c>
      <c r="B15" s="15" t="s">
        <v>27</v>
      </c>
      <c r="C15" s="14" t="s">
        <v>1</v>
      </c>
      <c r="D15" s="15" t="s">
        <v>28</v>
      </c>
      <c r="E15" s="14" t="s">
        <v>0</v>
      </c>
    </row>
    <row r="16" spans="1:6" ht="39.6" customHeight="1" x14ac:dyDescent="0.25">
      <c r="A16" s="63" t="s">
        <v>33</v>
      </c>
      <c r="B16" s="51"/>
      <c r="C16" s="52"/>
      <c r="D16" s="82">
        <f>B16+C16</f>
        <v>0</v>
      </c>
      <c r="E16" s="53"/>
    </row>
    <row r="17" spans="1:5" ht="57" customHeight="1" x14ac:dyDescent="0.25">
      <c r="A17" s="63" t="s">
        <v>49</v>
      </c>
      <c r="B17" s="51"/>
      <c r="C17" s="52"/>
      <c r="D17" s="82">
        <f>B17+C17</f>
        <v>0</v>
      </c>
      <c r="E17" s="53"/>
    </row>
    <row r="19" spans="1:5" ht="18" x14ac:dyDescent="0.25">
      <c r="A19" s="136" t="s">
        <v>36</v>
      </c>
      <c r="B19" s="136"/>
      <c r="C19" s="136"/>
      <c r="D19" s="136"/>
      <c r="E19" s="136"/>
    </row>
    <row r="20" spans="1:5" ht="14.4" x14ac:dyDescent="0.25">
      <c r="A20" s="15" t="s">
        <v>37</v>
      </c>
      <c r="B20" s="15" t="s">
        <v>38</v>
      </c>
      <c r="C20" s="14" t="s">
        <v>1</v>
      </c>
      <c r="D20" s="15" t="s">
        <v>39</v>
      </c>
      <c r="E20" s="14" t="s">
        <v>0</v>
      </c>
    </row>
    <row r="21" spans="1:5" x14ac:dyDescent="0.25">
      <c r="A21" s="49"/>
      <c r="B21" s="49"/>
      <c r="C21" s="49"/>
      <c r="D21" s="49"/>
      <c r="E21" s="49"/>
    </row>
    <row r="22" spans="1:5" x14ac:dyDescent="0.25">
      <c r="A22" s="49"/>
      <c r="B22" s="49"/>
      <c r="C22" s="49"/>
      <c r="D22" s="49"/>
      <c r="E22" s="49"/>
    </row>
    <row r="23" spans="1:5" x14ac:dyDescent="0.25">
      <c r="A23" s="49"/>
      <c r="B23" s="49"/>
      <c r="C23" s="49"/>
      <c r="D23" s="49"/>
      <c r="E23" s="49"/>
    </row>
    <row r="24" spans="1:5" x14ac:dyDescent="0.25">
      <c r="A24" s="49"/>
      <c r="B24" s="49"/>
      <c r="C24" s="49"/>
      <c r="D24" s="49"/>
      <c r="E24" s="49"/>
    </row>
    <row r="25" spans="1:5" x14ac:dyDescent="0.25">
      <c r="A25" s="49"/>
      <c r="B25" s="49"/>
      <c r="C25" s="49"/>
      <c r="D25" s="49"/>
      <c r="E25" s="49"/>
    </row>
    <row r="26" spans="1:5" x14ac:dyDescent="0.25">
      <c r="A26" s="49"/>
      <c r="B26" s="49"/>
      <c r="C26" s="49"/>
      <c r="D26" s="49"/>
      <c r="E26" s="49"/>
    </row>
    <row r="27" spans="1:5" x14ac:dyDescent="0.25">
      <c r="A27" s="49"/>
      <c r="B27" s="49"/>
      <c r="C27" s="49"/>
      <c r="D27" s="49"/>
      <c r="E27" s="49"/>
    </row>
    <row r="28" spans="1:5" x14ac:dyDescent="0.25">
      <c r="A28" s="49"/>
      <c r="B28" s="49"/>
      <c r="C28" s="49"/>
      <c r="D28" s="49"/>
      <c r="E28" s="49"/>
    </row>
    <row r="29" spans="1:5" x14ac:dyDescent="0.25">
      <c r="A29" s="49"/>
      <c r="B29" s="49"/>
      <c r="C29" s="49"/>
      <c r="D29" s="49"/>
      <c r="E29" s="49"/>
    </row>
    <row r="30" spans="1:5" x14ac:dyDescent="0.25">
      <c r="A30" s="49"/>
      <c r="B30" s="49"/>
      <c r="C30" s="49"/>
      <c r="D30" s="49"/>
      <c r="E30" s="49"/>
    </row>
    <row r="32" spans="1:5" x14ac:dyDescent="0.25">
      <c r="A32" t="s">
        <v>46</v>
      </c>
    </row>
    <row r="33" spans="1:1" x14ac:dyDescent="0.25">
      <c r="A33" t="s">
        <v>47</v>
      </c>
    </row>
  </sheetData>
  <mergeCells count="5">
    <mergeCell ref="A19:E19"/>
    <mergeCell ref="A1:E1"/>
    <mergeCell ref="A4:E4"/>
    <mergeCell ref="A9:E9"/>
    <mergeCell ref="A14:E14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84307-C725-4BBA-BD00-192B4DADAB12}">
  <sheetPr>
    <tabColor theme="7" tint="-0.499984740745262"/>
    <pageSetUpPr fitToPage="1"/>
  </sheetPr>
  <dimension ref="A1:F37"/>
  <sheetViews>
    <sheetView zoomScaleNormal="100" workbookViewId="0">
      <selection activeCell="A5" sqref="A5:A6"/>
    </sheetView>
  </sheetViews>
  <sheetFormatPr baseColWidth="10" defaultRowHeight="13.2" x14ac:dyDescent="0.25"/>
  <cols>
    <col min="1" max="1" width="35.44140625" customWidth="1"/>
    <col min="2" max="2" width="20.33203125" customWidth="1"/>
    <col min="3" max="3" width="15.5546875" customWidth="1"/>
    <col min="4" max="4" width="20.33203125" customWidth="1"/>
    <col min="5" max="5" width="30.88671875" customWidth="1"/>
  </cols>
  <sheetData>
    <row r="1" spans="1:6" ht="60.75" customHeight="1" x14ac:dyDescent="0.7">
      <c r="A1" s="139" t="s">
        <v>67</v>
      </c>
      <c r="B1" s="140"/>
      <c r="C1" s="140"/>
      <c r="D1" s="140"/>
      <c r="E1" s="140"/>
    </row>
    <row r="3" spans="1:6" s="6" customFormat="1" ht="27" customHeight="1" x14ac:dyDescent="0.25">
      <c r="A3" s="136" t="s">
        <v>42</v>
      </c>
      <c r="B3" s="136"/>
      <c r="C3" s="136"/>
      <c r="D3" s="136"/>
      <c r="E3" s="136"/>
    </row>
    <row r="4" spans="1:6" s="6" customFormat="1" ht="50.25" customHeight="1" x14ac:dyDescent="0.25">
      <c r="A4" s="14" t="s">
        <v>2</v>
      </c>
      <c r="B4" s="15" t="s">
        <v>27</v>
      </c>
      <c r="C4" s="14" t="s">
        <v>1</v>
      </c>
      <c r="D4" s="15" t="s">
        <v>28</v>
      </c>
      <c r="E4" s="14" t="s">
        <v>0</v>
      </c>
    </row>
    <row r="5" spans="1:6" s="6" customFormat="1" ht="58.5" customHeight="1" x14ac:dyDescent="0.25">
      <c r="A5" s="63" t="s">
        <v>33</v>
      </c>
      <c r="B5" s="51"/>
      <c r="C5" s="52"/>
      <c r="D5" s="82">
        <f>B5+C5</f>
        <v>0</v>
      </c>
      <c r="E5" s="53"/>
    </row>
    <row r="6" spans="1:6" s="6" customFormat="1" ht="58.5" customHeight="1" x14ac:dyDescent="0.25">
      <c r="A6" s="63" t="s">
        <v>49</v>
      </c>
      <c r="B6" s="51"/>
      <c r="C6" s="52"/>
      <c r="D6" s="82">
        <f>B6+C6</f>
        <v>0</v>
      </c>
      <c r="E6" s="53"/>
    </row>
    <row r="7" spans="1:6" s="4" customFormat="1" ht="10.199999999999999" x14ac:dyDescent="0.25">
      <c r="A7" s="8"/>
      <c r="B7" s="12"/>
      <c r="C7" s="12"/>
      <c r="D7" s="13"/>
      <c r="E7" s="9"/>
      <c r="F7" s="6"/>
    </row>
    <row r="8" spans="1:6" s="4" customFormat="1" ht="27" customHeight="1" x14ac:dyDescent="0.25">
      <c r="A8" s="136" t="s">
        <v>60</v>
      </c>
      <c r="B8" s="136"/>
      <c r="C8" s="136"/>
      <c r="D8" s="136"/>
      <c r="E8" s="136"/>
      <c r="F8" s="6"/>
    </row>
    <row r="9" spans="1:6" s="4" customFormat="1" ht="50.25" customHeight="1" x14ac:dyDescent="0.25">
      <c r="A9" s="14" t="s">
        <v>2</v>
      </c>
      <c r="B9" s="15" t="s">
        <v>27</v>
      </c>
      <c r="C9" s="14" t="s">
        <v>1</v>
      </c>
      <c r="D9" s="15" t="s">
        <v>28</v>
      </c>
      <c r="E9" s="14" t="s">
        <v>0</v>
      </c>
      <c r="F9" s="6"/>
    </row>
    <row r="10" spans="1:6" s="4" customFormat="1" ht="58.5" customHeight="1" x14ac:dyDescent="0.25">
      <c r="A10" s="50" t="s">
        <v>31</v>
      </c>
      <c r="B10" s="51"/>
      <c r="C10" s="52"/>
      <c r="D10" s="82">
        <f>B10+C10</f>
        <v>0</v>
      </c>
      <c r="E10" s="53"/>
      <c r="F10" s="6"/>
    </row>
    <row r="11" spans="1:6" s="4" customFormat="1" ht="58.5" customHeight="1" x14ac:dyDescent="0.25">
      <c r="A11" s="50" t="s">
        <v>32</v>
      </c>
      <c r="B11" s="51"/>
      <c r="C11" s="52"/>
      <c r="D11" s="82">
        <f>B11+C11</f>
        <v>0</v>
      </c>
      <c r="E11" s="53"/>
      <c r="F11" s="6"/>
    </row>
    <row r="12" spans="1:6" s="4" customFormat="1" ht="10.199999999999999" x14ac:dyDescent="0.25">
      <c r="A12" s="8"/>
      <c r="B12" s="12"/>
      <c r="C12" s="12"/>
      <c r="D12" s="13"/>
      <c r="E12" s="9"/>
      <c r="F12" s="6"/>
    </row>
    <row r="13" spans="1:6" s="4" customFormat="1" ht="27" customHeight="1" x14ac:dyDescent="0.25">
      <c r="A13" s="136" t="s">
        <v>43</v>
      </c>
      <c r="B13" s="136"/>
      <c r="C13" s="136"/>
      <c r="D13" s="136"/>
      <c r="E13" s="136"/>
      <c r="F13" s="6"/>
    </row>
    <row r="14" spans="1:6" s="4" customFormat="1" ht="50.25" customHeight="1" x14ac:dyDescent="0.25">
      <c r="A14" s="14" t="s">
        <v>2</v>
      </c>
      <c r="B14" s="15" t="s">
        <v>27</v>
      </c>
      <c r="C14" s="14" t="s">
        <v>1</v>
      </c>
      <c r="D14" s="15" t="s">
        <v>28</v>
      </c>
      <c r="E14" s="14" t="s">
        <v>0</v>
      </c>
      <c r="F14" s="6"/>
    </row>
    <row r="15" spans="1:6" s="4" customFormat="1" ht="61.5" customHeight="1" x14ac:dyDescent="0.25">
      <c r="A15" s="50" t="s">
        <v>31</v>
      </c>
      <c r="B15" s="51"/>
      <c r="C15" s="52"/>
      <c r="D15" s="82">
        <f>B15+C15</f>
        <v>0</v>
      </c>
      <c r="E15" s="53"/>
      <c r="F15" s="6"/>
    </row>
    <row r="16" spans="1:6" s="4" customFormat="1" ht="61.5" customHeight="1" x14ac:dyDescent="0.25">
      <c r="A16" s="50" t="s">
        <v>32</v>
      </c>
      <c r="B16" s="51"/>
      <c r="C16" s="52"/>
      <c r="D16" s="82">
        <f>B16+C16</f>
        <v>0</v>
      </c>
      <c r="E16" s="53"/>
      <c r="F16" s="6"/>
    </row>
    <row r="18" spans="1:5" ht="18" x14ac:dyDescent="0.25">
      <c r="A18" s="136" t="s">
        <v>44</v>
      </c>
      <c r="B18" s="136"/>
      <c r="C18" s="136"/>
      <c r="D18" s="136"/>
      <c r="E18" s="136"/>
    </row>
    <row r="19" spans="1:5" ht="28.8" x14ac:dyDescent="0.25">
      <c r="A19" s="14" t="s">
        <v>2</v>
      </c>
      <c r="B19" s="15" t="s">
        <v>27</v>
      </c>
      <c r="C19" s="14" t="s">
        <v>1</v>
      </c>
      <c r="D19" s="15" t="s">
        <v>28</v>
      </c>
      <c r="E19" s="14" t="s">
        <v>0</v>
      </c>
    </row>
    <row r="20" spans="1:5" ht="31.2" x14ac:dyDescent="0.25">
      <c r="A20" s="50" t="s">
        <v>31</v>
      </c>
      <c r="B20" s="51"/>
      <c r="C20" s="52"/>
      <c r="D20" s="82">
        <f>B20+C20</f>
        <v>0</v>
      </c>
      <c r="E20" s="53"/>
    </row>
    <row r="21" spans="1:5" ht="57" customHeight="1" x14ac:dyDescent="0.25">
      <c r="A21" s="50" t="s">
        <v>32</v>
      </c>
      <c r="B21" s="51"/>
      <c r="C21" s="52"/>
      <c r="D21" s="82">
        <f>B21+C21</f>
        <v>0</v>
      </c>
      <c r="E21" s="53"/>
    </row>
    <row r="23" spans="1:5" ht="18" x14ac:dyDescent="0.25">
      <c r="A23" s="136" t="s">
        <v>36</v>
      </c>
      <c r="B23" s="136"/>
      <c r="C23" s="136"/>
      <c r="D23" s="136"/>
      <c r="E23" s="136"/>
    </row>
    <row r="24" spans="1:5" ht="14.4" x14ac:dyDescent="0.25">
      <c r="A24" s="15" t="s">
        <v>37</v>
      </c>
      <c r="B24" s="15" t="s">
        <v>38</v>
      </c>
      <c r="C24" s="14" t="s">
        <v>1</v>
      </c>
      <c r="D24" s="15" t="s">
        <v>39</v>
      </c>
      <c r="E24" s="14" t="s">
        <v>0</v>
      </c>
    </row>
    <row r="25" spans="1:5" x14ac:dyDescent="0.25">
      <c r="A25" s="49"/>
      <c r="B25" s="49"/>
      <c r="C25" s="49"/>
      <c r="D25" s="49"/>
      <c r="E25" s="49"/>
    </row>
    <row r="26" spans="1:5" x14ac:dyDescent="0.25">
      <c r="A26" s="49"/>
      <c r="B26" s="49"/>
      <c r="C26" s="49"/>
      <c r="D26" s="49"/>
      <c r="E26" s="49"/>
    </row>
    <row r="27" spans="1:5" x14ac:dyDescent="0.25">
      <c r="A27" s="49"/>
      <c r="B27" s="49"/>
      <c r="C27" s="49"/>
      <c r="D27" s="49"/>
      <c r="E27" s="49"/>
    </row>
    <row r="28" spans="1:5" x14ac:dyDescent="0.25">
      <c r="A28" s="49"/>
      <c r="B28" s="49"/>
      <c r="C28" s="49"/>
      <c r="D28" s="49"/>
      <c r="E28" s="49"/>
    </row>
    <row r="29" spans="1:5" x14ac:dyDescent="0.25">
      <c r="A29" s="49"/>
      <c r="B29" s="49"/>
      <c r="C29" s="49"/>
      <c r="D29" s="49"/>
      <c r="E29" s="49"/>
    </row>
    <row r="30" spans="1:5" x14ac:dyDescent="0.25">
      <c r="A30" s="49"/>
      <c r="B30" s="49"/>
      <c r="C30" s="49"/>
      <c r="D30" s="49"/>
      <c r="E30" s="49"/>
    </row>
    <row r="31" spans="1:5" x14ac:dyDescent="0.25">
      <c r="A31" s="49"/>
      <c r="B31" s="49"/>
      <c r="C31" s="49"/>
      <c r="D31" s="49"/>
      <c r="E31" s="49"/>
    </row>
    <row r="32" spans="1:5" x14ac:dyDescent="0.25">
      <c r="A32" s="49"/>
      <c r="B32" s="49"/>
      <c r="C32" s="49"/>
      <c r="D32" s="49"/>
      <c r="E32" s="49"/>
    </row>
    <row r="33" spans="1:5" x14ac:dyDescent="0.25">
      <c r="A33" s="49"/>
      <c r="B33" s="49"/>
      <c r="C33" s="49"/>
      <c r="D33" s="49"/>
      <c r="E33" s="49"/>
    </row>
    <row r="34" spans="1:5" x14ac:dyDescent="0.25">
      <c r="A34" s="49"/>
      <c r="B34" s="49"/>
      <c r="C34" s="49"/>
      <c r="D34" s="49"/>
      <c r="E34" s="49"/>
    </row>
    <row r="36" spans="1:5" x14ac:dyDescent="0.25">
      <c r="A36" t="s">
        <v>46</v>
      </c>
    </row>
    <row r="37" spans="1:5" x14ac:dyDescent="0.25">
      <c r="A37" t="s">
        <v>47</v>
      </c>
    </row>
  </sheetData>
  <mergeCells count="6">
    <mergeCell ref="A1:E1"/>
    <mergeCell ref="A13:E13"/>
    <mergeCell ref="A3:E3"/>
    <mergeCell ref="A8:E8"/>
    <mergeCell ref="A23:E23"/>
    <mergeCell ref="A18:E18"/>
  </mergeCell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31B95-94DA-48BA-9CD7-94EA4AA48415}">
  <sheetPr>
    <tabColor theme="7" tint="-0.499984740745262"/>
    <pageSetUpPr fitToPage="1"/>
  </sheetPr>
  <dimension ref="A1:U59"/>
  <sheetViews>
    <sheetView topLeftCell="A10" zoomScale="85" zoomScaleNormal="85" zoomScaleSheetLayoutView="110" workbookViewId="0">
      <selection activeCell="A6" sqref="A6"/>
    </sheetView>
  </sheetViews>
  <sheetFormatPr baseColWidth="10" defaultColWidth="11.44140625" defaultRowHeight="10.199999999999999" x14ac:dyDescent="0.25"/>
  <cols>
    <col min="1" max="1" width="8.33203125" style="4" customWidth="1"/>
    <col min="2" max="2" width="35.6640625" style="8" customWidth="1"/>
    <col min="3" max="3" width="15.6640625" style="8" customWidth="1"/>
    <col min="4" max="4" width="9.6640625" style="8" customWidth="1"/>
    <col min="5" max="5" width="15.5546875" style="8" customWidth="1"/>
    <col min="6" max="6" width="29.5546875" style="8" customWidth="1"/>
    <col min="7" max="9" width="15.5546875" style="8" customWidth="1"/>
    <col min="10" max="10" width="8.6640625" style="8" customWidth="1"/>
    <col min="11" max="11" width="15.88671875" style="9" customWidth="1"/>
    <col min="12" max="12" width="35.6640625" style="9" customWidth="1"/>
    <col min="13" max="13" width="15.6640625" style="6" customWidth="1"/>
    <col min="14" max="14" width="12.44140625" style="4" customWidth="1"/>
    <col min="15" max="15" width="9" style="4" customWidth="1"/>
    <col min="16" max="16" width="11.44140625" style="4"/>
    <col min="17" max="17" width="15.88671875" style="4" customWidth="1"/>
    <col min="18" max="18" width="35.6640625" style="4" customWidth="1"/>
    <col min="19" max="19" width="15.6640625" style="4" customWidth="1"/>
    <col min="20" max="20" width="12.44140625" style="4" customWidth="1"/>
    <col min="21" max="21" width="9" style="4" customWidth="1"/>
    <col min="22" max="16384" width="11.44140625" style="4"/>
  </cols>
  <sheetData>
    <row r="1" spans="1:21" ht="10.199999999999999" customHeight="1" x14ac:dyDescent="0.25">
      <c r="A1" s="151" t="s">
        <v>22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</row>
    <row r="2" spans="1:21" ht="10.199999999999999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25.95" customHeight="1" x14ac:dyDescent="0.25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</row>
    <row r="4" spans="1:21" ht="18" x14ac:dyDescent="0.25">
      <c r="B4" s="5"/>
      <c r="C4" s="5"/>
      <c r="D4" s="5"/>
      <c r="E4" s="5"/>
      <c r="F4" s="5"/>
      <c r="G4" s="5"/>
      <c r="H4" s="5"/>
      <c r="I4" s="5"/>
    </row>
    <row r="5" spans="1:21" ht="15.6" customHeight="1" x14ac:dyDescent="0.25">
      <c r="A5" s="152" t="s">
        <v>98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</row>
    <row r="6" spans="1:21" ht="13.8" x14ac:dyDescent="0.3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21" ht="36.6" customHeight="1" x14ac:dyDescent="0.25">
      <c r="A7" s="153" t="s">
        <v>19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</row>
    <row r="8" spans="1:21" ht="13.8" x14ac:dyDescent="0.3"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21" ht="18.75" customHeight="1" x14ac:dyDescent="0.35">
      <c r="B9" s="154" t="s">
        <v>20</v>
      </c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</row>
    <row r="10" spans="1:21" ht="13.8" x14ac:dyDescent="0.3"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21" ht="14.4" x14ac:dyDescent="0.3">
      <c r="A11" s="155" t="s">
        <v>59</v>
      </c>
      <c r="B11" s="155"/>
      <c r="C11" s="155"/>
      <c r="D11" s="155"/>
      <c r="E11" s="17"/>
      <c r="F11" s="155" t="s">
        <v>76</v>
      </c>
      <c r="G11" s="155"/>
      <c r="H11" s="155"/>
      <c r="I11" s="155"/>
      <c r="J11" s="155"/>
      <c r="K11" s="4"/>
      <c r="L11" s="155" t="s">
        <v>77</v>
      </c>
      <c r="M11" s="155"/>
      <c r="N11" s="155"/>
      <c r="O11" s="155"/>
      <c r="P11" s="155"/>
    </row>
    <row r="12" spans="1:21" ht="18" x14ac:dyDescent="0.35">
      <c r="A12" s="148"/>
      <c r="B12" s="148"/>
      <c r="C12" s="148"/>
      <c r="D12" s="148"/>
      <c r="E12" s="17"/>
      <c r="F12" s="148"/>
      <c r="G12" s="148"/>
      <c r="H12" s="148"/>
      <c r="I12" s="148"/>
      <c r="J12" s="148"/>
      <c r="K12" s="4"/>
      <c r="L12" s="148"/>
      <c r="M12" s="148"/>
      <c r="N12" s="148"/>
      <c r="O12" s="148"/>
      <c r="P12" s="148"/>
    </row>
    <row r="13" spans="1:21" ht="14.4" thickBot="1" x14ac:dyDescent="0.35">
      <c r="A13" s="18"/>
      <c r="B13" s="18"/>
      <c r="C13" s="18"/>
      <c r="D13" s="18"/>
      <c r="E13" s="17"/>
      <c r="F13" s="18"/>
      <c r="G13" s="18"/>
      <c r="H13" s="18"/>
      <c r="I13" s="18"/>
      <c r="J13" s="18"/>
      <c r="K13" s="4"/>
      <c r="L13" s="18"/>
      <c r="M13" s="18"/>
      <c r="N13" s="18"/>
      <c r="O13" s="18"/>
      <c r="P13" s="18"/>
    </row>
    <row r="14" spans="1:21" ht="14.4" thickBot="1" x14ac:dyDescent="0.35">
      <c r="A14" s="19" t="s">
        <v>3</v>
      </c>
      <c r="B14" s="149" t="s">
        <v>70</v>
      </c>
      <c r="C14" s="150"/>
      <c r="D14" s="18"/>
      <c r="E14" s="17"/>
      <c r="F14" s="18"/>
      <c r="G14" s="19" t="s">
        <v>3</v>
      </c>
      <c r="H14" s="149" t="s">
        <v>70</v>
      </c>
      <c r="I14" s="150"/>
      <c r="J14" s="18"/>
      <c r="K14" s="4"/>
      <c r="L14" s="18"/>
      <c r="M14" s="19" t="s">
        <v>3</v>
      </c>
      <c r="N14" s="149" t="s">
        <v>70</v>
      </c>
      <c r="O14" s="150"/>
      <c r="P14" s="18"/>
    </row>
    <row r="15" spans="1:21" ht="14.4" thickBot="1" x14ac:dyDescent="0.35">
      <c r="A15" s="19" t="s">
        <v>4</v>
      </c>
      <c r="B15" s="143"/>
      <c r="C15" s="142"/>
      <c r="D15" s="18"/>
      <c r="E15" s="17"/>
      <c r="F15" s="18"/>
      <c r="G15" s="19" t="s">
        <v>4</v>
      </c>
      <c r="H15" s="143"/>
      <c r="I15" s="142"/>
      <c r="J15" s="18"/>
      <c r="K15" s="4"/>
      <c r="L15" s="18"/>
      <c r="M15" s="19" t="s">
        <v>4</v>
      </c>
      <c r="N15" s="143"/>
      <c r="O15" s="142"/>
      <c r="P15" s="18"/>
    </row>
    <row r="16" spans="1:21" ht="14.4" thickBot="1" x14ac:dyDescent="0.35">
      <c r="A16" s="19" t="s">
        <v>5</v>
      </c>
      <c r="B16" s="144" t="s">
        <v>6</v>
      </c>
      <c r="C16" s="145"/>
      <c r="D16" s="18"/>
      <c r="E16" s="17"/>
      <c r="F16" s="18"/>
      <c r="G16" s="19" t="s">
        <v>5</v>
      </c>
      <c r="H16" s="144" t="s">
        <v>6</v>
      </c>
      <c r="I16" s="145"/>
      <c r="J16" s="18"/>
      <c r="K16" s="4"/>
      <c r="L16" s="18"/>
      <c r="M16" s="19" t="s">
        <v>5</v>
      </c>
      <c r="N16" s="144" t="s">
        <v>6</v>
      </c>
      <c r="O16" s="145"/>
      <c r="P16" s="18"/>
    </row>
    <row r="17" spans="1:16" ht="14.4" thickBot="1" x14ac:dyDescent="0.35">
      <c r="A17" s="18"/>
      <c r="B17" s="18"/>
      <c r="C17" s="18"/>
      <c r="D17" s="18"/>
      <c r="E17" s="17"/>
      <c r="F17" s="18"/>
      <c r="G17" s="18"/>
      <c r="H17" s="18"/>
      <c r="I17" s="18"/>
      <c r="J17" s="18"/>
      <c r="K17" s="4"/>
      <c r="L17" s="18"/>
      <c r="M17" s="18"/>
      <c r="N17" s="18"/>
      <c r="O17" s="18"/>
      <c r="P17" s="18"/>
    </row>
    <row r="18" spans="1:16" ht="14.4" thickBot="1" x14ac:dyDescent="0.35">
      <c r="A18" s="20" t="s">
        <v>8</v>
      </c>
      <c r="B18" s="21">
        <v>0</v>
      </c>
      <c r="C18" s="22" t="e">
        <f t="shared" ref="C18:C30" si="0">B18/B$31</f>
        <v>#DIV/0!</v>
      </c>
      <c r="D18" s="18"/>
      <c r="E18" s="17"/>
      <c r="F18" s="18"/>
      <c r="G18" s="20" t="s">
        <v>8</v>
      </c>
      <c r="H18" s="21">
        <v>0</v>
      </c>
      <c r="I18" s="22" t="e">
        <f>H18/H$31</f>
        <v>#DIV/0!</v>
      </c>
      <c r="J18" s="18"/>
      <c r="K18" s="4"/>
      <c r="L18" s="18"/>
      <c r="M18" s="20" t="s">
        <v>8</v>
      </c>
      <c r="N18" s="21">
        <v>0</v>
      </c>
      <c r="O18" s="22" t="e">
        <f>N18/N$31</f>
        <v>#DIV/0!</v>
      </c>
      <c r="P18" s="18"/>
    </row>
    <row r="19" spans="1:16" ht="14.4" thickBot="1" x14ac:dyDescent="0.35">
      <c r="A19" s="24" t="s">
        <v>9</v>
      </c>
      <c r="B19" s="25">
        <v>0</v>
      </c>
      <c r="C19" s="22" t="e">
        <f t="shared" si="0"/>
        <v>#DIV/0!</v>
      </c>
      <c r="D19" s="18"/>
      <c r="E19" s="17"/>
      <c r="F19" s="18"/>
      <c r="G19" s="24" t="s">
        <v>9</v>
      </c>
      <c r="H19" s="25">
        <v>0</v>
      </c>
      <c r="I19" s="22" t="e">
        <f t="shared" ref="I19:I30" si="1">H19/H$31</f>
        <v>#DIV/0!</v>
      </c>
      <c r="J19" s="18"/>
      <c r="K19" s="4"/>
      <c r="L19" s="18"/>
      <c r="M19" s="24" t="s">
        <v>9</v>
      </c>
      <c r="N19" s="25">
        <v>0</v>
      </c>
      <c r="O19" s="22" t="e">
        <f t="shared" ref="O19:O30" si="2">N19/N$31</f>
        <v>#DIV/0!</v>
      </c>
      <c r="P19" s="18"/>
    </row>
    <row r="20" spans="1:16" ht="14.4" thickBot="1" x14ac:dyDescent="0.35">
      <c r="A20" s="24" t="s">
        <v>10</v>
      </c>
      <c r="B20" s="25">
        <v>0</v>
      </c>
      <c r="C20" s="22" t="e">
        <f t="shared" si="0"/>
        <v>#DIV/0!</v>
      </c>
      <c r="D20" s="18"/>
      <c r="E20" s="17"/>
      <c r="F20" s="18"/>
      <c r="G20" s="24" t="s">
        <v>10</v>
      </c>
      <c r="H20" s="25">
        <v>0</v>
      </c>
      <c r="I20" s="22" t="e">
        <f t="shared" si="1"/>
        <v>#DIV/0!</v>
      </c>
      <c r="J20" s="18"/>
      <c r="K20" s="4"/>
      <c r="L20" s="18"/>
      <c r="M20" s="24" t="s">
        <v>10</v>
      </c>
      <c r="N20" s="25">
        <v>0</v>
      </c>
      <c r="O20" s="22" t="e">
        <f t="shared" si="2"/>
        <v>#DIV/0!</v>
      </c>
      <c r="P20" s="18"/>
    </row>
    <row r="21" spans="1:16" ht="14.4" thickBot="1" x14ac:dyDescent="0.35">
      <c r="A21" s="24" t="s">
        <v>21</v>
      </c>
      <c r="B21" s="25">
        <v>0</v>
      </c>
      <c r="C21" s="22" t="e">
        <f t="shared" si="0"/>
        <v>#DIV/0!</v>
      </c>
      <c r="D21" s="18"/>
      <c r="E21" s="17"/>
      <c r="F21" s="18"/>
      <c r="G21" s="24" t="s">
        <v>21</v>
      </c>
      <c r="H21" s="25">
        <v>0</v>
      </c>
      <c r="I21" s="22" t="e">
        <f t="shared" si="1"/>
        <v>#DIV/0!</v>
      </c>
      <c r="J21" s="18"/>
      <c r="K21" s="4"/>
      <c r="L21" s="18"/>
      <c r="M21" s="24" t="s">
        <v>21</v>
      </c>
      <c r="N21" s="25">
        <v>0</v>
      </c>
      <c r="O21" s="22" t="e">
        <f t="shared" si="2"/>
        <v>#DIV/0!</v>
      </c>
      <c r="P21" s="18"/>
    </row>
    <row r="22" spans="1:16" ht="14.4" thickBot="1" x14ac:dyDescent="0.35">
      <c r="A22" s="24" t="s">
        <v>11</v>
      </c>
      <c r="B22" s="25">
        <v>0</v>
      </c>
      <c r="C22" s="22" t="e">
        <f t="shared" si="0"/>
        <v>#DIV/0!</v>
      </c>
      <c r="D22" s="18"/>
      <c r="E22" s="17"/>
      <c r="F22" s="18"/>
      <c r="G22" s="24" t="s">
        <v>11</v>
      </c>
      <c r="H22" s="25">
        <v>0</v>
      </c>
      <c r="I22" s="22" t="e">
        <f t="shared" si="1"/>
        <v>#DIV/0!</v>
      </c>
      <c r="J22" s="18"/>
      <c r="K22" s="4"/>
      <c r="L22" s="18"/>
      <c r="M22" s="24" t="s">
        <v>11</v>
      </c>
      <c r="N22" s="25">
        <v>0</v>
      </c>
      <c r="O22" s="22" t="e">
        <f t="shared" si="2"/>
        <v>#DIV/0!</v>
      </c>
      <c r="P22" s="18"/>
    </row>
    <row r="23" spans="1:16" ht="14.4" thickBot="1" x14ac:dyDescent="0.35">
      <c r="A23" s="24" t="s">
        <v>12</v>
      </c>
      <c r="B23" s="25">
        <v>0</v>
      </c>
      <c r="C23" s="22" t="e">
        <f t="shared" si="0"/>
        <v>#DIV/0!</v>
      </c>
      <c r="D23" s="18"/>
      <c r="E23" s="17"/>
      <c r="F23" s="18"/>
      <c r="G23" s="24" t="s">
        <v>12</v>
      </c>
      <c r="H23" s="25">
        <v>0</v>
      </c>
      <c r="I23" s="22" t="e">
        <f t="shared" si="1"/>
        <v>#DIV/0!</v>
      </c>
      <c r="J23" s="18"/>
      <c r="K23" s="4"/>
      <c r="L23" s="18"/>
      <c r="M23" s="24" t="s">
        <v>12</v>
      </c>
      <c r="N23" s="25">
        <v>0</v>
      </c>
      <c r="O23" s="22" t="e">
        <f t="shared" si="2"/>
        <v>#DIV/0!</v>
      </c>
      <c r="P23" s="18"/>
    </row>
    <row r="24" spans="1:16" ht="124.8" thickBot="1" x14ac:dyDescent="0.35">
      <c r="A24" s="29" t="s">
        <v>24</v>
      </c>
      <c r="B24" s="30">
        <v>0</v>
      </c>
      <c r="C24" s="22" t="e">
        <f t="shared" si="0"/>
        <v>#DIV/0!</v>
      </c>
      <c r="D24" s="18"/>
      <c r="E24" s="17"/>
      <c r="F24" s="18"/>
      <c r="G24" s="29" t="s">
        <v>24</v>
      </c>
      <c r="H24" s="30">
        <v>0</v>
      </c>
      <c r="I24" s="22" t="e">
        <f t="shared" si="1"/>
        <v>#DIV/0!</v>
      </c>
      <c r="J24" s="18"/>
      <c r="K24" s="4"/>
      <c r="L24" s="18"/>
      <c r="M24" s="29" t="s">
        <v>24</v>
      </c>
      <c r="N24" s="30">
        <v>0</v>
      </c>
      <c r="O24" s="22" t="e">
        <f t="shared" si="2"/>
        <v>#DIV/0!</v>
      </c>
      <c r="P24" s="18"/>
    </row>
    <row r="25" spans="1:16" ht="42" thickBot="1" x14ac:dyDescent="0.35">
      <c r="A25" s="29" t="s">
        <v>25</v>
      </c>
      <c r="B25" s="30">
        <v>0</v>
      </c>
      <c r="C25" s="22" t="e">
        <f t="shared" si="0"/>
        <v>#DIV/0!</v>
      </c>
      <c r="D25" s="18"/>
      <c r="E25" s="17"/>
      <c r="F25" s="18"/>
      <c r="G25" s="29" t="s">
        <v>25</v>
      </c>
      <c r="H25" s="30">
        <v>0</v>
      </c>
      <c r="I25" s="22" t="e">
        <f t="shared" si="1"/>
        <v>#DIV/0!</v>
      </c>
      <c r="J25" s="18"/>
      <c r="K25" s="4"/>
      <c r="L25" s="18"/>
      <c r="M25" s="29" t="s">
        <v>25</v>
      </c>
      <c r="N25" s="30">
        <v>0</v>
      </c>
      <c r="O25" s="22" t="e">
        <f t="shared" si="2"/>
        <v>#DIV/0!</v>
      </c>
      <c r="P25" s="18"/>
    </row>
    <row r="26" spans="1:16" ht="42" thickBot="1" x14ac:dyDescent="0.35">
      <c r="A26" s="29" t="s">
        <v>23</v>
      </c>
      <c r="B26" s="30">
        <v>0</v>
      </c>
      <c r="C26" s="22" t="e">
        <f t="shared" si="0"/>
        <v>#DIV/0!</v>
      </c>
      <c r="D26" s="18"/>
      <c r="E26" s="17"/>
      <c r="F26" s="18"/>
      <c r="G26" s="29" t="s">
        <v>23</v>
      </c>
      <c r="H26" s="30">
        <v>0</v>
      </c>
      <c r="I26" s="22" t="e">
        <f t="shared" si="1"/>
        <v>#DIV/0!</v>
      </c>
      <c r="J26" s="18"/>
      <c r="K26" s="4"/>
      <c r="L26" s="18"/>
      <c r="M26" s="29" t="s">
        <v>23</v>
      </c>
      <c r="N26" s="30">
        <v>0</v>
      </c>
      <c r="O26" s="22" t="e">
        <f t="shared" si="2"/>
        <v>#DIV/0!</v>
      </c>
      <c r="P26" s="18"/>
    </row>
    <row r="27" spans="1:16" ht="14.4" thickBot="1" x14ac:dyDescent="0.35">
      <c r="A27" s="24" t="s">
        <v>13</v>
      </c>
      <c r="B27" s="25">
        <v>0</v>
      </c>
      <c r="C27" s="22" t="e">
        <f t="shared" si="0"/>
        <v>#DIV/0!</v>
      </c>
      <c r="D27" s="18"/>
      <c r="E27" s="17"/>
      <c r="F27" s="18"/>
      <c r="G27" s="24" t="s">
        <v>13</v>
      </c>
      <c r="H27" s="25">
        <v>0</v>
      </c>
      <c r="I27" s="22" t="e">
        <f t="shared" si="1"/>
        <v>#DIV/0!</v>
      </c>
      <c r="J27" s="18"/>
      <c r="K27" s="4"/>
      <c r="L27" s="18"/>
      <c r="M27" s="24" t="s">
        <v>13</v>
      </c>
      <c r="N27" s="25">
        <v>0</v>
      </c>
      <c r="O27" s="22" t="e">
        <f t="shared" si="2"/>
        <v>#DIV/0!</v>
      </c>
      <c r="P27" s="18"/>
    </row>
    <row r="28" spans="1:16" ht="14.4" thickBot="1" x14ac:dyDescent="0.35">
      <c r="A28" s="24" t="s">
        <v>26</v>
      </c>
      <c r="B28" s="25">
        <v>0</v>
      </c>
      <c r="C28" s="22" t="e">
        <f t="shared" si="0"/>
        <v>#DIV/0!</v>
      </c>
      <c r="D28" s="18"/>
      <c r="E28" s="17"/>
      <c r="F28" s="18"/>
      <c r="G28" s="24" t="s">
        <v>26</v>
      </c>
      <c r="H28" s="25">
        <v>0</v>
      </c>
      <c r="I28" s="22" t="e">
        <f t="shared" si="1"/>
        <v>#DIV/0!</v>
      </c>
      <c r="J28" s="18"/>
      <c r="K28" s="4"/>
      <c r="L28" s="18"/>
      <c r="M28" s="24" t="s">
        <v>26</v>
      </c>
      <c r="N28" s="25">
        <v>0</v>
      </c>
      <c r="O28" s="22" t="e">
        <f t="shared" si="2"/>
        <v>#DIV/0!</v>
      </c>
      <c r="P28" s="18"/>
    </row>
    <row r="29" spans="1:16" ht="14.4" thickBot="1" x14ac:dyDescent="0.35">
      <c r="A29" s="24" t="s">
        <v>14</v>
      </c>
      <c r="B29" s="25">
        <v>0</v>
      </c>
      <c r="C29" s="22" t="e">
        <f t="shared" si="0"/>
        <v>#DIV/0!</v>
      </c>
      <c r="D29" s="18"/>
      <c r="E29" s="17"/>
      <c r="F29" s="18"/>
      <c r="G29" s="24" t="s">
        <v>14</v>
      </c>
      <c r="H29" s="25">
        <v>0</v>
      </c>
      <c r="I29" s="22" t="e">
        <f t="shared" si="1"/>
        <v>#DIV/0!</v>
      </c>
      <c r="J29" s="18"/>
      <c r="K29" s="4"/>
      <c r="L29" s="18"/>
      <c r="M29" s="24" t="s">
        <v>14</v>
      </c>
      <c r="N29" s="25">
        <v>0</v>
      </c>
      <c r="O29" s="22" t="e">
        <f t="shared" si="2"/>
        <v>#DIV/0!</v>
      </c>
      <c r="P29" s="18"/>
    </row>
    <row r="30" spans="1:16" ht="14.4" thickBot="1" x14ac:dyDescent="0.35">
      <c r="A30" s="32" t="s">
        <v>15</v>
      </c>
      <c r="B30" s="33">
        <v>0</v>
      </c>
      <c r="C30" s="22" t="e">
        <f t="shared" si="0"/>
        <v>#DIV/0!</v>
      </c>
      <c r="D30" s="18"/>
      <c r="E30" s="17"/>
      <c r="F30" s="18"/>
      <c r="G30" s="32" t="s">
        <v>15</v>
      </c>
      <c r="H30" s="33">
        <v>0</v>
      </c>
      <c r="I30" s="22" t="e">
        <f t="shared" si="1"/>
        <v>#DIV/0!</v>
      </c>
      <c r="J30" s="18"/>
      <c r="K30" s="4"/>
      <c r="L30" s="18"/>
      <c r="M30" s="32" t="s">
        <v>15</v>
      </c>
      <c r="N30" s="33">
        <v>0</v>
      </c>
      <c r="O30" s="22" t="e">
        <f t="shared" si="2"/>
        <v>#DIV/0!</v>
      </c>
      <c r="P30" s="18"/>
    </row>
    <row r="31" spans="1:16" ht="15" thickBot="1" x14ac:dyDescent="0.35">
      <c r="A31" s="41" t="s">
        <v>16</v>
      </c>
      <c r="B31" s="36">
        <f>SUM(B18:B30)</f>
        <v>0</v>
      </c>
      <c r="C31" s="37" t="e">
        <f>SUM(C18:C30)</f>
        <v>#DIV/0!</v>
      </c>
      <c r="D31" s="18"/>
      <c r="E31" s="17"/>
      <c r="F31" s="18"/>
      <c r="G31" s="41" t="s">
        <v>16</v>
      </c>
      <c r="H31" s="36">
        <f>SUM(H18:H30)</f>
        <v>0</v>
      </c>
      <c r="I31" s="37" t="e">
        <f>SUM(I18:I30)</f>
        <v>#DIV/0!</v>
      </c>
      <c r="J31" s="18"/>
      <c r="K31" s="4"/>
      <c r="L31" s="18"/>
      <c r="M31" s="41" t="s">
        <v>16</v>
      </c>
      <c r="N31" s="36">
        <f>SUM(N18:N30)</f>
        <v>0</v>
      </c>
      <c r="O31" s="37" t="e">
        <f>SUM(O18:O30)</f>
        <v>#DIV/0!</v>
      </c>
      <c r="P31" s="18"/>
    </row>
    <row r="32" spans="1:16" ht="13.8" x14ac:dyDescent="0.3">
      <c r="A32" s="18"/>
      <c r="B32" s="18"/>
      <c r="C32" s="18"/>
      <c r="D32" s="18"/>
      <c r="E32" s="17"/>
      <c r="F32" s="18"/>
      <c r="G32" s="18"/>
      <c r="H32" s="18"/>
      <c r="I32" s="18"/>
      <c r="J32" s="18"/>
      <c r="K32" s="4"/>
      <c r="L32" s="18"/>
      <c r="M32" s="18"/>
      <c r="N32" s="18"/>
      <c r="O32" s="18"/>
      <c r="P32" s="18"/>
    </row>
    <row r="33" spans="1:16" ht="14.4" x14ac:dyDescent="0.3">
      <c r="A33" s="42" t="s">
        <v>55</v>
      </c>
      <c r="B33" s="18"/>
      <c r="C33" s="18"/>
      <c r="D33" s="18"/>
      <c r="E33" s="17"/>
      <c r="F33" s="18"/>
      <c r="G33" s="42" t="s">
        <v>55</v>
      </c>
      <c r="H33" s="18"/>
      <c r="I33" s="18"/>
      <c r="J33" s="18"/>
      <c r="K33" s="4"/>
      <c r="L33" s="18"/>
      <c r="M33" s="42" t="s">
        <v>55</v>
      </c>
      <c r="N33" s="18"/>
      <c r="O33" s="18"/>
      <c r="P33" s="18"/>
    </row>
    <row r="34" spans="1:16" ht="14.4" thickBot="1" x14ac:dyDescent="0.35">
      <c r="A34" s="18"/>
      <c r="B34" s="18"/>
      <c r="C34" s="18"/>
      <c r="D34" s="18"/>
      <c r="E34" s="17"/>
      <c r="F34" s="18"/>
      <c r="G34" s="18"/>
      <c r="H34" s="18"/>
      <c r="I34" s="18"/>
      <c r="J34" s="18"/>
      <c r="K34" s="4"/>
      <c r="L34" s="18"/>
      <c r="M34" s="18"/>
      <c r="N34" s="18"/>
      <c r="O34" s="18"/>
      <c r="P34" s="18"/>
    </row>
    <row r="35" spans="1:16" ht="14.4" thickBot="1" x14ac:dyDescent="0.35">
      <c r="A35" s="38" t="s">
        <v>4</v>
      </c>
      <c r="B35" s="141" t="str">
        <f>IF(B15="","",B15)</f>
        <v/>
      </c>
      <c r="C35" s="142"/>
      <c r="D35" s="18"/>
      <c r="E35" s="17"/>
      <c r="F35" s="18"/>
      <c r="G35" s="38" t="s">
        <v>4</v>
      </c>
      <c r="H35" s="141" t="str">
        <f>IF(H15="","",H15)</f>
        <v/>
      </c>
      <c r="I35" s="142"/>
      <c r="J35" s="18"/>
      <c r="K35" s="4"/>
      <c r="L35" s="18"/>
      <c r="M35" s="38" t="s">
        <v>4</v>
      </c>
      <c r="N35" s="141" t="str">
        <f>IF(N15="","",N15)</f>
        <v/>
      </c>
      <c r="O35" s="142"/>
      <c r="P35" s="18"/>
    </row>
    <row r="36" spans="1:16" ht="14.4" thickBot="1" x14ac:dyDescent="0.35">
      <c r="A36" s="38" t="s">
        <v>17</v>
      </c>
      <c r="B36" s="39">
        <v>0</v>
      </c>
      <c r="C36" s="40"/>
      <c r="D36" s="44"/>
      <c r="E36" s="45"/>
      <c r="F36" s="18"/>
      <c r="G36" s="38" t="s">
        <v>17</v>
      </c>
      <c r="H36" s="39">
        <v>0</v>
      </c>
      <c r="I36" s="40"/>
      <c r="J36" s="44"/>
      <c r="K36" s="4"/>
      <c r="L36" s="18"/>
      <c r="M36" s="38" t="s">
        <v>17</v>
      </c>
      <c r="N36" s="39">
        <v>0</v>
      </c>
      <c r="O36" s="40"/>
      <c r="P36" s="44"/>
    </row>
    <row r="37" spans="1:16" ht="15" thickBot="1" x14ac:dyDescent="0.35">
      <c r="A37" s="18"/>
      <c r="B37" s="18"/>
      <c r="C37" s="18"/>
      <c r="D37" s="43"/>
      <c r="E37" s="17"/>
      <c r="F37" s="18"/>
      <c r="G37" s="18"/>
      <c r="H37" s="18"/>
      <c r="I37" s="18"/>
      <c r="J37" s="43"/>
      <c r="K37" s="4"/>
      <c r="L37" s="18"/>
      <c r="M37" s="18"/>
      <c r="N37" s="18"/>
      <c r="O37" s="18"/>
      <c r="P37" s="43"/>
    </row>
    <row r="38" spans="1:16" ht="14.4" thickBot="1" x14ac:dyDescent="0.35">
      <c r="A38" s="20" t="s">
        <v>18</v>
      </c>
      <c r="B38" s="21">
        <v>0</v>
      </c>
      <c r="C38" s="23" t="e">
        <f>B38/B$42</f>
        <v>#DIV/0!</v>
      </c>
      <c r="D38" s="18"/>
      <c r="E38" s="17"/>
      <c r="F38" s="18"/>
      <c r="G38" s="20" t="s">
        <v>18</v>
      </c>
      <c r="H38" s="21">
        <v>0</v>
      </c>
      <c r="I38" s="23" t="e">
        <f>H38/H$42</f>
        <v>#DIV/0!</v>
      </c>
      <c r="J38" s="18"/>
      <c r="K38" s="4"/>
      <c r="L38" s="18"/>
      <c r="M38" s="20" t="s">
        <v>18</v>
      </c>
      <c r="N38" s="21">
        <v>0</v>
      </c>
      <c r="O38" s="23" t="e">
        <f>N38/N$42</f>
        <v>#DIV/0!</v>
      </c>
      <c r="P38" s="18"/>
    </row>
    <row r="39" spans="1:16" ht="14.4" thickBot="1" x14ac:dyDescent="0.35">
      <c r="A39" s="24" t="s">
        <v>29</v>
      </c>
      <c r="B39" s="25">
        <v>0</v>
      </c>
      <c r="C39" s="23" t="e">
        <f>B39/B$42</f>
        <v>#DIV/0!</v>
      </c>
      <c r="D39" s="18"/>
      <c r="E39" s="17"/>
      <c r="F39" s="18"/>
      <c r="G39" s="24" t="s">
        <v>29</v>
      </c>
      <c r="H39" s="25">
        <v>0</v>
      </c>
      <c r="I39" s="23" t="e">
        <f t="shared" ref="I39:I41" si="3">H39/H$42</f>
        <v>#DIV/0!</v>
      </c>
      <c r="J39" s="18"/>
      <c r="K39" s="4"/>
      <c r="L39" s="18"/>
      <c r="M39" s="24" t="s">
        <v>29</v>
      </c>
      <c r="N39" s="25">
        <v>0</v>
      </c>
      <c r="O39" s="23" t="e">
        <f t="shared" ref="O39:O41" si="4">N39/N$42</f>
        <v>#DIV/0!</v>
      </c>
      <c r="P39" s="18"/>
    </row>
    <row r="40" spans="1:16" ht="14.4" thickBot="1" x14ac:dyDescent="0.35">
      <c r="A40" s="24" t="s">
        <v>14</v>
      </c>
      <c r="B40" s="25">
        <v>0</v>
      </c>
      <c r="C40" s="23" t="e">
        <f>B40/B$42</f>
        <v>#DIV/0!</v>
      </c>
      <c r="D40" s="18"/>
      <c r="E40" s="17"/>
      <c r="F40" s="18"/>
      <c r="G40" s="24" t="s">
        <v>14</v>
      </c>
      <c r="H40" s="25">
        <v>0</v>
      </c>
      <c r="I40" s="23" t="e">
        <f t="shared" si="3"/>
        <v>#DIV/0!</v>
      </c>
      <c r="J40" s="18"/>
      <c r="K40" s="4"/>
      <c r="L40" s="18"/>
      <c r="M40" s="24" t="s">
        <v>14</v>
      </c>
      <c r="N40" s="25">
        <v>0</v>
      </c>
      <c r="O40" s="23" t="e">
        <f t="shared" si="4"/>
        <v>#DIV/0!</v>
      </c>
      <c r="P40" s="18"/>
    </row>
    <row r="41" spans="1:16" ht="14.4" thickBot="1" x14ac:dyDescent="0.35">
      <c r="A41" s="32" t="s">
        <v>15</v>
      </c>
      <c r="B41" s="25">
        <v>0</v>
      </c>
      <c r="C41" s="23" t="e">
        <f>B41/B$42</f>
        <v>#DIV/0!</v>
      </c>
      <c r="D41" s="18"/>
      <c r="E41" s="17"/>
      <c r="F41" s="18"/>
      <c r="G41" s="32" t="s">
        <v>15</v>
      </c>
      <c r="H41" s="25">
        <v>0</v>
      </c>
      <c r="I41" s="23" t="e">
        <f t="shared" si="3"/>
        <v>#DIV/0!</v>
      </c>
      <c r="J41" s="18"/>
      <c r="K41" s="4"/>
      <c r="L41" s="18"/>
      <c r="M41" s="32" t="s">
        <v>15</v>
      </c>
      <c r="N41" s="25">
        <v>0</v>
      </c>
      <c r="O41" s="23" t="e">
        <f t="shared" si="4"/>
        <v>#DIV/0!</v>
      </c>
      <c r="P41" s="18"/>
    </row>
    <row r="42" spans="1:16" ht="15" thickBot="1" x14ac:dyDescent="0.35">
      <c r="A42" s="41" t="s">
        <v>16</v>
      </c>
      <c r="B42" s="36">
        <f>SUM(B38:B41)</f>
        <v>0</v>
      </c>
      <c r="C42" s="37" t="e">
        <f>SUM(C38:C41)</f>
        <v>#DIV/0!</v>
      </c>
      <c r="D42" s="18"/>
      <c r="E42" s="17"/>
      <c r="F42" s="18"/>
      <c r="G42" s="41" t="s">
        <v>16</v>
      </c>
      <c r="H42" s="36">
        <f>SUM(H38:H41)</f>
        <v>0</v>
      </c>
      <c r="I42" s="37" t="e">
        <f>SUM(I38:I41)</f>
        <v>#DIV/0!</v>
      </c>
      <c r="J42" s="18"/>
      <c r="K42" s="4"/>
      <c r="L42" s="18"/>
      <c r="M42" s="41" t="s">
        <v>16</v>
      </c>
      <c r="N42" s="36">
        <f>SUM(N38:N41)</f>
        <v>0</v>
      </c>
      <c r="O42" s="37" t="e">
        <f>SUM(O38:O41)</f>
        <v>#DIV/0!</v>
      </c>
      <c r="P42" s="18"/>
    </row>
    <row r="43" spans="1:16" ht="13.8" x14ac:dyDescent="0.3">
      <c r="A43" s="18"/>
      <c r="B43" s="18"/>
      <c r="C43" s="18"/>
      <c r="D43" s="18"/>
      <c r="E43" s="17"/>
      <c r="F43" s="18"/>
      <c r="G43" s="18"/>
      <c r="H43" s="18"/>
      <c r="I43" s="18"/>
      <c r="J43" s="18"/>
      <c r="K43" s="4"/>
      <c r="L43" s="18"/>
      <c r="M43" s="18"/>
      <c r="N43" s="18"/>
      <c r="O43" s="18"/>
      <c r="P43" s="18"/>
    </row>
    <row r="44" spans="1:16" ht="13.8" x14ac:dyDescent="0.3">
      <c r="A44" s="65"/>
      <c r="B44" s="65"/>
      <c r="C44" s="65"/>
      <c r="D44" s="65"/>
      <c r="E44" s="65"/>
      <c r="F44" s="18"/>
      <c r="G44" s="18"/>
      <c r="H44" s="18"/>
      <c r="I44" s="18"/>
      <c r="J44" s="18"/>
      <c r="K44" s="4"/>
      <c r="L44" s="18"/>
      <c r="M44" s="18"/>
      <c r="N44" s="18"/>
      <c r="O44" s="18"/>
      <c r="P44" s="18"/>
    </row>
    <row r="45" spans="1:16" x14ac:dyDescent="0.25">
      <c r="A45" s="146" t="s">
        <v>61</v>
      </c>
      <c r="B45" s="147"/>
      <c r="C45" s="147"/>
      <c r="D45" s="147"/>
      <c r="E45" s="147"/>
      <c r="F45" s="9"/>
      <c r="G45" s="9"/>
      <c r="H45" s="6"/>
      <c r="I45" s="4"/>
      <c r="J45" s="4"/>
      <c r="K45" s="4"/>
      <c r="L45" s="4"/>
      <c r="M45" s="4"/>
    </row>
    <row r="46" spans="1:16" ht="14.4" x14ac:dyDescent="0.3">
      <c r="A46" s="65"/>
      <c r="B46" s="65"/>
      <c r="C46" s="65"/>
      <c r="D46" s="65"/>
      <c r="E46" s="65"/>
      <c r="F46" s="18"/>
      <c r="G46" s="42" t="s">
        <v>57</v>
      </c>
      <c r="H46" s="18"/>
      <c r="I46" s="18"/>
      <c r="J46" s="18"/>
      <c r="K46" s="4"/>
      <c r="L46" s="18"/>
      <c r="M46" s="42" t="s">
        <v>50</v>
      </c>
      <c r="N46" s="18"/>
      <c r="O46" s="18"/>
      <c r="P46" s="18"/>
    </row>
    <row r="47" spans="1:16" ht="14.4" thickBot="1" x14ac:dyDescent="0.35">
      <c r="A47" s="18"/>
      <c r="B47" s="18"/>
      <c r="C47" s="18"/>
      <c r="D47" s="18"/>
      <c r="E47" s="17"/>
      <c r="F47" s="18"/>
      <c r="G47" s="18"/>
      <c r="H47" s="18"/>
      <c r="I47" s="18"/>
      <c r="J47" s="18"/>
      <c r="K47" s="4"/>
      <c r="L47" s="18"/>
      <c r="M47" s="18"/>
      <c r="N47" s="18"/>
      <c r="O47" s="18"/>
      <c r="P47" s="18"/>
    </row>
    <row r="48" spans="1:16" ht="14.4" thickBot="1" x14ac:dyDescent="0.35">
      <c r="A48" s="38" t="s">
        <v>4</v>
      </c>
      <c r="B48" s="141">
        <f>IF(B28="","",B28)</f>
        <v>0</v>
      </c>
      <c r="C48" s="142"/>
      <c r="D48" s="18"/>
      <c r="E48" s="17"/>
      <c r="F48" s="18"/>
      <c r="G48" s="38" t="s">
        <v>4</v>
      </c>
      <c r="H48" s="141">
        <f>IF(H28="","",H28)</f>
        <v>0</v>
      </c>
      <c r="I48" s="142"/>
      <c r="J48" s="18"/>
      <c r="K48" s="4"/>
      <c r="L48" s="18"/>
      <c r="M48" s="38" t="s">
        <v>4</v>
      </c>
      <c r="N48" s="141">
        <f>IF(N28="","",N28)</f>
        <v>0</v>
      </c>
      <c r="O48" s="142"/>
      <c r="P48" s="18"/>
    </row>
    <row r="49" spans="1:21" ht="14.4" thickBot="1" x14ac:dyDescent="0.35">
      <c r="A49" s="38" t="s">
        <v>17</v>
      </c>
      <c r="B49" s="39">
        <v>0</v>
      </c>
      <c r="C49" s="40"/>
      <c r="D49" s="44"/>
      <c r="E49" s="45"/>
      <c r="F49" s="18"/>
      <c r="G49" s="38" t="s">
        <v>17</v>
      </c>
      <c r="H49" s="39">
        <v>0</v>
      </c>
      <c r="I49" s="40"/>
      <c r="J49" s="44"/>
      <c r="K49" s="4"/>
      <c r="L49" s="18"/>
      <c r="M49" s="38" t="s">
        <v>17</v>
      </c>
      <c r="N49" s="39">
        <v>0</v>
      </c>
      <c r="O49" s="40"/>
      <c r="P49" s="44"/>
    </row>
    <row r="50" spans="1:21" ht="15" thickBot="1" x14ac:dyDescent="0.35">
      <c r="A50" s="18"/>
      <c r="B50" s="18"/>
      <c r="C50" s="18"/>
      <c r="D50" s="43"/>
      <c r="E50" s="17"/>
      <c r="F50" s="18"/>
      <c r="G50" s="18"/>
      <c r="H50" s="18"/>
      <c r="I50" s="18"/>
      <c r="J50" s="43"/>
      <c r="K50" s="4"/>
      <c r="L50" s="18"/>
      <c r="M50" s="18"/>
      <c r="N50" s="18"/>
      <c r="O50" s="18"/>
      <c r="P50" s="43"/>
    </row>
    <row r="51" spans="1:21" ht="14.4" thickBot="1" x14ac:dyDescent="0.35">
      <c r="A51" s="20" t="s">
        <v>18</v>
      </c>
      <c r="B51" s="21">
        <v>0</v>
      </c>
      <c r="C51" s="23" t="e">
        <f>B51/B$42</f>
        <v>#DIV/0!</v>
      </c>
      <c r="D51" s="18"/>
      <c r="E51" s="17"/>
      <c r="F51" s="18"/>
      <c r="G51" s="20" t="s">
        <v>18</v>
      </c>
      <c r="H51" s="21">
        <v>0</v>
      </c>
      <c r="I51" s="23" t="e">
        <f>H51/H$42</f>
        <v>#DIV/0!</v>
      </c>
      <c r="J51" s="18"/>
      <c r="K51" s="4"/>
      <c r="L51" s="18"/>
      <c r="M51" s="20" t="s">
        <v>18</v>
      </c>
      <c r="N51" s="21">
        <v>0</v>
      </c>
      <c r="O51" s="23" t="e">
        <f>N51/N$42</f>
        <v>#DIV/0!</v>
      </c>
      <c r="P51" s="18"/>
    </row>
    <row r="52" spans="1:21" ht="14.4" thickBot="1" x14ac:dyDescent="0.35">
      <c r="A52" s="24" t="s">
        <v>29</v>
      </c>
      <c r="B52" s="25">
        <v>0</v>
      </c>
      <c r="C52" s="23" t="e">
        <f>B52/B$42</f>
        <v>#DIV/0!</v>
      </c>
      <c r="D52" s="18"/>
      <c r="E52" s="17"/>
      <c r="F52" s="18"/>
      <c r="G52" s="24" t="s">
        <v>29</v>
      </c>
      <c r="H52" s="25">
        <v>0</v>
      </c>
      <c r="I52" s="23" t="e">
        <f t="shared" ref="I52:I54" si="5">H52/H$42</f>
        <v>#DIV/0!</v>
      </c>
      <c r="J52" s="18"/>
      <c r="K52" s="4"/>
      <c r="L52" s="18"/>
      <c r="M52" s="24" t="s">
        <v>29</v>
      </c>
      <c r="N52" s="25">
        <v>0</v>
      </c>
      <c r="O52" s="23" t="e">
        <f t="shared" ref="O52:O54" si="6">N52/N$42</f>
        <v>#DIV/0!</v>
      </c>
      <c r="P52" s="18"/>
    </row>
    <row r="53" spans="1:21" ht="14.4" thickBot="1" x14ac:dyDescent="0.35">
      <c r="A53" s="24" t="s">
        <v>14</v>
      </c>
      <c r="B53" s="25">
        <v>0</v>
      </c>
      <c r="C53" s="23" t="e">
        <f>B53/B$42</f>
        <v>#DIV/0!</v>
      </c>
      <c r="D53" s="18"/>
      <c r="E53" s="17"/>
      <c r="F53" s="18"/>
      <c r="G53" s="24" t="s">
        <v>14</v>
      </c>
      <c r="H53" s="25">
        <v>0</v>
      </c>
      <c r="I53" s="23" t="e">
        <f t="shared" si="5"/>
        <v>#DIV/0!</v>
      </c>
      <c r="J53" s="18"/>
      <c r="K53" s="4"/>
      <c r="L53" s="18"/>
      <c r="M53" s="24" t="s">
        <v>14</v>
      </c>
      <c r="N53" s="25">
        <v>0</v>
      </c>
      <c r="O53" s="23" t="e">
        <f t="shared" si="6"/>
        <v>#DIV/0!</v>
      </c>
      <c r="P53" s="18"/>
    </row>
    <row r="54" spans="1:21" ht="14.4" thickBot="1" x14ac:dyDescent="0.35">
      <c r="A54" s="32" t="s">
        <v>15</v>
      </c>
      <c r="B54" s="25">
        <v>0</v>
      </c>
      <c r="C54" s="23" t="e">
        <f>B54/B$42</f>
        <v>#DIV/0!</v>
      </c>
      <c r="D54" s="18"/>
      <c r="E54" s="17"/>
      <c r="F54" s="18"/>
      <c r="G54" s="32" t="s">
        <v>15</v>
      </c>
      <c r="H54" s="25">
        <v>0</v>
      </c>
      <c r="I54" s="23" t="e">
        <f t="shared" si="5"/>
        <v>#DIV/0!</v>
      </c>
      <c r="J54" s="18"/>
      <c r="K54" s="4"/>
      <c r="L54" s="18"/>
      <c r="M54" s="32" t="s">
        <v>15</v>
      </c>
      <c r="N54" s="25">
        <v>0</v>
      </c>
      <c r="O54" s="23" t="e">
        <f t="shared" si="6"/>
        <v>#DIV/0!</v>
      </c>
      <c r="P54" s="18"/>
    </row>
    <row r="55" spans="1:21" ht="15" thickBot="1" x14ac:dyDescent="0.35">
      <c r="A55" s="41" t="s">
        <v>16</v>
      </c>
      <c r="B55" s="36">
        <f>SUM(B51:B54)</f>
        <v>0</v>
      </c>
      <c r="C55" s="37" t="e">
        <f>SUM(C51:C54)</f>
        <v>#DIV/0!</v>
      </c>
      <c r="D55" s="18"/>
      <c r="E55" s="17"/>
      <c r="F55" s="18"/>
      <c r="G55" s="41" t="s">
        <v>16</v>
      </c>
      <c r="H55" s="36">
        <f>SUM(H51:H54)</f>
        <v>0</v>
      </c>
      <c r="I55" s="37" t="e">
        <f>SUM(I51:I54)</f>
        <v>#DIV/0!</v>
      </c>
      <c r="J55" s="18"/>
      <c r="K55" s="4"/>
      <c r="L55" s="18"/>
      <c r="M55" s="41" t="s">
        <v>16</v>
      </c>
      <c r="N55" s="36">
        <f>SUM(N51:N54)</f>
        <v>0</v>
      </c>
      <c r="O55" s="37" t="e">
        <f>SUM(O51:O54)</f>
        <v>#DIV/0!</v>
      </c>
      <c r="P55" s="18"/>
    </row>
    <row r="56" spans="1:21" ht="13.8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7"/>
      <c r="K56" s="18"/>
      <c r="L56" s="18"/>
      <c r="M56" s="18"/>
      <c r="N56" s="18"/>
      <c r="O56" s="18"/>
      <c r="Q56" s="18"/>
      <c r="R56" s="18"/>
      <c r="S56" s="18"/>
      <c r="T56" s="18"/>
      <c r="U56" s="18"/>
    </row>
    <row r="57" spans="1:21" ht="13.8" x14ac:dyDescent="0.3">
      <c r="A57" s="54" t="s">
        <v>51</v>
      </c>
      <c r="B57" s="55"/>
      <c r="C57" s="55"/>
      <c r="D57" s="55"/>
      <c r="E57" s="56"/>
      <c r="F57" s="18"/>
      <c r="G57" s="18"/>
      <c r="H57" s="18"/>
      <c r="I57" s="18"/>
      <c r="J57" s="17"/>
      <c r="K57" s="18"/>
      <c r="L57" s="18"/>
      <c r="M57" s="18"/>
      <c r="N57" s="18"/>
      <c r="O57" s="18"/>
      <c r="Q57" s="18"/>
      <c r="R57" s="18"/>
      <c r="S57" s="18"/>
      <c r="T57" s="18"/>
      <c r="U57" s="18"/>
    </row>
    <row r="58" spans="1:21" ht="13.8" x14ac:dyDescent="0.3">
      <c r="A58" s="57" t="s">
        <v>52</v>
      </c>
      <c r="B58" s="58"/>
      <c r="C58" s="58"/>
      <c r="D58" s="58"/>
      <c r="E58" s="59"/>
    </row>
    <row r="59" spans="1:21" ht="13.8" x14ac:dyDescent="0.3">
      <c r="A59" s="60" t="s">
        <v>53</v>
      </c>
      <c r="B59" s="61"/>
      <c r="C59" s="61"/>
      <c r="D59" s="61"/>
      <c r="E59" s="62"/>
    </row>
  </sheetData>
  <mergeCells count="26">
    <mergeCell ref="A1:U3"/>
    <mergeCell ref="A5:U5"/>
    <mergeCell ref="A7:U7"/>
    <mergeCell ref="B9:U9"/>
    <mergeCell ref="A11:D11"/>
    <mergeCell ref="F11:J11"/>
    <mergeCell ref="L11:P11"/>
    <mergeCell ref="A12:D12"/>
    <mergeCell ref="F12:J12"/>
    <mergeCell ref="L12:P12"/>
    <mergeCell ref="B14:C14"/>
    <mergeCell ref="H14:I14"/>
    <mergeCell ref="N14:O14"/>
    <mergeCell ref="B48:C48"/>
    <mergeCell ref="H48:I48"/>
    <mergeCell ref="N48:O48"/>
    <mergeCell ref="B15:C15"/>
    <mergeCell ref="H15:I15"/>
    <mergeCell ref="N15:O15"/>
    <mergeCell ref="B16:C16"/>
    <mergeCell ref="H16:I16"/>
    <mergeCell ref="N16:O16"/>
    <mergeCell ref="B35:C35"/>
    <mergeCell ref="H35:I35"/>
    <mergeCell ref="N35:O35"/>
    <mergeCell ref="A45:E45"/>
  </mergeCells>
  <printOptions horizontalCentered="1"/>
  <pageMargins left="0.27559055118110237" right="0.23622047244094491" top="0.39370078740157483" bottom="0.19685039370078741" header="0.19685039370078741" footer="0"/>
  <pageSetup paperSize="9" scale="69" fitToHeight="0" orientation="landscape" r:id="rId1"/>
  <headerFooter alignWithMargins="0">
    <oddFooter>&amp;L&amp;"Palatino Linotype,Normal"&amp;8CHU Toulouse&amp;R&amp;8page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-0.499984740745262"/>
    <pageSetUpPr fitToPage="1"/>
  </sheetPr>
  <dimension ref="A1:U59"/>
  <sheetViews>
    <sheetView zoomScale="85" zoomScaleNormal="85" zoomScaleSheetLayoutView="110" workbookViewId="0">
      <selection activeCell="A5" sqref="A5:U5"/>
    </sheetView>
  </sheetViews>
  <sheetFormatPr baseColWidth="10" defaultColWidth="11.44140625" defaultRowHeight="10.199999999999999" x14ac:dyDescent="0.25"/>
  <cols>
    <col min="1" max="1" width="8.33203125" style="4" customWidth="1"/>
    <col min="2" max="2" width="35.6640625" style="8" customWidth="1"/>
    <col min="3" max="3" width="15.6640625" style="8" customWidth="1"/>
    <col min="4" max="4" width="9.6640625" style="8" customWidth="1"/>
    <col min="5" max="5" width="15.5546875" style="8" customWidth="1"/>
    <col min="6" max="6" width="29.5546875" style="8" customWidth="1"/>
    <col min="7" max="9" width="15.5546875" style="8" customWidth="1"/>
    <col min="10" max="10" width="8.6640625" style="8" customWidth="1"/>
    <col min="11" max="11" width="15.88671875" style="9" customWidth="1"/>
    <col min="12" max="12" width="35.6640625" style="9" customWidth="1"/>
    <col min="13" max="13" width="15.6640625" style="6" customWidth="1"/>
    <col min="14" max="14" width="12.44140625" style="4" customWidth="1"/>
    <col min="15" max="15" width="9" style="4" customWidth="1"/>
    <col min="16" max="16" width="11.44140625" style="4"/>
    <col min="17" max="17" width="15.88671875" style="4" customWidth="1"/>
    <col min="18" max="18" width="35.6640625" style="4" customWidth="1"/>
    <col min="19" max="19" width="15.6640625" style="4" customWidth="1"/>
    <col min="20" max="20" width="12.44140625" style="4" customWidth="1"/>
    <col min="21" max="21" width="9" style="4" customWidth="1"/>
    <col min="22" max="16384" width="11.44140625" style="4"/>
  </cols>
  <sheetData>
    <row r="1" spans="1:21" ht="10.199999999999999" customHeight="1" x14ac:dyDescent="0.25">
      <c r="A1" s="151" t="s">
        <v>22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</row>
    <row r="2" spans="1:21" ht="10.199999999999999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25.95" customHeight="1" x14ac:dyDescent="0.25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</row>
    <row r="4" spans="1:21" ht="18" x14ac:dyDescent="0.25">
      <c r="B4" s="5"/>
      <c r="C4" s="5"/>
      <c r="D4" s="5"/>
      <c r="E4" s="5"/>
      <c r="F4" s="5"/>
      <c r="G4" s="5"/>
      <c r="H4" s="5"/>
      <c r="I4" s="5"/>
    </row>
    <row r="5" spans="1:21" ht="15.6" customHeight="1" x14ac:dyDescent="0.25">
      <c r="A5" s="152" t="s">
        <v>68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</row>
    <row r="6" spans="1:21" ht="13.8" x14ac:dyDescent="0.3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21" ht="36.6" customHeight="1" x14ac:dyDescent="0.25">
      <c r="A7" s="153" t="s">
        <v>19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</row>
    <row r="8" spans="1:21" ht="13.8" x14ac:dyDescent="0.3"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21" ht="18.75" customHeight="1" x14ac:dyDescent="0.35">
      <c r="B9" s="154" t="s">
        <v>20</v>
      </c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</row>
    <row r="10" spans="1:21" ht="13.8" x14ac:dyDescent="0.3"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21" ht="14.4" x14ac:dyDescent="0.3">
      <c r="A11" s="155" t="s">
        <v>58</v>
      </c>
      <c r="B11" s="155"/>
      <c r="C11" s="155"/>
      <c r="D11" s="155"/>
      <c r="E11" s="155"/>
      <c r="F11" s="155" t="s">
        <v>59</v>
      </c>
      <c r="G11" s="155"/>
      <c r="H11" s="155"/>
      <c r="I11" s="155"/>
      <c r="J11" s="17"/>
      <c r="K11" s="155" t="s">
        <v>45</v>
      </c>
      <c r="L11" s="155"/>
      <c r="M11" s="155"/>
      <c r="N11" s="155"/>
      <c r="O11" s="155"/>
      <c r="Q11" s="155" t="s">
        <v>48</v>
      </c>
      <c r="R11" s="155"/>
      <c r="S11" s="155"/>
      <c r="T11" s="155"/>
      <c r="U11" s="155"/>
    </row>
    <row r="12" spans="1:21" ht="18" x14ac:dyDescent="0.35">
      <c r="A12" s="148"/>
      <c r="B12" s="148"/>
      <c r="C12" s="148"/>
      <c r="D12" s="148"/>
      <c r="E12" s="148"/>
      <c r="F12" s="148"/>
      <c r="G12" s="148"/>
      <c r="H12" s="148"/>
      <c r="I12" s="148"/>
      <c r="J12" s="17"/>
      <c r="K12" s="148"/>
      <c r="L12" s="148"/>
      <c r="M12" s="148"/>
      <c r="N12" s="148"/>
      <c r="O12" s="148"/>
      <c r="Q12" s="148"/>
      <c r="R12" s="148"/>
      <c r="S12" s="148"/>
      <c r="T12" s="148"/>
      <c r="U12" s="148"/>
    </row>
    <row r="13" spans="1:21" ht="14.4" thickBot="1" x14ac:dyDescent="0.35">
      <c r="A13" s="18"/>
      <c r="B13" s="18"/>
      <c r="C13" s="18"/>
      <c r="D13" s="18"/>
      <c r="E13" s="18"/>
      <c r="F13" s="18"/>
      <c r="G13" s="18"/>
      <c r="H13" s="18"/>
      <c r="I13" s="18"/>
      <c r="J13" s="17"/>
      <c r="K13" s="18"/>
      <c r="L13" s="18"/>
      <c r="M13" s="18"/>
      <c r="N13" s="18"/>
      <c r="O13" s="18"/>
      <c r="Q13" s="18"/>
      <c r="R13" s="18"/>
      <c r="S13" s="18"/>
      <c r="T13" s="18"/>
      <c r="U13" s="18"/>
    </row>
    <row r="14" spans="1:21" ht="14.4" thickBot="1" x14ac:dyDescent="0.35">
      <c r="A14" s="18"/>
      <c r="B14" s="19" t="s">
        <v>3</v>
      </c>
      <c r="C14" s="149" t="s">
        <v>66</v>
      </c>
      <c r="D14" s="150"/>
      <c r="E14" s="18"/>
      <c r="F14" s="19" t="s">
        <v>3</v>
      </c>
      <c r="G14" s="149" t="s">
        <v>66</v>
      </c>
      <c r="H14" s="150"/>
      <c r="I14" s="18"/>
      <c r="J14" s="17"/>
      <c r="K14" s="18"/>
      <c r="L14" s="19" t="s">
        <v>3</v>
      </c>
      <c r="M14" s="149" t="s">
        <v>66</v>
      </c>
      <c r="N14" s="150"/>
      <c r="O14" s="18"/>
      <c r="Q14" s="18"/>
      <c r="R14" s="19" t="s">
        <v>3</v>
      </c>
      <c r="S14" s="149" t="s">
        <v>66</v>
      </c>
      <c r="T14" s="150"/>
      <c r="U14" s="18"/>
    </row>
    <row r="15" spans="1:21" ht="14.4" thickBot="1" x14ac:dyDescent="0.35">
      <c r="A15" s="18"/>
      <c r="B15" s="19" t="s">
        <v>4</v>
      </c>
      <c r="C15" s="143"/>
      <c r="D15" s="142"/>
      <c r="E15" s="18"/>
      <c r="F15" s="19" t="s">
        <v>4</v>
      </c>
      <c r="G15" s="143"/>
      <c r="H15" s="142"/>
      <c r="I15" s="18"/>
      <c r="J15" s="17"/>
      <c r="K15" s="18"/>
      <c r="L15" s="19" t="s">
        <v>4</v>
      </c>
      <c r="M15" s="143"/>
      <c r="N15" s="142"/>
      <c r="O15" s="18"/>
      <c r="Q15" s="18"/>
      <c r="R15" s="19" t="s">
        <v>4</v>
      </c>
      <c r="S15" s="143"/>
      <c r="T15" s="142"/>
      <c r="U15" s="18"/>
    </row>
    <row r="16" spans="1:21" ht="14.4" thickBot="1" x14ac:dyDescent="0.35">
      <c r="A16" s="18"/>
      <c r="B16" s="19" t="s">
        <v>5</v>
      </c>
      <c r="C16" s="144" t="s">
        <v>7</v>
      </c>
      <c r="D16" s="145"/>
      <c r="E16" s="18"/>
      <c r="F16" s="19" t="s">
        <v>5</v>
      </c>
      <c r="G16" s="144" t="s">
        <v>6</v>
      </c>
      <c r="H16" s="145"/>
      <c r="I16" s="18"/>
      <c r="J16" s="17"/>
      <c r="K16" s="18"/>
      <c r="L16" s="19" t="s">
        <v>5</v>
      </c>
      <c r="M16" s="144" t="s">
        <v>6</v>
      </c>
      <c r="N16" s="145"/>
      <c r="O16" s="18"/>
      <c r="Q16" s="18"/>
      <c r="R16" s="19" t="s">
        <v>5</v>
      </c>
      <c r="S16" s="144" t="s">
        <v>6</v>
      </c>
      <c r="T16" s="145"/>
      <c r="U16" s="18"/>
    </row>
    <row r="17" spans="1:21" ht="14.4" thickBot="1" x14ac:dyDescent="0.35">
      <c r="A17" s="18"/>
      <c r="B17" s="18"/>
      <c r="C17" s="18"/>
      <c r="D17" s="18"/>
      <c r="E17" s="18"/>
      <c r="F17" s="18"/>
      <c r="G17" s="18"/>
      <c r="H17" s="18"/>
      <c r="I17" s="18"/>
      <c r="J17" s="17"/>
      <c r="K17" s="18"/>
      <c r="L17" s="18"/>
      <c r="M17" s="18"/>
      <c r="N17" s="18"/>
      <c r="O17" s="18"/>
      <c r="Q17" s="18"/>
      <c r="R17" s="18"/>
      <c r="S17" s="18"/>
      <c r="T17" s="18"/>
      <c r="U17" s="18"/>
    </row>
    <row r="18" spans="1:21" ht="14.4" thickBot="1" x14ac:dyDescent="0.35">
      <c r="A18" s="18"/>
      <c r="B18" s="20" t="s">
        <v>8</v>
      </c>
      <c r="C18" s="21">
        <v>0</v>
      </c>
      <c r="D18" s="22" t="e">
        <f>C18/$C$31</f>
        <v>#DIV/0!</v>
      </c>
      <c r="E18" s="18"/>
      <c r="F18" s="20" t="s">
        <v>8</v>
      </c>
      <c r="G18" s="21">
        <v>0</v>
      </c>
      <c r="H18" s="22" t="e">
        <f t="shared" ref="H18:H30" si="0">G18/G$31</f>
        <v>#DIV/0!</v>
      </c>
      <c r="I18" s="18"/>
      <c r="J18" s="17"/>
      <c r="K18" s="18"/>
      <c r="L18" s="20" t="s">
        <v>8</v>
      </c>
      <c r="M18" s="21">
        <v>0</v>
      </c>
      <c r="N18" s="22" t="e">
        <f>M18/M$31</f>
        <v>#DIV/0!</v>
      </c>
      <c r="O18" s="18"/>
      <c r="Q18" s="18"/>
      <c r="R18" s="20" t="s">
        <v>8</v>
      </c>
      <c r="S18" s="21">
        <v>0</v>
      </c>
      <c r="T18" s="22" t="e">
        <f>S18/S$31</f>
        <v>#DIV/0!</v>
      </c>
      <c r="U18" s="18"/>
    </row>
    <row r="19" spans="1:21" ht="14.4" thickBot="1" x14ac:dyDescent="0.35">
      <c r="A19" s="18"/>
      <c r="B19" s="24" t="s">
        <v>9</v>
      </c>
      <c r="C19" s="25">
        <v>0</v>
      </c>
      <c r="D19" s="26" t="e">
        <f>C19*100/$C$31</f>
        <v>#DIV/0!</v>
      </c>
      <c r="E19" s="18"/>
      <c r="F19" s="24" t="s">
        <v>9</v>
      </c>
      <c r="G19" s="25">
        <v>0</v>
      </c>
      <c r="H19" s="22" t="e">
        <f t="shared" si="0"/>
        <v>#DIV/0!</v>
      </c>
      <c r="I19" s="18"/>
      <c r="J19" s="17"/>
      <c r="K19" s="18"/>
      <c r="L19" s="24" t="s">
        <v>9</v>
      </c>
      <c r="M19" s="25">
        <v>0</v>
      </c>
      <c r="N19" s="22" t="e">
        <f t="shared" ref="N19:N30" si="1">M19/M$31</f>
        <v>#DIV/0!</v>
      </c>
      <c r="O19" s="18"/>
      <c r="Q19" s="18"/>
      <c r="R19" s="24" t="s">
        <v>9</v>
      </c>
      <c r="S19" s="25">
        <v>0</v>
      </c>
      <c r="T19" s="22" t="e">
        <f t="shared" ref="T19:T30" si="2">S19/S$31</f>
        <v>#DIV/0!</v>
      </c>
      <c r="U19" s="18"/>
    </row>
    <row r="20" spans="1:21" ht="14.4" thickBot="1" x14ac:dyDescent="0.35">
      <c r="A20" s="18"/>
      <c r="B20" s="24" t="s">
        <v>10</v>
      </c>
      <c r="C20" s="25">
        <v>0</v>
      </c>
      <c r="D20" s="26" t="e">
        <f t="shared" ref="D20:D30" si="3">C20*100/$C$31</f>
        <v>#DIV/0!</v>
      </c>
      <c r="E20" s="18"/>
      <c r="F20" s="24" t="s">
        <v>10</v>
      </c>
      <c r="G20" s="25">
        <v>0</v>
      </c>
      <c r="H20" s="22" t="e">
        <f t="shared" si="0"/>
        <v>#DIV/0!</v>
      </c>
      <c r="I20" s="18"/>
      <c r="J20" s="17"/>
      <c r="K20" s="18"/>
      <c r="L20" s="24" t="s">
        <v>10</v>
      </c>
      <c r="M20" s="25">
        <v>0</v>
      </c>
      <c r="N20" s="22" t="e">
        <f t="shared" si="1"/>
        <v>#DIV/0!</v>
      </c>
      <c r="O20" s="18"/>
      <c r="Q20" s="18"/>
      <c r="R20" s="24" t="s">
        <v>10</v>
      </c>
      <c r="S20" s="25">
        <v>0</v>
      </c>
      <c r="T20" s="22" t="e">
        <f t="shared" si="2"/>
        <v>#DIV/0!</v>
      </c>
      <c r="U20" s="18"/>
    </row>
    <row r="21" spans="1:21" ht="14.4" thickBot="1" x14ac:dyDescent="0.35">
      <c r="A21" s="18"/>
      <c r="B21" s="24" t="s">
        <v>21</v>
      </c>
      <c r="C21" s="25">
        <v>0</v>
      </c>
      <c r="D21" s="28" t="e">
        <f t="shared" si="3"/>
        <v>#DIV/0!</v>
      </c>
      <c r="E21" s="18"/>
      <c r="F21" s="24" t="s">
        <v>21</v>
      </c>
      <c r="G21" s="25">
        <v>0</v>
      </c>
      <c r="H21" s="22" t="e">
        <f t="shared" si="0"/>
        <v>#DIV/0!</v>
      </c>
      <c r="I21" s="18"/>
      <c r="J21" s="17"/>
      <c r="K21" s="18"/>
      <c r="L21" s="24" t="s">
        <v>21</v>
      </c>
      <c r="M21" s="25">
        <v>0</v>
      </c>
      <c r="N21" s="22" t="e">
        <f t="shared" si="1"/>
        <v>#DIV/0!</v>
      </c>
      <c r="O21" s="18"/>
      <c r="Q21" s="18"/>
      <c r="R21" s="24" t="s">
        <v>21</v>
      </c>
      <c r="S21" s="25">
        <v>0</v>
      </c>
      <c r="T21" s="22" t="e">
        <f t="shared" si="2"/>
        <v>#DIV/0!</v>
      </c>
      <c r="U21" s="18"/>
    </row>
    <row r="22" spans="1:21" ht="14.4" thickBot="1" x14ac:dyDescent="0.35">
      <c r="A22" s="18"/>
      <c r="B22" s="24" t="s">
        <v>11</v>
      </c>
      <c r="C22" s="25">
        <v>0</v>
      </c>
      <c r="D22" s="26" t="e">
        <f t="shared" si="3"/>
        <v>#DIV/0!</v>
      </c>
      <c r="E22" s="18"/>
      <c r="F22" s="24" t="s">
        <v>11</v>
      </c>
      <c r="G22" s="25">
        <v>0</v>
      </c>
      <c r="H22" s="22" t="e">
        <f t="shared" si="0"/>
        <v>#DIV/0!</v>
      </c>
      <c r="I22" s="18"/>
      <c r="J22" s="17"/>
      <c r="K22" s="18"/>
      <c r="L22" s="24" t="s">
        <v>11</v>
      </c>
      <c r="M22" s="25">
        <v>0</v>
      </c>
      <c r="N22" s="22" t="e">
        <f t="shared" si="1"/>
        <v>#DIV/0!</v>
      </c>
      <c r="O22" s="18"/>
      <c r="Q22" s="18"/>
      <c r="R22" s="24" t="s">
        <v>11</v>
      </c>
      <c r="S22" s="25">
        <v>0</v>
      </c>
      <c r="T22" s="22" t="e">
        <f t="shared" si="2"/>
        <v>#DIV/0!</v>
      </c>
      <c r="U22" s="18"/>
    </row>
    <row r="23" spans="1:21" ht="14.4" thickBot="1" x14ac:dyDescent="0.35">
      <c r="A23" s="18"/>
      <c r="B23" s="24" t="s">
        <v>12</v>
      </c>
      <c r="C23" s="25">
        <v>0</v>
      </c>
      <c r="D23" s="26" t="e">
        <f t="shared" si="3"/>
        <v>#DIV/0!</v>
      </c>
      <c r="E23" s="18"/>
      <c r="F23" s="24" t="s">
        <v>12</v>
      </c>
      <c r="G23" s="25">
        <v>0</v>
      </c>
      <c r="H23" s="22" t="e">
        <f t="shared" si="0"/>
        <v>#DIV/0!</v>
      </c>
      <c r="I23" s="18"/>
      <c r="J23" s="17"/>
      <c r="K23" s="18"/>
      <c r="L23" s="24" t="s">
        <v>12</v>
      </c>
      <c r="M23" s="25">
        <v>0</v>
      </c>
      <c r="N23" s="22" t="e">
        <f t="shared" si="1"/>
        <v>#DIV/0!</v>
      </c>
      <c r="O23" s="18"/>
      <c r="Q23" s="18"/>
      <c r="R23" s="24" t="s">
        <v>12</v>
      </c>
      <c r="S23" s="25">
        <v>0</v>
      </c>
      <c r="T23" s="22" t="e">
        <f t="shared" si="2"/>
        <v>#DIV/0!</v>
      </c>
      <c r="U23" s="18"/>
    </row>
    <row r="24" spans="1:21" ht="28.2" thickBot="1" x14ac:dyDescent="0.35">
      <c r="A24" s="18"/>
      <c r="B24" s="29" t="s">
        <v>24</v>
      </c>
      <c r="C24" s="30">
        <v>0</v>
      </c>
      <c r="D24" s="31" t="e">
        <f t="shared" si="3"/>
        <v>#DIV/0!</v>
      </c>
      <c r="E24" s="18"/>
      <c r="F24" s="29" t="s">
        <v>24</v>
      </c>
      <c r="G24" s="30">
        <v>0</v>
      </c>
      <c r="H24" s="22" t="e">
        <f t="shared" si="0"/>
        <v>#DIV/0!</v>
      </c>
      <c r="I24" s="18"/>
      <c r="J24" s="17"/>
      <c r="K24" s="18"/>
      <c r="L24" s="29" t="s">
        <v>24</v>
      </c>
      <c r="M24" s="30">
        <v>0</v>
      </c>
      <c r="N24" s="22" t="e">
        <f t="shared" si="1"/>
        <v>#DIV/0!</v>
      </c>
      <c r="O24" s="18"/>
      <c r="Q24" s="18"/>
      <c r="R24" s="29" t="s">
        <v>24</v>
      </c>
      <c r="S24" s="30">
        <v>0</v>
      </c>
      <c r="T24" s="22" t="e">
        <f t="shared" si="2"/>
        <v>#DIV/0!</v>
      </c>
      <c r="U24" s="18"/>
    </row>
    <row r="25" spans="1:21" ht="14.4" thickBot="1" x14ac:dyDescent="0.35">
      <c r="A25" s="18"/>
      <c r="B25" s="29" t="s">
        <v>25</v>
      </c>
      <c r="C25" s="30">
        <v>0</v>
      </c>
      <c r="D25" s="31" t="e">
        <f t="shared" si="3"/>
        <v>#DIV/0!</v>
      </c>
      <c r="E25" s="18"/>
      <c r="F25" s="29" t="s">
        <v>25</v>
      </c>
      <c r="G25" s="30">
        <v>0</v>
      </c>
      <c r="H25" s="22" t="e">
        <f t="shared" si="0"/>
        <v>#DIV/0!</v>
      </c>
      <c r="I25" s="18"/>
      <c r="J25" s="17"/>
      <c r="K25" s="18"/>
      <c r="L25" s="29" t="s">
        <v>25</v>
      </c>
      <c r="M25" s="30">
        <v>0</v>
      </c>
      <c r="N25" s="22" t="e">
        <f t="shared" si="1"/>
        <v>#DIV/0!</v>
      </c>
      <c r="O25" s="18"/>
      <c r="Q25" s="18"/>
      <c r="R25" s="29" t="s">
        <v>25</v>
      </c>
      <c r="S25" s="30">
        <v>0</v>
      </c>
      <c r="T25" s="22" t="e">
        <f t="shared" si="2"/>
        <v>#DIV/0!</v>
      </c>
      <c r="U25" s="18"/>
    </row>
    <row r="26" spans="1:21" ht="14.4" thickBot="1" x14ac:dyDescent="0.35">
      <c r="A26" s="18"/>
      <c r="B26" s="29" t="s">
        <v>23</v>
      </c>
      <c r="C26" s="30">
        <v>0</v>
      </c>
      <c r="D26" s="31" t="e">
        <f t="shared" si="3"/>
        <v>#DIV/0!</v>
      </c>
      <c r="E26" s="18"/>
      <c r="F26" s="29" t="s">
        <v>23</v>
      </c>
      <c r="G26" s="30">
        <v>0</v>
      </c>
      <c r="H26" s="22" t="e">
        <f t="shared" si="0"/>
        <v>#DIV/0!</v>
      </c>
      <c r="I26" s="18"/>
      <c r="J26" s="17"/>
      <c r="K26" s="18"/>
      <c r="L26" s="29" t="s">
        <v>23</v>
      </c>
      <c r="M26" s="30">
        <v>0</v>
      </c>
      <c r="N26" s="22" t="e">
        <f t="shared" si="1"/>
        <v>#DIV/0!</v>
      </c>
      <c r="O26" s="18"/>
      <c r="Q26" s="18"/>
      <c r="R26" s="29" t="s">
        <v>23</v>
      </c>
      <c r="S26" s="30">
        <v>0</v>
      </c>
      <c r="T26" s="22" t="e">
        <f t="shared" si="2"/>
        <v>#DIV/0!</v>
      </c>
      <c r="U26" s="18"/>
    </row>
    <row r="27" spans="1:21" ht="14.4" thickBot="1" x14ac:dyDescent="0.35">
      <c r="A27" s="18"/>
      <c r="B27" s="24" t="s">
        <v>13</v>
      </c>
      <c r="C27" s="25">
        <v>0</v>
      </c>
      <c r="D27" s="26" t="e">
        <f t="shared" si="3"/>
        <v>#DIV/0!</v>
      </c>
      <c r="E27" s="18"/>
      <c r="F27" s="24" t="s">
        <v>13</v>
      </c>
      <c r="G27" s="25">
        <v>0</v>
      </c>
      <c r="H27" s="22" t="e">
        <f t="shared" si="0"/>
        <v>#DIV/0!</v>
      </c>
      <c r="I27" s="18"/>
      <c r="J27" s="17"/>
      <c r="K27" s="18"/>
      <c r="L27" s="24" t="s">
        <v>13</v>
      </c>
      <c r="M27" s="25">
        <v>0</v>
      </c>
      <c r="N27" s="22" t="e">
        <f t="shared" si="1"/>
        <v>#DIV/0!</v>
      </c>
      <c r="O27" s="18"/>
      <c r="Q27" s="18"/>
      <c r="R27" s="24" t="s">
        <v>13</v>
      </c>
      <c r="S27" s="25">
        <v>0</v>
      </c>
      <c r="T27" s="22" t="e">
        <f t="shared" si="2"/>
        <v>#DIV/0!</v>
      </c>
      <c r="U27" s="18"/>
    </row>
    <row r="28" spans="1:21" ht="14.4" thickBot="1" x14ac:dyDescent="0.35">
      <c r="A28" s="18"/>
      <c r="B28" s="24" t="s">
        <v>26</v>
      </c>
      <c r="C28" s="25">
        <v>0</v>
      </c>
      <c r="D28" s="26" t="e">
        <f t="shared" si="3"/>
        <v>#DIV/0!</v>
      </c>
      <c r="E28" s="18"/>
      <c r="F28" s="24" t="s">
        <v>26</v>
      </c>
      <c r="G28" s="25">
        <v>0</v>
      </c>
      <c r="H28" s="22" t="e">
        <f t="shared" si="0"/>
        <v>#DIV/0!</v>
      </c>
      <c r="I28" s="18"/>
      <c r="J28" s="17"/>
      <c r="K28" s="18"/>
      <c r="L28" s="24" t="s">
        <v>26</v>
      </c>
      <c r="M28" s="25">
        <v>0</v>
      </c>
      <c r="N28" s="22" t="e">
        <f t="shared" si="1"/>
        <v>#DIV/0!</v>
      </c>
      <c r="O28" s="18"/>
      <c r="Q28" s="18"/>
      <c r="R28" s="24" t="s">
        <v>26</v>
      </c>
      <c r="S28" s="25">
        <v>0</v>
      </c>
      <c r="T28" s="22" t="e">
        <f t="shared" si="2"/>
        <v>#DIV/0!</v>
      </c>
      <c r="U28" s="18"/>
    </row>
    <row r="29" spans="1:21" ht="14.4" thickBot="1" x14ac:dyDescent="0.35">
      <c r="A29" s="18"/>
      <c r="B29" s="24" t="s">
        <v>14</v>
      </c>
      <c r="C29" s="25">
        <v>0</v>
      </c>
      <c r="D29" s="26" t="e">
        <f t="shared" si="3"/>
        <v>#DIV/0!</v>
      </c>
      <c r="E29" s="18"/>
      <c r="F29" s="24" t="s">
        <v>14</v>
      </c>
      <c r="G29" s="25">
        <v>0</v>
      </c>
      <c r="H29" s="22" t="e">
        <f t="shared" si="0"/>
        <v>#DIV/0!</v>
      </c>
      <c r="I29" s="18"/>
      <c r="J29" s="17"/>
      <c r="K29" s="18"/>
      <c r="L29" s="24" t="s">
        <v>14</v>
      </c>
      <c r="M29" s="25">
        <v>0</v>
      </c>
      <c r="N29" s="22" t="e">
        <f t="shared" si="1"/>
        <v>#DIV/0!</v>
      </c>
      <c r="O29" s="18"/>
      <c r="Q29" s="18"/>
      <c r="R29" s="24" t="s">
        <v>14</v>
      </c>
      <c r="S29" s="25">
        <v>0</v>
      </c>
      <c r="T29" s="22" t="e">
        <f t="shared" si="2"/>
        <v>#DIV/0!</v>
      </c>
      <c r="U29" s="18"/>
    </row>
    <row r="30" spans="1:21" ht="14.4" thickBot="1" x14ac:dyDescent="0.35">
      <c r="A30" s="18"/>
      <c r="B30" s="32" t="s">
        <v>15</v>
      </c>
      <c r="C30" s="33">
        <v>0</v>
      </c>
      <c r="D30" s="34" t="e">
        <f t="shared" si="3"/>
        <v>#DIV/0!</v>
      </c>
      <c r="E30" s="18"/>
      <c r="F30" s="32" t="s">
        <v>15</v>
      </c>
      <c r="G30" s="33">
        <v>0</v>
      </c>
      <c r="H30" s="22" t="e">
        <f t="shared" si="0"/>
        <v>#DIV/0!</v>
      </c>
      <c r="I30" s="18"/>
      <c r="J30" s="17"/>
      <c r="K30" s="18"/>
      <c r="L30" s="32" t="s">
        <v>15</v>
      </c>
      <c r="M30" s="33">
        <v>0</v>
      </c>
      <c r="N30" s="22" t="e">
        <f t="shared" si="1"/>
        <v>#DIV/0!</v>
      </c>
      <c r="O30" s="18"/>
      <c r="Q30" s="18"/>
      <c r="R30" s="32" t="s">
        <v>15</v>
      </c>
      <c r="S30" s="33">
        <v>0</v>
      </c>
      <c r="T30" s="22" t="e">
        <f t="shared" si="2"/>
        <v>#DIV/0!</v>
      </c>
      <c r="U30" s="18"/>
    </row>
    <row r="31" spans="1:21" ht="15" thickBot="1" x14ac:dyDescent="0.35">
      <c r="A31" s="18"/>
      <c r="B31" s="41" t="s">
        <v>16</v>
      </c>
      <c r="C31" s="36">
        <f>SUM(C18:C30)</f>
        <v>0</v>
      </c>
      <c r="D31" s="37" t="e">
        <f>SUM(D18:D30)</f>
        <v>#DIV/0!</v>
      </c>
      <c r="E31" s="18"/>
      <c r="F31" s="41" t="s">
        <v>16</v>
      </c>
      <c r="G31" s="36">
        <f>SUM(G18:G30)</f>
        <v>0</v>
      </c>
      <c r="H31" s="37" t="e">
        <f>SUM(H18:H30)</f>
        <v>#DIV/0!</v>
      </c>
      <c r="I31" s="18"/>
      <c r="J31" s="17"/>
      <c r="K31" s="18"/>
      <c r="L31" s="41" t="s">
        <v>16</v>
      </c>
      <c r="M31" s="36">
        <f>SUM(M18:M30)</f>
        <v>0</v>
      </c>
      <c r="N31" s="37" t="e">
        <f>SUM(N18:N30)</f>
        <v>#DIV/0!</v>
      </c>
      <c r="O31" s="18"/>
      <c r="Q31" s="18"/>
      <c r="R31" s="41" t="s">
        <v>16</v>
      </c>
      <c r="S31" s="36">
        <f>SUM(S18:S30)</f>
        <v>0</v>
      </c>
      <c r="T31" s="37" t="e">
        <f>SUM(T18:T30)</f>
        <v>#DIV/0!</v>
      </c>
      <c r="U31" s="18"/>
    </row>
    <row r="32" spans="1:21" ht="13.8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7"/>
      <c r="K32" s="18"/>
      <c r="L32" s="18"/>
      <c r="M32" s="18"/>
      <c r="N32" s="18"/>
      <c r="O32" s="18"/>
      <c r="Q32" s="18"/>
      <c r="R32" s="18"/>
      <c r="S32" s="18"/>
      <c r="T32" s="18"/>
      <c r="U32" s="18"/>
    </row>
    <row r="33" spans="1:21" ht="14.4" x14ac:dyDescent="0.3">
      <c r="A33" s="18"/>
      <c r="B33" s="42" t="s">
        <v>54</v>
      </c>
      <c r="C33" s="18"/>
      <c r="D33" s="18"/>
      <c r="E33" s="18"/>
      <c r="F33" s="42" t="s">
        <v>55</v>
      </c>
      <c r="G33" s="18"/>
      <c r="H33" s="18"/>
      <c r="I33" s="18"/>
      <c r="J33" s="17"/>
      <c r="K33" s="18"/>
      <c r="L33" s="42" t="s">
        <v>55</v>
      </c>
      <c r="M33" s="18"/>
      <c r="N33" s="18"/>
      <c r="O33" s="18"/>
      <c r="Q33" s="18"/>
      <c r="R33" s="42" t="s">
        <v>55</v>
      </c>
      <c r="S33" s="18"/>
      <c r="T33" s="18"/>
      <c r="U33" s="18"/>
    </row>
    <row r="34" spans="1:21" ht="14.4" thickBot="1" x14ac:dyDescent="0.35">
      <c r="A34" s="18"/>
      <c r="B34" s="18"/>
      <c r="C34" s="18"/>
      <c r="D34" s="18"/>
      <c r="E34" s="18"/>
      <c r="F34" s="18"/>
      <c r="G34" s="18"/>
      <c r="H34" s="18"/>
      <c r="I34" s="18"/>
      <c r="J34" s="17"/>
      <c r="K34" s="18"/>
      <c r="L34" s="18"/>
      <c r="M34" s="18"/>
      <c r="N34" s="18"/>
      <c r="O34" s="18"/>
      <c r="Q34" s="18"/>
      <c r="R34" s="18"/>
      <c r="S34" s="18"/>
      <c r="T34" s="18"/>
      <c r="U34" s="18"/>
    </row>
    <row r="35" spans="1:21" ht="14.4" thickBot="1" x14ac:dyDescent="0.35">
      <c r="A35" s="18"/>
      <c r="B35" s="38" t="s">
        <v>4</v>
      </c>
      <c r="C35" s="141" t="str">
        <f>IF(C15="","",C15)</f>
        <v/>
      </c>
      <c r="D35" s="142"/>
      <c r="E35" s="18"/>
      <c r="F35" s="38" t="s">
        <v>4</v>
      </c>
      <c r="G35" s="141" t="str">
        <f>IF(G15="","",G15)</f>
        <v/>
      </c>
      <c r="H35" s="142"/>
      <c r="I35" s="18"/>
      <c r="J35" s="17"/>
      <c r="K35" s="18"/>
      <c r="L35" s="38" t="s">
        <v>4</v>
      </c>
      <c r="M35" s="141" t="str">
        <f>IF(M15="","",M15)</f>
        <v/>
      </c>
      <c r="N35" s="142"/>
      <c r="O35" s="18"/>
      <c r="Q35" s="18"/>
      <c r="R35" s="38" t="s">
        <v>4</v>
      </c>
      <c r="S35" s="141" t="str">
        <f>IF(S15="","",S15)</f>
        <v/>
      </c>
      <c r="T35" s="142"/>
      <c r="U35" s="18"/>
    </row>
    <row r="36" spans="1:21" ht="14.4" thickBot="1" x14ac:dyDescent="0.35">
      <c r="A36" s="18"/>
      <c r="B36" s="38" t="s">
        <v>17</v>
      </c>
      <c r="C36" s="39">
        <v>0</v>
      </c>
      <c r="D36" s="40"/>
      <c r="E36" s="44"/>
      <c r="F36" s="38" t="s">
        <v>17</v>
      </c>
      <c r="G36" s="39">
        <v>0</v>
      </c>
      <c r="H36" s="40"/>
      <c r="I36" s="44"/>
      <c r="J36" s="45"/>
      <c r="K36" s="18"/>
      <c r="L36" s="38" t="s">
        <v>17</v>
      </c>
      <c r="M36" s="39">
        <v>0</v>
      </c>
      <c r="N36" s="40"/>
      <c r="O36" s="44"/>
      <c r="Q36" s="18"/>
      <c r="R36" s="38" t="s">
        <v>17</v>
      </c>
      <c r="S36" s="39">
        <v>0</v>
      </c>
      <c r="T36" s="40"/>
      <c r="U36" s="44"/>
    </row>
    <row r="37" spans="1:21" ht="15" thickBot="1" x14ac:dyDescent="0.35">
      <c r="A37" s="18"/>
      <c r="B37" s="18"/>
      <c r="C37" s="18"/>
      <c r="D37" s="18"/>
      <c r="E37" s="43"/>
      <c r="F37" s="18"/>
      <c r="G37" s="18"/>
      <c r="H37" s="18"/>
      <c r="I37" s="43"/>
      <c r="J37" s="17"/>
      <c r="K37" s="18"/>
      <c r="L37" s="18"/>
      <c r="M37" s="18"/>
      <c r="N37" s="18"/>
      <c r="O37" s="43"/>
      <c r="Q37" s="18"/>
      <c r="R37" s="18"/>
      <c r="S37" s="18"/>
      <c r="T37" s="18"/>
      <c r="U37" s="43"/>
    </row>
    <row r="38" spans="1:21" ht="14.4" thickBot="1" x14ac:dyDescent="0.35">
      <c r="A38" s="18"/>
      <c r="B38" s="20" t="s">
        <v>18</v>
      </c>
      <c r="C38" s="21">
        <v>0</v>
      </c>
      <c r="D38" s="23" t="e">
        <f>C38/$C$42</f>
        <v>#DIV/0!</v>
      </c>
      <c r="E38" s="18"/>
      <c r="F38" s="20" t="s">
        <v>18</v>
      </c>
      <c r="G38" s="21">
        <v>0</v>
      </c>
      <c r="H38" s="23" t="e">
        <f>G38/G$42</f>
        <v>#DIV/0!</v>
      </c>
      <c r="I38" s="18"/>
      <c r="J38" s="17"/>
      <c r="K38" s="18"/>
      <c r="L38" s="20" t="s">
        <v>18</v>
      </c>
      <c r="M38" s="21">
        <v>0</v>
      </c>
      <c r="N38" s="23" t="e">
        <f>M38/M$42</f>
        <v>#DIV/0!</v>
      </c>
      <c r="O38" s="18"/>
      <c r="Q38" s="18"/>
      <c r="R38" s="20" t="s">
        <v>18</v>
      </c>
      <c r="S38" s="21">
        <v>0</v>
      </c>
      <c r="T38" s="23" t="e">
        <f>S38/S$42</f>
        <v>#DIV/0!</v>
      </c>
      <c r="U38" s="18"/>
    </row>
    <row r="39" spans="1:21" ht="14.4" thickBot="1" x14ac:dyDescent="0.35">
      <c r="A39" s="18"/>
      <c r="B39" s="24" t="s">
        <v>29</v>
      </c>
      <c r="C39" s="25">
        <v>0</v>
      </c>
      <c r="D39" s="27" t="e">
        <f>C39/$C$42</f>
        <v>#DIV/0!</v>
      </c>
      <c r="E39" s="18"/>
      <c r="F39" s="24" t="s">
        <v>29</v>
      </c>
      <c r="G39" s="25">
        <v>0</v>
      </c>
      <c r="H39" s="23" t="e">
        <f>G39/G$42</f>
        <v>#DIV/0!</v>
      </c>
      <c r="I39" s="18"/>
      <c r="J39" s="17"/>
      <c r="K39" s="18"/>
      <c r="L39" s="24" t="s">
        <v>29</v>
      </c>
      <c r="M39" s="25">
        <v>0</v>
      </c>
      <c r="N39" s="23" t="e">
        <f t="shared" ref="N39:N41" si="4">M39/M$42</f>
        <v>#DIV/0!</v>
      </c>
      <c r="O39" s="18"/>
      <c r="Q39" s="18"/>
      <c r="R39" s="24" t="s">
        <v>29</v>
      </c>
      <c r="S39" s="25">
        <v>0</v>
      </c>
      <c r="T39" s="23" t="e">
        <f t="shared" ref="T39:T41" si="5">S39/S$42</f>
        <v>#DIV/0!</v>
      </c>
      <c r="U39" s="18"/>
    </row>
    <row r="40" spans="1:21" ht="14.4" thickBot="1" x14ac:dyDescent="0.35">
      <c r="A40" s="18"/>
      <c r="B40" s="24" t="s">
        <v>14</v>
      </c>
      <c r="C40" s="25">
        <v>0</v>
      </c>
      <c r="D40" s="27" t="e">
        <f t="shared" ref="D40:D41" si="6">C40/$C$42</f>
        <v>#DIV/0!</v>
      </c>
      <c r="E40" s="18"/>
      <c r="F40" s="24" t="s">
        <v>14</v>
      </c>
      <c r="G40" s="25">
        <v>0</v>
      </c>
      <c r="H40" s="23" t="e">
        <f>G40/G$42</f>
        <v>#DIV/0!</v>
      </c>
      <c r="I40" s="18"/>
      <c r="J40" s="17"/>
      <c r="K40" s="18"/>
      <c r="L40" s="24" t="s">
        <v>14</v>
      </c>
      <c r="M40" s="25">
        <v>0</v>
      </c>
      <c r="N40" s="23" t="e">
        <f t="shared" si="4"/>
        <v>#DIV/0!</v>
      </c>
      <c r="O40" s="18"/>
      <c r="Q40" s="18"/>
      <c r="R40" s="24" t="s">
        <v>14</v>
      </c>
      <c r="S40" s="25">
        <v>0</v>
      </c>
      <c r="T40" s="23" t="e">
        <f t="shared" si="5"/>
        <v>#DIV/0!</v>
      </c>
      <c r="U40" s="18"/>
    </row>
    <row r="41" spans="1:21" ht="14.4" thickBot="1" x14ac:dyDescent="0.35">
      <c r="A41" s="18"/>
      <c r="B41" s="32" t="s">
        <v>15</v>
      </c>
      <c r="C41" s="25">
        <v>0</v>
      </c>
      <c r="D41" s="35" t="e">
        <f t="shared" si="6"/>
        <v>#DIV/0!</v>
      </c>
      <c r="E41" s="18"/>
      <c r="F41" s="32" t="s">
        <v>15</v>
      </c>
      <c r="G41" s="25">
        <v>0</v>
      </c>
      <c r="H41" s="23" t="e">
        <f>G41/G$42</f>
        <v>#DIV/0!</v>
      </c>
      <c r="I41" s="18"/>
      <c r="J41" s="17"/>
      <c r="K41" s="18"/>
      <c r="L41" s="32" t="s">
        <v>15</v>
      </c>
      <c r="M41" s="25">
        <v>0</v>
      </c>
      <c r="N41" s="23" t="e">
        <f t="shared" si="4"/>
        <v>#DIV/0!</v>
      </c>
      <c r="O41" s="18"/>
      <c r="Q41" s="18"/>
      <c r="R41" s="32" t="s">
        <v>15</v>
      </c>
      <c r="S41" s="25">
        <v>0</v>
      </c>
      <c r="T41" s="23" t="e">
        <f t="shared" si="5"/>
        <v>#DIV/0!</v>
      </c>
      <c r="U41" s="18"/>
    </row>
    <row r="42" spans="1:21" ht="15" thickBot="1" x14ac:dyDescent="0.35">
      <c r="A42" s="18"/>
      <c r="B42" s="41" t="s">
        <v>16</v>
      </c>
      <c r="C42" s="36">
        <f>SUM(C38:C41)</f>
        <v>0</v>
      </c>
      <c r="D42" s="37" t="e">
        <f>SUM(D38:D41)</f>
        <v>#DIV/0!</v>
      </c>
      <c r="E42" s="18"/>
      <c r="F42" s="41" t="s">
        <v>16</v>
      </c>
      <c r="G42" s="36">
        <f>SUM(G38:G41)</f>
        <v>0</v>
      </c>
      <c r="H42" s="37" t="e">
        <f>SUM(H38:H41)</f>
        <v>#DIV/0!</v>
      </c>
      <c r="I42" s="18"/>
      <c r="J42" s="17"/>
      <c r="K42" s="18"/>
      <c r="L42" s="41" t="s">
        <v>16</v>
      </c>
      <c r="M42" s="36">
        <f>SUM(M38:M41)</f>
        <v>0</v>
      </c>
      <c r="N42" s="37" t="e">
        <f>SUM(N38:N41)</f>
        <v>#DIV/0!</v>
      </c>
      <c r="O42" s="18"/>
      <c r="Q42" s="18"/>
      <c r="R42" s="41" t="s">
        <v>16</v>
      </c>
      <c r="S42" s="36">
        <f>SUM(S38:S41)</f>
        <v>0</v>
      </c>
      <c r="T42" s="37" t="e">
        <f>SUM(T38:T41)</f>
        <v>#DIV/0!</v>
      </c>
      <c r="U42" s="18"/>
    </row>
    <row r="43" spans="1:21" ht="13.8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7"/>
      <c r="K43" s="18"/>
      <c r="L43" s="18"/>
      <c r="M43" s="18"/>
      <c r="N43" s="18"/>
      <c r="O43" s="18"/>
      <c r="Q43" s="18"/>
      <c r="R43" s="18"/>
      <c r="S43" s="18"/>
      <c r="T43" s="18"/>
      <c r="U43" s="18"/>
    </row>
    <row r="44" spans="1:21" ht="13.8" x14ac:dyDescent="0.3">
      <c r="A44" s="18"/>
      <c r="B44" s="18"/>
      <c r="C44" s="18"/>
      <c r="D44" s="18"/>
      <c r="E44" s="18"/>
      <c r="F44" s="65"/>
      <c r="G44" s="65"/>
      <c r="H44" s="65"/>
      <c r="I44" s="65"/>
      <c r="J44" s="65"/>
      <c r="K44" s="18"/>
      <c r="L44" s="18"/>
      <c r="M44" s="18"/>
      <c r="N44" s="18"/>
      <c r="O44" s="18"/>
      <c r="Q44" s="18"/>
      <c r="R44" s="18"/>
      <c r="S44" s="18"/>
      <c r="T44" s="18"/>
      <c r="U44" s="18"/>
    </row>
    <row r="45" spans="1:21" x14ac:dyDescent="0.25">
      <c r="F45" s="146" t="s">
        <v>61</v>
      </c>
      <c r="G45" s="147"/>
      <c r="H45" s="147"/>
      <c r="I45" s="147"/>
      <c r="J45" s="147"/>
    </row>
    <row r="46" spans="1:21" ht="14.4" x14ac:dyDescent="0.3">
      <c r="A46" s="18"/>
      <c r="B46" s="42" t="s">
        <v>56</v>
      </c>
      <c r="C46" s="18"/>
      <c r="D46" s="18"/>
      <c r="E46" s="18"/>
      <c r="F46" s="65"/>
      <c r="G46" s="65"/>
      <c r="H46" s="65"/>
      <c r="I46" s="65"/>
      <c r="J46" s="65"/>
      <c r="K46" s="18"/>
      <c r="L46" s="42" t="s">
        <v>57</v>
      </c>
      <c r="M46" s="18"/>
      <c r="N46" s="18"/>
      <c r="O46" s="18"/>
      <c r="Q46" s="18"/>
      <c r="R46" s="42" t="s">
        <v>50</v>
      </c>
      <c r="S46" s="18"/>
      <c r="T46" s="18"/>
      <c r="U46" s="18"/>
    </row>
    <row r="47" spans="1:21" ht="14.4" thickBot="1" x14ac:dyDescent="0.35">
      <c r="A47" s="18"/>
      <c r="B47" s="18"/>
      <c r="C47" s="18"/>
      <c r="D47" s="18"/>
      <c r="E47" s="18"/>
      <c r="F47" s="18"/>
      <c r="G47" s="18"/>
      <c r="H47" s="18"/>
      <c r="I47" s="18"/>
      <c r="J47" s="17"/>
      <c r="K47" s="18"/>
      <c r="L47" s="18"/>
      <c r="M47" s="18"/>
      <c r="N47" s="18"/>
      <c r="O47" s="18"/>
      <c r="Q47" s="18"/>
      <c r="R47" s="18"/>
      <c r="S47" s="18"/>
      <c r="T47" s="18"/>
      <c r="U47" s="18"/>
    </row>
    <row r="48" spans="1:21" ht="14.4" thickBot="1" x14ac:dyDescent="0.35">
      <c r="A48" s="18"/>
      <c r="B48" s="38" t="s">
        <v>4</v>
      </c>
      <c r="C48" s="141">
        <f>IF(C28="","",C28)</f>
        <v>0</v>
      </c>
      <c r="D48" s="142"/>
      <c r="E48" s="18"/>
      <c r="F48" s="38" t="s">
        <v>4</v>
      </c>
      <c r="G48" s="141">
        <f>IF(G28="","",G28)</f>
        <v>0</v>
      </c>
      <c r="H48" s="142"/>
      <c r="I48" s="18"/>
      <c r="J48" s="17"/>
      <c r="K48" s="18"/>
      <c r="L48" s="38" t="s">
        <v>4</v>
      </c>
      <c r="M48" s="141">
        <f>IF(M28="","",M28)</f>
        <v>0</v>
      </c>
      <c r="N48" s="142"/>
      <c r="O48" s="18"/>
      <c r="Q48" s="18"/>
      <c r="R48" s="38" t="s">
        <v>4</v>
      </c>
      <c r="S48" s="141">
        <f>IF(S28="","",S28)</f>
        <v>0</v>
      </c>
      <c r="T48" s="142"/>
      <c r="U48" s="18"/>
    </row>
    <row r="49" spans="1:21" ht="14.4" thickBot="1" x14ac:dyDescent="0.35">
      <c r="A49" s="18"/>
      <c r="B49" s="38" t="s">
        <v>17</v>
      </c>
      <c r="C49" s="39">
        <v>0</v>
      </c>
      <c r="D49" s="40"/>
      <c r="E49" s="44"/>
      <c r="F49" s="38" t="s">
        <v>17</v>
      </c>
      <c r="G49" s="39">
        <v>0</v>
      </c>
      <c r="H49" s="40"/>
      <c r="I49" s="44"/>
      <c r="J49" s="45"/>
      <c r="K49" s="18"/>
      <c r="L49" s="38" t="s">
        <v>17</v>
      </c>
      <c r="M49" s="39">
        <v>0</v>
      </c>
      <c r="N49" s="40"/>
      <c r="O49" s="44"/>
      <c r="Q49" s="18"/>
      <c r="R49" s="38" t="s">
        <v>17</v>
      </c>
      <c r="S49" s="39">
        <v>0</v>
      </c>
      <c r="T49" s="40"/>
      <c r="U49" s="44"/>
    </row>
    <row r="50" spans="1:21" ht="15" thickBot="1" x14ac:dyDescent="0.35">
      <c r="A50" s="18"/>
      <c r="B50" s="18"/>
      <c r="C50" s="18"/>
      <c r="D50" s="18"/>
      <c r="E50" s="43"/>
      <c r="F50" s="18"/>
      <c r="G50" s="18"/>
      <c r="H50" s="18"/>
      <c r="I50" s="43"/>
      <c r="J50" s="17"/>
      <c r="K50" s="18"/>
      <c r="L50" s="18"/>
      <c r="M50" s="18"/>
      <c r="N50" s="18"/>
      <c r="O50" s="43"/>
      <c r="Q50" s="18"/>
      <c r="R50" s="18"/>
      <c r="S50" s="18"/>
      <c r="T50" s="18"/>
      <c r="U50" s="43"/>
    </row>
    <row r="51" spans="1:21" ht="14.4" thickBot="1" x14ac:dyDescent="0.35">
      <c r="A51" s="18"/>
      <c r="B51" s="20" t="s">
        <v>18</v>
      </c>
      <c r="C51" s="21">
        <v>0</v>
      </c>
      <c r="D51" s="23" t="e">
        <f>C51/$C$42</f>
        <v>#DIV/0!</v>
      </c>
      <c r="E51" s="18"/>
      <c r="F51" s="20" t="s">
        <v>18</v>
      </c>
      <c r="G51" s="21">
        <v>0</v>
      </c>
      <c r="H51" s="23" t="e">
        <f>G51/G$42</f>
        <v>#DIV/0!</v>
      </c>
      <c r="I51" s="18"/>
      <c r="J51" s="17"/>
      <c r="K51" s="18"/>
      <c r="L51" s="20" t="s">
        <v>18</v>
      </c>
      <c r="M51" s="21">
        <v>0</v>
      </c>
      <c r="N51" s="23" t="e">
        <f>M51/M$42</f>
        <v>#DIV/0!</v>
      </c>
      <c r="O51" s="18"/>
      <c r="Q51" s="18"/>
      <c r="R51" s="20" t="s">
        <v>18</v>
      </c>
      <c r="S51" s="21">
        <v>0</v>
      </c>
      <c r="T51" s="23" t="e">
        <f>S51/S$42</f>
        <v>#DIV/0!</v>
      </c>
      <c r="U51" s="18"/>
    </row>
    <row r="52" spans="1:21" ht="14.4" thickBot="1" x14ac:dyDescent="0.35">
      <c r="A52" s="18"/>
      <c r="B52" s="24" t="s">
        <v>29</v>
      </c>
      <c r="C52" s="25">
        <v>0</v>
      </c>
      <c r="D52" s="27" t="e">
        <f>C52/$C$42</f>
        <v>#DIV/0!</v>
      </c>
      <c r="E52" s="18"/>
      <c r="F52" s="24" t="s">
        <v>29</v>
      </c>
      <c r="G52" s="25">
        <v>0</v>
      </c>
      <c r="H52" s="23" t="e">
        <f>G52/G$42</f>
        <v>#DIV/0!</v>
      </c>
      <c r="I52" s="18"/>
      <c r="J52" s="17"/>
      <c r="K52" s="18"/>
      <c r="L52" s="24" t="s">
        <v>29</v>
      </c>
      <c r="M52" s="25">
        <v>0</v>
      </c>
      <c r="N52" s="23" t="e">
        <f t="shared" ref="N52:N54" si="7">M52/M$42</f>
        <v>#DIV/0!</v>
      </c>
      <c r="O52" s="18"/>
      <c r="Q52" s="18"/>
      <c r="R52" s="24" t="s">
        <v>29</v>
      </c>
      <c r="S52" s="25">
        <v>0</v>
      </c>
      <c r="T52" s="23" t="e">
        <f t="shared" ref="T52:T54" si="8">S52/S$42</f>
        <v>#DIV/0!</v>
      </c>
      <c r="U52" s="18"/>
    </row>
    <row r="53" spans="1:21" ht="14.4" thickBot="1" x14ac:dyDescent="0.35">
      <c r="A53" s="18"/>
      <c r="B53" s="24" t="s">
        <v>14</v>
      </c>
      <c r="C53" s="25">
        <v>0</v>
      </c>
      <c r="D53" s="27" t="e">
        <f t="shared" ref="D53:D54" si="9">C53/$C$42</f>
        <v>#DIV/0!</v>
      </c>
      <c r="E53" s="18"/>
      <c r="F53" s="24" t="s">
        <v>14</v>
      </c>
      <c r="G53" s="25">
        <v>0</v>
      </c>
      <c r="H53" s="23" t="e">
        <f>G53/G$42</f>
        <v>#DIV/0!</v>
      </c>
      <c r="I53" s="18"/>
      <c r="J53" s="17"/>
      <c r="K53" s="18"/>
      <c r="L53" s="24" t="s">
        <v>14</v>
      </c>
      <c r="M53" s="25">
        <v>0</v>
      </c>
      <c r="N53" s="23" t="e">
        <f t="shared" si="7"/>
        <v>#DIV/0!</v>
      </c>
      <c r="O53" s="18"/>
      <c r="Q53" s="18"/>
      <c r="R53" s="24" t="s">
        <v>14</v>
      </c>
      <c r="S53" s="25">
        <v>0</v>
      </c>
      <c r="T53" s="23" t="e">
        <f t="shared" si="8"/>
        <v>#DIV/0!</v>
      </c>
      <c r="U53" s="18"/>
    </row>
    <row r="54" spans="1:21" ht="14.4" thickBot="1" x14ac:dyDescent="0.35">
      <c r="A54" s="18"/>
      <c r="B54" s="32" t="s">
        <v>15</v>
      </c>
      <c r="C54" s="25">
        <v>0</v>
      </c>
      <c r="D54" s="35" t="e">
        <f t="shared" si="9"/>
        <v>#DIV/0!</v>
      </c>
      <c r="E54" s="18"/>
      <c r="F54" s="32" t="s">
        <v>15</v>
      </c>
      <c r="G54" s="25">
        <v>0</v>
      </c>
      <c r="H54" s="23" t="e">
        <f>G54/G$42</f>
        <v>#DIV/0!</v>
      </c>
      <c r="I54" s="18"/>
      <c r="J54" s="17"/>
      <c r="K54" s="18"/>
      <c r="L54" s="32" t="s">
        <v>15</v>
      </c>
      <c r="M54" s="25">
        <v>0</v>
      </c>
      <c r="N54" s="23" t="e">
        <f t="shared" si="7"/>
        <v>#DIV/0!</v>
      </c>
      <c r="O54" s="18"/>
      <c r="Q54" s="18"/>
      <c r="R54" s="32" t="s">
        <v>15</v>
      </c>
      <c r="S54" s="25">
        <v>0</v>
      </c>
      <c r="T54" s="23" t="e">
        <f t="shared" si="8"/>
        <v>#DIV/0!</v>
      </c>
      <c r="U54" s="18"/>
    </row>
    <row r="55" spans="1:21" ht="15" thickBot="1" x14ac:dyDescent="0.35">
      <c r="A55" s="18"/>
      <c r="B55" s="41" t="s">
        <v>16</v>
      </c>
      <c r="C55" s="36">
        <f>SUM(C51:C54)</f>
        <v>0</v>
      </c>
      <c r="D55" s="37" t="e">
        <f>SUM(D51:D54)</f>
        <v>#DIV/0!</v>
      </c>
      <c r="E55" s="18"/>
      <c r="F55" s="41" t="s">
        <v>16</v>
      </c>
      <c r="G55" s="36">
        <f>SUM(G51:G54)</f>
        <v>0</v>
      </c>
      <c r="H55" s="37" t="e">
        <f>SUM(H51:H54)</f>
        <v>#DIV/0!</v>
      </c>
      <c r="I55" s="18"/>
      <c r="J55" s="17"/>
      <c r="K55" s="18"/>
      <c r="L55" s="41" t="s">
        <v>16</v>
      </c>
      <c r="M55" s="36">
        <f>SUM(M51:M54)</f>
        <v>0</v>
      </c>
      <c r="N55" s="37" t="e">
        <f>SUM(N51:N54)</f>
        <v>#DIV/0!</v>
      </c>
      <c r="O55" s="18"/>
      <c r="Q55" s="18"/>
      <c r="R55" s="41" t="s">
        <v>16</v>
      </c>
      <c r="S55" s="36">
        <f>SUM(S51:S54)</f>
        <v>0</v>
      </c>
      <c r="T55" s="37" t="e">
        <f>SUM(T51:T54)</f>
        <v>#DIV/0!</v>
      </c>
      <c r="U55" s="18"/>
    </row>
    <row r="56" spans="1:21" ht="13.8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7"/>
      <c r="K56" s="18"/>
      <c r="L56" s="18"/>
      <c r="M56" s="18"/>
      <c r="N56" s="18"/>
      <c r="O56" s="18"/>
      <c r="Q56" s="18"/>
      <c r="R56" s="18"/>
      <c r="S56" s="18"/>
      <c r="T56" s="18"/>
      <c r="U56" s="18"/>
    </row>
    <row r="57" spans="1:21" ht="13.8" x14ac:dyDescent="0.3">
      <c r="A57" s="54" t="s">
        <v>51</v>
      </c>
      <c r="B57" s="55"/>
      <c r="C57" s="55"/>
      <c r="D57" s="55"/>
      <c r="E57" s="56"/>
      <c r="F57" s="18"/>
      <c r="G57" s="18"/>
      <c r="H57" s="18"/>
      <c r="I57" s="18"/>
      <c r="J57" s="17"/>
      <c r="K57" s="18"/>
      <c r="L57" s="18"/>
      <c r="M57" s="18"/>
      <c r="N57" s="18"/>
      <c r="O57" s="18"/>
      <c r="Q57" s="18"/>
      <c r="R57" s="18"/>
      <c r="S57" s="18"/>
      <c r="T57" s="18"/>
      <c r="U57" s="18"/>
    </row>
    <row r="58" spans="1:21" ht="13.8" x14ac:dyDescent="0.3">
      <c r="A58" s="57" t="s">
        <v>52</v>
      </c>
      <c r="B58" s="58"/>
      <c r="C58" s="58"/>
      <c r="D58" s="58"/>
      <c r="E58" s="59"/>
    </row>
    <row r="59" spans="1:21" ht="13.8" x14ac:dyDescent="0.3">
      <c r="A59" s="60" t="s">
        <v>53</v>
      </c>
      <c r="B59" s="61"/>
      <c r="C59" s="61"/>
      <c r="D59" s="61"/>
      <c r="E59" s="62"/>
    </row>
  </sheetData>
  <mergeCells count="33">
    <mergeCell ref="C15:D15"/>
    <mergeCell ref="M15:N15"/>
    <mergeCell ref="A1:U3"/>
    <mergeCell ref="A5:U5"/>
    <mergeCell ref="A7:U7"/>
    <mergeCell ref="B9:U9"/>
    <mergeCell ref="F11:I11"/>
    <mergeCell ref="A11:E11"/>
    <mergeCell ref="K11:O11"/>
    <mergeCell ref="Q11:U11"/>
    <mergeCell ref="Q12:U12"/>
    <mergeCell ref="S14:T14"/>
    <mergeCell ref="S15:T15"/>
    <mergeCell ref="A12:E12"/>
    <mergeCell ref="C14:D14"/>
    <mergeCell ref="K12:O12"/>
    <mergeCell ref="F12:I12"/>
    <mergeCell ref="G14:H14"/>
    <mergeCell ref="G15:H15"/>
    <mergeCell ref="G16:H16"/>
    <mergeCell ref="M14:N14"/>
    <mergeCell ref="S16:T16"/>
    <mergeCell ref="C48:D48"/>
    <mergeCell ref="G48:H48"/>
    <mergeCell ref="M48:N48"/>
    <mergeCell ref="S48:T48"/>
    <mergeCell ref="S35:T35"/>
    <mergeCell ref="C35:D35"/>
    <mergeCell ref="M35:N35"/>
    <mergeCell ref="G35:H35"/>
    <mergeCell ref="C16:D16"/>
    <mergeCell ref="M16:N16"/>
    <mergeCell ref="F45:J45"/>
  </mergeCells>
  <printOptions horizontalCentered="1"/>
  <pageMargins left="0.27559055118110237" right="0.23622047244094491" top="0.39370078740157483" bottom="0.19685039370078741" header="0.19685039370078741" footer="0"/>
  <pageSetup paperSize="9" scale="69" fitToHeight="0" orientation="landscape" r:id="rId1"/>
  <headerFooter alignWithMargins="0">
    <oddFooter>&amp;L&amp;"Palatino Linotype,Normal"&amp;8CHU Toulouse&amp;R&amp;8page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499984740745262"/>
  </sheetPr>
  <dimension ref="A1:F36"/>
  <sheetViews>
    <sheetView tabSelected="1" zoomScale="80" zoomScaleNormal="80" zoomScaleSheetLayoutView="80" workbookViewId="0">
      <selection activeCell="B5" sqref="B5"/>
    </sheetView>
  </sheetViews>
  <sheetFormatPr baseColWidth="10" defaultColWidth="11.44140625" defaultRowHeight="12" x14ac:dyDescent="0.25"/>
  <cols>
    <col min="1" max="1" width="44.109375" style="1" customWidth="1"/>
    <col min="2" max="2" width="35.6640625" style="48" customWidth="1"/>
    <col min="3" max="3" width="32.6640625" style="1" customWidth="1"/>
    <col min="4" max="4" width="34.109375" style="1" customWidth="1"/>
    <col min="5" max="5" width="35.6640625" style="1" customWidth="1"/>
    <col min="6" max="6" width="34.5546875" style="1" customWidth="1"/>
    <col min="7" max="16384" width="11.44140625" style="1"/>
  </cols>
  <sheetData>
    <row r="1" spans="1:6" ht="22.2" customHeight="1" x14ac:dyDescent="0.25">
      <c r="A1" s="156" t="s">
        <v>30</v>
      </c>
      <c r="B1" s="157"/>
      <c r="C1" s="157"/>
      <c r="D1" s="157"/>
    </row>
    <row r="2" spans="1:6" ht="43.5" customHeight="1" x14ac:dyDescent="0.25">
      <c r="A2" s="14" t="s">
        <v>2</v>
      </c>
      <c r="B2" s="46" t="s">
        <v>91</v>
      </c>
      <c r="C2" s="46" t="s">
        <v>92</v>
      </c>
      <c r="D2" s="46" t="s">
        <v>109</v>
      </c>
    </row>
    <row r="3" spans="1:6" ht="39" customHeight="1" x14ac:dyDescent="0.25">
      <c r="A3" s="16" t="s">
        <v>93</v>
      </c>
      <c r="B3" s="90">
        <f>'Décomposition prix forfaitaires'!E25</f>
        <v>0</v>
      </c>
      <c r="C3" s="91">
        <f>'Décomposition prix forfaitaires'!J15+'Décomposition prix forfaitaires'!J17</f>
        <v>0</v>
      </c>
      <c r="D3" s="91">
        <f>B3+C3</f>
        <v>0</v>
      </c>
    </row>
    <row r="4" spans="1:6" s="2" customFormat="1" ht="38.25" customHeight="1" x14ac:dyDescent="0.25">
      <c r="A4" s="16" t="s">
        <v>94</v>
      </c>
      <c r="B4" s="90">
        <f>'Décomposition prix forfaitaires'!E26</f>
        <v>0</v>
      </c>
      <c r="C4" s="91">
        <f>'Décomposition prix forfaitaires'!J15+'Décomposition prix forfaitaires'!J17+'Décomposition prix forfaitaires'!J21</f>
        <v>0</v>
      </c>
      <c r="D4" s="91">
        <f t="shared" ref="D4:D5" si="0">B4+C4</f>
        <v>0</v>
      </c>
    </row>
    <row r="5" spans="1:6" s="2" customFormat="1" ht="38.25" customHeight="1" x14ac:dyDescent="0.25">
      <c r="A5" s="16" t="s">
        <v>95</v>
      </c>
      <c r="B5" s="90">
        <f>'Décomposition prix forfaitaires'!E26</f>
        <v>0</v>
      </c>
      <c r="C5" s="91">
        <f>'Décomposition prix forfaitaires'!J15+'Décomposition prix forfaitaires'!J17+'Décomposition prix forfaitaires'!J22</f>
        <v>0</v>
      </c>
      <c r="D5" s="91">
        <f t="shared" si="0"/>
        <v>0</v>
      </c>
    </row>
    <row r="6" spans="1:6" s="2" customFormat="1" ht="15" customHeight="1" x14ac:dyDescent="0.25">
      <c r="A6" s="11"/>
      <c r="B6" s="47"/>
    </row>
    <row r="7" spans="1:6" s="2" customFormat="1" ht="46.8" customHeight="1" x14ac:dyDescent="0.25">
      <c r="A7" s="158" t="s">
        <v>34</v>
      </c>
      <c r="B7" s="159"/>
      <c r="C7" s="159"/>
      <c r="D7" s="159"/>
      <c r="E7" s="159"/>
      <c r="F7" s="159"/>
    </row>
    <row r="8" spans="1:6" s="2" customFormat="1" ht="55.8" customHeight="1" x14ac:dyDescent="0.25">
      <c r="A8" s="14" t="s">
        <v>2</v>
      </c>
      <c r="B8" s="46" t="s">
        <v>99</v>
      </c>
      <c r="C8" s="46" t="s">
        <v>102</v>
      </c>
      <c r="D8" s="46" t="s">
        <v>100</v>
      </c>
      <c r="E8" s="46" t="s">
        <v>101</v>
      </c>
      <c r="F8" s="46" t="s">
        <v>107</v>
      </c>
    </row>
    <row r="9" spans="1:6" s="2" customFormat="1" ht="46.8" customHeight="1" x14ac:dyDescent="0.25">
      <c r="A9" s="64" t="s">
        <v>33</v>
      </c>
      <c r="B9" s="95">
        <f>30700*1</f>
        <v>30700</v>
      </c>
      <c r="C9" s="95">
        <v>276300</v>
      </c>
      <c r="D9" s="89">
        <f>B9*'BPU période transitoire HDV'!D16</f>
        <v>0</v>
      </c>
      <c r="E9" s="89">
        <f>C9*'BPU Période définitive HDV'!D5</f>
        <v>0</v>
      </c>
      <c r="F9" s="89">
        <f>D9+E9</f>
        <v>0</v>
      </c>
    </row>
    <row r="10" spans="1:6" s="3" customFormat="1" ht="46.8" customHeight="1" x14ac:dyDescent="0.25">
      <c r="A10" s="64" t="s">
        <v>49</v>
      </c>
      <c r="B10" s="95">
        <f>15400*1</f>
        <v>15400</v>
      </c>
      <c r="C10" s="95">
        <v>138600</v>
      </c>
      <c r="D10" s="89">
        <f>B10*'BPU période transitoire HDV'!D17</f>
        <v>0</v>
      </c>
      <c r="E10" s="89">
        <f>C10*'BPU Période définitive HDV'!D6</f>
        <v>0</v>
      </c>
      <c r="F10" s="89">
        <f>D10+E10</f>
        <v>0</v>
      </c>
    </row>
    <row r="11" spans="1:6" s="2" customFormat="1" ht="46.8" customHeight="1" x14ac:dyDescent="0.25">
      <c r="A11" s="8"/>
      <c r="B11" s="12"/>
      <c r="E11" s="162" t="s">
        <v>108</v>
      </c>
      <c r="F11" s="161">
        <f>F9+F10</f>
        <v>0</v>
      </c>
    </row>
    <row r="12" spans="1:6" s="2" customFormat="1" ht="21.6" customHeight="1" x14ac:dyDescent="0.25">
      <c r="A12" s="8"/>
      <c r="B12" s="12"/>
    </row>
    <row r="13" spans="1:6" s="2" customFormat="1" ht="46.8" customHeight="1" x14ac:dyDescent="0.25">
      <c r="A13" s="158" t="s">
        <v>35</v>
      </c>
      <c r="B13" s="159"/>
      <c r="C13" s="159"/>
      <c r="D13" s="159"/>
      <c r="E13" s="159"/>
      <c r="F13" s="159"/>
    </row>
    <row r="14" spans="1:6" s="2" customFormat="1" ht="52.2" customHeight="1" x14ac:dyDescent="0.25">
      <c r="A14" s="14" t="s">
        <v>2</v>
      </c>
      <c r="B14" s="46" t="s">
        <v>96</v>
      </c>
      <c r="C14" s="46" t="s">
        <v>97</v>
      </c>
      <c r="D14" s="46" t="s">
        <v>100</v>
      </c>
      <c r="E14" s="46" t="s">
        <v>101</v>
      </c>
      <c r="F14" s="46" t="s">
        <v>107</v>
      </c>
    </row>
    <row r="15" spans="1:6" s="2" customFormat="1" ht="46.8" customHeight="1" x14ac:dyDescent="0.25">
      <c r="A15" s="16" t="s">
        <v>31</v>
      </c>
      <c r="B15" s="96">
        <f>221000/10</f>
        <v>22100</v>
      </c>
      <c r="C15" s="96">
        <f>B15*9</f>
        <v>198900</v>
      </c>
      <c r="D15" s="89">
        <f>B15*'BPU période transitoire HDV'!D6</f>
        <v>0</v>
      </c>
      <c r="E15" s="89">
        <f>C15*'BPU Période définitive HDV'!D10</f>
        <v>0</v>
      </c>
      <c r="F15" s="89">
        <f>D15+E15</f>
        <v>0</v>
      </c>
    </row>
    <row r="16" spans="1:6" s="2" customFormat="1" ht="46.8" customHeight="1" x14ac:dyDescent="0.25">
      <c r="A16" s="16" t="s">
        <v>32</v>
      </c>
      <c r="B16" s="96">
        <f>65000/10</f>
        <v>6500</v>
      </c>
      <c r="C16" s="96">
        <f>B16*9</f>
        <v>58500</v>
      </c>
      <c r="D16" s="89">
        <f>B16*'BPU période transitoire HDV'!D7</f>
        <v>0</v>
      </c>
      <c r="E16" s="89">
        <f>C16*'BPU Période définitive HDV'!D11</f>
        <v>0</v>
      </c>
      <c r="F16" s="89">
        <f>D16+E16</f>
        <v>0</v>
      </c>
    </row>
    <row r="17" spans="1:6" s="2" customFormat="1" ht="46.8" customHeight="1" x14ac:dyDescent="0.25">
      <c r="E17" s="160" t="s">
        <v>108</v>
      </c>
      <c r="F17" s="161">
        <f>F15+F16</f>
        <v>0</v>
      </c>
    </row>
    <row r="18" spans="1:6" s="2" customFormat="1" ht="21.6" customHeight="1" x14ac:dyDescent="0.25">
      <c r="A18" s="8"/>
      <c r="B18" s="12"/>
    </row>
    <row r="19" spans="1:6" s="2" customFormat="1" ht="46.8" customHeight="1" x14ac:dyDescent="0.25">
      <c r="A19" s="158" t="s">
        <v>104</v>
      </c>
      <c r="B19" s="159"/>
      <c r="C19" s="159"/>
      <c r="D19" s="159"/>
      <c r="E19" s="159"/>
      <c r="F19" s="159"/>
    </row>
    <row r="20" spans="1:6" s="2" customFormat="1" ht="55.8" customHeight="1" x14ac:dyDescent="0.25">
      <c r="A20" s="14" t="s">
        <v>2</v>
      </c>
      <c r="B20" s="46" t="s">
        <v>96</v>
      </c>
      <c r="C20" s="46" t="s">
        <v>102</v>
      </c>
      <c r="D20" s="46" t="s">
        <v>100</v>
      </c>
      <c r="E20" s="46" t="s">
        <v>101</v>
      </c>
      <c r="F20" s="46" t="s">
        <v>107</v>
      </c>
    </row>
    <row r="21" spans="1:6" s="2" customFormat="1" ht="46.8" customHeight="1" x14ac:dyDescent="0.25">
      <c r="A21" s="16" t="s">
        <v>31</v>
      </c>
      <c r="B21" s="95">
        <f>23400*1</f>
        <v>23400</v>
      </c>
      <c r="C21" s="95">
        <f>23400*9</f>
        <v>210600</v>
      </c>
      <c r="D21" s="89">
        <f>B21*'BPU période transitoire HDV'!D11</f>
        <v>0</v>
      </c>
      <c r="E21" s="89">
        <f>C21*'BPU Période définitive HDV'!D15</f>
        <v>0</v>
      </c>
      <c r="F21" s="89">
        <f>D21+E21</f>
        <v>0</v>
      </c>
    </row>
    <row r="22" spans="1:6" s="2" customFormat="1" ht="46.8" customHeight="1" x14ac:dyDescent="0.25">
      <c r="A22" s="16" t="s">
        <v>32</v>
      </c>
      <c r="B22" s="95">
        <f>8100*1</f>
        <v>8100</v>
      </c>
      <c r="C22" s="95">
        <f>8100*9</f>
        <v>72900</v>
      </c>
      <c r="D22" s="89">
        <f>B22*'BPU période transitoire HDV'!D12</f>
        <v>0</v>
      </c>
      <c r="E22" s="89">
        <f>C22*'BPU Période définitive HDV'!D16</f>
        <v>0</v>
      </c>
      <c r="F22" s="89">
        <f>D22+E22</f>
        <v>0</v>
      </c>
    </row>
    <row r="23" spans="1:6" s="2" customFormat="1" ht="46.8" customHeight="1" x14ac:dyDescent="0.25">
      <c r="A23" s="93"/>
      <c r="B23" s="92"/>
      <c r="C23" s="92"/>
      <c r="D23" s="94"/>
      <c r="E23" s="160" t="s">
        <v>108</v>
      </c>
      <c r="F23" s="161">
        <f>F21+F22</f>
        <v>0</v>
      </c>
    </row>
    <row r="24" spans="1:6" s="2" customFormat="1" ht="28.5" customHeight="1" x14ac:dyDescent="0.25">
      <c r="A24" s="93"/>
      <c r="B24" s="92"/>
      <c r="C24" s="92"/>
      <c r="D24" s="94"/>
      <c r="E24" s="94"/>
    </row>
    <row r="25" spans="1:6" s="2" customFormat="1" ht="46.8" customHeight="1" x14ac:dyDescent="0.25">
      <c r="A25" s="158" t="s">
        <v>103</v>
      </c>
      <c r="B25" s="159"/>
      <c r="C25" s="159"/>
      <c r="D25" s="159"/>
      <c r="E25" s="159"/>
      <c r="F25" s="159"/>
    </row>
    <row r="26" spans="1:6" s="2" customFormat="1" ht="61.2" customHeight="1" x14ac:dyDescent="0.25">
      <c r="A26" s="14" t="s">
        <v>2</v>
      </c>
      <c r="B26" s="46" t="s">
        <v>96</v>
      </c>
      <c r="C26" s="46" t="s">
        <v>102</v>
      </c>
      <c r="D26" s="46" t="s">
        <v>100</v>
      </c>
      <c r="E26" s="46" t="s">
        <v>101</v>
      </c>
      <c r="F26" s="46" t="s">
        <v>107</v>
      </c>
    </row>
    <row r="27" spans="1:6" s="2" customFormat="1" ht="46.8" customHeight="1" x14ac:dyDescent="0.25">
      <c r="A27" s="16" t="s">
        <v>31</v>
      </c>
      <c r="B27" s="95">
        <f>23400*1</f>
        <v>23400</v>
      </c>
      <c r="C27" s="95">
        <f>23400*9</f>
        <v>210600</v>
      </c>
      <c r="D27" s="89">
        <f>B27*'BPU période transitoire HDV'!D11</f>
        <v>0</v>
      </c>
      <c r="E27" s="89">
        <f>C27*'BPU Période définitive HDV'!D20</f>
        <v>0</v>
      </c>
      <c r="F27" s="89">
        <f>D27+E27</f>
        <v>0</v>
      </c>
    </row>
    <row r="28" spans="1:6" s="2" customFormat="1" ht="46.8" customHeight="1" x14ac:dyDescent="0.25">
      <c r="A28" s="16" t="s">
        <v>32</v>
      </c>
      <c r="B28" s="95">
        <f>8100*1</f>
        <v>8100</v>
      </c>
      <c r="C28" s="95">
        <f>8100*9</f>
        <v>72900</v>
      </c>
      <c r="D28" s="89">
        <f>B28*'BPU période transitoire HDV'!D12</f>
        <v>0</v>
      </c>
      <c r="E28" s="89">
        <f>C28*'BPU Période définitive HDV'!D21</f>
        <v>0</v>
      </c>
      <c r="F28" s="89">
        <f>D28+E28</f>
        <v>0</v>
      </c>
    </row>
    <row r="29" spans="1:6" s="2" customFormat="1" ht="46.8" customHeight="1" x14ac:dyDescent="0.25">
      <c r="A29" s="8"/>
      <c r="B29" s="12"/>
      <c r="E29" s="160" t="s">
        <v>108</v>
      </c>
      <c r="F29" s="161">
        <f>F27+F28</f>
        <v>0</v>
      </c>
    </row>
    <row r="30" spans="1:6" s="2" customFormat="1" ht="24.9" customHeight="1" x14ac:dyDescent="0.25">
      <c r="A30" s="8"/>
      <c r="B30" s="12"/>
    </row>
    <row r="31" spans="1:6" s="2" customFormat="1" ht="18" customHeight="1" x14ac:dyDescent="0.25"/>
    <row r="32" spans="1:6" s="2" customFormat="1" ht="63" customHeight="1" x14ac:dyDescent="0.25"/>
    <row r="33" s="2" customFormat="1" ht="28.5" customHeight="1" x14ac:dyDescent="0.25"/>
    <row r="34" s="2" customFormat="1" ht="28.5" customHeight="1" x14ac:dyDescent="0.25"/>
    <row r="35" s="2" customFormat="1" ht="28.2" customHeight="1" x14ac:dyDescent="0.25"/>
    <row r="36" ht="25.95" customHeight="1" x14ac:dyDescent="0.25"/>
  </sheetData>
  <mergeCells count="5">
    <mergeCell ref="A1:D1"/>
    <mergeCell ref="A7:F7"/>
    <mergeCell ref="A19:F19"/>
    <mergeCell ref="A25:F25"/>
    <mergeCell ref="A13:F13"/>
  </mergeCells>
  <phoneticPr fontId="20" type="noConversion"/>
  <printOptions horizontalCentered="1"/>
  <pageMargins left="0.6692913385826772" right="0.23622047244094491" top="0.39370078740157483" bottom="0.39370078740157483" header="0.19685039370078741" footer="0.19685039370078741"/>
  <pageSetup paperSize="9" orientation="portrait" r:id="rId1"/>
  <headerFooter alignWithMargins="0">
    <oddFooter>&amp;L&amp;"Palatino Linotype,Normal"&amp;8CHU Toulouse&amp;R&amp;8page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Décomposition prix forfaitaires</vt:lpstr>
      <vt:lpstr>BPU période transitoire HDV</vt:lpstr>
      <vt:lpstr>BPU Période définitive HDV</vt:lpstr>
      <vt:lpstr>Décomposition coûts PT</vt:lpstr>
      <vt:lpstr>Décomposition coûts PD</vt:lpstr>
      <vt:lpstr>Annexe - Panier type</vt:lpstr>
      <vt:lpstr>'Annexe - Panier type'!Impression_des_titres</vt:lpstr>
      <vt:lpstr>'Décomposition prix forfaitaires'!Impression_des_titres</vt:lpstr>
      <vt:lpstr>'Décomposition coûts PD'!Zone_d_impression</vt:lpstr>
      <vt:lpstr>'Décomposition coûts PT'!Zone_d_impression</vt:lpstr>
      <vt:lpstr>'Décomposition prix forfaitaires'!Zone_d_impression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PLANAS Adrien</cp:lastModifiedBy>
  <cp:lastPrinted>2024-09-19T06:45:35Z</cp:lastPrinted>
  <dcterms:created xsi:type="dcterms:W3CDTF">2014-11-03T12:30:05Z</dcterms:created>
  <dcterms:modified xsi:type="dcterms:W3CDTF">2024-12-10T11:12:48Z</dcterms:modified>
</cp:coreProperties>
</file>