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 - Affaires en cours\ATELIER 1+1 ARCHITECTURE\23040 - SPIP CHATEAUROUX\5-PRO\PIECES ECRITES\"/>
    </mc:Choice>
  </mc:AlternateContent>
  <xr:revisionPtr revIDLastSave="0" documentId="13_ncr:1_{4218F274-3EF8-4E11-BCBE-5169F4737DE6}" xr6:coauthVersionLast="47" xr6:coauthVersionMax="47" xr10:uidLastSave="{00000000-0000-0000-0000-000000000000}"/>
  <bookViews>
    <workbookView xWindow="28680" yWindow="-120" windowWidth="29040" windowHeight="15720" tabRatio="701" xr2:uid="{00000000-000D-0000-FFFF-FFFF00000000}"/>
  </bookViews>
  <sheets>
    <sheet name="Lot N°04 SOLS - MURS" sheetId="8" r:id="rId1"/>
  </sheets>
  <definedNames>
    <definedName name="_xlnm.Print_Titles" localSheetId="0">'Lot N°04 SOLS - MURS'!$7:$7</definedName>
    <definedName name="_xlnm.Print_Area" localSheetId="0">'Lot N°04 SOLS - MURS'!$A$1:$G$165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1" i="8" l="1"/>
  <c r="D67" i="8"/>
  <c r="G10" i="8"/>
  <c r="G15" i="8" l="1"/>
  <c r="G40" i="8" l="1"/>
  <c r="G30" i="8"/>
  <c r="G28" i="8"/>
  <c r="G27" i="8"/>
  <c r="G25" i="8"/>
  <c r="G22" i="8"/>
  <c r="G11" i="8"/>
  <c r="G38" i="8" l="1"/>
  <c r="G147" i="8"/>
  <c r="G148" i="8"/>
  <c r="G43" i="8"/>
  <c r="G51" i="8"/>
  <c r="G49" i="8"/>
  <c r="G50" i="8"/>
  <c r="G122" i="8" l="1"/>
  <c r="G121" i="8"/>
  <c r="G42" i="8"/>
  <c r="G144" i="8" s="1"/>
  <c r="G26" i="8"/>
  <c r="G118" i="8" l="1"/>
  <c r="G58" i="8" l="1"/>
  <c r="G41" i="8"/>
  <c r="G31" i="8"/>
  <c r="G23" i="8"/>
  <c r="G33" i="8" s="1"/>
  <c r="G57" i="8"/>
  <c r="G48" i="8"/>
  <c r="G53" i="8" s="1"/>
  <c r="G67" i="8" l="1"/>
  <c r="G71" i="8"/>
  <c r="G39" i="8"/>
  <c r="G16" i="8"/>
  <c r="G56" i="8"/>
  <c r="G60" i="8" s="1"/>
  <c r="G83" i="8"/>
  <c r="G82" i="8"/>
  <c r="G84" i="8"/>
  <c r="G75" i="8" l="1"/>
  <c r="G78" i="8"/>
  <c r="G79" i="8"/>
  <c r="G80" i="8"/>
  <c r="G85" i="8"/>
  <c r="G86" i="8"/>
  <c r="G91" i="8"/>
  <c r="G93" i="8" s="1"/>
  <c r="G13" i="8" l="1"/>
  <c r="G18" i="8" s="1"/>
  <c r="G36" i="8"/>
  <c r="G45" i="8" s="1"/>
  <c r="G88" i="8"/>
  <c r="G95" i="8" s="1"/>
  <c r="G62" i="8" l="1"/>
  <c r="G97" i="8"/>
  <c r="G101" i="8" s="1"/>
  <c r="G102" i="8" s="1"/>
  <c r="G120" i="8"/>
  <c r="G117" i="8"/>
  <c r="G116" i="8"/>
  <c r="G143" i="8"/>
  <c r="G146" i="8"/>
  <c r="G142" i="8"/>
  <c r="G150" i="8" l="1"/>
  <c r="G153" i="8" s="1"/>
  <c r="G154" i="8" s="1"/>
  <c r="G124" i="8"/>
  <c r="G127" i="8" s="1"/>
  <c r="G128" i="8" s="1"/>
  <c r="G103" i="8"/>
  <c r="G155" i="8" l="1"/>
  <c r="G129" i="8"/>
</calcChain>
</file>

<file path=xl/sharedStrings.xml><?xml version="1.0" encoding="utf-8"?>
<sst xmlns="http://schemas.openxmlformats.org/spreadsheetml/2006/main" count="299" uniqueCount="205">
  <si>
    <t>TVA</t>
  </si>
  <si>
    <t>U</t>
  </si>
  <si>
    <t>CH3</t>
  </si>
  <si>
    <t>CH4</t>
  </si>
  <si>
    <t>ART</t>
  </si>
  <si>
    <t xml:space="preserve">ML   </t>
  </si>
  <si>
    <t>STOT</t>
  </si>
  <si>
    <t>TRAVAUX PREPARATOIRES</t>
  </si>
  <si>
    <t>Total TRAVAUX PREPARATOIRES</t>
  </si>
  <si>
    <t xml:space="preserve">M2   </t>
  </si>
  <si>
    <t>TOTHT</t>
  </si>
  <si>
    <t>Montant TTC</t>
  </si>
  <si>
    <t>TOTTTC</t>
  </si>
  <si>
    <t>CH3</t>
  </si>
  <si>
    <t>CH4</t>
  </si>
  <si>
    <t xml:space="preserve">M2   </t>
  </si>
  <si>
    <t>ART</t>
  </si>
  <si>
    <t>000-K061</t>
  </si>
  <si>
    <t>Peinture satinée sur murs agglos</t>
  </si>
  <si>
    <t xml:space="preserve">M2   </t>
  </si>
  <si>
    <t>ART</t>
  </si>
  <si>
    <t>000-X949</t>
  </si>
  <si>
    <t>Peinture satinée sur murs</t>
  </si>
  <si>
    <t xml:space="preserve">M2   </t>
  </si>
  <si>
    <t>ART</t>
  </si>
  <si>
    <t>000-I451</t>
  </si>
  <si>
    <t>ART</t>
  </si>
  <si>
    <t>000-D719</t>
  </si>
  <si>
    <t>Peinture sur métaux</t>
  </si>
  <si>
    <t>ART</t>
  </si>
  <si>
    <t>000-D720</t>
  </si>
  <si>
    <t>Peinture sur PVC</t>
  </si>
  <si>
    <t>ART</t>
  </si>
  <si>
    <t>000-D721</t>
  </si>
  <si>
    <t>STOT</t>
  </si>
  <si>
    <t>NETTOYAGE</t>
  </si>
  <si>
    <t>CH4</t>
  </si>
  <si>
    <t>Nettoyage général</t>
  </si>
  <si>
    <t xml:space="preserve">ENS  </t>
  </si>
  <si>
    <t>ART</t>
  </si>
  <si>
    <t>000-D714</t>
  </si>
  <si>
    <t>Total NETTOYAGE</t>
  </si>
  <si>
    <t>STOT</t>
  </si>
  <si>
    <t>Total DESCRIPTION DES TRAVAUX</t>
  </si>
  <si>
    <t>STOT</t>
  </si>
  <si>
    <t>TOTHT</t>
  </si>
  <si>
    <t>TVA</t>
  </si>
  <si>
    <t>Montant TTC</t>
  </si>
  <si>
    <t>TOTTTC</t>
  </si>
  <si>
    <t>000-U656</t>
  </si>
  <si>
    <t>CARRELAGE</t>
  </si>
  <si>
    <t>000-E693</t>
  </si>
  <si>
    <t>000-V903</t>
  </si>
  <si>
    <t>Total CARRELAGE</t>
  </si>
  <si>
    <t>FAIENCE</t>
  </si>
  <si>
    <t>000-O703</t>
  </si>
  <si>
    <t>Total FAIENCE</t>
  </si>
  <si>
    <t>000-W907</t>
  </si>
  <si>
    <t>Total SOLS PVC</t>
  </si>
  <si>
    <t>000-B108</t>
  </si>
  <si>
    <t>DIRECTION INTERREGIONALE DES SERVICES PENITENTIAIRES</t>
  </si>
  <si>
    <t>ENS</t>
  </si>
  <si>
    <t>portes neuves</t>
  </si>
  <si>
    <t>portes existantes</t>
  </si>
  <si>
    <t>habillages</t>
  </si>
  <si>
    <t>PREPARATION DES SUPPORTS</t>
  </si>
  <si>
    <t>Ragréage</t>
  </si>
  <si>
    <t>Total PREPARATION DES SUPPORTS</t>
  </si>
  <si>
    <t>RELOCALISATION DU SPIP ET DU POLE DE FORMATION DE L’INDRE</t>
  </si>
  <si>
    <t>Plinthes 7 x 30 carrelage en grès cérame</t>
  </si>
  <si>
    <t>Préparation des supports</t>
  </si>
  <si>
    <t>Supports existants</t>
  </si>
  <si>
    <t>Supports Neufs</t>
  </si>
  <si>
    <t>M2</t>
  </si>
  <si>
    <t>DESCRIPTION DES TRAVAUX - REVETEMENTS MURAUX</t>
  </si>
  <si>
    <t xml:space="preserve">PEINTURE </t>
  </si>
  <si>
    <t>Total PEINTURE</t>
  </si>
  <si>
    <t>DESCRIPTION DES TRAVAUX - REVETEMENTS DE SOLS - FAIENCE</t>
  </si>
  <si>
    <t>Barre de seuil</t>
  </si>
  <si>
    <t>Peinture satinée sur plafonds existants paques de plâtre</t>
  </si>
  <si>
    <t>PPSMJ</t>
  </si>
  <si>
    <t>SPIP</t>
  </si>
  <si>
    <t>FORMATION</t>
  </si>
  <si>
    <t>SPIP étage</t>
  </si>
  <si>
    <t>Protection à l'eau sous faïences</t>
  </si>
  <si>
    <t>Peinture sur boiseries</t>
  </si>
  <si>
    <t>Baguette d'habillage</t>
  </si>
  <si>
    <t>DEPOSE REVETEMENTS DE SOL EXISTANT</t>
  </si>
  <si>
    <t>Travaux préparatoires.</t>
  </si>
  <si>
    <t>Carrelage en grès cérame 30x30 collé U3 P3 E2 C1</t>
  </si>
  <si>
    <t>Carrelage en grès cérame 30x30 collé U3S P3 E2 C1</t>
  </si>
  <si>
    <t>Carrelage en grès cérame 30x30 collé U4 P4</t>
  </si>
  <si>
    <t>SOLS STRATIFIES</t>
  </si>
  <si>
    <t xml:space="preserve">	Sous-couche acoustique</t>
  </si>
  <si>
    <t>Sols stratifiés en lames U3P3E1C0</t>
  </si>
  <si>
    <t>Barres de seuil pour sol stratifié</t>
  </si>
  <si>
    <t>ML</t>
  </si>
  <si>
    <t>Total SOLS STRATIFIES</t>
  </si>
  <si>
    <t>DIVERS</t>
  </si>
  <si>
    <t>Habillage de nez de marche</t>
  </si>
  <si>
    <t>Plots podotactiles d’appel à la vigilance</t>
  </si>
  <si>
    <t xml:space="preserve">	Nettoyage des sols pvc conservés</t>
  </si>
  <si>
    <t>Total REVETEMENTS MURAUX</t>
  </si>
  <si>
    <t>Total REVETEMENTS DE SOLS - FAIENCES</t>
  </si>
  <si>
    <t>Plinthes</t>
  </si>
  <si>
    <t>OPTION N°1 – SOLS SOUPLES EN LES POSE COLLEE</t>
  </si>
  <si>
    <t>Sols stratifié U3P3E2C1</t>
  </si>
  <si>
    <t>Sous-couche acoustique</t>
  </si>
  <si>
    <t xml:space="preserve">	Moins-value Sol Stratifié</t>
  </si>
  <si>
    <t>Accessoires Plinthes et barres de seuils</t>
  </si>
  <si>
    <t xml:space="preserve">	Plus-value sols souples en lés U3P3E1C0</t>
  </si>
  <si>
    <t>Sols souples en lés U3P3E1C0</t>
  </si>
  <si>
    <t>Plinthes MDF</t>
  </si>
  <si>
    <t>Peinture satinée sur plinthes</t>
  </si>
  <si>
    <t xml:space="preserve">Montant HT De l'OPTION N°1 </t>
  </si>
  <si>
    <t>OPTION N°2 – SOLS SOUPLES EN LES POSE PLOMBANTE</t>
  </si>
  <si>
    <t>Total OPTION N°1</t>
  </si>
  <si>
    <t>Total OPTION N°2</t>
  </si>
  <si>
    <t>Montant HT De l'OPTION N°2</t>
  </si>
  <si>
    <t>Sols souples en lés plombants U3P3E1C0</t>
  </si>
  <si>
    <t xml:space="preserve">	Plus-value sols souples en lés plombants U3P3E1C0</t>
  </si>
  <si>
    <t>4.2</t>
  </si>
  <si>
    <t>4.2.1</t>
  </si>
  <si>
    <t>Dépose des sols pvc RDC</t>
  </si>
  <si>
    <t>Dépose des sols pvc R+1</t>
  </si>
  <si>
    <t>4.2.2</t>
  </si>
  <si>
    <t>4.2.2 1</t>
  </si>
  <si>
    <t>4.2.2 2</t>
  </si>
  <si>
    <t>pour sol neuf carrelage</t>
  </si>
  <si>
    <t>4.2.3</t>
  </si>
  <si>
    <t>4.2.3.1</t>
  </si>
  <si>
    <t>4.2.3.2</t>
  </si>
  <si>
    <t>4.2.3.3</t>
  </si>
  <si>
    <t>4.2.3.1.1</t>
  </si>
  <si>
    <t>4.2.3.1.2</t>
  </si>
  <si>
    <t>4.2.3.3.1</t>
  </si>
  <si>
    <t>4.2.3.3.2</t>
  </si>
  <si>
    <t>4.2.3.2.1</t>
  </si>
  <si>
    <t>4.2.3.2.2</t>
  </si>
  <si>
    <t>4.2.3.2.3</t>
  </si>
  <si>
    <t>4.2.3.2.4</t>
  </si>
  <si>
    <t>Nez de marches</t>
  </si>
  <si>
    <t>Bande d’éveil à la vigilance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</si>
  <si>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</si>
  <si>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</si>
  <si>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</si>
  <si>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</si>
  <si>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</si>
  <si>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</si>
  <si>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</si>
  <si>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</si>
  <si>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</si>
  <si>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4.2.5.4</t>
  </si>
  <si>
    <t>4.2.6</t>
  </si>
  <si>
    <t>4.2.6.1</t>
  </si>
  <si>
    <t>4.2.6.2</t>
  </si>
  <si>
    <t>4.2.6.3</t>
  </si>
  <si>
    <t>Faïence murale 20x20</t>
  </si>
  <si>
    <t>04.3</t>
  </si>
  <si>
    <t>0.4.3.1</t>
  </si>
  <si>
    <t>0.4.3.1.1</t>
  </si>
  <si>
    <t>0.4.3.1.1.1</t>
  </si>
  <si>
    <t>0.4.3.1.1.2</t>
  </si>
  <si>
    <t>04.3.2</t>
  </si>
  <si>
    <t xml:space="preserve">04.3.2 1 </t>
  </si>
  <si>
    <t>04.3.2 2</t>
  </si>
  <si>
    <t>04.3.2 3</t>
  </si>
  <si>
    <t>04.3.2 4</t>
  </si>
  <si>
    <t>04.3.2 5</t>
  </si>
  <si>
    <t>04.3.2 6</t>
  </si>
  <si>
    <t>04.3.3</t>
  </si>
  <si>
    <t xml:space="preserve">04.3.3 1 </t>
  </si>
  <si>
    <t>pour sol neuf stratifié ou sol souple</t>
  </si>
  <si>
    <t>4.2.7</t>
  </si>
  <si>
    <t>4.2.7.1</t>
  </si>
  <si>
    <t>4.2.7.1.1</t>
  </si>
  <si>
    <t>4.2.7.1.2</t>
  </si>
  <si>
    <t>4.2.7.2</t>
  </si>
  <si>
    <t>4.2.7.1.3</t>
  </si>
  <si>
    <t>4.2.7.2.1</t>
  </si>
  <si>
    <t>4.2.7.2.2</t>
  </si>
  <si>
    <t>4.2.7.2.3</t>
  </si>
  <si>
    <t>4.2.8</t>
  </si>
  <si>
    <t>4.2.8.1</t>
  </si>
  <si>
    <t>4.2.8.1.1</t>
  </si>
  <si>
    <t>4.2.8.1.2</t>
  </si>
  <si>
    <t>4.2.8.1.3</t>
  </si>
  <si>
    <t>4.2.8.2</t>
  </si>
  <si>
    <t>4.2.8.2.1</t>
  </si>
  <si>
    <t>4.2.8.2.2</t>
  </si>
  <si>
    <t>4.2.8.2.3</t>
  </si>
  <si>
    <t>Décomposition du Prix Global et Forfaitaire - DCE</t>
  </si>
  <si>
    <t>Fait à                                    Le,</t>
  </si>
  <si>
    <t>L'entreprise (cachet et signature)</t>
  </si>
  <si>
    <t xml:space="preserve">Lot 04 – REVETEMENTS DE SOLS - FAÎENCE - REVETEMENTS MURAUX – PEINTURE </t>
  </si>
  <si>
    <t>TVA 20%</t>
  </si>
  <si>
    <t>Quantité MOE</t>
  </si>
  <si>
    <t>Quantité Entreprise</t>
  </si>
  <si>
    <t>P.U. en €</t>
  </si>
  <si>
    <t>Montant HT</t>
  </si>
  <si>
    <t xml:space="preserve">Montant HT du Lot N°04  REVETEMENTS DE SOLS - FAÎENCE - REVETEMENTS MURAUX – PEINTURE </t>
  </si>
  <si>
    <t>Les quantités fournies par le maître d'oeuvre le sont à titre indicatif.
Il appartient à l'entreprise soumissionnaire de proposer ses propres quantités, sur lesquelles elle engage sa proposition financière.</t>
  </si>
  <si>
    <t>Plafonds</t>
  </si>
  <si>
    <t>Murs</t>
  </si>
  <si>
    <t>Boiseries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</si>
</sst>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;\-#,##0.00;"/>
    <numFmt numFmtId="165" formatCode="#\ ##0;\-#,##0"/>
    <numFmt numFmtId="166" formatCode="#,##0.00_ ;\-#,##0.00\ "/>
  </numFmts>
  <fonts count="29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name val="Calibri"/>
      <family val="2"/>
    </font>
    <font>
      <b/>
      <sz val="12"/>
      <name val="Calibri"/>
      <family val="2"/>
    </font>
    <font>
      <sz val="8.25"/>
      <name val="Calibri"/>
      <family val="2"/>
    </font>
    <font>
      <b/>
      <sz val="16"/>
      <name val="Calibri"/>
      <family val="2"/>
    </font>
    <font>
      <b/>
      <sz val="16"/>
      <color indexed="8"/>
      <name val="Calibri"/>
      <family val="2"/>
      <scheme val="minor"/>
    </font>
    <font>
      <sz val="10"/>
      <name val="Calibri"/>
      <family val="2"/>
    </font>
    <font>
      <i/>
      <sz val="10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49" fontId="0" fillId="0" borderId="0" applyFill="0"/>
    <xf numFmtId="49" fontId="1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3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4" fillId="0" borderId="0" applyFill="0">
      <alignment horizontal="left" vertical="top" wrapText="1"/>
    </xf>
    <xf numFmtId="49" fontId="5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6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7" fillId="0" borderId="0" applyFill="0">
      <alignment horizontal="left" vertical="top" wrapText="1"/>
    </xf>
    <xf numFmtId="49" fontId="8" fillId="0" borderId="0" applyFill="0">
      <alignment horizontal="left" vertical="top" wrapText="1"/>
    </xf>
    <xf numFmtId="49" fontId="6" fillId="0" borderId="0" applyFill="0">
      <alignment horizontal="left" vertical="top" wrapText="1"/>
    </xf>
    <xf numFmtId="49" fontId="9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9" fillId="0" borderId="0" applyFill="0">
      <alignment horizontal="left" vertical="top" wrapText="1"/>
    </xf>
    <xf numFmtId="49" fontId="10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2" fillId="0" borderId="0" applyFill="0">
      <alignment horizontal="left" vertical="top" wrapText="1"/>
    </xf>
    <xf numFmtId="49" fontId="11" fillId="0" borderId="0" applyFill="0">
      <alignment horizontal="left" vertical="top" wrapText="1"/>
    </xf>
    <xf numFmtId="49" fontId="12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3" fillId="0" borderId="0" applyFill="0">
      <alignment horizontal="left" vertical="top" wrapText="1"/>
    </xf>
    <xf numFmtId="49" fontId="14" fillId="0" borderId="0" applyFill="0">
      <alignment horizontal="left" vertical="top" wrapText="1" indent="2"/>
    </xf>
    <xf numFmtId="49" fontId="15" fillId="0" borderId="0" applyFill="0">
      <alignment horizontal="left" vertical="top" wrapText="1" indent="2"/>
    </xf>
    <xf numFmtId="49" fontId="15" fillId="0" borderId="0" applyFill="0">
      <alignment horizontal="left" vertical="top" wrapText="1" indent="2"/>
    </xf>
    <xf numFmtId="49" fontId="16" fillId="0" borderId="0" applyFill="0">
      <alignment horizontal="left" vertical="top" wrapText="1"/>
    </xf>
    <xf numFmtId="43" fontId="20" fillId="0" borderId="0" applyFont="0" applyFill="0" applyBorder="0" applyAlignment="0" applyProtection="0"/>
  </cellStyleXfs>
  <cellXfs count="91">
    <xf numFmtId="49" fontId="0" fillId="0" borderId="0" xfId="0"/>
    <xf numFmtId="49" fontId="17" fillId="0" borderId="0" xfId="0" applyFont="1" applyAlignment="1">
      <alignment horizontal="left" vertical="top" wrapText="1"/>
    </xf>
    <xf numFmtId="49" fontId="0" fillId="0" borderId="0" xfId="0" applyAlignment="1">
      <alignment horizontal="left" vertical="top" wrapText="1"/>
    </xf>
    <xf numFmtId="49" fontId="0" fillId="0" borderId="5" xfId="0" applyBorder="1" applyAlignment="1">
      <alignment horizontal="left" vertical="top" wrapText="1"/>
    </xf>
    <xf numFmtId="49" fontId="0" fillId="0" borderId="8" xfId="0" applyBorder="1" applyAlignment="1">
      <alignment horizontal="right" vertical="top" wrapText="1"/>
    </xf>
    <xf numFmtId="49" fontId="1" fillId="2" borderId="13" xfId="1" applyFill="1" applyBorder="1">
      <alignment horizontal="left" vertical="top" wrapText="1"/>
    </xf>
    <xf numFmtId="49" fontId="4" fillId="0" borderId="12" xfId="10" applyBorder="1">
      <alignment horizontal="left" vertical="top" wrapText="1"/>
    </xf>
    <xf numFmtId="49" fontId="0" fillId="0" borderId="1" xfId="0" applyBorder="1" applyAlignment="1">
      <alignment horizontal="left" vertical="top" wrapText="1"/>
    </xf>
    <xf numFmtId="49" fontId="0" fillId="0" borderId="1" xfId="0" applyBorder="1" applyAlignment="1">
      <alignment horizontal="center" vertical="top" wrapText="1"/>
    </xf>
    <xf numFmtId="49" fontId="0" fillId="0" borderId="11" xfId="0" applyBorder="1" applyAlignment="1">
      <alignment horizontal="right" vertical="top" wrapText="1"/>
    </xf>
    <xf numFmtId="49" fontId="1" fillId="0" borderId="5" xfId="1" applyBorder="1">
      <alignment horizontal="left" vertical="top" wrapText="1"/>
    </xf>
    <xf numFmtId="49" fontId="9" fillId="0" borderId="9" xfId="26" applyBorder="1">
      <alignment horizontal="left" vertical="top" wrapText="1"/>
    </xf>
    <xf numFmtId="165" fontId="0" fillId="0" borderId="1" xfId="0" applyNumberFormat="1" applyBorder="1" applyAlignment="1" applyProtection="1">
      <alignment horizontal="center" vertical="top" wrapText="1"/>
      <protection locked="0"/>
    </xf>
    <xf numFmtId="164" fontId="0" fillId="0" borderId="1" xfId="0" applyNumberFormat="1" applyBorder="1" applyAlignment="1" applyProtection="1">
      <alignment horizontal="center" vertical="top" wrapText="1"/>
      <protection locked="0"/>
    </xf>
    <xf numFmtId="164" fontId="0" fillId="0" borderId="11" xfId="0" applyNumberFormat="1" applyBorder="1" applyAlignment="1" applyProtection="1">
      <alignment horizontal="right" vertical="top" wrapText="1"/>
      <protection locked="0"/>
    </xf>
    <xf numFmtId="49" fontId="1" fillId="2" borderId="5" xfId="1" applyFill="1" applyBorder="1">
      <alignment horizontal="left" vertical="top" wrapText="1"/>
    </xf>
    <xf numFmtId="49" fontId="18" fillId="0" borderId="5" xfId="0" applyFont="1" applyBorder="1" applyAlignment="1">
      <alignment horizontal="left" vertical="top" wrapText="1"/>
    </xf>
    <xf numFmtId="49" fontId="0" fillId="0" borderId="9" xfId="0" applyBorder="1" applyAlignment="1">
      <alignment horizontal="left" vertical="top" wrapText="1"/>
    </xf>
    <xf numFmtId="49" fontId="0" fillId="0" borderId="6" xfId="0" applyBorder="1" applyAlignment="1">
      <alignment horizontal="right" vertical="top" wrapText="1"/>
    </xf>
    <xf numFmtId="49" fontId="1" fillId="0" borderId="5" xfId="17" applyFont="1" applyBorder="1">
      <alignment horizontal="left" vertical="top" wrapText="1"/>
    </xf>
    <xf numFmtId="49" fontId="6" fillId="0" borderId="9" xfId="17" applyBorder="1">
      <alignment horizontal="left" vertical="top" wrapText="1"/>
    </xf>
    <xf numFmtId="164" fontId="0" fillId="0" borderId="10" xfId="0" applyNumberFormat="1" applyBorder="1" applyAlignment="1" applyProtection="1">
      <alignment horizontal="right" vertical="top" wrapText="1"/>
      <protection locked="0"/>
    </xf>
    <xf numFmtId="49" fontId="2" fillId="0" borderId="9" xfId="14" applyBorder="1">
      <alignment horizontal="left" vertical="top" wrapText="1"/>
    </xf>
    <xf numFmtId="49" fontId="1" fillId="0" borderId="5" xfId="13" applyFont="1" applyBorder="1">
      <alignment horizontal="left" vertical="top" wrapText="1"/>
    </xf>
    <xf numFmtId="49" fontId="6" fillId="0" borderId="9" xfId="13" applyBorder="1">
      <alignment horizontal="left" vertical="top" wrapText="1"/>
    </xf>
    <xf numFmtId="49" fontId="18" fillId="0" borderId="3" xfId="0" applyFont="1" applyBorder="1" applyAlignment="1">
      <alignment horizontal="left" vertical="top" wrapText="1"/>
    </xf>
    <xf numFmtId="49" fontId="0" fillId="0" borderId="7" xfId="0" applyBorder="1" applyAlignment="1">
      <alignment horizontal="left" vertical="top" wrapText="1"/>
    </xf>
    <xf numFmtId="49" fontId="0" fillId="0" borderId="4" xfId="0" applyBorder="1" applyAlignment="1">
      <alignment horizontal="left" vertical="top" wrapText="1"/>
    </xf>
    <xf numFmtId="49" fontId="0" fillId="0" borderId="4" xfId="0" applyBorder="1" applyAlignment="1">
      <alignment horizontal="center" vertical="top" wrapText="1"/>
    </xf>
    <xf numFmtId="49" fontId="0" fillId="0" borderId="2" xfId="0" applyBorder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49" fontId="9" fillId="0" borderId="9" xfId="26" applyBorder="1" applyAlignment="1">
      <alignment horizontal="left" vertical="top" wrapText="1" indent="2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49" fontId="9" fillId="0" borderId="9" xfId="26" applyBorder="1" applyAlignment="1">
      <alignment horizontal="left" vertical="top" wrapText="1" indent="3"/>
    </xf>
    <xf numFmtId="164" fontId="0" fillId="0" borderId="0" xfId="0" applyNumberFormat="1" applyAlignment="1" applyProtection="1">
      <alignment horizontal="right" vertical="top" wrapText="1"/>
      <protection locked="0"/>
    </xf>
    <xf numFmtId="43" fontId="21" fillId="0" borderId="0" xfId="45" applyFont="1"/>
    <xf numFmtId="166" fontId="21" fillId="0" borderId="0" xfId="45" applyNumberFormat="1" applyFont="1"/>
    <xf numFmtId="166" fontId="21" fillId="0" borderId="0" xfId="45" applyNumberFormat="1" applyFont="1" applyBorder="1"/>
    <xf numFmtId="166" fontId="21" fillId="0" borderId="0" xfId="45" applyNumberFormat="1" applyFont="1" applyBorder="1" applyAlignment="1" applyProtection="1">
      <alignment horizontal="right" vertical="top" wrapText="1"/>
      <protection locked="0"/>
    </xf>
    <xf numFmtId="49" fontId="1" fillId="0" borderId="5" xfId="1" applyFill="1" applyBorder="1">
      <alignment horizontal="left" vertical="top" wrapText="1"/>
    </xf>
    <xf numFmtId="49" fontId="9" fillId="0" borderId="9" xfId="26" applyFill="1" applyBorder="1" applyAlignment="1">
      <alignment horizontal="left" vertical="top" wrapText="1" indent="3"/>
    </xf>
    <xf numFmtId="49" fontId="2" fillId="0" borderId="9" xfId="14" applyBorder="1" applyAlignment="1">
      <alignment horizontal="left" vertical="top" wrapText="1" indent="2"/>
    </xf>
    <xf numFmtId="49" fontId="0" fillId="0" borderId="0" xfId="0" applyAlignment="1" applyProtection="1">
      <alignment vertical="top"/>
      <protection locked="0"/>
    </xf>
    <xf numFmtId="49" fontId="1" fillId="4" borderId="5" xfId="17" applyFont="1" applyFill="1" applyBorder="1">
      <alignment horizontal="left" vertical="top" wrapText="1"/>
    </xf>
    <xf numFmtId="49" fontId="6" fillId="4" borderId="9" xfId="17" applyFill="1" applyBorder="1">
      <alignment horizontal="left" vertical="top" wrapText="1"/>
    </xf>
    <xf numFmtId="49" fontId="0" fillId="4" borderId="1" xfId="0" applyFill="1" applyBorder="1" applyAlignment="1">
      <alignment horizontal="left" vertical="top" wrapText="1"/>
    </xf>
    <xf numFmtId="49" fontId="0" fillId="4" borderId="1" xfId="0" applyFill="1" applyBorder="1" applyAlignment="1">
      <alignment horizontal="center" vertical="top" wrapText="1"/>
    </xf>
    <xf numFmtId="164" fontId="0" fillId="4" borderId="10" xfId="0" applyNumberFormat="1" applyFill="1" applyBorder="1" applyAlignment="1" applyProtection="1">
      <alignment horizontal="right" vertical="top" wrapText="1"/>
      <protection locked="0"/>
    </xf>
    <xf numFmtId="49" fontId="18" fillId="5" borderId="5" xfId="0" applyFont="1" applyFill="1" applyBorder="1" applyAlignment="1">
      <alignment horizontal="left" vertical="top" wrapText="1"/>
    </xf>
    <xf numFmtId="49" fontId="6" fillId="5" borderId="9" xfId="17" applyFill="1" applyBorder="1">
      <alignment horizontal="left" vertical="top" wrapText="1"/>
    </xf>
    <xf numFmtId="49" fontId="0" fillId="5" borderId="1" xfId="0" applyFill="1" applyBorder="1" applyAlignment="1">
      <alignment horizontal="left" vertical="top" wrapText="1"/>
    </xf>
    <xf numFmtId="49" fontId="0" fillId="5" borderId="1" xfId="0" applyFill="1" applyBorder="1" applyAlignment="1">
      <alignment horizontal="center" vertical="top" wrapText="1"/>
    </xf>
    <xf numFmtId="164" fontId="0" fillId="5" borderId="8" xfId="0" applyNumberFormat="1" applyFill="1" applyBorder="1" applyAlignment="1" applyProtection="1">
      <alignment horizontal="right" vertical="top" wrapText="1"/>
      <protection locked="0"/>
    </xf>
    <xf numFmtId="49" fontId="1" fillId="5" borderId="5" xfId="17" applyFont="1" applyFill="1" applyBorder="1">
      <alignment horizontal="left" vertical="top" wrapText="1"/>
    </xf>
    <xf numFmtId="164" fontId="0" fillId="0" borderId="5" xfId="0" applyNumberFormat="1" applyBorder="1" applyAlignment="1" applyProtection="1">
      <alignment horizontal="right" vertical="top" wrapText="1"/>
      <protection locked="0"/>
    </xf>
    <xf numFmtId="49" fontId="0" fillId="0" borderId="0" xfId="0" applyAlignment="1">
      <alignment vertical="top"/>
    </xf>
    <xf numFmtId="49" fontId="27" fillId="3" borderId="0" xfId="0" applyFont="1" applyFill="1" applyAlignment="1" applyProtection="1">
      <alignment vertical="top"/>
      <protection locked="0"/>
    </xf>
    <xf numFmtId="49" fontId="22" fillId="3" borderId="0" xfId="0" applyFont="1" applyFill="1" applyAlignment="1" applyProtection="1">
      <alignment vertical="top"/>
      <protection locked="0"/>
    </xf>
    <xf numFmtId="49" fontId="24" fillId="3" borderId="0" xfId="0" applyFont="1" applyFill="1" applyAlignment="1">
      <alignment vertical="top"/>
    </xf>
    <xf numFmtId="49" fontId="0" fillId="0" borderId="23" xfId="0" applyBorder="1" applyAlignment="1" applyProtection="1">
      <alignment vertical="center"/>
      <protection locked="0"/>
    </xf>
    <xf numFmtId="49" fontId="23" fillId="3" borderId="0" xfId="0" applyFont="1" applyFill="1" applyAlignment="1" applyProtection="1">
      <alignment vertical="center"/>
      <protection locked="0"/>
    </xf>
    <xf numFmtId="49" fontId="23" fillId="0" borderId="0" xfId="0" applyFont="1" applyAlignment="1" applyProtection="1">
      <alignment vertical="center"/>
      <protection locked="0"/>
    </xf>
    <xf numFmtId="49" fontId="0" fillId="0" borderId="23" xfId="0" applyBorder="1" applyAlignment="1" applyProtection="1">
      <alignment vertical="top"/>
      <protection locked="0"/>
    </xf>
    <xf numFmtId="49" fontId="0" fillId="3" borderId="0" xfId="0" applyFill="1" applyAlignment="1">
      <alignment vertical="top"/>
    </xf>
    <xf numFmtId="49" fontId="0" fillId="3" borderId="0" xfId="0" applyFill="1" applyAlignment="1" applyProtection="1">
      <alignment vertical="top"/>
      <protection locked="0"/>
    </xf>
    <xf numFmtId="49" fontId="0" fillId="3" borderId="23" xfId="0" applyFill="1" applyBorder="1" applyAlignment="1" applyProtection="1">
      <alignment vertical="top"/>
      <protection locked="0"/>
    </xf>
    <xf numFmtId="49" fontId="26" fillId="0" borderId="0" xfId="0" applyFont="1" applyAlignment="1">
      <alignment horizontal="center" vertical="top" wrapText="1"/>
    </xf>
    <xf numFmtId="0" fontId="26" fillId="0" borderId="0" xfId="0" applyNumberFormat="1" applyFont="1" applyAlignment="1">
      <alignment horizontal="center" vertical="top" wrapText="1"/>
    </xf>
    <xf numFmtId="9" fontId="17" fillId="0" borderId="0" xfId="0" applyNumberFormat="1" applyFont="1" applyAlignment="1">
      <alignment horizontal="left" vertical="top" wrapText="1"/>
    </xf>
    <xf numFmtId="49" fontId="1" fillId="2" borderId="3" xfId="1" applyFill="1" applyBorder="1">
      <alignment horizontal="left" vertical="top" wrapText="1"/>
    </xf>
    <xf numFmtId="49" fontId="4" fillId="0" borderId="7" xfId="10" applyBorder="1">
      <alignment horizontal="left" vertical="top" wrapText="1"/>
    </xf>
    <xf numFmtId="49" fontId="17" fillId="0" borderId="24" xfId="0" applyFont="1" applyBorder="1" applyAlignment="1">
      <alignment horizontal="left" vertical="top" wrapText="1"/>
    </xf>
    <xf numFmtId="49" fontId="17" fillId="0" borderId="28" xfId="0" applyFont="1" applyBorder="1" applyAlignment="1">
      <alignment horizontal="center" vertical="top" wrapText="1"/>
    </xf>
    <xf numFmtId="49" fontId="17" fillId="0" borderId="29" xfId="0" applyFont="1" applyBorder="1" applyAlignment="1">
      <alignment horizontal="center" vertical="center" wrapText="1"/>
    </xf>
    <xf numFmtId="49" fontId="17" fillId="0" borderId="31" xfId="0" applyFont="1" applyBorder="1" applyAlignment="1">
      <alignment horizontal="center" vertical="center" wrapText="1"/>
    </xf>
    <xf numFmtId="49" fontId="17" fillId="0" borderId="30" xfId="0" applyFont="1" applyBorder="1" applyAlignment="1">
      <alignment horizontal="center" vertical="center" wrapText="1"/>
    </xf>
    <xf numFmtId="49" fontId="17" fillId="0" borderId="0" xfId="0" applyFont="1" applyAlignment="1">
      <alignment horizontal="left" vertical="top" wrapText="1"/>
    </xf>
    <xf numFmtId="49" fontId="0" fillId="0" borderId="0" xfId="0" applyAlignment="1">
      <alignment horizontal="left" vertical="top" wrapText="1"/>
    </xf>
    <xf numFmtId="49" fontId="25" fillId="3" borderId="16" xfId="0" applyFont="1" applyFill="1" applyBorder="1" applyAlignment="1" applyProtection="1">
      <alignment horizontal="center" vertical="center" wrapText="1"/>
      <protection locked="0"/>
    </xf>
    <xf numFmtId="49" fontId="25" fillId="3" borderId="17" xfId="0" applyFont="1" applyFill="1" applyBorder="1" applyAlignment="1" applyProtection="1">
      <alignment horizontal="center" vertical="center" wrapText="1"/>
      <protection locked="0"/>
    </xf>
    <xf numFmtId="49" fontId="25" fillId="3" borderId="18" xfId="0" applyFont="1" applyFill="1" applyBorder="1" applyAlignment="1" applyProtection="1">
      <alignment horizontal="center" vertical="center" wrapText="1"/>
      <protection locked="0"/>
    </xf>
    <xf numFmtId="49" fontId="22" fillId="3" borderId="14" xfId="0" applyFont="1" applyFill="1" applyBorder="1" applyAlignment="1" applyProtection="1">
      <alignment horizontal="center" vertical="center" wrapText="1"/>
      <protection locked="0"/>
    </xf>
    <xf numFmtId="49" fontId="22" fillId="3" borderId="20" xfId="0" applyFont="1" applyFill="1" applyBorder="1" applyAlignment="1" applyProtection="1">
      <alignment horizontal="center" vertical="center" wrapText="1"/>
      <protection locked="0"/>
    </xf>
    <xf numFmtId="49" fontId="22" fillId="3" borderId="21" xfId="0" applyFont="1" applyFill="1" applyBorder="1" applyAlignment="1" applyProtection="1">
      <alignment horizontal="center" vertical="center" wrapText="1"/>
      <protection locked="0"/>
    </xf>
    <xf numFmtId="49" fontId="22" fillId="3" borderId="15" xfId="0" applyFont="1" applyFill="1" applyBorder="1" applyAlignment="1" applyProtection="1">
      <alignment horizontal="center" vertical="center" wrapText="1"/>
      <protection locked="0"/>
    </xf>
    <xf numFmtId="49" fontId="22" fillId="3" borderId="19" xfId="0" applyFont="1" applyFill="1" applyBorder="1" applyAlignment="1" applyProtection="1">
      <alignment horizontal="center" vertical="center" wrapText="1"/>
      <protection locked="0"/>
    </xf>
    <xf numFmtId="49" fontId="22" fillId="3" borderId="22" xfId="0" applyFont="1" applyFill="1" applyBorder="1" applyAlignment="1" applyProtection="1">
      <alignment horizontal="center" vertical="center" wrapText="1"/>
      <protection locked="0"/>
    </xf>
    <xf numFmtId="49" fontId="28" fillId="3" borderId="27" xfId="0" applyFont="1" applyFill="1" applyBorder="1" applyAlignment="1" applyProtection="1">
      <alignment horizontal="center" vertical="center" wrapText="1"/>
      <protection locked="0"/>
    </xf>
    <xf numFmtId="49" fontId="26" fillId="0" borderId="24" xfId="0" applyFont="1" applyBorder="1" applyAlignment="1">
      <alignment horizontal="center" vertical="top" wrapText="1"/>
    </xf>
    <xf numFmtId="0" fontId="26" fillId="0" borderId="25" xfId="0" applyNumberFormat="1" applyFont="1" applyBorder="1" applyAlignment="1">
      <alignment horizontal="center" vertical="top" wrapText="1"/>
    </xf>
    <xf numFmtId="0" fontId="26" fillId="0" borderId="26" xfId="0" applyNumberFormat="1" applyFont="1" applyBorder="1" applyAlignment="1">
      <alignment horizontal="center" vertical="top" wrapText="1"/>
    </xf>
  </cellXfs>
  <cellStyles count="46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" xfId="45" builtinId="3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C260C-C570-48EC-9BC2-F23C5664F2C5}">
  <sheetPr>
    <pageSetUpPr fitToPage="1"/>
  </sheetPr>
  <dimension ref="A1:AAA161"/>
  <sheetViews>
    <sheetView showGridLines="0" tabSelected="1" view="pageBreakPreview" zoomScaleNormal="100" zoomScaleSheetLayoutView="100" workbookViewId="0">
      <selection activeCell="E173" sqref="E173"/>
    </sheetView>
  </sheetViews>
  <sheetFormatPr baseColWidth="10" defaultColWidth="9.7109375" defaultRowHeight="15" x14ac:dyDescent="0.25"/>
  <cols>
    <col min="1" max="1" width="10.7109375" customWidth="1"/>
    <col min="2" max="2" width="62.7109375" customWidth="1"/>
    <col min="3" max="3" width="4.7109375" customWidth="1"/>
    <col min="4" max="6" width="10.7109375" customWidth="1"/>
    <col min="7" max="7" width="12.7109375" customWidth="1"/>
    <col min="8" max="8" width="10" bestFit="1" customWidth="1"/>
    <col min="9" max="9" width="11.42578125" style="36" bestFit="1" customWidth="1"/>
    <col min="11" max="11" width="10.140625" bestFit="1" customWidth="1"/>
  </cols>
  <sheetData>
    <row r="1" spans="1:703" s="42" customFormat="1" ht="18.75" customHeight="1" x14ac:dyDescent="0.25">
      <c r="A1" s="81" t="s">
        <v>191</v>
      </c>
      <c r="B1" s="82"/>
      <c r="C1" s="82"/>
      <c r="D1" s="82"/>
      <c r="E1" s="82"/>
      <c r="F1" s="82"/>
      <c r="G1" s="83"/>
      <c r="H1" s="59"/>
      <c r="I1" s="60"/>
      <c r="J1" s="60"/>
      <c r="N1" s="61"/>
    </row>
    <row r="2" spans="1:703" s="42" customFormat="1" ht="15" customHeight="1" thickBot="1" x14ac:dyDescent="0.3">
      <c r="A2" s="84"/>
      <c r="B2" s="85"/>
      <c r="C2" s="85"/>
      <c r="D2" s="85"/>
      <c r="E2" s="85"/>
      <c r="F2" s="85"/>
      <c r="G2" s="86"/>
      <c r="H2" s="62"/>
      <c r="I2" s="63"/>
      <c r="J2" s="64"/>
      <c r="N2" s="63"/>
    </row>
    <row r="3" spans="1:703" s="42" customFormat="1" ht="31.5" customHeight="1" thickBot="1" x14ac:dyDescent="0.3">
      <c r="A3" s="78" t="s">
        <v>68</v>
      </c>
      <c r="B3" s="79"/>
      <c r="C3" s="79"/>
      <c r="D3" s="79"/>
      <c r="E3" s="79"/>
      <c r="F3" s="79"/>
      <c r="G3" s="80"/>
      <c r="H3" s="65"/>
      <c r="I3" s="63"/>
      <c r="J3" s="64"/>
      <c r="N3" s="63"/>
    </row>
    <row r="4" spans="1:703" s="42" customFormat="1" ht="31.5" customHeight="1" thickBot="1" x14ac:dyDescent="0.3">
      <c r="A4" s="78" t="s">
        <v>60</v>
      </c>
      <c r="B4" s="79"/>
      <c r="C4" s="79"/>
      <c r="D4" s="79"/>
      <c r="E4" s="79"/>
      <c r="F4" s="79"/>
      <c r="G4" s="80"/>
      <c r="H4" s="64"/>
      <c r="I4" s="63"/>
      <c r="J4" s="64"/>
      <c r="N4" s="63"/>
    </row>
    <row r="5" spans="1:703" s="42" customFormat="1" ht="31.5" customHeight="1" x14ac:dyDescent="0.25">
      <c r="A5" s="87" t="s">
        <v>201</v>
      </c>
      <c r="B5" s="87"/>
      <c r="C5" s="87"/>
      <c r="D5" s="87"/>
      <c r="E5" s="87"/>
      <c r="F5" s="87"/>
      <c r="G5" s="87"/>
      <c r="H5" s="64"/>
      <c r="I5" s="63"/>
      <c r="J5" s="64"/>
      <c r="N5" s="63"/>
    </row>
    <row r="6" spans="1:703" ht="25.5" customHeight="1" x14ac:dyDescent="0.25">
      <c r="A6" s="88" t="s">
        <v>194</v>
      </c>
      <c r="B6" s="89"/>
      <c r="C6" s="89"/>
      <c r="D6" s="89"/>
      <c r="E6" s="89"/>
      <c r="F6" s="89"/>
      <c r="G6" s="90"/>
      <c r="H6" s="2"/>
    </row>
    <row r="7" spans="1:703" ht="30" x14ac:dyDescent="0.25">
      <c r="A7" s="71"/>
      <c r="B7" s="72"/>
      <c r="C7" s="73" t="s">
        <v>1</v>
      </c>
      <c r="D7" s="74" t="s">
        <v>196</v>
      </c>
      <c r="E7" s="74" t="s">
        <v>197</v>
      </c>
      <c r="F7" s="73" t="s">
        <v>198</v>
      </c>
      <c r="G7" s="75" t="s">
        <v>199</v>
      </c>
      <c r="H7" s="2"/>
    </row>
    <row r="8" spans="1:703" ht="30" x14ac:dyDescent="0.25">
      <c r="A8" s="69" t="s">
        <v>121</v>
      </c>
      <c r="B8" s="70" t="s">
        <v>77</v>
      </c>
      <c r="C8" s="7"/>
      <c r="D8" s="8"/>
      <c r="E8" s="8"/>
      <c r="F8" s="8"/>
      <c r="G8" s="9"/>
      <c r="H8" s="3"/>
      <c r="ZZ8" s="2" t="s">
        <v>2</v>
      </c>
      <c r="AAA8" s="2"/>
    </row>
    <row r="9" spans="1:703" x14ac:dyDescent="0.25">
      <c r="A9" s="15" t="s">
        <v>122</v>
      </c>
      <c r="B9" s="22" t="s">
        <v>87</v>
      </c>
      <c r="C9" s="7"/>
      <c r="D9" s="13"/>
      <c r="E9" s="13"/>
      <c r="F9" s="13"/>
      <c r="G9" s="14"/>
      <c r="H9" s="3"/>
      <c r="ZZ9" s="2"/>
      <c r="AAA9" s="2"/>
    </row>
    <row r="10" spans="1:703" x14ac:dyDescent="0.25">
      <c r="A10" s="15"/>
      <c r="B10" s="41" t="s">
        <v>123</v>
      </c>
      <c r="C10" s="7" t="s">
        <v>9</v>
      </c>
      <c r="D10" s="13">
        <v>11</v>
      </c>
      <c r="E10" s="13"/>
      <c r="F10" s="13"/>
      <c r="G10" s="14">
        <f>ROUND(E10*F10,2)</f>
        <v>0</v>
      </c>
      <c r="H10" s="3"/>
      <c r="ZZ10" s="2"/>
      <c r="AAA10" s="2"/>
    </row>
    <row r="11" spans="1:703" x14ac:dyDescent="0.25">
      <c r="A11" s="15"/>
      <c r="B11" s="41" t="s">
        <v>124</v>
      </c>
      <c r="C11" s="7" t="s">
        <v>9</v>
      </c>
      <c r="D11" s="13">
        <v>4</v>
      </c>
      <c r="E11" s="13"/>
      <c r="F11" s="13"/>
      <c r="G11" s="14">
        <f t="shared" ref="G11" si="0">ROUND(E11*F11,2)</f>
        <v>0</v>
      </c>
      <c r="H11" s="3"/>
      <c r="ZZ11" s="2"/>
      <c r="AAA11" s="2"/>
    </row>
    <row r="12" spans="1:703" x14ac:dyDescent="0.25">
      <c r="A12" s="15" t="s">
        <v>125</v>
      </c>
      <c r="B12" s="22" t="s">
        <v>65</v>
      </c>
      <c r="C12" s="7"/>
      <c r="D12" s="8"/>
      <c r="E12" s="8"/>
      <c r="F12" s="8"/>
      <c r="G12" s="9"/>
      <c r="H12" s="3"/>
      <c r="ZZ12" s="2" t="s">
        <v>3</v>
      </c>
      <c r="AAA12" s="2"/>
    </row>
    <row r="13" spans="1:703" x14ac:dyDescent="0.25">
      <c r="A13" s="10" t="s">
        <v>126</v>
      </c>
      <c r="B13" s="11" t="s">
        <v>88</v>
      </c>
      <c r="C13" s="7" t="s">
        <v>9</v>
      </c>
      <c r="D13" s="13">
        <v>919</v>
      </c>
      <c r="E13" s="13"/>
      <c r="F13" s="13"/>
      <c r="G13" s="14">
        <f>ROUND(E13*F13,2)</f>
        <v>0</v>
      </c>
      <c r="H13" s="3"/>
      <c r="ZZ13" s="2" t="s">
        <v>4</v>
      </c>
      <c r="AAA13" s="2" t="s">
        <v>49</v>
      </c>
    </row>
    <row r="14" spans="1:703" x14ac:dyDescent="0.25">
      <c r="A14" s="10" t="s">
        <v>127</v>
      </c>
      <c r="B14" s="11" t="s">
        <v>66</v>
      </c>
      <c r="C14" s="7"/>
      <c r="D14" s="13"/>
      <c r="E14" s="13"/>
      <c r="F14" s="13"/>
      <c r="G14" s="14"/>
      <c r="H14" s="3"/>
      <c r="ZZ14" s="2"/>
      <c r="AAA14" s="2"/>
    </row>
    <row r="15" spans="1:703" x14ac:dyDescent="0.25">
      <c r="A15" s="10"/>
      <c r="B15" s="31" t="s">
        <v>128</v>
      </c>
      <c r="C15" s="7" t="s">
        <v>9</v>
      </c>
      <c r="D15" s="13">
        <v>145</v>
      </c>
      <c r="E15" s="13"/>
      <c r="F15" s="13"/>
      <c r="G15" s="14">
        <f t="shared" ref="G15" si="1">ROUND(E15*F15,2)</f>
        <v>0</v>
      </c>
      <c r="H15" s="3"/>
      <c r="ZZ15" s="2"/>
      <c r="AAA15" s="2"/>
    </row>
    <row r="16" spans="1:703" x14ac:dyDescent="0.25">
      <c r="A16" s="10"/>
      <c r="B16" s="31" t="s">
        <v>172</v>
      </c>
      <c r="C16" s="7" t="s">
        <v>9</v>
      </c>
      <c r="D16" s="13">
        <v>774</v>
      </c>
      <c r="E16" s="13"/>
      <c r="F16" s="13"/>
      <c r="G16" s="14">
        <f t="shared" ref="G16" si="2">ROUND(E16*F16,2)</f>
        <v>0</v>
      </c>
      <c r="H16" s="3"/>
      <c r="ZZ16" s="2"/>
      <c r="AAA16" s="2"/>
    </row>
    <row r="17" spans="1:703" x14ac:dyDescent="0.25">
      <c r="A17" s="16"/>
      <c r="B17" s="17"/>
      <c r="C17" s="7"/>
      <c r="D17" s="8"/>
      <c r="E17" s="8"/>
      <c r="F17" s="8"/>
      <c r="G17" s="18"/>
      <c r="H17" s="3"/>
    </row>
    <row r="18" spans="1:703" x14ac:dyDescent="0.25">
      <c r="A18" s="43"/>
      <c r="B18" s="44" t="s">
        <v>67</v>
      </c>
      <c r="C18" s="45"/>
      <c r="D18" s="46"/>
      <c r="E18" s="46"/>
      <c r="F18" s="46"/>
      <c r="G18" s="47">
        <f>SUBTOTAL(109,G10:G17)</f>
        <v>0</v>
      </c>
      <c r="H18" s="3"/>
      <c r="ZZ18" s="2" t="s">
        <v>6</v>
      </c>
    </row>
    <row r="19" spans="1:703" x14ac:dyDescent="0.25">
      <c r="A19" s="16"/>
      <c r="B19" s="17"/>
      <c r="C19" s="7"/>
      <c r="D19" s="8"/>
      <c r="E19" s="8"/>
      <c r="F19" s="8"/>
      <c r="G19" s="4"/>
      <c r="H19" s="3"/>
    </row>
    <row r="20" spans="1:703" x14ac:dyDescent="0.25">
      <c r="A20" s="15" t="s">
        <v>129</v>
      </c>
      <c r="B20" s="22" t="s">
        <v>50</v>
      </c>
      <c r="C20" s="7"/>
      <c r="D20" s="8"/>
      <c r="E20" s="8"/>
      <c r="F20" s="8"/>
      <c r="G20" s="9"/>
      <c r="H20" s="3"/>
      <c r="ZZ20" s="2" t="s">
        <v>3</v>
      </c>
      <c r="AAA20" s="2"/>
    </row>
    <row r="21" spans="1:703" x14ac:dyDescent="0.25">
      <c r="A21" s="10" t="s">
        <v>130</v>
      </c>
      <c r="B21" s="11" t="s">
        <v>89</v>
      </c>
      <c r="C21" s="7"/>
      <c r="D21" s="13"/>
      <c r="E21" s="13"/>
      <c r="F21" s="13"/>
      <c r="G21" s="14"/>
      <c r="H21" s="3"/>
      <c r="ZZ21" s="2" t="s">
        <v>4</v>
      </c>
      <c r="AAA21" s="2" t="s">
        <v>51</v>
      </c>
    </row>
    <row r="22" spans="1:703" x14ac:dyDescent="0.25">
      <c r="A22" s="10" t="s">
        <v>133</v>
      </c>
      <c r="B22" s="31" t="s">
        <v>89</v>
      </c>
      <c r="C22" s="7" t="s">
        <v>9</v>
      </c>
      <c r="D22" s="13">
        <v>50</v>
      </c>
      <c r="E22" s="13"/>
      <c r="F22" s="13"/>
      <c r="G22" s="14">
        <f t="shared" ref="G22" si="3">ROUND(E22*F22,2)</f>
        <v>0</v>
      </c>
      <c r="H22" s="3"/>
      <c r="ZZ22" s="2"/>
      <c r="AAA22" s="2"/>
    </row>
    <row r="23" spans="1:703" x14ac:dyDescent="0.25">
      <c r="A23" s="10" t="s">
        <v>134</v>
      </c>
      <c r="B23" s="31" t="s">
        <v>69</v>
      </c>
      <c r="C23" s="7" t="s">
        <v>5</v>
      </c>
      <c r="D23" s="13">
        <v>88</v>
      </c>
      <c r="E23" s="13"/>
      <c r="F23" s="13"/>
      <c r="G23" s="14">
        <f t="shared" ref="G23:G31" si="4">ROUND(E23*F23,2)</f>
        <v>0</v>
      </c>
      <c r="H23" s="3"/>
      <c r="ZZ23" s="2" t="s">
        <v>4</v>
      </c>
      <c r="AAA23" s="2" t="s">
        <v>52</v>
      </c>
    </row>
    <row r="24" spans="1:703" x14ac:dyDescent="0.25">
      <c r="A24" s="10" t="s">
        <v>131</v>
      </c>
      <c r="B24" s="11" t="s">
        <v>90</v>
      </c>
      <c r="C24" s="7"/>
      <c r="D24" s="13"/>
      <c r="E24" s="13"/>
      <c r="F24" s="13"/>
      <c r="G24" s="14"/>
      <c r="H24" s="3"/>
      <c r="ZZ24" s="2" t="s">
        <v>4</v>
      </c>
      <c r="AAA24" s="2" t="s">
        <v>51</v>
      </c>
    </row>
    <row r="25" spans="1:703" x14ac:dyDescent="0.25">
      <c r="A25" s="10" t="s">
        <v>137</v>
      </c>
      <c r="B25" s="31" t="s">
        <v>90</v>
      </c>
      <c r="C25" s="7" t="s">
        <v>9</v>
      </c>
      <c r="D25" s="13">
        <v>67</v>
      </c>
      <c r="E25" s="13"/>
      <c r="F25" s="13"/>
      <c r="G25" s="14">
        <f t="shared" ref="G25" si="5">ROUND(E25*F25,2)</f>
        <v>0</v>
      </c>
      <c r="H25" s="3"/>
      <c r="ZZ25" s="2"/>
      <c r="AAA25" s="2"/>
    </row>
    <row r="26" spans="1:703" x14ac:dyDescent="0.25">
      <c r="A26" s="10" t="s">
        <v>138</v>
      </c>
      <c r="B26" s="31" t="s">
        <v>69</v>
      </c>
      <c r="C26" s="7" t="s">
        <v>5</v>
      </c>
      <c r="D26" s="13">
        <v>116</v>
      </c>
      <c r="E26" s="13"/>
      <c r="F26" s="13"/>
      <c r="G26" s="14">
        <f t="shared" si="4"/>
        <v>0</v>
      </c>
      <c r="H26" s="3"/>
      <c r="ZZ26" s="2" t="s">
        <v>4</v>
      </c>
      <c r="AAA26" s="2" t="s">
        <v>52</v>
      </c>
    </row>
    <row r="27" spans="1:703" x14ac:dyDescent="0.25">
      <c r="A27" s="10" t="s">
        <v>139</v>
      </c>
      <c r="B27" s="31" t="s">
        <v>141</v>
      </c>
      <c r="C27" s="7" t="s">
        <v>5</v>
      </c>
      <c r="D27" s="13">
        <v>2.8</v>
      </c>
      <c r="E27" s="13"/>
      <c r="F27" s="13"/>
      <c r="G27" s="14">
        <f t="shared" ref="G27:G28" si="6">ROUND(E27*F27,2)</f>
        <v>0</v>
      </c>
      <c r="H27" s="3"/>
      <c r="ZZ27" s="2"/>
      <c r="AAA27" s="2"/>
    </row>
    <row r="28" spans="1:703" x14ac:dyDescent="0.25">
      <c r="A28" s="10" t="s">
        <v>140</v>
      </c>
      <c r="B28" s="31" t="s">
        <v>142</v>
      </c>
      <c r="C28" s="7" t="s">
        <v>5</v>
      </c>
      <c r="D28" s="13">
        <v>1.4</v>
      </c>
      <c r="E28" s="13"/>
      <c r="F28" s="13"/>
      <c r="G28" s="14">
        <f t="shared" si="6"/>
        <v>0</v>
      </c>
      <c r="H28" s="3"/>
      <c r="ZZ28" s="2"/>
      <c r="AAA28" s="2"/>
    </row>
    <row r="29" spans="1:703" x14ac:dyDescent="0.25">
      <c r="A29" s="10" t="s">
        <v>132</v>
      </c>
      <c r="B29" s="11" t="s">
        <v>91</v>
      </c>
      <c r="C29" s="7"/>
      <c r="D29" s="13"/>
      <c r="E29" s="13"/>
      <c r="F29" s="13"/>
      <c r="G29" s="14"/>
      <c r="H29" s="3"/>
      <c r="ZZ29" s="2"/>
      <c r="AAA29" s="2"/>
    </row>
    <row r="30" spans="1:703" x14ac:dyDescent="0.25">
      <c r="A30" s="10" t="s">
        <v>135</v>
      </c>
      <c r="B30" s="31" t="s">
        <v>91</v>
      </c>
      <c r="C30" s="7" t="s">
        <v>9</v>
      </c>
      <c r="D30" s="13">
        <v>28</v>
      </c>
      <c r="E30" s="13"/>
      <c r="F30" s="13"/>
      <c r="G30" s="14">
        <f t="shared" ref="G30" si="7">ROUND(E30*F30,2)</f>
        <v>0</v>
      </c>
      <c r="H30" s="3"/>
      <c r="ZZ30" s="2"/>
      <c r="AAA30" s="2"/>
    </row>
    <row r="31" spans="1:703" x14ac:dyDescent="0.25">
      <c r="A31" s="10" t="s">
        <v>136</v>
      </c>
      <c r="B31" s="31" t="s">
        <v>69</v>
      </c>
      <c r="C31" s="7" t="s">
        <v>5</v>
      </c>
      <c r="D31" s="13">
        <v>33</v>
      </c>
      <c r="E31" s="13"/>
      <c r="F31" s="13"/>
      <c r="G31" s="14">
        <f t="shared" si="4"/>
        <v>0</v>
      </c>
      <c r="H31" s="3"/>
      <c r="ZZ31" s="2"/>
      <c r="AAA31" s="2"/>
    </row>
    <row r="32" spans="1:703" x14ac:dyDescent="0.25">
      <c r="A32" s="16"/>
      <c r="B32" s="17"/>
      <c r="C32" s="7"/>
      <c r="D32" s="8"/>
      <c r="E32" s="8"/>
      <c r="F32" s="8"/>
      <c r="G32" s="18"/>
      <c r="H32" s="3"/>
    </row>
    <row r="33" spans="1:703" x14ac:dyDescent="0.25">
      <c r="A33" s="43"/>
      <c r="B33" s="44" t="s">
        <v>53</v>
      </c>
      <c r="C33" s="45"/>
      <c r="D33" s="46"/>
      <c r="E33" s="46"/>
      <c r="F33" s="46"/>
      <c r="G33" s="47">
        <f>SUBTOTAL(109,G21:G32)</f>
        <v>0</v>
      </c>
      <c r="H33" s="3"/>
      <c r="ZZ33" s="2" t="s">
        <v>6</v>
      </c>
    </row>
    <row r="34" spans="1:703" x14ac:dyDescent="0.25">
      <c r="A34" s="16"/>
      <c r="B34" s="17"/>
      <c r="C34" s="7"/>
      <c r="D34" s="8"/>
      <c r="E34" s="8"/>
      <c r="F34" s="8"/>
      <c r="G34" s="4"/>
      <c r="H34" s="3"/>
    </row>
    <row r="35" spans="1:703" x14ac:dyDescent="0.25">
      <c r="A35" s="15" t="s">
        <v>143</v>
      </c>
      <c r="B35" s="22" t="s">
        <v>92</v>
      </c>
      <c r="C35" s="7"/>
      <c r="D35" s="8"/>
      <c r="E35" s="8"/>
      <c r="F35" s="8"/>
      <c r="G35" s="9"/>
      <c r="H35" s="3"/>
      <c r="ZZ35" s="2" t="s">
        <v>3</v>
      </c>
      <c r="AAA35" s="2"/>
    </row>
    <row r="36" spans="1:703" x14ac:dyDescent="0.25">
      <c r="A36" s="10" t="s">
        <v>144</v>
      </c>
      <c r="B36" s="11" t="s">
        <v>93</v>
      </c>
      <c r="C36" s="7" t="s">
        <v>9</v>
      </c>
      <c r="D36" s="13">
        <v>774</v>
      </c>
      <c r="E36" s="13"/>
      <c r="F36" s="13"/>
      <c r="G36" s="14">
        <f t="shared" ref="G36:G41" si="8">ROUND(E36*F36,2)</f>
        <v>0</v>
      </c>
      <c r="H36" s="3"/>
      <c r="ZZ36" s="2" t="s">
        <v>4</v>
      </c>
      <c r="AAA36" s="2" t="s">
        <v>57</v>
      </c>
    </row>
    <row r="37" spans="1:703" x14ac:dyDescent="0.25">
      <c r="A37" s="10" t="s">
        <v>145</v>
      </c>
      <c r="B37" s="11" t="s">
        <v>94</v>
      </c>
      <c r="C37" s="7"/>
      <c r="D37" s="13"/>
      <c r="E37" s="13"/>
      <c r="F37" s="13"/>
      <c r="G37" s="14"/>
      <c r="H37" s="3"/>
      <c r="ZZ37" s="2"/>
      <c r="AAA37" s="2"/>
    </row>
    <row r="38" spans="1:703" x14ac:dyDescent="0.25">
      <c r="A38" s="10"/>
      <c r="B38" s="33" t="s">
        <v>80</v>
      </c>
      <c r="C38" s="7" t="s">
        <v>9</v>
      </c>
      <c r="D38" s="13">
        <v>134</v>
      </c>
      <c r="E38" s="13"/>
      <c r="F38" s="13"/>
      <c r="G38" s="14">
        <f t="shared" si="8"/>
        <v>0</v>
      </c>
      <c r="H38" s="3"/>
      <c r="ZZ38" s="2"/>
      <c r="AAA38" s="2"/>
    </row>
    <row r="39" spans="1:703" x14ac:dyDescent="0.25">
      <c r="A39" s="10"/>
      <c r="B39" s="33" t="s">
        <v>81</v>
      </c>
      <c r="C39" s="7" t="s">
        <v>9</v>
      </c>
      <c r="D39" s="13">
        <v>392</v>
      </c>
      <c r="E39" s="13"/>
      <c r="F39" s="13"/>
      <c r="G39" s="14">
        <f t="shared" si="8"/>
        <v>0</v>
      </c>
      <c r="H39" s="3"/>
      <c r="ZZ39" s="2"/>
      <c r="AAA39" s="2"/>
    </row>
    <row r="40" spans="1:703" x14ac:dyDescent="0.25">
      <c r="A40" s="10"/>
      <c r="B40" s="33" t="s">
        <v>83</v>
      </c>
      <c r="C40" s="7" t="s">
        <v>9</v>
      </c>
      <c r="D40" s="13">
        <v>143</v>
      </c>
      <c r="E40" s="13"/>
      <c r="F40" s="13"/>
      <c r="G40" s="14">
        <f t="shared" si="8"/>
        <v>0</v>
      </c>
      <c r="H40" s="3"/>
      <c r="ZZ40" s="2"/>
      <c r="AAA40" s="2"/>
    </row>
    <row r="41" spans="1:703" x14ac:dyDescent="0.25">
      <c r="A41" s="10"/>
      <c r="B41" s="33" t="s">
        <v>82</v>
      </c>
      <c r="C41" s="7" t="s">
        <v>9</v>
      </c>
      <c r="D41" s="13">
        <v>102</v>
      </c>
      <c r="E41" s="13"/>
      <c r="F41" s="13"/>
      <c r="G41" s="14">
        <f t="shared" si="8"/>
        <v>0</v>
      </c>
      <c r="H41" s="3"/>
      <c r="ZZ41" s="2"/>
      <c r="AAA41" s="2"/>
    </row>
    <row r="42" spans="1:703" x14ac:dyDescent="0.25">
      <c r="A42" s="10" t="s">
        <v>146</v>
      </c>
      <c r="B42" s="11" t="s">
        <v>95</v>
      </c>
      <c r="C42" s="7" t="s">
        <v>1</v>
      </c>
      <c r="D42" s="13">
        <v>33</v>
      </c>
      <c r="E42" s="13"/>
      <c r="F42" s="13"/>
      <c r="G42" s="14">
        <f t="shared" ref="G42:G43" si="9">ROUND(E42*F42,2)</f>
        <v>0</v>
      </c>
      <c r="H42" s="3"/>
      <c r="ZZ42" s="2"/>
      <c r="AAA42" s="2"/>
    </row>
    <row r="43" spans="1:703" x14ac:dyDescent="0.25">
      <c r="A43" s="10" t="s">
        <v>147</v>
      </c>
      <c r="B43" s="11" t="s">
        <v>104</v>
      </c>
      <c r="C43" s="7" t="s">
        <v>96</v>
      </c>
      <c r="D43" s="13">
        <v>864</v>
      </c>
      <c r="E43" s="13"/>
      <c r="F43" s="13"/>
      <c r="G43" s="14">
        <f t="shared" si="9"/>
        <v>0</v>
      </c>
      <c r="H43" s="3"/>
      <c r="ZZ43" s="2"/>
      <c r="AAA43" s="2"/>
    </row>
    <row r="44" spans="1:703" x14ac:dyDescent="0.25">
      <c r="A44" s="16"/>
      <c r="B44" s="17"/>
      <c r="C44" s="7"/>
      <c r="D44" s="8"/>
      <c r="E44" s="8"/>
      <c r="F44" s="8"/>
      <c r="G44" s="18"/>
      <c r="H44" s="3"/>
    </row>
    <row r="45" spans="1:703" x14ac:dyDescent="0.25">
      <c r="A45" s="43"/>
      <c r="B45" s="44" t="s">
        <v>97</v>
      </c>
      <c r="C45" s="45"/>
      <c r="D45" s="46"/>
      <c r="E45" s="46"/>
      <c r="F45" s="46"/>
      <c r="G45" s="47">
        <f>SUBTOTAL(109,G36:G44)</f>
        <v>0</v>
      </c>
      <c r="H45" s="3"/>
      <c r="ZZ45" s="2" t="s">
        <v>6</v>
      </c>
    </row>
    <row r="46" spans="1:703" x14ac:dyDescent="0.25">
      <c r="A46" s="10"/>
      <c r="B46" s="11"/>
      <c r="C46" s="7"/>
      <c r="D46" s="13"/>
      <c r="E46" s="13"/>
      <c r="F46" s="13"/>
      <c r="G46" s="14"/>
      <c r="H46" s="3"/>
      <c r="ZZ46" s="2"/>
      <c r="AAA46" s="2"/>
    </row>
    <row r="47" spans="1:703" x14ac:dyDescent="0.25">
      <c r="A47" s="10" t="s">
        <v>148</v>
      </c>
      <c r="B47" s="22" t="s">
        <v>98</v>
      </c>
      <c r="C47" s="7"/>
      <c r="D47" s="13"/>
      <c r="E47" s="13"/>
      <c r="F47" s="13"/>
      <c r="G47" s="14"/>
      <c r="H47" s="3"/>
      <c r="ZZ47" s="2"/>
      <c r="AAA47" s="2"/>
    </row>
    <row r="48" spans="1:703" x14ac:dyDescent="0.25">
      <c r="A48" s="10" t="s">
        <v>149</v>
      </c>
      <c r="B48" s="11" t="s">
        <v>78</v>
      </c>
      <c r="C48" s="7" t="s">
        <v>1</v>
      </c>
      <c r="D48" s="13">
        <v>21</v>
      </c>
      <c r="E48" s="13"/>
      <c r="F48" s="13"/>
      <c r="G48" s="14">
        <f>ROUND(E48*F48,2)</f>
        <v>0</v>
      </c>
      <c r="H48" s="3"/>
      <c r="ZZ48" s="2" t="s">
        <v>4</v>
      </c>
      <c r="AAA48" s="2" t="s">
        <v>59</v>
      </c>
    </row>
    <row r="49" spans="1:703" x14ac:dyDescent="0.25">
      <c r="A49" s="10" t="s">
        <v>150</v>
      </c>
      <c r="B49" s="11" t="s">
        <v>99</v>
      </c>
      <c r="C49" s="7" t="s">
        <v>5</v>
      </c>
      <c r="D49" s="13">
        <v>1</v>
      </c>
      <c r="E49" s="13"/>
      <c r="F49" s="13"/>
      <c r="G49" s="14">
        <f t="shared" ref="G49:G51" si="10">ROUND(E49*F49,2)</f>
        <v>0</v>
      </c>
      <c r="H49" s="3"/>
      <c r="ZZ49" s="2"/>
      <c r="AAA49" s="2"/>
    </row>
    <row r="50" spans="1:703" x14ac:dyDescent="0.25">
      <c r="A50" s="10" t="s">
        <v>151</v>
      </c>
      <c r="B50" s="11" t="s">
        <v>100</v>
      </c>
      <c r="C50" s="7" t="s">
        <v>5</v>
      </c>
      <c r="D50" s="13">
        <v>1</v>
      </c>
      <c r="E50" s="13"/>
      <c r="F50" s="13"/>
      <c r="G50" s="14">
        <f t="shared" si="10"/>
        <v>0</v>
      </c>
      <c r="H50" s="3"/>
      <c r="ZZ50" s="2"/>
      <c r="AAA50" s="2"/>
    </row>
    <row r="51" spans="1:703" x14ac:dyDescent="0.25">
      <c r="A51" s="10" t="s">
        <v>152</v>
      </c>
      <c r="B51" s="11" t="s">
        <v>101</v>
      </c>
      <c r="C51" s="7" t="s">
        <v>73</v>
      </c>
      <c r="D51" s="13">
        <v>176</v>
      </c>
      <c r="E51" s="13"/>
      <c r="F51" s="13"/>
      <c r="G51" s="14">
        <f t="shared" si="10"/>
        <v>0</v>
      </c>
      <c r="H51" s="3"/>
      <c r="ZZ51" s="2"/>
      <c r="AAA51" s="2"/>
    </row>
    <row r="52" spans="1:703" x14ac:dyDescent="0.25">
      <c r="A52" s="10"/>
      <c r="B52" s="11"/>
      <c r="C52" s="7"/>
      <c r="D52" s="12"/>
      <c r="E52" s="12"/>
      <c r="F52" s="13"/>
      <c r="G52" s="14"/>
      <c r="H52" s="3"/>
      <c r="ZZ52" s="2"/>
      <c r="AAA52" s="2"/>
    </row>
    <row r="53" spans="1:703" x14ac:dyDescent="0.25">
      <c r="A53" s="43"/>
      <c r="B53" s="44" t="s">
        <v>58</v>
      </c>
      <c r="C53" s="45"/>
      <c r="D53" s="46"/>
      <c r="E53" s="46"/>
      <c r="F53" s="46"/>
      <c r="G53" s="47">
        <f>SUBTOTAL(109,G48:G51)</f>
        <v>0</v>
      </c>
      <c r="H53" s="3"/>
      <c r="ZZ53" s="2" t="s">
        <v>6</v>
      </c>
    </row>
    <row r="54" spans="1:703" x14ac:dyDescent="0.25">
      <c r="A54" s="10"/>
      <c r="B54" s="11"/>
      <c r="C54" s="7"/>
      <c r="D54" s="8"/>
      <c r="E54" s="8"/>
      <c r="F54" s="13"/>
      <c r="G54" s="14"/>
      <c r="H54" s="3"/>
      <c r="ZZ54" s="2"/>
      <c r="AAA54" s="2"/>
    </row>
    <row r="55" spans="1:703" x14ac:dyDescent="0.25">
      <c r="A55" s="15" t="s">
        <v>153</v>
      </c>
      <c r="B55" s="22" t="s">
        <v>54</v>
      </c>
      <c r="C55" s="7"/>
      <c r="D55" s="8"/>
      <c r="E55" s="8"/>
      <c r="F55" s="8"/>
      <c r="G55" s="9"/>
      <c r="H55" s="3"/>
      <c r="ZZ55" s="2" t="s">
        <v>3</v>
      </c>
      <c r="AAA55" s="2"/>
    </row>
    <row r="56" spans="1:703" x14ac:dyDescent="0.25">
      <c r="A56" s="10" t="s">
        <v>154</v>
      </c>
      <c r="B56" s="22" t="s">
        <v>84</v>
      </c>
      <c r="C56" s="7" t="s">
        <v>9</v>
      </c>
      <c r="D56" s="13">
        <v>60</v>
      </c>
      <c r="E56" s="13"/>
      <c r="F56" s="13"/>
      <c r="G56" s="14">
        <f t="shared" ref="G56" si="11">ROUND(E56*F56,2)</f>
        <v>0</v>
      </c>
      <c r="H56" s="3"/>
      <c r="ZZ56" s="2"/>
      <c r="AAA56" s="2"/>
    </row>
    <row r="57" spans="1:703" x14ac:dyDescent="0.25">
      <c r="A57" s="10" t="s">
        <v>155</v>
      </c>
      <c r="B57" s="11" t="s">
        <v>157</v>
      </c>
      <c r="C57" s="7" t="s">
        <v>9</v>
      </c>
      <c r="D57" s="13">
        <v>60</v>
      </c>
      <c r="E57" s="13"/>
      <c r="F57" s="13"/>
      <c r="G57" s="14">
        <f>ROUND(E57*F57,2)</f>
        <v>0</v>
      </c>
      <c r="H57" s="3"/>
      <c r="ZZ57" s="2" t="s">
        <v>4</v>
      </c>
      <c r="AAA57" s="2" t="s">
        <v>55</v>
      </c>
    </row>
    <row r="58" spans="1:703" x14ac:dyDescent="0.25">
      <c r="A58" s="10" t="s">
        <v>156</v>
      </c>
      <c r="B58" s="11" t="s">
        <v>86</v>
      </c>
      <c r="C58" s="7" t="s">
        <v>61</v>
      </c>
      <c r="D58" s="13">
        <v>1</v>
      </c>
      <c r="E58" s="13"/>
      <c r="F58" s="13"/>
      <c r="G58" s="14">
        <f t="shared" ref="G58" si="12">ROUND(E58*F58,2)</f>
        <v>0</v>
      </c>
      <c r="H58" s="3"/>
      <c r="ZZ58" s="2"/>
      <c r="AAA58" s="2"/>
    </row>
    <row r="59" spans="1:703" x14ac:dyDescent="0.25">
      <c r="A59" s="16"/>
      <c r="B59" s="17"/>
      <c r="C59" s="7"/>
      <c r="D59" s="8"/>
      <c r="E59" s="8"/>
      <c r="F59" s="8"/>
      <c r="G59" s="18"/>
      <c r="H59" s="3"/>
    </row>
    <row r="60" spans="1:703" x14ac:dyDescent="0.25">
      <c r="A60" s="43"/>
      <c r="B60" s="44" t="s">
        <v>56</v>
      </c>
      <c r="C60" s="45"/>
      <c r="D60" s="46"/>
      <c r="E60" s="46"/>
      <c r="F60" s="46"/>
      <c r="G60" s="47">
        <f>SUBTOTAL(109,G56:G59)</f>
        <v>0</v>
      </c>
      <c r="H60" s="3"/>
      <c r="ZZ60" s="2" t="s">
        <v>6</v>
      </c>
    </row>
    <row r="61" spans="1:703" x14ac:dyDescent="0.25">
      <c r="A61" s="19"/>
      <c r="B61" s="20"/>
      <c r="C61" s="7"/>
      <c r="D61" s="8"/>
      <c r="E61" s="8"/>
      <c r="F61" s="8"/>
      <c r="G61" s="32"/>
      <c r="H61" s="3"/>
      <c r="ZZ61" s="2"/>
    </row>
    <row r="62" spans="1:703" x14ac:dyDescent="0.25">
      <c r="A62" s="53"/>
      <c r="B62" s="49" t="s">
        <v>103</v>
      </c>
      <c r="C62" s="50"/>
      <c r="D62" s="51"/>
      <c r="E62" s="51"/>
      <c r="F62" s="51"/>
      <c r="G62" s="52">
        <f>G60+G53+G45+G33+G18</f>
        <v>0</v>
      </c>
      <c r="H62" s="3"/>
      <c r="I62" s="35"/>
      <c r="K62" s="36"/>
      <c r="ZZ62" s="2"/>
    </row>
    <row r="63" spans="1:703" x14ac:dyDescent="0.25">
      <c r="A63" s="16"/>
      <c r="B63" s="17"/>
      <c r="C63" s="7"/>
      <c r="D63" s="8"/>
      <c r="E63" s="8"/>
      <c r="F63" s="8"/>
      <c r="G63" s="4"/>
      <c r="H63" s="3"/>
    </row>
    <row r="64" spans="1:703" x14ac:dyDescent="0.25">
      <c r="A64" s="5" t="s">
        <v>158</v>
      </c>
      <c r="B64" s="6" t="s">
        <v>74</v>
      </c>
      <c r="C64" s="7"/>
      <c r="D64" s="8"/>
      <c r="E64" s="8"/>
      <c r="F64" s="8"/>
      <c r="G64" s="9"/>
      <c r="H64" s="3"/>
      <c r="ZZ64" s="2" t="s">
        <v>13</v>
      </c>
      <c r="AAA64" s="2"/>
    </row>
    <row r="65" spans="1:703" x14ac:dyDescent="0.25">
      <c r="A65" s="15" t="s">
        <v>159</v>
      </c>
      <c r="B65" s="22" t="s">
        <v>7</v>
      </c>
      <c r="C65" s="7"/>
      <c r="D65" s="8"/>
      <c r="E65" s="8"/>
      <c r="F65" s="8"/>
      <c r="G65" s="9"/>
      <c r="H65" s="3"/>
      <c r="ZZ65" s="2"/>
      <c r="AAA65" s="2"/>
    </row>
    <row r="66" spans="1:703" x14ac:dyDescent="0.25">
      <c r="A66" s="10" t="s">
        <v>160</v>
      </c>
      <c r="B66" s="11" t="s">
        <v>70</v>
      </c>
      <c r="C66" s="7"/>
      <c r="D66" s="13"/>
      <c r="E66" s="13"/>
      <c r="F66" s="13"/>
      <c r="G66" s="14"/>
      <c r="H66" s="3"/>
      <c r="ZZ66" s="2"/>
      <c r="AAA66" s="2"/>
    </row>
    <row r="67" spans="1:703" x14ac:dyDescent="0.25">
      <c r="A67" s="10" t="s">
        <v>161</v>
      </c>
      <c r="B67" s="11" t="s">
        <v>71</v>
      </c>
      <c r="C67" s="7" t="s">
        <v>9</v>
      </c>
      <c r="D67" s="13">
        <f>SUM(D68:D70)</f>
        <v>1635</v>
      </c>
      <c r="E67" s="13"/>
      <c r="F67" s="8"/>
      <c r="G67" s="14">
        <f t="shared" ref="G67:G71" si="13">ROUND(E67*F67,2)</f>
        <v>0</v>
      </c>
      <c r="H67" s="3"/>
      <c r="ZZ67" s="2"/>
      <c r="AAA67" s="2"/>
    </row>
    <row r="68" spans="1:703" x14ac:dyDescent="0.25">
      <c r="A68" s="10"/>
      <c r="B68" s="31" t="s">
        <v>202</v>
      </c>
      <c r="C68" s="7" t="s">
        <v>9</v>
      </c>
      <c r="D68" s="13">
        <v>640</v>
      </c>
      <c r="E68" s="13"/>
      <c r="F68" s="8"/>
      <c r="G68" s="9"/>
      <c r="H68" s="36"/>
      <c r="I68"/>
      <c r="ZY68" s="2"/>
      <c r="ZZ68" s="2"/>
    </row>
    <row r="69" spans="1:703" x14ac:dyDescent="0.25">
      <c r="A69" s="10"/>
      <c r="B69" s="31" t="s">
        <v>203</v>
      </c>
      <c r="C69" s="7" t="s">
        <v>9</v>
      </c>
      <c r="D69" s="13">
        <v>750</v>
      </c>
      <c r="E69" s="13"/>
      <c r="F69" s="8"/>
      <c r="G69" s="9"/>
      <c r="H69" s="36"/>
      <c r="I69"/>
      <c r="ZY69" s="2"/>
      <c r="ZZ69" s="2"/>
    </row>
    <row r="70" spans="1:703" x14ac:dyDescent="0.25">
      <c r="A70" s="10"/>
      <c r="B70" s="31" t="s">
        <v>204</v>
      </c>
      <c r="C70" s="7" t="s">
        <v>9</v>
      </c>
      <c r="D70" s="13">
        <v>245</v>
      </c>
      <c r="E70" s="13"/>
      <c r="F70" s="8"/>
      <c r="G70" s="9"/>
      <c r="H70" s="36"/>
      <c r="I70"/>
      <c r="ZY70" s="2"/>
      <c r="ZZ70" s="2"/>
    </row>
    <row r="71" spans="1:703" x14ac:dyDescent="0.25">
      <c r="A71" s="10" t="s">
        <v>162</v>
      </c>
      <c r="B71" s="11" t="s">
        <v>72</v>
      </c>
      <c r="C71" s="7" t="s">
        <v>9</v>
      </c>
      <c r="D71" s="13">
        <f>SUM(D72:D73)</f>
        <v>3075</v>
      </c>
      <c r="E71" s="13"/>
      <c r="F71" s="8"/>
      <c r="G71" s="14">
        <f t="shared" si="13"/>
        <v>0</v>
      </c>
      <c r="H71" s="3"/>
      <c r="ZZ71" s="2"/>
      <c r="AAA71" s="2"/>
    </row>
    <row r="72" spans="1:703" x14ac:dyDescent="0.25">
      <c r="A72" s="10"/>
      <c r="B72" s="31" t="s">
        <v>203</v>
      </c>
      <c r="C72" s="7" t="s">
        <v>9</v>
      </c>
      <c r="D72" s="13">
        <v>2950</v>
      </c>
      <c r="E72" s="13"/>
      <c r="F72" s="8"/>
      <c r="G72" s="9"/>
      <c r="H72" s="36"/>
      <c r="I72"/>
      <c r="ZY72" s="2"/>
      <c r="ZZ72" s="2"/>
    </row>
    <row r="73" spans="1:703" x14ac:dyDescent="0.25">
      <c r="A73" s="10"/>
      <c r="B73" s="31" t="s">
        <v>204</v>
      </c>
      <c r="C73" s="7" t="s">
        <v>9</v>
      </c>
      <c r="D73" s="13">
        <v>125</v>
      </c>
      <c r="E73" s="13"/>
      <c r="F73" s="8"/>
      <c r="G73" s="9"/>
      <c r="H73" s="36"/>
      <c r="I73"/>
      <c r="ZY73" s="2"/>
      <c r="ZZ73" s="2"/>
    </row>
    <row r="74" spans="1:703" x14ac:dyDescent="0.25">
      <c r="A74" s="10"/>
      <c r="B74" s="11"/>
      <c r="C74" s="7"/>
      <c r="D74" s="13"/>
      <c r="E74" s="13"/>
      <c r="F74" s="13"/>
      <c r="G74" s="14"/>
      <c r="H74" s="3"/>
      <c r="ZZ74" s="2"/>
      <c r="AAA74" s="2"/>
    </row>
    <row r="75" spans="1:703" x14ac:dyDescent="0.25">
      <c r="A75" s="43"/>
      <c r="B75" s="44" t="s">
        <v>8</v>
      </c>
      <c r="C75" s="45"/>
      <c r="D75" s="46"/>
      <c r="E75" s="46"/>
      <c r="F75" s="46"/>
      <c r="G75" s="47">
        <f>SUBTOTAL(109,G66:G74)</f>
        <v>0</v>
      </c>
      <c r="H75" s="3"/>
      <c r="ZZ75" s="2" t="s">
        <v>6</v>
      </c>
    </row>
    <row r="76" spans="1:703" x14ac:dyDescent="0.25">
      <c r="A76" s="16"/>
      <c r="B76" s="17"/>
      <c r="C76" s="7"/>
      <c r="D76" s="8"/>
      <c r="E76" s="8"/>
      <c r="F76" s="8"/>
      <c r="G76" s="4"/>
      <c r="H76" s="3"/>
      <c r="I76" s="37"/>
    </row>
    <row r="77" spans="1:703" x14ac:dyDescent="0.25">
      <c r="A77" s="15" t="s">
        <v>163</v>
      </c>
      <c r="B77" s="22" t="s">
        <v>75</v>
      </c>
      <c r="C77" s="7"/>
      <c r="D77" s="8"/>
      <c r="E77" s="8"/>
      <c r="F77" s="8"/>
      <c r="G77" s="9"/>
      <c r="H77" s="3"/>
      <c r="I77" s="37"/>
      <c r="ZZ77" s="2" t="s">
        <v>14</v>
      </c>
      <c r="AAA77" s="2"/>
    </row>
    <row r="78" spans="1:703" x14ac:dyDescent="0.25">
      <c r="A78" s="10" t="s">
        <v>164</v>
      </c>
      <c r="B78" s="11" t="s">
        <v>79</v>
      </c>
      <c r="C78" s="7" t="s">
        <v>15</v>
      </c>
      <c r="D78" s="13">
        <v>640</v>
      </c>
      <c r="E78" s="13"/>
      <c r="F78" s="13"/>
      <c r="G78" s="14">
        <f t="shared" ref="G78:G86" si="14">ROUND(E78*F78,2)</f>
        <v>0</v>
      </c>
      <c r="H78" s="3"/>
      <c r="I78" s="38"/>
      <c r="J78" s="34"/>
      <c r="ZZ78" s="2" t="s">
        <v>16</v>
      </c>
      <c r="AAA78" s="2" t="s">
        <v>17</v>
      </c>
    </row>
    <row r="79" spans="1:703" x14ac:dyDescent="0.25">
      <c r="A79" s="10" t="s">
        <v>165</v>
      </c>
      <c r="B79" s="11" t="s">
        <v>18</v>
      </c>
      <c r="C79" s="7" t="s">
        <v>19</v>
      </c>
      <c r="D79" s="13">
        <v>50</v>
      </c>
      <c r="E79" s="13"/>
      <c r="F79" s="13"/>
      <c r="G79" s="14">
        <f t="shared" si="14"/>
        <v>0</v>
      </c>
      <c r="H79" s="3"/>
      <c r="I79" s="38"/>
      <c r="J79" s="34"/>
      <c r="ZZ79" s="2" t="s">
        <v>20</v>
      </c>
      <c r="AAA79" s="2" t="s">
        <v>21</v>
      </c>
    </row>
    <row r="80" spans="1:703" x14ac:dyDescent="0.25">
      <c r="A80" s="10" t="s">
        <v>166</v>
      </c>
      <c r="B80" s="11" t="s">
        <v>22</v>
      </c>
      <c r="C80" s="7" t="s">
        <v>23</v>
      </c>
      <c r="D80" s="13">
        <v>3650</v>
      </c>
      <c r="E80" s="13"/>
      <c r="F80" s="13"/>
      <c r="G80" s="14">
        <f t="shared" si="14"/>
        <v>0</v>
      </c>
      <c r="H80" s="3"/>
      <c r="I80" s="38"/>
      <c r="J80" s="34"/>
      <c r="ZZ80" s="2" t="s">
        <v>24</v>
      </c>
      <c r="AAA80" s="2" t="s">
        <v>25</v>
      </c>
    </row>
    <row r="81" spans="1:703" x14ac:dyDescent="0.25">
      <c r="A81" s="10" t="s">
        <v>167</v>
      </c>
      <c r="B81" s="11" t="s">
        <v>85</v>
      </c>
      <c r="C81" s="7"/>
      <c r="D81" s="13"/>
      <c r="E81" s="13"/>
      <c r="F81" s="13"/>
      <c r="G81" s="14"/>
      <c r="H81" s="3"/>
      <c r="I81" s="37"/>
      <c r="ZZ81" s="2" t="s">
        <v>26</v>
      </c>
      <c r="AAA81" s="2" t="s">
        <v>27</v>
      </c>
    </row>
    <row r="82" spans="1:703" x14ac:dyDescent="0.25">
      <c r="A82" s="10"/>
      <c r="B82" s="31" t="s">
        <v>62</v>
      </c>
      <c r="C82" s="7" t="s">
        <v>9</v>
      </c>
      <c r="D82" s="13">
        <v>125</v>
      </c>
      <c r="E82" s="13"/>
      <c r="F82" s="13"/>
      <c r="G82" s="14">
        <f t="shared" si="14"/>
        <v>0</v>
      </c>
      <c r="H82" s="3"/>
      <c r="ZZ82" s="2"/>
      <c r="AAA82" s="2"/>
    </row>
    <row r="83" spans="1:703" x14ac:dyDescent="0.25">
      <c r="A83" s="10"/>
      <c r="B83" s="31" t="s">
        <v>63</v>
      </c>
      <c r="C83" s="7" t="s">
        <v>9</v>
      </c>
      <c r="D83" s="13">
        <v>245</v>
      </c>
      <c r="E83" s="13"/>
      <c r="F83" s="13"/>
      <c r="G83" s="14">
        <f t="shared" si="14"/>
        <v>0</v>
      </c>
      <c r="H83" s="3"/>
      <c r="ZZ83" s="2"/>
      <c r="AAA83" s="2"/>
    </row>
    <row r="84" spans="1:703" x14ac:dyDescent="0.25">
      <c r="A84" s="10"/>
      <c r="B84" s="31" t="s">
        <v>64</v>
      </c>
      <c r="C84" s="7" t="s">
        <v>61</v>
      </c>
      <c r="D84" s="13">
        <v>1</v>
      </c>
      <c r="E84" s="13"/>
      <c r="F84" s="13"/>
      <c r="G84" s="14">
        <f t="shared" si="14"/>
        <v>0</v>
      </c>
      <c r="H84" s="3"/>
      <c r="ZZ84" s="2"/>
      <c r="AAA84" s="2"/>
    </row>
    <row r="85" spans="1:703" x14ac:dyDescent="0.25">
      <c r="A85" s="10" t="s">
        <v>168</v>
      </c>
      <c r="B85" s="11" t="s">
        <v>28</v>
      </c>
      <c r="C85" s="7" t="s">
        <v>61</v>
      </c>
      <c r="D85" s="13">
        <v>1</v>
      </c>
      <c r="E85" s="13"/>
      <c r="F85" s="13"/>
      <c r="G85" s="14">
        <f t="shared" si="14"/>
        <v>0</v>
      </c>
      <c r="H85" s="3"/>
      <c r="ZZ85" s="2" t="s">
        <v>29</v>
      </c>
      <c r="AAA85" s="2" t="s">
        <v>30</v>
      </c>
    </row>
    <row r="86" spans="1:703" x14ac:dyDescent="0.25">
      <c r="A86" s="10" t="s">
        <v>169</v>
      </c>
      <c r="B86" s="11" t="s">
        <v>31</v>
      </c>
      <c r="C86" s="7" t="s">
        <v>61</v>
      </c>
      <c r="D86" s="13">
        <v>1</v>
      </c>
      <c r="E86" s="13"/>
      <c r="F86" s="13"/>
      <c r="G86" s="14">
        <f t="shared" si="14"/>
        <v>0</v>
      </c>
      <c r="H86" s="3"/>
      <c r="ZZ86" s="2" t="s">
        <v>32</v>
      </c>
      <c r="AAA86" s="2" t="s">
        <v>33</v>
      </c>
    </row>
    <row r="87" spans="1:703" x14ac:dyDescent="0.25">
      <c r="A87" s="16"/>
      <c r="B87" s="17"/>
      <c r="C87" s="7"/>
      <c r="D87" s="8"/>
      <c r="E87" s="8"/>
      <c r="F87" s="8"/>
      <c r="G87" s="18"/>
      <c r="H87" s="3"/>
    </row>
    <row r="88" spans="1:703" x14ac:dyDescent="0.25">
      <c r="A88" s="43"/>
      <c r="B88" s="44" t="s">
        <v>76</v>
      </c>
      <c r="C88" s="45"/>
      <c r="D88" s="46"/>
      <c r="E88" s="46"/>
      <c r="F88" s="46"/>
      <c r="G88" s="47">
        <f>SUBTOTAL(109,G78:G87)</f>
        <v>0</v>
      </c>
      <c r="H88" s="3"/>
      <c r="ZZ88" s="2" t="s">
        <v>34</v>
      </c>
    </row>
    <row r="89" spans="1:703" x14ac:dyDescent="0.25">
      <c r="A89" s="16"/>
      <c r="B89" s="17"/>
      <c r="C89" s="7"/>
      <c r="D89" s="8"/>
      <c r="E89" s="8"/>
      <c r="F89" s="8"/>
      <c r="G89" s="4"/>
      <c r="H89" s="3"/>
    </row>
    <row r="90" spans="1:703" x14ac:dyDescent="0.25">
      <c r="A90" s="15" t="s">
        <v>170</v>
      </c>
      <c r="B90" s="22" t="s">
        <v>35</v>
      </c>
      <c r="C90" s="7"/>
      <c r="D90" s="8"/>
      <c r="E90" s="8"/>
      <c r="F90" s="8"/>
      <c r="G90" s="9"/>
      <c r="H90" s="3"/>
      <c r="ZZ90" s="2" t="s">
        <v>36</v>
      </c>
      <c r="AAA90" s="2"/>
    </row>
    <row r="91" spans="1:703" x14ac:dyDescent="0.25">
      <c r="A91" s="10" t="s">
        <v>171</v>
      </c>
      <c r="B91" s="11" t="s">
        <v>37</v>
      </c>
      <c r="C91" s="7" t="s">
        <v>38</v>
      </c>
      <c r="D91" s="13">
        <v>1</v>
      </c>
      <c r="E91" s="13"/>
      <c r="F91" s="13"/>
      <c r="G91" s="14">
        <f>ROUND(E91*F91,2)</f>
        <v>0</v>
      </c>
      <c r="H91" s="3"/>
      <c r="ZZ91" s="2" t="s">
        <v>39</v>
      </c>
      <c r="AAA91" s="2" t="s">
        <v>40</v>
      </c>
    </row>
    <row r="92" spans="1:703" x14ac:dyDescent="0.25">
      <c r="A92" s="16"/>
      <c r="B92" s="17"/>
      <c r="C92" s="7"/>
      <c r="D92" s="8"/>
      <c r="E92" s="8"/>
      <c r="F92" s="8"/>
      <c r="G92" s="18"/>
      <c r="H92" s="3"/>
    </row>
    <row r="93" spans="1:703" x14ac:dyDescent="0.25">
      <c r="A93" s="43"/>
      <c r="B93" s="44" t="s">
        <v>41</v>
      </c>
      <c r="C93" s="45"/>
      <c r="D93" s="46"/>
      <c r="E93" s="46"/>
      <c r="F93" s="46"/>
      <c r="G93" s="47">
        <f>SUBTOTAL(109,G91:G92)</f>
        <v>0</v>
      </c>
      <c r="H93" s="3"/>
      <c r="ZZ93" s="2" t="s">
        <v>42</v>
      </c>
    </row>
    <row r="94" spans="1:703" x14ac:dyDescent="0.25">
      <c r="A94" s="16"/>
      <c r="B94" s="17"/>
      <c r="C94" s="7"/>
      <c r="D94" s="8"/>
      <c r="E94" s="8"/>
      <c r="F94" s="8"/>
      <c r="G94" s="4"/>
      <c r="H94" s="3"/>
    </row>
    <row r="95" spans="1:703" ht="15" customHeight="1" x14ac:dyDescent="0.25">
      <c r="A95" s="48"/>
      <c r="B95" s="49" t="s">
        <v>102</v>
      </c>
      <c r="C95" s="50"/>
      <c r="D95" s="51"/>
      <c r="E95" s="51"/>
      <c r="F95" s="51"/>
      <c r="G95" s="52">
        <f>G93+G88+G75</f>
        <v>0</v>
      </c>
      <c r="H95" s="3"/>
      <c r="K95" s="36"/>
    </row>
    <row r="96" spans="1:703" ht="15" customHeight="1" x14ac:dyDescent="0.25">
      <c r="A96" s="16"/>
      <c r="B96" s="20"/>
      <c r="C96" s="7"/>
      <c r="D96" s="8"/>
      <c r="E96" s="8"/>
      <c r="F96" s="8"/>
      <c r="G96" s="32"/>
      <c r="H96" s="3"/>
    </row>
    <row r="97" spans="1:702" ht="15" customHeight="1" x14ac:dyDescent="0.25">
      <c r="A97" s="23"/>
      <c r="B97" s="24" t="s">
        <v>43</v>
      </c>
      <c r="C97" s="7"/>
      <c r="D97" s="8"/>
      <c r="E97" s="8"/>
      <c r="F97" s="8"/>
      <c r="G97" s="21">
        <f>G93+G88++G18+G33+G60+G53+G75+G45</f>
        <v>0</v>
      </c>
      <c r="H97" s="54"/>
      <c r="ZZ97" s="2" t="s">
        <v>44</v>
      </c>
    </row>
    <row r="98" spans="1:702" x14ac:dyDescent="0.25">
      <c r="A98" s="16"/>
      <c r="B98" s="17"/>
      <c r="C98" s="7"/>
      <c r="D98" s="8"/>
      <c r="E98" s="8"/>
      <c r="F98" s="8"/>
      <c r="G98" s="4"/>
      <c r="H98" s="3"/>
    </row>
    <row r="99" spans="1:702" x14ac:dyDescent="0.25">
      <c r="A99" s="25"/>
      <c r="B99" s="26"/>
      <c r="C99" s="27"/>
      <c r="D99" s="28"/>
      <c r="E99" s="28"/>
      <c r="F99" s="28"/>
      <c r="G99" s="18"/>
      <c r="H99" s="3"/>
    </row>
    <row r="100" spans="1:702" x14ac:dyDescent="0.25">
      <c r="A100" s="29"/>
      <c r="B100" s="29"/>
      <c r="C100" s="29"/>
      <c r="D100" s="29"/>
      <c r="E100" s="29"/>
      <c r="F100" s="29"/>
      <c r="G100" s="29"/>
    </row>
    <row r="101" spans="1:702" x14ac:dyDescent="0.25">
      <c r="B101" s="76" t="s">
        <v>200</v>
      </c>
      <c r="C101" s="77"/>
      <c r="D101" s="77"/>
      <c r="E101" s="77"/>
      <c r="G101" s="30">
        <f>G97</f>
        <v>0</v>
      </c>
      <c r="K101" s="36"/>
      <c r="ZZ101" s="2" t="s">
        <v>45</v>
      </c>
    </row>
    <row r="102" spans="1:702" x14ac:dyDescent="0.25">
      <c r="B102" s="68" t="s">
        <v>195</v>
      </c>
      <c r="G102" s="30">
        <f>(G101*20)/100</f>
        <v>0</v>
      </c>
      <c r="ZZ102" s="2" t="s">
        <v>46</v>
      </c>
    </row>
    <row r="103" spans="1:702" x14ac:dyDescent="0.25">
      <c r="B103" s="1" t="s">
        <v>47</v>
      </c>
      <c r="G103" s="30">
        <f>G101+G102</f>
        <v>0</v>
      </c>
      <c r="ZZ103" s="2" t="s">
        <v>48</v>
      </c>
    </row>
    <row r="104" spans="1:702" s="42" customFormat="1" ht="24.95" customHeight="1" x14ac:dyDescent="0.25">
      <c r="A104" s="55"/>
      <c r="B104" s="55"/>
      <c r="C104" s="55"/>
      <c r="D104" s="55"/>
      <c r="E104" s="55"/>
      <c r="I104" s="55"/>
      <c r="N104" s="55"/>
    </row>
    <row r="105" spans="1:702" s="42" customFormat="1" ht="15" customHeight="1" x14ac:dyDescent="0.25">
      <c r="A105" s="56" t="s">
        <v>192</v>
      </c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</row>
    <row r="106" spans="1:702" s="42" customFormat="1" ht="15" customHeight="1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702" s="42" customFormat="1" ht="15" customHeight="1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702" s="42" customFormat="1" ht="15" customHeight="1" x14ac:dyDescent="0.25">
      <c r="A108" s="56" t="s">
        <v>193</v>
      </c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</row>
    <row r="109" spans="1:702" s="42" customFormat="1" ht="15" customHeight="1" x14ac:dyDescent="0.25">
      <c r="A109" s="57"/>
      <c r="B109" s="55"/>
      <c r="C109" s="55"/>
      <c r="D109" s="58"/>
      <c r="E109" s="58"/>
      <c r="I109" s="55"/>
      <c r="N109" s="55"/>
    </row>
    <row r="112" spans="1:702" ht="25.5" customHeight="1" x14ac:dyDescent="0.25">
      <c r="H112" s="2"/>
    </row>
    <row r="113" spans="1:703" ht="25.5" customHeight="1" x14ac:dyDescent="0.25">
      <c r="A113" s="66"/>
      <c r="B113" s="67"/>
      <c r="C113" s="67"/>
      <c r="D113" s="67"/>
      <c r="E113" s="67"/>
      <c r="F113" s="67"/>
      <c r="G113" s="67"/>
      <c r="H113" s="2"/>
    </row>
    <row r="114" spans="1:703" x14ac:dyDescent="0.25">
      <c r="A114" s="15" t="s">
        <v>173</v>
      </c>
      <c r="B114" s="22" t="s">
        <v>105</v>
      </c>
      <c r="C114" s="7"/>
      <c r="D114" s="8"/>
      <c r="E114" s="8"/>
      <c r="F114" s="8"/>
      <c r="G114" s="9"/>
      <c r="H114" s="3"/>
      <c r="ZZ114" s="2" t="s">
        <v>3</v>
      </c>
      <c r="AAA114" s="2"/>
    </row>
    <row r="115" spans="1:703" x14ac:dyDescent="0.25">
      <c r="A115" s="10" t="s">
        <v>174</v>
      </c>
      <c r="B115" s="11" t="s">
        <v>108</v>
      </c>
      <c r="C115" s="7"/>
      <c r="D115" s="13"/>
      <c r="E115" s="13"/>
      <c r="F115" s="13"/>
      <c r="G115" s="14"/>
      <c r="H115" s="3"/>
      <c r="ZZ115" s="2" t="s">
        <v>4</v>
      </c>
      <c r="AAA115" s="2" t="s">
        <v>57</v>
      </c>
    </row>
    <row r="116" spans="1:703" x14ac:dyDescent="0.25">
      <c r="A116" s="10" t="s">
        <v>175</v>
      </c>
      <c r="B116" s="33" t="s">
        <v>107</v>
      </c>
      <c r="C116" s="7" t="s">
        <v>9</v>
      </c>
      <c r="D116" s="13">
        <v>774</v>
      </c>
      <c r="E116" s="13"/>
      <c r="F116" s="13"/>
      <c r="G116" s="14">
        <f t="shared" ref="G116:G118" si="15">ROUND(E116*F116,2)</f>
        <v>0</v>
      </c>
      <c r="H116" s="3"/>
      <c r="ZZ116" s="2"/>
      <c r="AAA116" s="2"/>
    </row>
    <row r="117" spans="1:703" x14ac:dyDescent="0.25">
      <c r="A117" s="10" t="s">
        <v>176</v>
      </c>
      <c r="B117" s="33" t="s">
        <v>106</v>
      </c>
      <c r="C117" s="7" t="s">
        <v>9</v>
      </c>
      <c r="D117" s="13">
        <v>774</v>
      </c>
      <c r="E117" s="13"/>
      <c r="F117" s="13"/>
      <c r="G117" s="14">
        <f t="shared" si="15"/>
        <v>0</v>
      </c>
      <c r="H117" s="3"/>
      <c r="ZZ117" s="2"/>
      <c r="AAA117" s="2"/>
    </row>
    <row r="118" spans="1:703" x14ac:dyDescent="0.25">
      <c r="A118" s="10" t="s">
        <v>178</v>
      </c>
      <c r="B118" s="33" t="s">
        <v>109</v>
      </c>
      <c r="C118" s="7" t="s">
        <v>61</v>
      </c>
      <c r="D118" s="13">
        <v>1</v>
      </c>
      <c r="E118" s="13"/>
      <c r="F118" s="13"/>
      <c r="G118" s="14">
        <f t="shared" si="15"/>
        <v>0</v>
      </c>
      <c r="H118" s="3"/>
      <c r="ZZ118" s="2"/>
      <c r="AAA118" s="2"/>
    </row>
    <row r="119" spans="1:703" x14ac:dyDescent="0.25">
      <c r="A119" s="10" t="s">
        <v>177</v>
      </c>
      <c r="B119" s="11" t="s">
        <v>110</v>
      </c>
      <c r="C119" s="7"/>
      <c r="D119" s="13"/>
      <c r="E119" s="13"/>
      <c r="F119" s="13"/>
      <c r="G119" s="14"/>
      <c r="H119" s="3"/>
      <c r="ZZ119" s="2"/>
      <c r="AAA119" s="2"/>
    </row>
    <row r="120" spans="1:703" x14ac:dyDescent="0.25">
      <c r="A120" s="39" t="s">
        <v>179</v>
      </c>
      <c r="B120" s="40" t="s">
        <v>111</v>
      </c>
      <c r="C120" s="7" t="s">
        <v>9</v>
      </c>
      <c r="D120" s="13">
        <v>774</v>
      </c>
      <c r="E120" s="13"/>
      <c r="F120" s="13"/>
      <c r="G120" s="14">
        <f t="shared" ref="G120:G122" si="16">ROUND(E120*F120,2)</f>
        <v>0</v>
      </c>
    </row>
    <row r="121" spans="1:703" x14ac:dyDescent="0.25">
      <c r="A121" s="39" t="s">
        <v>180</v>
      </c>
      <c r="B121" s="40" t="s">
        <v>112</v>
      </c>
      <c r="C121" s="7" t="s">
        <v>96</v>
      </c>
      <c r="D121" s="13">
        <v>864</v>
      </c>
      <c r="E121" s="13"/>
      <c r="F121" s="13"/>
      <c r="G121" s="14">
        <f t="shared" si="16"/>
        <v>0</v>
      </c>
    </row>
    <row r="122" spans="1:703" x14ac:dyDescent="0.25">
      <c r="A122" s="39" t="s">
        <v>181</v>
      </c>
      <c r="B122" s="40" t="s">
        <v>113</v>
      </c>
      <c r="C122" s="7" t="s">
        <v>9</v>
      </c>
      <c r="D122" s="13">
        <v>87</v>
      </c>
      <c r="E122" s="13"/>
      <c r="F122" s="13"/>
      <c r="G122" s="14">
        <f t="shared" si="16"/>
        <v>0</v>
      </c>
    </row>
    <row r="123" spans="1:703" x14ac:dyDescent="0.25">
      <c r="C123" s="7"/>
      <c r="D123" s="13"/>
      <c r="E123" s="13"/>
      <c r="F123" s="13"/>
      <c r="G123" s="14"/>
    </row>
    <row r="124" spans="1:703" x14ac:dyDescent="0.25">
      <c r="A124" s="43"/>
      <c r="B124" s="44" t="s">
        <v>116</v>
      </c>
      <c r="C124" s="45"/>
      <c r="D124" s="46"/>
      <c r="E124" s="46"/>
      <c r="F124" s="46"/>
      <c r="G124" s="47">
        <f>SUBTOTAL(109,G116:G123)</f>
        <v>0</v>
      </c>
      <c r="H124" s="3"/>
      <c r="ZZ124" s="2" t="s">
        <v>6</v>
      </c>
    </row>
    <row r="126" spans="1:703" x14ac:dyDescent="0.25">
      <c r="A126" s="29"/>
      <c r="B126" s="29"/>
      <c r="C126" s="29"/>
      <c r="D126" s="29"/>
      <c r="E126" s="29"/>
      <c r="F126" s="29"/>
      <c r="G126" s="29"/>
    </row>
    <row r="127" spans="1:703" x14ac:dyDescent="0.25">
      <c r="B127" s="76" t="s">
        <v>114</v>
      </c>
      <c r="C127" s="77"/>
      <c r="D127" s="77"/>
      <c r="E127" s="77"/>
      <c r="G127" s="30">
        <f>G124</f>
        <v>0</v>
      </c>
      <c r="ZZ127" s="2" t="s">
        <v>10</v>
      </c>
    </row>
    <row r="128" spans="1:703" x14ac:dyDescent="0.25">
      <c r="B128" s="68" t="s">
        <v>195</v>
      </c>
      <c r="G128" s="30">
        <f>(G127*20)/100</f>
        <v>0</v>
      </c>
      <c r="ZZ128" s="2" t="s">
        <v>0</v>
      </c>
    </row>
    <row r="129" spans="1:703" x14ac:dyDescent="0.25">
      <c r="B129" s="1" t="s">
        <v>11</v>
      </c>
      <c r="G129" s="30">
        <f>G127+G128</f>
        <v>0</v>
      </c>
      <c r="ZZ129" s="2" t="s">
        <v>12</v>
      </c>
    </row>
    <row r="130" spans="1:703" s="42" customFormat="1" ht="24.95" customHeight="1" x14ac:dyDescent="0.25">
      <c r="A130" s="55"/>
      <c r="B130" s="55"/>
      <c r="C130" s="55"/>
      <c r="D130" s="55"/>
      <c r="E130" s="55"/>
      <c r="I130" s="55"/>
      <c r="N130" s="55"/>
    </row>
    <row r="131" spans="1:703" s="42" customFormat="1" ht="15" customHeight="1" x14ac:dyDescent="0.25">
      <c r="A131" s="56" t="s">
        <v>192</v>
      </c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</row>
    <row r="132" spans="1:703" s="42" customFormat="1" ht="15" customHeight="1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703" s="42" customFormat="1" ht="15" customHeight="1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703" s="42" customFormat="1" ht="15" customHeight="1" x14ac:dyDescent="0.25">
      <c r="A134" s="56" t="s">
        <v>193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</row>
    <row r="140" spans="1:703" x14ac:dyDescent="0.25">
      <c r="A140" s="15" t="s">
        <v>182</v>
      </c>
      <c r="B140" s="22" t="s">
        <v>115</v>
      </c>
      <c r="C140" s="7"/>
      <c r="D140" s="8"/>
      <c r="E140" s="8"/>
      <c r="F140" s="8"/>
      <c r="G140" s="9"/>
      <c r="H140" s="3"/>
      <c r="ZZ140" s="2" t="s">
        <v>3</v>
      </c>
      <c r="AAA140" s="2"/>
    </row>
    <row r="141" spans="1:703" x14ac:dyDescent="0.25">
      <c r="A141" s="10" t="s">
        <v>183</v>
      </c>
      <c r="B141" s="11" t="s">
        <v>108</v>
      </c>
      <c r="C141" s="7"/>
      <c r="D141" s="13"/>
      <c r="E141" s="13"/>
      <c r="F141" s="13"/>
      <c r="G141" s="14"/>
      <c r="H141" s="3"/>
      <c r="ZZ141" s="2" t="s">
        <v>4</v>
      </c>
      <c r="AAA141" s="2" t="s">
        <v>57</v>
      </c>
    </row>
    <row r="142" spans="1:703" x14ac:dyDescent="0.25">
      <c r="A142" s="10" t="s">
        <v>184</v>
      </c>
      <c r="B142" s="33" t="s">
        <v>107</v>
      </c>
      <c r="C142" s="7" t="s">
        <v>9</v>
      </c>
      <c r="D142" s="13">
        <v>774</v>
      </c>
      <c r="E142" s="13"/>
      <c r="F142" s="13"/>
      <c r="G142" s="14">
        <f t="shared" ref="G142:G144" si="17">ROUND(E142*F142,2)</f>
        <v>0</v>
      </c>
      <c r="H142" s="3"/>
      <c r="ZZ142" s="2"/>
      <c r="AAA142" s="2"/>
    </row>
    <row r="143" spans="1:703" x14ac:dyDescent="0.25">
      <c r="A143" s="10" t="s">
        <v>185</v>
      </c>
      <c r="B143" s="33" t="s">
        <v>106</v>
      </c>
      <c r="C143" s="7" t="s">
        <v>9</v>
      </c>
      <c r="D143" s="13">
        <v>774</v>
      </c>
      <c r="E143" s="13"/>
      <c r="F143" s="13"/>
      <c r="G143" s="14">
        <f t="shared" si="17"/>
        <v>0</v>
      </c>
      <c r="H143" s="3"/>
      <c r="ZZ143" s="2"/>
      <c r="AAA143" s="2"/>
    </row>
    <row r="144" spans="1:703" x14ac:dyDescent="0.25">
      <c r="A144" s="10" t="s">
        <v>186</v>
      </c>
      <c r="B144" s="33" t="s">
        <v>109</v>
      </c>
      <c r="C144" s="7" t="s">
        <v>61</v>
      </c>
      <c r="D144" s="13">
        <v>1</v>
      </c>
      <c r="E144" s="13"/>
      <c r="F144" s="13"/>
      <c r="G144" s="14">
        <f t="shared" si="17"/>
        <v>0</v>
      </c>
      <c r="H144" s="3"/>
      <c r="ZZ144" s="2"/>
      <c r="AAA144" s="2"/>
    </row>
    <row r="145" spans="1:703" x14ac:dyDescent="0.25">
      <c r="A145" s="10" t="s">
        <v>187</v>
      </c>
      <c r="B145" s="11" t="s">
        <v>120</v>
      </c>
      <c r="C145" s="7"/>
      <c r="D145" s="13"/>
      <c r="E145" s="13"/>
      <c r="F145" s="13"/>
      <c r="G145" s="14"/>
      <c r="H145" s="3"/>
      <c r="ZZ145" s="2"/>
      <c r="AAA145" s="2"/>
    </row>
    <row r="146" spans="1:703" x14ac:dyDescent="0.25">
      <c r="A146" s="39" t="s">
        <v>188</v>
      </c>
      <c r="B146" s="40" t="s">
        <v>119</v>
      </c>
      <c r="C146" s="7" t="s">
        <v>9</v>
      </c>
      <c r="D146" s="13">
        <v>774</v>
      </c>
      <c r="E146" s="13"/>
      <c r="F146" s="13"/>
      <c r="G146" s="14">
        <f t="shared" ref="G146:G148" si="18">ROUND(E146*F146,2)</f>
        <v>0</v>
      </c>
    </row>
    <row r="147" spans="1:703" x14ac:dyDescent="0.25">
      <c r="A147" s="39" t="s">
        <v>189</v>
      </c>
      <c r="B147" s="40" t="s">
        <v>112</v>
      </c>
      <c r="C147" s="7" t="s">
        <v>96</v>
      </c>
      <c r="D147" s="13">
        <v>864</v>
      </c>
      <c r="E147" s="13"/>
      <c r="F147" s="13"/>
      <c r="G147" s="14">
        <f t="shared" si="18"/>
        <v>0</v>
      </c>
    </row>
    <row r="148" spans="1:703" x14ac:dyDescent="0.25">
      <c r="A148" s="39" t="s">
        <v>190</v>
      </c>
      <c r="B148" s="40" t="s">
        <v>113</v>
      </c>
      <c r="C148" s="7" t="s">
        <v>9</v>
      </c>
      <c r="D148" s="13">
        <v>87</v>
      </c>
      <c r="E148" s="13"/>
      <c r="F148" s="13"/>
      <c r="G148" s="14">
        <f t="shared" si="18"/>
        <v>0</v>
      </c>
    </row>
    <row r="149" spans="1:703" x14ac:dyDescent="0.25">
      <c r="C149" s="7"/>
      <c r="D149" s="13"/>
      <c r="E149" s="13"/>
      <c r="F149" s="13"/>
      <c r="G149" s="14"/>
    </row>
    <row r="150" spans="1:703" x14ac:dyDescent="0.25">
      <c r="A150" s="43"/>
      <c r="B150" s="44" t="s">
        <v>117</v>
      </c>
      <c r="C150" s="45"/>
      <c r="D150" s="46"/>
      <c r="E150" s="46"/>
      <c r="F150" s="46"/>
      <c r="G150" s="47">
        <f>SUBTOTAL(109,G142:G149)</f>
        <v>0</v>
      </c>
      <c r="H150" s="3"/>
      <c r="ZZ150" s="2" t="s">
        <v>6</v>
      </c>
    </row>
    <row r="152" spans="1:703" x14ac:dyDescent="0.25">
      <c r="A152" s="29"/>
      <c r="B152" s="29"/>
      <c r="C152" s="29"/>
      <c r="D152" s="29"/>
      <c r="E152" s="29"/>
      <c r="F152" s="29"/>
      <c r="G152" s="29"/>
    </row>
    <row r="153" spans="1:703" x14ac:dyDescent="0.25">
      <c r="B153" s="76" t="s">
        <v>118</v>
      </c>
      <c r="C153" s="77"/>
      <c r="D153" s="77"/>
      <c r="E153" s="77"/>
      <c r="G153" s="30">
        <f>G150</f>
        <v>0</v>
      </c>
      <c r="ZZ153" s="2" t="s">
        <v>10</v>
      </c>
    </row>
    <row r="154" spans="1:703" x14ac:dyDescent="0.25">
      <c r="B154" s="68" t="s">
        <v>195</v>
      </c>
      <c r="G154" s="30">
        <f>(G153*20)/100</f>
        <v>0</v>
      </c>
      <c r="ZZ154" s="2" t="s">
        <v>0</v>
      </c>
    </row>
    <row r="155" spans="1:703" x14ac:dyDescent="0.25">
      <c r="B155" s="1" t="s">
        <v>11</v>
      </c>
      <c r="G155" s="30">
        <f>G153+G154</f>
        <v>0</v>
      </c>
      <c r="ZZ155" s="2" t="s">
        <v>12</v>
      </c>
    </row>
    <row r="156" spans="1:703" s="42" customFormat="1" ht="24.95" customHeight="1" x14ac:dyDescent="0.25">
      <c r="A156" s="55"/>
      <c r="B156" s="55"/>
      <c r="C156" s="55"/>
      <c r="D156" s="55"/>
      <c r="E156" s="55"/>
      <c r="I156" s="55"/>
      <c r="N156" s="55"/>
    </row>
    <row r="157" spans="1:703" s="42" customFormat="1" ht="15" customHeight="1" x14ac:dyDescent="0.25">
      <c r="A157" s="56" t="s">
        <v>192</v>
      </c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</row>
    <row r="158" spans="1:703" s="42" customFormat="1" ht="15" customHeight="1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703" s="42" customFormat="1" ht="15" customHeight="1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703" s="42" customFormat="1" ht="15" customHeight="1" x14ac:dyDescent="0.25">
      <c r="A160" s="56" t="s">
        <v>193</v>
      </c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</row>
    <row r="161" spans="1:14" s="42" customFormat="1" ht="15" customHeight="1" x14ac:dyDescent="0.25">
      <c r="A161" s="57"/>
      <c r="B161" s="55"/>
      <c r="C161" s="55"/>
      <c r="D161" s="58"/>
      <c r="E161" s="58"/>
      <c r="I161" s="55"/>
      <c r="N161" s="55"/>
    </row>
  </sheetData>
  <mergeCells count="8">
    <mergeCell ref="B127:E127"/>
    <mergeCell ref="B153:E153"/>
    <mergeCell ref="A3:G3"/>
    <mergeCell ref="A1:G2"/>
    <mergeCell ref="A4:G4"/>
    <mergeCell ref="A5:G5"/>
    <mergeCell ref="A6:G6"/>
    <mergeCell ref="B101:E101"/>
  </mergeCells>
  <phoneticPr fontId="19" type="noConversion"/>
  <printOptions horizontalCentered="1"/>
  <pageMargins left="0.39370078740157483" right="0.39370078740157483" top="0.59055118110236227" bottom="0.59055118110236227" header="0.74803149606299213" footer="0.74803149606299213"/>
  <pageSetup paperSize="9" scale="77" fitToHeight="0" orientation="portrait" r:id="rId1"/>
  <rowBreaks count="3" manualBreakCount="3">
    <brk id="54" max="5" man="1"/>
    <brk id="113" max="5" man="1"/>
    <brk id="13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SOLS - MURS</vt:lpstr>
      <vt:lpstr>'Lot N°04 SOLS - MURS'!Impression_des_titres</vt:lpstr>
      <vt:lpstr>'Lot N°04 SOLS - MURS'!Zone_d_impression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</dc:creator>
  <cp:lastModifiedBy>Myriam VIGOUREUX</cp:lastModifiedBy>
  <cp:lastPrinted>2024-10-18T14:07:30Z</cp:lastPrinted>
  <dcterms:created xsi:type="dcterms:W3CDTF">2019-06-13T22:30:55Z</dcterms:created>
  <dcterms:modified xsi:type="dcterms:W3CDTF">2024-10-18T14:08:28Z</dcterms:modified>
</cp:coreProperties>
</file>