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DA_DAT\04.MAINTENANCE BATIMENT\2024\T24.4503 Maintenance SSI SIEMENS CHUBB\00-Dossier de travail\"/>
    </mc:Choice>
  </mc:AlternateContent>
  <bookViews>
    <workbookView xWindow="120" yWindow="80" windowWidth="18920" windowHeight="6680"/>
  </bookViews>
  <sheets>
    <sheet name="PAGE DE GARDE " sheetId="4" r:id="rId1"/>
    <sheet name="FORFAIT LOT 1" sheetId="1" r:id="rId2"/>
    <sheet name="details part forfaitaire" sheetId="7" r:id="rId3"/>
    <sheet name="BPU New" sheetId="6" r:id="rId4"/>
    <sheet name="chiffrage equipements obsoletes" sheetId="8" r:id="rId5"/>
  </sheets>
  <externalReferences>
    <externalReference r:id="rId6"/>
  </externalReferences>
  <definedNames>
    <definedName name="EURO" localSheetId="3">[1]Bordereau!#REF!</definedName>
    <definedName name="EURO">[1]Bordereau!#REF!</definedName>
    <definedName name="_xlnm.Print_Titles" localSheetId="3">'BPU New'!$18:$18</definedName>
    <definedName name="_xlnm.Print_Titles" localSheetId="1">'FORFAIT LOT 1'!$9:$10</definedName>
    <definedName name="TABLEGROUPES" localSheetId="3">#REF!</definedName>
    <definedName name="TABLEGROUPES">#REF!</definedName>
    <definedName name="TABLELOTS" localSheetId="3">#REF!</definedName>
    <definedName name="TABLELOTS">#REF!</definedName>
    <definedName name="_xlnm.Print_Area" localSheetId="3">'BPU New'!$A$1:$L$222</definedName>
  </definedNames>
  <calcPr calcId="162913"/>
</workbook>
</file>

<file path=xl/calcChain.xml><?xml version="1.0" encoding="utf-8"?>
<calcChain xmlns="http://schemas.openxmlformats.org/spreadsheetml/2006/main">
  <c r="L108" i="7" l="1"/>
  <c r="K108" i="7"/>
  <c r="H108" i="7"/>
  <c r="H38" i="1" l="1"/>
  <c r="H106" i="7"/>
  <c r="H104" i="7"/>
  <c r="H36" i="1"/>
  <c r="H97" i="7"/>
  <c r="K97" i="7" s="1"/>
  <c r="L97" i="7" s="1"/>
  <c r="H96" i="7"/>
  <c r="K96" i="7" s="1"/>
  <c r="L96" i="7" s="1"/>
  <c r="H95" i="7"/>
  <c r="H78" i="7"/>
  <c r="H77" i="7"/>
  <c r="K77" i="7" s="1"/>
  <c r="H73" i="7"/>
  <c r="H72" i="7"/>
  <c r="K72" i="7" s="1"/>
  <c r="H71" i="7"/>
  <c r="K71" i="7" s="1"/>
  <c r="L71" i="7" s="1"/>
  <c r="H70" i="7"/>
  <c r="H69" i="7"/>
  <c r="H68" i="7"/>
  <c r="K68" i="7" s="1"/>
  <c r="L68" i="7" s="1"/>
  <c r="H67" i="7"/>
  <c r="H66" i="7"/>
  <c r="H65" i="7"/>
  <c r="H64" i="7"/>
  <c r="K64" i="7" s="1"/>
  <c r="H63" i="7"/>
  <c r="H62" i="7"/>
  <c r="H61" i="7"/>
  <c r="H60" i="7"/>
  <c r="K60" i="7" s="1"/>
  <c r="H59" i="7"/>
  <c r="H58" i="7"/>
  <c r="H57" i="7"/>
  <c r="H56" i="7"/>
  <c r="K56" i="7" s="1"/>
  <c r="H55" i="7"/>
  <c r="H54" i="7"/>
  <c r="H53" i="7"/>
  <c r="H52" i="7"/>
  <c r="K52" i="7" s="1"/>
  <c r="H43" i="7"/>
  <c r="H36" i="7"/>
  <c r="H29" i="7"/>
  <c r="H28" i="7"/>
  <c r="K28" i="7" s="1"/>
  <c r="L28" i="7" s="1"/>
  <c r="H31" i="7"/>
  <c r="H30" i="7"/>
  <c r="K30" i="7" s="1"/>
  <c r="H33" i="7"/>
  <c r="H32" i="7"/>
  <c r="K32" i="7" s="1"/>
  <c r="H35" i="7"/>
  <c r="H34" i="7"/>
  <c r="K34" i="7" s="1"/>
  <c r="H16" i="7"/>
  <c r="H15" i="7"/>
  <c r="K15" i="7" s="1"/>
  <c r="L15" i="7" s="1"/>
  <c r="H14" i="7"/>
  <c r="K14" i="7" s="1"/>
  <c r="K38" i="1" l="1"/>
  <c r="L38" i="1" s="1"/>
  <c r="K106" i="7"/>
  <c r="L106" i="7" s="1"/>
  <c r="H98" i="7"/>
  <c r="L104" i="7"/>
  <c r="K104" i="7"/>
  <c r="K36" i="1"/>
  <c r="L36" i="1" s="1"/>
  <c r="K95" i="7"/>
  <c r="H74" i="7"/>
  <c r="H79" i="7"/>
  <c r="L77" i="7"/>
  <c r="K78" i="7"/>
  <c r="K79" i="7" s="1"/>
  <c r="H37" i="7"/>
  <c r="L52" i="7"/>
  <c r="K55" i="7"/>
  <c r="L55" i="7" s="1"/>
  <c r="L56" i="7"/>
  <c r="K59" i="7"/>
  <c r="L59" i="7" s="1"/>
  <c r="L60" i="7"/>
  <c r="K63" i="7"/>
  <c r="L63" i="7" s="1"/>
  <c r="L64" i="7"/>
  <c r="K67" i="7"/>
  <c r="L67" i="7" s="1"/>
  <c r="L72" i="7"/>
  <c r="K54" i="7"/>
  <c r="L54" i="7" s="1"/>
  <c r="K58" i="7"/>
  <c r="L58" i="7" s="1"/>
  <c r="K62" i="7"/>
  <c r="L62" i="7" s="1"/>
  <c r="K66" i="7"/>
  <c r="L66" i="7" s="1"/>
  <c r="K70" i="7"/>
  <c r="L70" i="7" s="1"/>
  <c r="K53" i="7"/>
  <c r="L53" i="7" s="1"/>
  <c r="K57" i="7"/>
  <c r="L57" i="7" s="1"/>
  <c r="K61" i="7"/>
  <c r="L61" i="7" s="1"/>
  <c r="K65" i="7"/>
  <c r="L65" i="7" s="1"/>
  <c r="K69" i="7"/>
  <c r="L69" i="7" s="1"/>
  <c r="K73" i="7"/>
  <c r="L73" i="7" s="1"/>
  <c r="K43" i="7"/>
  <c r="L43" i="7" s="1"/>
  <c r="K36" i="7"/>
  <c r="L36" i="7" s="1"/>
  <c r="K29" i="7"/>
  <c r="L29" i="7" s="1"/>
  <c r="K31" i="7"/>
  <c r="L31" i="7" s="1"/>
  <c r="L30" i="7"/>
  <c r="K33" i="7"/>
  <c r="L33" i="7" s="1"/>
  <c r="L32" i="7"/>
  <c r="K35" i="7"/>
  <c r="L35" i="7" s="1"/>
  <c r="L34" i="7"/>
  <c r="L14" i="7"/>
  <c r="H17" i="7"/>
  <c r="K16" i="7"/>
  <c r="L16" i="7" s="1"/>
  <c r="L95" i="7" l="1"/>
  <c r="L98" i="7" s="1"/>
  <c r="K98" i="7"/>
  <c r="K74" i="7"/>
  <c r="L78" i="7"/>
  <c r="L79" i="7" s="1"/>
  <c r="L74" i="7"/>
  <c r="L37" i="7"/>
  <c r="K37" i="7"/>
  <c r="K17" i="7"/>
  <c r="L17" i="7"/>
  <c r="J161" i="7"/>
  <c r="H161" i="7"/>
  <c r="J160" i="7"/>
  <c r="H160" i="7"/>
  <c r="J159" i="7"/>
  <c r="H159" i="7"/>
  <c r="J158" i="7"/>
  <c r="H158" i="7"/>
  <c r="J157" i="7"/>
  <c r="H157" i="7"/>
  <c r="J156" i="7"/>
  <c r="H156" i="7"/>
  <c r="J155" i="7"/>
  <c r="H155" i="7"/>
  <c r="J154" i="7"/>
  <c r="H154" i="7"/>
  <c r="J153" i="7"/>
  <c r="H153" i="7"/>
  <c r="J152" i="7"/>
  <c r="H152" i="7"/>
  <c r="J151" i="7"/>
  <c r="H151" i="7"/>
  <c r="J150" i="7"/>
  <c r="H150" i="7"/>
  <c r="J149" i="7"/>
  <c r="H149" i="7"/>
  <c r="J148" i="7"/>
  <c r="H148" i="7"/>
  <c r="J147" i="7"/>
  <c r="H147" i="7"/>
  <c r="J146" i="7"/>
  <c r="H146" i="7"/>
  <c r="J145" i="7"/>
  <c r="H145" i="7"/>
  <c r="J144" i="7"/>
  <c r="H144" i="7"/>
  <c r="J143" i="7"/>
  <c r="H143" i="7"/>
  <c r="J142" i="7"/>
  <c r="H142" i="7"/>
  <c r="J141" i="7"/>
  <c r="H141" i="7"/>
  <c r="J140" i="7"/>
  <c r="H140" i="7"/>
  <c r="J139" i="7"/>
  <c r="H139" i="7"/>
  <c r="J138" i="7"/>
  <c r="H138" i="7"/>
  <c r="J137" i="7"/>
  <c r="H137" i="7"/>
  <c r="J136" i="7"/>
  <c r="H136" i="7"/>
  <c r="J135" i="7"/>
  <c r="H135" i="7"/>
  <c r="J134" i="7"/>
  <c r="H134" i="7"/>
  <c r="J133" i="7"/>
  <c r="H133" i="7"/>
  <c r="J132" i="7"/>
  <c r="H132" i="7"/>
  <c r="J131" i="7"/>
  <c r="H131" i="7"/>
  <c r="J130" i="7"/>
  <c r="H130" i="7"/>
  <c r="J129" i="7"/>
  <c r="H129" i="7"/>
  <c r="J128" i="7"/>
  <c r="H128" i="7"/>
  <c r="J127" i="7"/>
  <c r="H127" i="7"/>
  <c r="J126" i="7"/>
  <c r="H126" i="7"/>
  <c r="J125" i="7"/>
  <c r="H125" i="7"/>
  <c r="J124" i="7"/>
  <c r="H124" i="7"/>
  <c r="J123" i="7"/>
  <c r="H123" i="7"/>
  <c r="H115" i="7"/>
  <c r="K115" i="7" s="1"/>
  <c r="H102" i="7"/>
  <c r="H100" i="7"/>
  <c r="K100" i="7" s="1"/>
  <c r="L100" i="7" s="1"/>
  <c r="H92" i="7"/>
  <c r="H84" i="7"/>
  <c r="H81" i="7"/>
  <c r="K81" i="7" s="1"/>
  <c r="H39" i="7"/>
  <c r="H19" i="7"/>
  <c r="H5" i="7"/>
  <c r="K33" i="1"/>
  <c r="L33" i="1" s="1"/>
  <c r="K34" i="1"/>
  <c r="H33" i="1"/>
  <c r="H34" i="1"/>
  <c r="J48" i="1"/>
  <c r="H48" i="1"/>
  <c r="H49" i="1" s="1"/>
  <c r="H44" i="1"/>
  <c r="K44" i="1" s="1"/>
  <c r="L44" i="1" s="1"/>
  <c r="L45" i="1" s="1"/>
  <c r="H92" i="8"/>
  <c r="H91" i="8"/>
  <c r="F80" i="8"/>
  <c r="H29" i="1"/>
  <c r="H28" i="1"/>
  <c r="K28" i="1" s="1"/>
  <c r="L28" i="1" s="1"/>
  <c r="H86" i="7" l="1"/>
  <c r="K39" i="7"/>
  <c r="H45" i="7"/>
  <c r="K19" i="7"/>
  <c r="K21" i="7" s="1"/>
  <c r="H21" i="7"/>
  <c r="H116" i="7"/>
  <c r="H162" i="7"/>
  <c r="L115" i="7"/>
  <c r="L116" i="7" s="1"/>
  <c r="K116" i="7"/>
  <c r="H7" i="7"/>
  <c r="L81" i="7"/>
  <c r="K92" i="7"/>
  <c r="L92" i="7" s="1"/>
  <c r="K102" i="7"/>
  <c r="L102" i="7" s="1"/>
  <c r="K123" i="7"/>
  <c r="L123" i="7" s="1"/>
  <c r="K124" i="7"/>
  <c r="L124" i="7" s="1"/>
  <c r="K125" i="7"/>
  <c r="L125" i="7" s="1"/>
  <c r="K126" i="7"/>
  <c r="L126" i="7" s="1"/>
  <c r="K127" i="7"/>
  <c r="L127" i="7" s="1"/>
  <c r="K128" i="7"/>
  <c r="L128" i="7" s="1"/>
  <c r="K129" i="7"/>
  <c r="L129" i="7" s="1"/>
  <c r="K130" i="7"/>
  <c r="L130" i="7" s="1"/>
  <c r="K131" i="7"/>
  <c r="L131" i="7" s="1"/>
  <c r="K132" i="7"/>
  <c r="L132" i="7" s="1"/>
  <c r="K133" i="7"/>
  <c r="L133" i="7" s="1"/>
  <c r="K134" i="7"/>
  <c r="L134" i="7" s="1"/>
  <c r="K135" i="7"/>
  <c r="L135" i="7" s="1"/>
  <c r="K136" i="7"/>
  <c r="L136" i="7" s="1"/>
  <c r="K137" i="7"/>
  <c r="L137" i="7" s="1"/>
  <c r="K138" i="7"/>
  <c r="L138" i="7" s="1"/>
  <c r="K139" i="7"/>
  <c r="L139" i="7" s="1"/>
  <c r="K140" i="7"/>
  <c r="L140" i="7" s="1"/>
  <c r="K141" i="7"/>
  <c r="L141" i="7" s="1"/>
  <c r="K142" i="7"/>
  <c r="L142" i="7" s="1"/>
  <c r="K143" i="7"/>
  <c r="L143" i="7" s="1"/>
  <c r="K144" i="7"/>
  <c r="L144" i="7" s="1"/>
  <c r="K145" i="7"/>
  <c r="L145" i="7" s="1"/>
  <c r="K146" i="7"/>
  <c r="L146" i="7" s="1"/>
  <c r="K147" i="7"/>
  <c r="L147" i="7" s="1"/>
  <c r="K148" i="7"/>
  <c r="L148" i="7" s="1"/>
  <c r="K149" i="7"/>
  <c r="L149" i="7" s="1"/>
  <c r="K150" i="7"/>
  <c r="L150" i="7" s="1"/>
  <c r="K151" i="7"/>
  <c r="L151" i="7" s="1"/>
  <c r="K152" i="7"/>
  <c r="L152" i="7" s="1"/>
  <c r="K153" i="7"/>
  <c r="L153" i="7" s="1"/>
  <c r="K154" i="7"/>
  <c r="L154" i="7" s="1"/>
  <c r="K155" i="7"/>
  <c r="L155" i="7" s="1"/>
  <c r="K156" i="7"/>
  <c r="L156" i="7" s="1"/>
  <c r="K157" i="7"/>
  <c r="L157" i="7" s="1"/>
  <c r="K158" i="7"/>
  <c r="L158" i="7" s="1"/>
  <c r="K159" i="7"/>
  <c r="L159" i="7" s="1"/>
  <c r="K160" i="7"/>
  <c r="L160" i="7" s="1"/>
  <c r="K161" i="7"/>
  <c r="L161" i="7" s="1"/>
  <c r="K5" i="7"/>
  <c r="K7" i="7" s="1"/>
  <c r="K84" i="7"/>
  <c r="K86" i="7" s="1"/>
  <c r="L34" i="1"/>
  <c r="K48" i="1"/>
  <c r="H45" i="1"/>
  <c r="K45" i="1"/>
  <c r="K29" i="1"/>
  <c r="L29" i="1" s="1"/>
  <c r="L19" i="7" l="1"/>
  <c r="L21" i="7" s="1"/>
  <c r="L39" i="7"/>
  <c r="L45" i="7" s="1"/>
  <c r="K45" i="7"/>
  <c r="H164" i="7"/>
  <c r="K162" i="7"/>
  <c r="L84" i="7"/>
  <c r="L86" i="7" s="1"/>
  <c r="L5" i="7"/>
  <c r="L7" i="7" s="1"/>
  <c r="L162" i="7"/>
  <c r="L48" i="1"/>
  <c r="L49" i="1" s="1"/>
  <c r="K49" i="1"/>
  <c r="K164" i="7" l="1"/>
  <c r="L164" i="7"/>
  <c r="H13" i="1" l="1"/>
  <c r="H16" i="1"/>
  <c r="H18" i="1" s="1"/>
  <c r="H17" i="1"/>
  <c r="H20" i="1"/>
  <c r="H21" i="1"/>
  <c r="H22" i="1"/>
  <c r="H26" i="1"/>
  <c r="H27" i="1"/>
  <c r="K27" i="1" s="1"/>
  <c r="L27" i="1" s="1"/>
  <c r="H35" i="1"/>
  <c r="H37" i="1"/>
  <c r="K20" i="1" l="1"/>
  <c r="H23" i="1"/>
  <c r="K26" i="1"/>
  <c r="H30" i="1"/>
  <c r="H39" i="1"/>
  <c r="K13" i="1"/>
  <c r="K14" i="1" s="1"/>
  <c r="H14" i="1"/>
  <c r="K37" i="1"/>
  <c r="L37" i="1" s="1"/>
  <c r="K22" i="1"/>
  <c r="L22" i="1" s="1"/>
  <c r="K17" i="1"/>
  <c r="L17" i="1" s="1"/>
  <c r="K35" i="1"/>
  <c r="K21" i="1"/>
  <c r="L21" i="1" s="1"/>
  <c r="K16" i="1"/>
  <c r="L16" i="1" l="1"/>
  <c r="L18" i="1" s="1"/>
  <c r="K18" i="1"/>
  <c r="L26" i="1"/>
  <c r="L30" i="1" s="1"/>
  <c r="K30" i="1"/>
  <c r="L35" i="1"/>
  <c r="L39" i="1" s="1"/>
  <c r="K39" i="1"/>
  <c r="L13" i="1"/>
  <c r="L14" i="1" s="1"/>
  <c r="H41" i="1"/>
  <c r="H51" i="1" s="1"/>
  <c r="L20" i="1"/>
  <c r="L23" i="1" s="1"/>
  <c r="K23" i="1"/>
  <c r="K41" i="1" l="1"/>
  <c r="K51" i="1" s="1"/>
  <c r="L41" i="1"/>
  <c r="L51" i="1" s="1"/>
</calcChain>
</file>

<file path=xl/sharedStrings.xml><?xml version="1.0" encoding="utf-8"?>
<sst xmlns="http://schemas.openxmlformats.org/spreadsheetml/2006/main" count="1065" uniqueCount="662">
  <si>
    <t>Etablissement</t>
  </si>
  <si>
    <t>OFFRE FINANCIERE</t>
  </si>
  <si>
    <t>Imputation budgétaire : Classe 6 et Classe 2</t>
  </si>
  <si>
    <t xml:space="preserve">Nom du candidat  : </t>
  </si>
  <si>
    <t xml:space="preserve">Adresse mail valide pendant la durée du marché : </t>
  </si>
  <si>
    <t>HCL - DAT</t>
  </si>
  <si>
    <t>DEPOSE</t>
  </si>
  <si>
    <t>CLAPETS COUPE-FEU / TRAPPES DE DESENFUMAGE</t>
  </si>
  <si>
    <t>EQUIPEMENTS DE SECURITE</t>
  </si>
  <si>
    <t>AUTRES EQUIPEMENTS</t>
  </si>
  <si>
    <t>RECONDITIONNEMENT / REMPLACEMENT DETECTEURS</t>
  </si>
  <si>
    <t>N°</t>
  </si>
  <si>
    <t>Dont Part Fournitures HT</t>
  </si>
  <si>
    <t>Dont Part Main d'œuvre HT</t>
  </si>
  <si>
    <t>1.01</t>
  </si>
  <si>
    <t>Clapet coupe-feu</t>
  </si>
  <si>
    <t>Unité</t>
  </si>
  <si>
    <t>1.02</t>
  </si>
  <si>
    <t>Trappe de désenfumage</t>
  </si>
  <si>
    <t>2.1</t>
  </si>
  <si>
    <t>Clapets coupe-feu</t>
  </si>
  <si>
    <t>Déclenchement par canne thermique 70°C + bobine à impulsions 48 ou 24 V</t>
  </si>
  <si>
    <t>Contacts déut et fin de course</t>
  </si>
  <si>
    <t>Réarmement manuel</t>
  </si>
  <si>
    <t>Marque : FRANCE AIR type REF 500 ou équivalent</t>
  </si>
  <si>
    <t xml:space="preserve">                                  ou   type CIRCE </t>
  </si>
  <si>
    <t>avec dispositif de commande EVOLYS conforme à la norme NFS 61 957</t>
  </si>
  <si>
    <t>2.1.01</t>
  </si>
  <si>
    <t>ø 100/125</t>
  </si>
  <si>
    <t>2.1.02</t>
  </si>
  <si>
    <t>ø 160</t>
  </si>
  <si>
    <t>2.1.03</t>
  </si>
  <si>
    <t>ø 200</t>
  </si>
  <si>
    <t>2.1.04</t>
  </si>
  <si>
    <t>ø 250</t>
  </si>
  <si>
    <t>2.1.05</t>
  </si>
  <si>
    <t>ø 315</t>
  </si>
  <si>
    <t>2.1.06</t>
  </si>
  <si>
    <t>ø 355</t>
  </si>
  <si>
    <t>2.1.07</t>
  </si>
  <si>
    <t>ø 400</t>
  </si>
  <si>
    <t>2.1.08</t>
  </si>
  <si>
    <t>200 x 200</t>
  </si>
  <si>
    <t>2.1.09</t>
  </si>
  <si>
    <t>300 x 300</t>
  </si>
  <si>
    <t>2.1.10</t>
  </si>
  <si>
    <t>400 x 400</t>
  </si>
  <si>
    <t>2.1.11</t>
  </si>
  <si>
    <t>500 x 500</t>
  </si>
  <si>
    <t>2.1.12</t>
  </si>
  <si>
    <t>600 x 600</t>
  </si>
  <si>
    <t>2.2</t>
  </si>
  <si>
    <t>Réarmement motorisé pour clapet</t>
  </si>
  <si>
    <t>2.2.01</t>
  </si>
  <si>
    <t xml:space="preserve">Moteur </t>
  </si>
  <si>
    <t>Raccordement 48 V ou 24 V</t>
  </si>
  <si>
    <t>2.2.02</t>
  </si>
  <si>
    <t>Transformateur</t>
  </si>
  <si>
    <t>2.2.03</t>
  </si>
  <si>
    <t>Commande</t>
  </si>
  <si>
    <t>2.2.04</t>
  </si>
  <si>
    <t>2.2.05</t>
  </si>
  <si>
    <t>Fins de course</t>
  </si>
  <si>
    <t>2.3</t>
  </si>
  <si>
    <t>Type à portillon 1 ou 2 vantaux coupe-feu 2 heures pour les extractions et les entrées d’air</t>
  </si>
  <si>
    <t>Bobine de déclenchement par impulsions</t>
  </si>
  <si>
    <t>Contacts début et fin de course</t>
  </si>
  <si>
    <t>Contre-cadre de fixation</t>
  </si>
  <si>
    <t>Marque : FRANCE AIR type BTDR avec grille aluminium ouverture par 1/4 de tour type Cyclade ou équivalent conforme à la norme NFS 61 937</t>
  </si>
  <si>
    <t>(mm)</t>
  </si>
  <si>
    <t>2.3.01</t>
  </si>
  <si>
    <t xml:space="preserve">1 vantail </t>
  </si>
  <si>
    <t>2.3.02</t>
  </si>
  <si>
    <t>2.3.03</t>
  </si>
  <si>
    <t>2.3.04</t>
  </si>
  <si>
    <t>600 x 500</t>
  </si>
  <si>
    <t>2.3.05</t>
  </si>
  <si>
    <t>700 x 500</t>
  </si>
  <si>
    <t>2.3.06</t>
  </si>
  <si>
    <t>2 vantaux</t>
  </si>
  <si>
    <t>2.3.07</t>
  </si>
  <si>
    <t>2.3.08</t>
  </si>
  <si>
    <t>Fourniture et pose de coffret de relayage conforme à la norme NF 61 937</t>
  </si>
  <si>
    <t>3.01</t>
  </si>
  <si>
    <t>- 1 vitesse</t>
  </si>
  <si>
    <t>3.02</t>
  </si>
  <si>
    <t>- 2 vitesses</t>
  </si>
  <si>
    <t xml:space="preserve">Fourniture et pose </t>
  </si>
  <si>
    <t>5.01</t>
  </si>
  <si>
    <t xml:space="preserve">Affiche lumineuse </t>
  </si>
  <si>
    <t>5.02</t>
  </si>
  <si>
    <t>5.03</t>
  </si>
  <si>
    <t>5.04</t>
  </si>
  <si>
    <t>5.05</t>
  </si>
  <si>
    <t>5.06</t>
  </si>
  <si>
    <t>5.07</t>
  </si>
  <si>
    <t>5.08</t>
  </si>
  <si>
    <t>5.09</t>
  </si>
  <si>
    <t>5.10</t>
  </si>
  <si>
    <t xml:space="preserve">Bloc relais </t>
  </si>
  <si>
    <t>5.11</t>
  </si>
  <si>
    <t>Boîtier réarmement</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</si>
  <si>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</si>
  <si>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</si>
  <si>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</si>
  <si>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</si>
  <si>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</si>
  <si>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</si>
  <si>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</si>
  <si>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</si>
  <si>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</si>
  <si>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</si>
  <si>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</si>
  <si>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</si>
  <si>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</si>
  <si>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</si>
  <si>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</si>
  <si>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</si>
  <si>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</si>
  <si>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</si>
  <si>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</si>
  <si>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</si>
  <si>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</si>
  <si>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</si>
  <si>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</si>
  <si>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</si>
  <si>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Déclencheur manuel</t>
  </si>
  <si>
    <t>5.36</t>
  </si>
  <si>
    <t>Détecteur de fumée haute sensibilité</t>
  </si>
  <si>
    <t>5.37</t>
  </si>
  <si>
    <t>Détecteur de fumée linéaire</t>
  </si>
  <si>
    <t>5.38</t>
  </si>
  <si>
    <t>Détecteur de gaine</t>
  </si>
  <si>
    <t>5.39</t>
  </si>
  <si>
    <t>Détecteur thermovélocimétrique</t>
  </si>
  <si>
    <t>5.40</t>
  </si>
  <si>
    <t>Détecteur multicritères</t>
  </si>
  <si>
    <t>5.41</t>
  </si>
  <si>
    <t>Détecteur optique de flamme</t>
  </si>
  <si>
    <t>5.42</t>
  </si>
  <si>
    <t>5.43</t>
  </si>
  <si>
    <t>Détecteur optique de fumée interactif</t>
  </si>
  <si>
    <t>Détecteur optique de fumée interactif avec isolateur</t>
  </si>
  <si>
    <t>Détecteur optique radio</t>
  </si>
  <si>
    <t>Diffuseur sonore</t>
  </si>
  <si>
    <t>Diffuseur lumineux</t>
  </si>
  <si>
    <t>Emetteur radio</t>
  </si>
  <si>
    <t>Indicateur d'action</t>
  </si>
  <si>
    <t xml:space="preserve">Mise en oeuvre d'une nacelle pour l'accès aux détecteurs </t>
  </si>
  <si>
    <t>Moteur désenfumage</t>
  </si>
  <si>
    <t>Panneau lumineux</t>
  </si>
  <si>
    <t>Pressostat sous boitier étanche pour désenfumage</t>
  </si>
  <si>
    <t xml:space="preserve">Relayage ventilateur </t>
  </si>
  <si>
    <t>Répartiteur d'exploitation</t>
  </si>
  <si>
    <t>Satellite 4 voies</t>
  </si>
  <si>
    <t>Satellite 8 voies</t>
  </si>
  <si>
    <t>Sirène</t>
  </si>
  <si>
    <t>Tableau répétiteur</t>
  </si>
  <si>
    <t>Tirer-lacher</t>
  </si>
  <si>
    <t>Transmetteur téléphonique</t>
  </si>
  <si>
    <t>Tous frais inclus, y compris main d'œuvre, déplacement, fournitures</t>
  </si>
  <si>
    <t>6.01</t>
  </si>
  <si>
    <t>Reconditionnement d'un détecteur</t>
  </si>
  <si>
    <t>6.02</t>
  </si>
  <si>
    <t>Heure de programmation sur UAE</t>
  </si>
  <si>
    <t>%</t>
  </si>
  <si>
    <t>Hôpital Edouard Herriot (HEH)</t>
  </si>
  <si>
    <t>Groupement Hospitalier Est (GHE)</t>
  </si>
  <si>
    <t>Groupement Hospitalier Est - Maison du Petit Monde (MPM)</t>
  </si>
  <si>
    <t>Hôpital de la Croix-Rousse (CR)</t>
  </si>
  <si>
    <t>Hôpital Gériatrique Frédéric Dugoujon (HGFD)</t>
  </si>
  <si>
    <t>Hôpital des Charpennes (HDC)</t>
  </si>
  <si>
    <t>Centre Hospitalier Lyon-Sud (CHLS)</t>
  </si>
  <si>
    <t>Pharmacie Centrale (PC)</t>
  </si>
  <si>
    <t>Hôpital Henry Gabrielle (HG)</t>
  </si>
  <si>
    <t>Hôpital Gériatrique Pierre Garraud (PG)</t>
  </si>
  <si>
    <t>Maintenance préventive</t>
  </si>
  <si>
    <t>Maintenance corrective</t>
  </si>
  <si>
    <t>Reconditionnement détecteurs</t>
  </si>
  <si>
    <t>II - PRIX DES PRESTATIONS COMPLEMENTAIRES (BPU)</t>
  </si>
  <si>
    <t>ml</t>
  </si>
  <si>
    <t>MAIN D'ŒUVRE - DEPLACEMENT</t>
  </si>
  <si>
    <t>Heure de main d'œuvre opérateur (pose matériel et tirage de câble) de 7 h à 18 h</t>
  </si>
  <si>
    <t>Heure</t>
  </si>
  <si>
    <t>Heure de main d'œuvre opérateur (pose matériel et tirage de câble) de 18 h à 7 h</t>
  </si>
  <si>
    <t>Forfait déplacement aller/retour</t>
  </si>
  <si>
    <t>SIEMENS</t>
  </si>
  <si>
    <t>CHUBB</t>
  </si>
  <si>
    <t>REMISES SUR CATALOGUES CONSTRUCTEURS</t>
  </si>
  <si>
    <t>Coef.</t>
  </si>
  <si>
    <t>TRAVAUX DE GRANDE HAUTEUR</t>
  </si>
  <si>
    <t>2.1.13</t>
  </si>
  <si>
    <t>2.1.14</t>
  </si>
  <si>
    <t>2.1.15</t>
  </si>
  <si>
    <t>2.1.16</t>
  </si>
  <si>
    <t>2.1.17</t>
  </si>
  <si>
    <t>2.1.18</t>
  </si>
  <si>
    <t>2.1.19</t>
  </si>
  <si>
    <t>2.1.20</t>
  </si>
  <si>
    <t>2.1.21</t>
  </si>
  <si>
    <t>2.1.22</t>
  </si>
  <si>
    <t>2.1.23</t>
  </si>
  <si>
    <t>2.1.24</t>
  </si>
  <si>
    <t>Protection coupe-feu 2 heures</t>
  </si>
  <si>
    <t>Câblage en 2 x 1,5 - RE2V</t>
  </si>
  <si>
    <t>Câblage en 2 x 1,5 - CR1</t>
  </si>
  <si>
    <t>2.2.06</t>
  </si>
  <si>
    <t>2.2.07</t>
  </si>
  <si>
    <t>Câblage en 1 paire 9/10ème - STY1</t>
  </si>
  <si>
    <t xml:space="preserve">Alimentation électrique </t>
  </si>
  <si>
    <t>10.01</t>
  </si>
  <si>
    <t>10.02</t>
  </si>
  <si>
    <t>10.03</t>
  </si>
  <si>
    <t>10.04</t>
  </si>
  <si>
    <t>10.05</t>
  </si>
  <si>
    <t>10.07</t>
  </si>
  <si>
    <t>10.08</t>
  </si>
  <si>
    <t>11.01</t>
  </si>
  <si>
    <t>11.02</t>
  </si>
  <si>
    <t>12.01</t>
  </si>
  <si>
    <t>8.01</t>
  </si>
  <si>
    <t>8.02</t>
  </si>
  <si>
    <t>8.03</t>
  </si>
  <si>
    <t>8.04</t>
  </si>
  <si>
    <t>Dépose /repose de faux-plafonds susceptibles de contenir de l'amiante</t>
  </si>
  <si>
    <t>Plaque</t>
  </si>
  <si>
    <t>Percement de faux-plafonds susceptibles de contenir de l'amiante</t>
  </si>
  <si>
    <t>9.01</t>
  </si>
  <si>
    <t>9.02</t>
  </si>
  <si>
    <t>9.03</t>
  </si>
  <si>
    <t>9.04</t>
  </si>
  <si>
    <t>9.05</t>
  </si>
  <si>
    <t>Après déconnexion des réseaux, dépose et évacuation du site. Non compris la dépose des raccordements électriques et les éventuels travaux de maçonnerie et de plâtrerie. Prix pour un niveau d'accessibilité standard (hauteur inférieure à 3,50 m et faux-plafond facilement démontable) et ne prenant pas en compte des conditions environnementales exceptionnelles engendrant un risque sanitaire (nécessité de confinement, présence d'amiante, ...)</t>
  </si>
  <si>
    <t>Fourniture et pose. Prix pour un niveau d'accessibilité standard (hauteur inférieure à 3,50 m et faux-plafond facilement démontable) et ne prenant pas en compte des conditions environnementales exceptionnelles engendrant un risque sanitaire (nécessité de confinement, présence d'amiante, ...). Non compris les éventuels travaux de maçonnerie et de plâtrerie</t>
  </si>
  <si>
    <t>Protection coupe-feu 1 heure</t>
  </si>
  <si>
    <t>Marque : France Air Ordinys 3 ou équivalent</t>
  </si>
  <si>
    <t xml:space="preserve">Batterie </t>
  </si>
  <si>
    <t>Bouteille CO2</t>
  </si>
  <si>
    <t>Réservoir d'extinction automatique</t>
  </si>
  <si>
    <t xml:space="preserve">COEFFICIENTS </t>
  </si>
  <si>
    <t>Test d'intégrité conformément à la règle APSAD R13</t>
  </si>
  <si>
    <r>
      <t xml:space="preserve">Les prix 1 à 7 (ligne n°1.01 à 7.02) comprennent les frais d'études, d'assistance et de mise en service. </t>
    </r>
    <r>
      <rPr>
        <b/>
        <sz val="11"/>
        <color rgb="FFFF0000"/>
        <rFont val="Arial"/>
        <family val="2"/>
      </rPr>
      <t>Lorsque les équipements et matériels à installer ou remplacer ne sont pas au BPU, la part main d'oeuvre reste conforme au BPU et ne doit pas dépasser la part main d'oeuvre de pose d'un équipement de dimensions ou capacités supérieures prévu au BPU.</t>
    </r>
    <r>
      <rPr>
        <b/>
        <sz val="11"/>
        <rFont val="Arial"/>
        <family val="2"/>
      </rPr>
      <t xml:space="preserve">
</t>
    </r>
    <r>
      <rPr>
        <b/>
        <sz val="11"/>
        <color rgb="FFFF0000"/>
        <rFont val="Arial"/>
        <family val="2"/>
      </rPr>
      <t>En cas de prestations sous-traitées, le devis du sous-traitant devra être détaillé et en référence au présent BPU. Les tarifs du sous-traitant devront être inférieurs ou égaux à ceux du présent BPU.</t>
    </r>
  </si>
  <si>
    <t>MAINTENANCE ET TRAVAUX DES INSTALLATIONS DE SECURITE INCENDIE DES HOSPICES CIVILS DE LYON (Divers Etablissements de Lyon et de la Région lyonnaise) ET DU GCS BLANCHISSERIE</t>
  </si>
  <si>
    <t>Total annuel TTC</t>
  </si>
  <si>
    <t>Total annuel HT</t>
  </si>
  <si>
    <t>Maintenance forfaitaire 
 Montant annuel HT</t>
  </si>
  <si>
    <t>Désenfumage naturel</t>
  </si>
  <si>
    <t>TVA à 
20%</t>
  </si>
  <si>
    <t>TVA à 
10%</t>
  </si>
  <si>
    <t>Total TVA</t>
  </si>
  <si>
    <t>MARCHES PUBLICS DE SERVICES</t>
  </si>
  <si>
    <t>Mesure debit desemfumage</t>
  </si>
  <si>
    <t>Quantité</t>
  </si>
  <si>
    <t>ALDES</t>
  </si>
  <si>
    <t>N° de consultation : T24-4503</t>
  </si>
  <si>
    <t xml:space="preserve">LOT 2 : EQUIPEMENTS CHUBB et DESENFUMAGE </t>
  </si>
  <si>
    <t>Unité Centrale de Production Alimentaire et Stérilisation Centrale - Saint-Priest (SP)</t>
  </si>
  <si>
    <t>Institut de Formation aux Carrières de Santé du Secteur Sud (IFCSSS)</t>
  </si>
  <si>
    <t>BPU Chiffrage</t>
  </si>
  <si>
    <t>Désignation</t>
  </si>
  <si>
    <t>Prix unitaire</t>
  </si>
  <si>
    <t>PARTIE 1 : FORFAITS OPERATIONS COURANTES</t>
  </si>
  <si>
    <t>Nota : il n'est pas possible de cumuler 2 forfaits ou un forfait et des préstations autres du BPU</t>
  </si>
  <si>
    <t>F1</t>
  </si>
  <si>
    <r>
      <rPr>
        <b/>
        <sz val="10"/>
        <rFont val="Arial"/>
        <family val="2"/>
      </rPr>
      <t xml:space="preserve">Forfait pour petite intervention ponctuelle inférieure à 4 heures </t>
    </r>
    <r>
      <rPr>
        <sz val="11"/>
        <color theme="1"/>
        <rFont val="Calibri"/>
        <family val="2"/>
        <scheme val="minor"/>
      </rPr>
      <t xml:space="preserve">
Ce forfait est utilisé lorsque </t>
    </r>
    <r>
      <rPr>
        <u/>
        <sz val="10"/>
        <rFont val="Arial"/>
        <family val="2"/>
      </rPr>
      <t>l'utilisation du bordereau conduit à un montant inférieur à ce seuil</t>
    </r>
    <r>
      <rPr>
        <sz val="11"/>
        <color theme="1"/>
        <rFont val="Calibri"/>
        <family val="2"/>
        <scheme val="minor"/>
      </rPr>
      <t xml:space="preserve"> : il constitue de ce fait un minimum de commande. </t>
    </r>
    <r>
      <rPr>
        <b/>
        <sz val="10"/>
        <rFont val="Arial"/>
        <family val="2"/>
      </rPr>
      <t xml:space="preserve">Le montant de ce poste ne peut être supérieur à 500 € HT
</t>
    </r>
    <r>
      <rPr>
        <sz val="11"/>
        <color theme="1"/>
        <rFont val="Calibri"/>
        <family val="2"/>
        <scheme val="minor"/>
      </rPr>
      <t>Ce forfait comprend tous frais de déplacement, petites fournitures et matériaux, nettoyage et évacuation des gravois si nécessaire.</t>
    </r>
  </si>
  <si>
    <t>F</t>
  </si>
  <si>
    <t>F2</t>
  </si>
  <si>
    <r>
      <rPr>
        <b/>
        <sz val="10"/>
        <rFont val="Arial"/>
        <family val="2"/>
      </rPr>
      <t xml:space="preserve">Forfait pour petite intervention ponctuelle inférieure à 8 heures </t>
    </r>
    <r>
      <rPr>
        <sz val="11"/>
        <color theme="1"/>
        <rFont val="Calibri"/>
        <family val="2"/>
        <scheme val="minor"/>
      </rPr>
      <t xml:space="preserve">
Ce forfait est utilisé lorsque </t>
    </r>
    <r>
      <rPr>
        <u/>
        <sz val="10"/>
        <rFont val="Arial"/>
        <family val="2"/>
      </rPr>
      <t>l'utilisation du bordereau conduit à un montant inférieur à ce seuil</t>
    </r>
    <r>
      <rPr>
        <sz val="11"/>
        <color theme="1"/>
        <rFont val="Calibri"/>
        <family val="2"/>
        <scheme val="minor"/>
      </rPr>
      <t xml:space="preserve"> : il constitue de ce fait un minimum de commande. </t>
    </r>
    <r>
      <rPr>
        <b/>
        <sz val="10"/>
        <rFont val="Arial"/>
        <family val="2"/>
      </rPr>
      <t xml:space="preserve">Le montant de ce poste ne peut être supérieur à 900 € HT
</t>
    </r>
    <r>
      <rPr>
        <sz val="11"/>
        <color theme="1"/>
        <rFont val="Calibri"/>
        <family val="2"/>
        <scheme val="minor"/>
      </rPr>
      <t>Ce forfait comprend tous frais de déplacement, petites fournitures et matériaux, nettoyage et évacuation des gravois si nécessaire.</t>
    </r>
  </si>
  <si>
    <t>PARTIE 2 : PRESTATIONS DETAILLEES</t>
  </si>
  <si>
    <t>CABLAGE &amp; Chemin de cables</t>
  </si>
  <si>
    <t>4.1</t>
  </si>
  <si>
    <t>CABLAGE</t>
  </si>
  <si>
    <t xml:space="preserve">Le prix prend en compte la fourniture, la pose et le raccordement du câble </t>
  </si>
  <si>
    <t>sup à 50 ml au global sur l'intervention *</t>
  </si>
  <si>
    <t>Inférieur à 50 ml au global sur l'intervention *</t>
  </si>
  <si>
    <t xml:space="preserve"> * Si le métré de tous les cables de l'intervention est superieur à 50ml nous integrons les prix de la 1ere partie, si ce n'est pas le cas le tarif sera celui de la 2e partie </t>
  </si>
  <si>
    <t>Fils, câbles rigides H 07 V.R</t>
  </si>
  <si>
    <t>04.101</t>
  </si>
  <si>
    <t>jusqu'à 2,5  mm²</t>
  </si>
  <si>
    <t>04.102</t>
  </si>
  <si>
    <t>de 4   mm² à 6 mm²</t>
  </si>
  <si>
    <t>04.103</t>
  </si>
  <si>
    <t>10  mm²</t>
  </si>
  <si>
    <t>04.104</t>
  </si>
  <si>
    <t>16 mm²</t>
  </si>
  <si>
    <t>04.105</t>
  </si>
  <si>
    <t>25 mm²</t>
  </si>
  <si>
    <t>04.106</t>
  </si>
  <si>
    <t>35 mm²</t>
  </si>
  <si>
    <t>04.107</t>
  </si>
  <si>
    <t>50 mm²</t>
  </si>
  <si>
    <t>04.108</t>
  </si>
  <si>
    <t>70 mm²</t>
  </si>
  <si>
    <t>04.109</t>
  </si>
  <si>
    <t>95 mm²</t>
  </si>
  <si>
    <t>Câble U 1000 AR2V</t>
  </si>
  <si>
    <t>04.110</t>
  </si>
  <si>
    <t>1 x 50mm²</t>
  </si>
  <si>
    <t>04.111</t>
  </si>
  <si>
    <t>1 x 70mm²</t>
  </si>
  <si>
    <t>04.112</t>
  </si>
  <si>
    <t>1 x 95mm²</t>
  </si>
  <si>
    <t>04.113</t>
  </si>
  <si>
    <t>1 x 120mm²</t>
  </si>
  <si>
    <t>04.114</t>
  </si>
  <si>
    <t>1 x 150mm²</t>
  </si>
  <si>
    <t>04.115</t>
  </si>
  <si>
    <t>1X 185mm²</t>
  </si>
  <si>
    <t>04.116</t>
  </si>
  <si>
    <t>1 x 240mm²</t>
  </si>
  <si>
    <t>04.117</t>
  </si>
  <si>
    <t>1 x 300mm²</t>
  </si>
  <si>
    <t>04.118</t>
  </si>
  <si>
    <t>4G25</t>
  </si>
  <si>
    <t>04.119</t>
  </si>
  <si>
    <t>4G35</t>
  </si>
  <si>
    <t>04.120</t>
  </si>
  <si>
    <t>4G50</t>
  </si>
  <si>
    <t>04.121</t>
  </si>
  <si>
    <t>5G25</t>
  </si>
  <si>
    <t>Câble U 1000 R2V</t>
  </si>
  <si>
    <t>04.122</t>
  </si>
  <si>
    <t>04.123</t>
  </si>
  <si>
    <t>04.124</t>
  </si>
  <si>
    <t>04.125</t>
  </si>
  <si>
    <t>04.126</t>
  </si>
  <si>
    <t>1X185 mm²</t>
  </si>
  <si>
    <t>04.127</t>
  </si>
  <si>
    <t>04.128</t>
  </si>
  <si>
    <t>04.129</t>
  </si>
  <si>
    <t xml:space="preserve">3G1,5 </t>
  </si>
  <si>
    <t>04.130</t>
  </si>
  <si>
    <t>3G2,5</t>
  </si>
  <si>
    <t>04.131</t>
  </si>
  <si>
    <t>3G4</t>
  </si>
  <si>
    <t>04.132</t>
  </si>
  <si>
    <t>3G6</t>
  </si>
  <si>
    <t>04.133</t>
  </si>
  <si>
    <t>3G10</t>
  </si>
  <si>
    <t>04.134</t>
  </si>
  <si>
    <t>3G16</t>
  </si>
  <si>
    <t>04.135</t>
  </si>
  <si>
    <t>3G25</t>
  </si>
  <si>
    <t>04.136</t>
  </si>
  <si>
    <t>4G1,5</t>
  </si>
  <si>
    <t>04.137</t>
  </si>
  <si>
    <t>4G2,5</t>
  </si>
  <si>
    <t>04.138</t>
  </si>
  <si>
    <t>4G4</t>
  </si>
  <si>
    <t>04.139</t>
  </si>
  <si>
    <t>4G6</t>
  </si>
  <si>
    <t>04.140</t>
  </si>
  <si>
    <t>4G10</t>
  </si>
  <si>
    <t>04.141</t>
  </si>
  <si>
    <t>4G16</t>
  </si>
  <si>
    <t>04.142</t>
  </si>
  <si>
    <t>04.143</t>
  </si>
  <si>
    <t>04.144</t>
  </si>
  <si>
    <t>04.145</t>
  </si>
  <si>
    <t>5G1,5</t>
  </si>
  <si>
    <t>04.146</t>
  </si>
  <si>
    <t>5G2,5</t>
  </si>
  <si>
    <t>04.147</t>
  </si>
  <si>
    <t>5G4</t>
  </si>
  <si>
    <t>04.148</t>
  </si>
  <si>
    <t>5G6</t>
  </si>
  <si>
    <t>04.149</t>
  </si>
  <si>
    <t>5G10</t>
  </si>
  <si>
    <t>04.150</t>
  </si>
  <si>
    <t>5G16</t>
  </si>
  <si>
    <t>04.151</t>
  </si>
  <si>
    <t>04.152</t>
  </si>
  <si>
    <t>5G35</t>
  </si>
  <si>
    <t>04.153</t>
  </si>
  <si>
    <t>5G50</t>
  </si>
  <si>
    <t>04.154</t>
  </si>
  <si>
    <t>5G70</t>
  </si>
  <si>
    <t>Pyrocâble (type CR1)</t>
  </si>
  <si>
    <t>04.155</t>
  </si>
  <si>
    <t>04.156</t>
  </si>
  <si>
    <t>04.157</t>
  </si>
  <si>
    <t>04.158</t>
  </si>
  <si>
    <t>04.159</t>
  </si>
  <si>
    <t>04.160</t>
  </si>
  <si>
    <t>04.161</t>
  </si>
  <si>
    <t>04.162</t>
  </si>
  <si>
    <t>04.163</t>
  </si>
  <si>
    <t>04.164</t>
  </si>
  <si>
    <t>04.165</t>
  </si>
  <si>
    <t>04.166</t>
  </si>
  <si>
    <t>04.167</t>
  </si>
  <si>
    <t>04.168</t>
  </si>
  <si>
    <t>04.169</t>
  </si>
  <si>
    <t>04.170</t>
  </si>
  <si>
    <t>04.171</t>
  </si>
  <si>
    <t>04.172</t>
  </si>
  <si>
    <t>04.173</t>
  </si>
  <si>
    <t>04.174</t>
  </si>
  <si>
    <t>04.175</t>
  </si>
  <si>
    <t>04.176</t>
  </si>
  <si>
    <t>4.2</t>
  </si>
  <si>
    <t>CHEMIN DE CABLES / GOULOTTE / …</t>
  </si>
  <si>
    <t>04.2.01</t>
  </si>
  <si>
    <t>chemin de cable Largeur inférieur à 100mm</t>
  </si>
  <si>
    <t>04.2.02</t>
  </si>
  <si>
    <t>chemin de cable Largeur entre 101et 300mm</t>
  </si>
  <si>
    <t>04.2.03</t>
  </si>
  <si>
    <t>GOULOTTE ET PLINTHE EN PVC RIGIDE</t>
  </si>
  <si>
    <t>Détecteur optique de fumée type FDO221</t>
  </si>
  <si>
    <t>Détecteur optique de fumée type CHUBB</t>
  </si>
  <si>
    <t xml:space="preserve">Module d'extinction </t>
  </si>
  <si>
    <t>Module électronique adressable</t>
  </si>
  <si>
    <t>ventouse Pcf</t>
  </si>
  <si>
    <t>Module electronique déporté CMSI</t>
  </si>
  <si>
    <t>Module General CMSI</t>
  </si>
  <si>
    <t>Bloc Alimentation</t>
  </si>
  <si>
    <t>Tableau de report</t>
  </si>
  <si>
    <t>Carte mère SDI</t>
  </si>
  <si>
    <t>Modernisation / Remplacement d'un détecteur optisue de fumée generation Algorex par un détecteur optique type MPD y compris programmation du nouveau détecteur,</t>
  </si>
  <si>
    <t>PARTIE 3 : PRESTATIONS COMPLEMENTAIRES</t>
  </si>
  <si>
    <t>PROTECTION / CONFINEMENT</t>
  </si>
  <si>
    <t>Pose d'un confinement lorsque que celui-ci est spécifié dans la demande ou proposé par l'entreprise afin de respecter des régles d'hygiène élémentaire à l'hôpital ou protéger une salle ou gaine particulière par rapport à son environnement, et lorsque que ce confinement n'est pas pris en charge par un autre lot. unité m² de protection installée</t>
  </si>
  <si>
    <t>Réalisation d'un confinement étanche en Polyane (ep min 200µ)</t>
  </si>
  <si>
    <t>m²</t>
  </si>
  <si>
    <t>Réalisation d'un confinement étanche en Polyane (ep min 200µ) y compris raidisseurs par ossature bois</t>
  </si>
  <si>
    <t>Réalisation d'une porte d'acces en Polyane zipwall</t>
  </si>
  <si>
    <t>u</t>
  </si>
  <si>
    <t>Réalisation d'un confinement étanche par une structure rigide type mélaminé</t>
  </si>
  <si>
    <t>Réalisation d'une porte d'acces bois</t>
  </si>
  <si>
    <t>Réalisation d'une protection des surfaces ou equipements en polyane ou mousse de protection</t>
  </si>
  <si>
    <t xml:space="preserve">On comprend ici les travaux de toute nature exécutés à plus de 3.50 m de hauteur au-dessus du sol d'appui et qui ne doivent en aucun cas être réalisés avec une échelle. Les frais d'installation listés ci-dessous comprennent tous les frais d'amenée, de montage et de démontage </t>
  </si>
  <si>
    <t>Plate-forme d’Intervention Roulante / échafaudage roulant</t>
  </si>
  <si>
    <t xml:space="preserve">Forfait 1/2 journée : Plate-forme sécurisée pour travail en hauteur au dela de 3,5m, dans le respect des règlements et normes en vigueur </t>
  </si>
  <si>
    <t xml:space="preserve">Forfait journée : Plate-forme sécurisée pour travail en hauteur au dela de 3,5m, dans le respect des règlements et normes en vigueur </t>
  </si>
  <si>
    <t xml:space="preserve">Forfait semaine : Plate-forme sécurisée pour travail en hauteur au dela de 3,5m, dans le respect des règlements et normes en vigueur </t>
  </si>
  <si>
    <t>Nacelle élévatrice</t>
  </si>
  <si>
    <r>
      <t>Forfait 1/2 journée : Travail avec une nacelle élévatrice dans le respect des r</t>
    </r>
    <r>
      <rPr>
        <sz val="10"/>
        <rFont val="Arial"/>
        <family val="2"/>
      </rPr>
      <t>èglements et normes en vigueur</t>
    </r>
  </si>
  <si>
    <t>8.05</t>
  </si>
  <si>
    <r>
      <t>Forfait journée : Travail avec une nacelle élévatrice dans le respect des r</t>
    </r>
    <r>
      <rPr>
        <sz val="10"/>
        <rFont val="Arial"/>
        <family val="2"/>
      </rPr>
      <t>èglements et normes en vigueur</t>
    </r>
  </si>
  <si>
    <t>8.06</t>
  </si>
  <si>
    <r>
      <t>Forfait semaine : Travail avec une nacelle élévatrice dans le respect des r</t>
    </r>
    <r>
      <rPr>
        <sz val="10"/>
        <rFont val="Arial"/>
        <family val="2"/>
      </rPr>
      <t>èglements et normes en vigueur</t>
    </r>
  </si>
  <si>
    <t>AMIANTE</t>
  </si>
  <si>
    <t>Sujétions de travaux sur des matériaux susceptibles de contenir de l'amiante : 
Ces articles concernent des travaux sur des matériaux susceptibles de contenir de l’amiante dans le respect de la Sous-section 4 du Code du Travail. Les prix incluent la fourniture d'un protocole opératoire, les EPI, le matériel adéquat et l'évacuation des déchets dans filières spécifiques.</t>
  </si>
  <si>
    <t>Percements</t>
  </si>
  <si>
    <r>
      <t xml:space="preserve">Percement de </t>
    </r>
    <r>
      <rPr>
        <u/>
        <sz val="11"/>
        <color theme="1"/>
        <rFont val="Calibri"/>
        <family val="2"/>
        <scheme val="minor"/>
      </rPr>
      <t xml:space="preserve">cloisons </t>
    </r>
    <r>
      <rPr>
        <sz val="11"/>
        <color theme="1"/>
        <rFont val="Calibri"/>
        <family val="2"/>
        <scheme val="minor"/>
      </rPr>
      <t>susceptibles de contenir de l'amiante ou d'être recouvertes sur une ou deux faces d'un matériau susceptible de contenir de l'amiante :</t>
    </r>
  </si>
  <si>
    <r>
      <t>Percement de</t>
    </r>
    <r>
      <rPr>
        <u/>
        <sz val="11"/>
        <color theme="1"/>
        <rFont val="Calibri"/>
        <family val="2"/>
        <scheme val="minor"/>
      </rPr>
      <t xml:space="preserve"> maçonnerie</t>
    </r>
    <r>
      <rPr>
        <sz val="11"/>
        <color theme="1"/>
        <rFont val="Calibri"/>
        <family val="2"/>
        <scheme val="minor"/>
      </rPr>
      <t xml:space="preserve"> susceptible de contenir de l'amiante ou d'être recouverte sur une ou deux faces d'un matériau susceptible de contenir de l'amiante :</t>
    </r>
  </si>
  <si>
    <r>
      <t>Percement de</t>
    </r>
    <r>
      <rPr>
        <u/>
        <sz val="11"/>
        <color theme="1"/>
        <rFont val="Calibri"/>
        <family val="2"/>
        <scheme val="minor"/>
      </rPr>
      <t xml:space="preserve"> planchers</t>
    </r>
    <r>
      <rPr>
        <sz val="11"/>
        <color theme="1"/>
        <rFont val="Calibri"/>
        <family val="2"/>
        <scheme val="minor"/>
      </rPr>
      <t xml:space="preserve"> susceptibles de contenir de l'amiante ou d'être recouverte sur une ou deux faces d'un matériau susceptible de contenir de l'amiante :</t>
    </r>
  </si>
  <si>
    <t>Autre</t>
  </si>
  <si>
    <t>PARTIE 4 : PRESTATIONS HORS BPU</t>
  </si>
  <si>
    <t>Heure de main d'œuvre technicien dépannage de 7 h à 18 h</t>
  </si>
  <si>
    <t>Heure de main d'œuvre technicien dépannage de 18 h à 7 h</t>
  </si>
  <si>
    <t>Heure de main d'œuvre cadre (mise à jour plans, schémas d'installations, dossiers d'identité, tableaux de corrélation)</t>
  </si>
  <si>
    <t>Heure de mise en service</t>
  </si>
  <si>
    <t>10.09</t>
  </si>
  <si>
    <t>Heure de Gestion de projet</t>
  </si>
  <si>
    <t>11.03</t>
  </si>
  <si>
    <t>11.04</t>
  </si>
  <si>
    <t>Le coefficient de peines et soins est applicable à la fois pour les matériaux, matières premières et objets fabriqués pour des travaux non prévus au bordereau et sans référence à un tarif public fabricant ou catalogue fabricant, ainsi que pour les travaux non prévus au bordereau et sous-traités  à un tiers. Concernant la fourniture, il faudra fournir la facture sur laquel s'applique le coefficient de peines et soins. 
Il doit être compris entre 1 et 1,20.</t>
  </si>
  <si>
    <t>Liste des équipements SSI obsolètes dont le remplacement est à chiffrer</t>
  </si>
  <si>
    <t>à noter que le chiffrage des travaux de remplacement des matériels obsolètes devra comprendre tout autre matériel qui serait obsolète à la date de remise de l'offre ou dont le remplacement serait indispensable au bon fonctionnement de l'ensemble de l'installation de sécurité incendie (détecteurs,déclencheurs, reports,cablage,...)</t>
  </si>
  <si>
    <t>site</t>
  </si>
  <si>
    <t>bâtiment</t>
  </si>
  <si>
    <t>matériel obsolète</t>
  </si>
  <si>
    <t>DEVIS HT*</t>
  </si>
  <si>
    <t>HLS</t>
  </si>
  <si>
    <t>1F</t>
  </si>
  <si>
    <t>matériel DEF obsolète - UAE hors service</t>
  </si>
  <si>
    <t>3C</t>
  </si>
  <si>
    <t>ECS CHUBB ACTIVA 1000</t>
  </si>
  <si>
    <t>4E</t>
  </si>
  <si>
    <t>LAC</t>
  </si>
  <si>
    <t>B</t>
  </si>
  <si>
    <t>C</t>
  </si>
  <si>
    <t>CR</t>
  </si>
  <si>
    <t>L</t>
  </si>
  <si>
    <t>ECS TEN5</t>
  </si>
  <si>
    <t>PHC</t>
  </si>
  <si>
    <t>CMSI Activa.com</t>
  </si>
  <si>
    <t>UAE MM8000 (incompatibilité avec SSI du bâtiment K et autre SSI si nouveau remplacement)</t>
  </si>
  <si>
    <t>PG</t>
  </si>
  <si>
    <t>administration</t>
  </si>
  <si>
    <t>SDI SIEMENS CS1110</t>
  </si>
  <si>
    <t>SDI SIEMENS CIR1145 et CMSI STT11</t>
  </si>
  <si>
    <t>I</t>
  </si>
  <si>
    <t>SDI SIEMENS CIR1145</t>
  </si>
  <si>
    <t>poste de garde</t>
  </si>
  <si>
    <t>VILLON</t>
  </si>
  <si>
    <t>tous</t>
  </si>
  <si>
    <t>SDI CC1142 et CMSI STT12</t>
  </si>
  <si>
    <t>GHE</t>
  </si>
  <si>
    <t>NEURO</t>
  </si>
  <si>
    <t>SDI SIEMENS CC1142 CMSI rack RCB11 et rack RCB2404</t>
  </si>
  <si>
    <t>BAT 16</t>
  </si>
  <si>
    <t>SDI SIEMENS CI1145 CMSI rack RCB11</t>
  </si>
  <si>
    <t>DSN</t>
  </si>
  <si>
    <t>SDI SIEMENS CI1145</t>
  </si>
  <si>
    <t>HEH</t>
  </si>
  <si>
    <t>U</t>
  </si>
  <si>
    <t>SDI SIEMENS CI1142 et CMSI STT2410N</t>
  </si>
  <si>
    <t>P</t>
  </si>
  <si>
    <t>SDI SIEMENS CI1142 et CMSI STT11</t>
  </si>
  <si>
    <t>JK</t>
  </si>
  <si>
    <t>SDI SIEMENS CS1140 et CMSI STT11</t>
  </si>
  <si>
    <t>ESQUIROL</t>
  </si>
  <si>
    <t>SDI SIEMENS CI1142</t>
  </si>
  <si>
    <t xml:space="preserve"> *Fournir via un devis les details des chiffrages  à minima la décomposition suivante :  </t>
  </si>
  <si>
    <t>I - TRAVAUX</t>
  </si>
  <si>
    <t>intituté</t>
  </si>
  <si>
    <t>description</t>
  </si>
  <si>
    <t xml:space="preserve">Prix unitaire </t>
  </si>
  <si>
    <t>Total HT</t>
  </si>
  <si>
    <t xml:space="preserve">A/ Etudes </t>
  </si>
  <si>
    <t>B/ Depose existant</t>
  </si>
  <si>
    <t xml:space="preserve">Cablage </t>
  </si>
  <si>
    <t>Equipements</t>
  </si>
  <si>
    <t>C/ Reprise cablage existant</t>
  </si>
  <si>
    <t>C bis/ cablage neuf</t>
  </si>
  <si>
    <t>xxxx</t>
  </si>
  <si>
    <t xml:space="preserve">D/ Fourniture et installation equipements </t>
  </si>
  <si>
    <t>1/ supervision SSI</t>
  </si>
  <si>
    <t>2.1/ SDI - centrale</t>
  </si>
  <si>
    <t>2.1/ SDI - report alarme</t>
  </si>
  <si>
    <t>2.2/ SDI - détection automatique</t>
  </si>
  <si>
    <r>
      <t xml:space="preserve">2.2/ SDI - détection </t>
    </r>
    <r>
      <rPr>
        <sz val="11"/>
        <color rgb="FF000000"/>
        <rFont val="Calibri"/>
        <family val="2"/>
        <scheme val="minor"/>
      </rPr>
      <t xml:space="preserve">automatique </t>
    </r>
    <r>
      <rPr>
        <sz val="11"/>
        <color theme="1"/>
        <rFont val="Calibri"/>
        <family val="2"/>
        <scheme val="minor"/>
      </rPr>
      <t>spécifique</t>
    </r>
  </si>
  <si>
    <t>2.2/ CMSI - indicateur d'action</t>
  </si>
  <si>
    <t>2.3/ SDI - déclencheur manuel</t>
  </si>
  <si>
    <r>
      <t xml:space="preserve">3.1/ CMSI </t>
    </r>
    <r>
      <rPr>
        <sz val="11"/>
        <color rgb="FF000000"/>
        <rFont val="Calibri"/>
        <family val="2"/>
        <scheme val="minor"/>
      </rPr>
      <t>–</t>
    </r>
    <r>
      <rPr>
        <sz val="11"/>
        <color theme="1"/>
        <rFont val="Calibri"/>
        <family val="2"/>
        <scheme val="minor"/>
      </rPr>
      <t xml:space="preserve"> centrale</t>
    </r>
  </si>
  <si>
    <t>3.1/CMSI – modules déporté</t>
  </si>
  <si>
    <t>3.2 / CMSI - asservissement ascenseurs</t>
  </si>
  <si>
    <t>3.2/ CMSI – asservissement ouvrants</t>
  </si>
  <si>
    <t>3.2 / CMSI - asservissement porte coupe-feu</t>
  </si>
  <si>
    <t>3.2/ CMSI - asservissement clapet coupe-feu</t>
  </si>
  <si>
    <t>3.2/ CMSI - asservissement issue de secours</t>
  </si>
  <si>
    <t>3.2/ CMSI - asservissement ventilation /clim</t>
  </si>
  <si>
    <t>3.2/ CMSI - asservissement volet désenfumage</t>
  </si>
  <si>
    <t>3.2/ CMSI - asservissement autre</t>
  </si>
  <si>
    <t>3.3/ CMSI - diffuseur Sonore, lumineux, …</t>
  </si>
  <si>
    <t xml:space="preserve">4/ désenfumage - coffret relayage </t>
  </si>
  <si>
    <t>4/ Désenfumage - moteur</t>
  </si>
  <si>
    <t>5/ AUTRE - détecteur autonome déclencheur (DAD)</t>
  </si>
  <si>
    <t>5/ AUTRE - système extinction GAZ</t>
  </si>
  <si>
    <t>5/ AUTRE - Test étanchéité</t>
  </si>
  <si>
    <t>6/ batterie &amp; alimentation</t>
  </si>
  <si>
    <t>xxx</t>
  </si>
  <si>
    <t>E/ Essais fonctionnels et mise en service</t>
  </si>
  <si>
    <t xml:space="preserve">F/ Documentation </t>
  </si>
  <si>
    <t>DOE</t>
  </si>
  <si>
    <t>TOTAL</t>
  </si>
  <si>
    <t>II - MAINTENANCE</t>
  </si>
  <si>
    <t xml:space="preserve">Période </t>
  </si>
  <si>
    <t>Durant la periode de garantie</t>
  </si>
  <si>
    <t>apres la periode de garantie</t>
  </si>
  <si>
    <t>GCS BLANCHISSERIE</t>
  </si>
  <si>
    <t>Blanchisserie Inter-hospitalière (BLA)</t>
  </si>
  <si>
    <t>SOUS TOTAL GCS Blanchisserie</t>
  </si>
  <si>
    <t>HCL - DAD</t>
  </si>
  <si>
    <t>18, rue du Bât d'Argent</t>
  </si>
  <si>
    <t>2, rue Chavanne</t>
  </si>
  <si>
    <t>3, rue des Archers</t>
  </si>
  <si>
    <t>9, rue de la Charité</t>
  </si>
  <si>
    <t>6, rue M. Rivière</t>
  </si>
  <si>
    <t>19, rue Professeur L. Paufique</t>
  </si>
  <si>
    <t>17, rue des Remparts d'Ainay</t>
  </si>
  <si>
    <t>10, rue Vaubecour</t>
  </si>
  <si>
    <t>287, rue André Philip</t>
  </si>
  <si>
    <t>289, rue André Philip</t>
  </si>
  <si>
    <t>291, rue André Philip</t>
  </si>
  <si>
    <t>293, rue André Philip</t>
  </si>
  <si>
    <t>37A, rue d'Arménie</t>
  </si>
  <si>
    <t>37B, rue d'Arménie</t>
  </si>
  <si>
    <t>37C, rue d'Arménie</t>
  </si>
  <si>
    <t>250, rue Garibaldi</t>
  </si>
  <si>
    <t>252, rue Garibaldi</t>
  </si>
  <si>
    <t xml:space="preserve">254, rue Garibaldi            </t>
  </si>
  <si>
    <t>256, rue Garibaldi</t>
  </si>
  <si>
    <t>130, cours Lafayette</t>
  </si>
  <si>
    <t>5, cours de la Liberté</t>
  </si>
  <si>
    <t>60, cours de la Liberté</t>
  </si>
  <si>
    <t>124, rue Paul Bert</t>
  </si>
  <si>
    <t xml:space="preserve">52, boulevard Pinel           </t>
  </si>
  <si>
    <t>53, cours Franklin Roosevelt</t>
  </si>
  <si>
    <t>84, rue d'Inkermann</t>
  </si>
  <si>
    <t>86, rue d'Inkermann</t>
  </si>
  <si>
    <t>88, rue d'Inkermann</t>
  </si>
  <si>
    <t>90, rue d'Inkermann</t>
  </si>
  <si>
    <t>92, rue d'Inkermann</t>
  </si>
  <si>
    <t>269, cours Lafayette</t>
  </si>
  <si>
    <t>26, bd Jules Favre</t>
  </si>
  <si>
    <t>28, bd Jules Favre</t>
  </si>
  <si>
    <t>43, rue Malesherbes</t>
  </si>
  <si>
    <t>19, avenue Mal de Saxe</t>
  </si>
  <si>
    <t>35, rue Pierre Corneille</t>
  </si>
  <si>
    <t>13, rue Cavenne</t>
  </si>
  <si>
    <t>62, rue Son Tay</t>
  </si>
  <si>
    <t>64, rue Son Tay</t>
  </si>
  <si>
    <t xml:space="preserve">SOUS TOTAL HCL - DAD </t>
  </si>
  <si>
    <t xml:space="preserve">TOTAL LOT 2 CHUBB </t>
  </si>
  <si>
    <t>GHC</t>
  </si>
  <si>
    <t>GHN</t>
  </si>
  <si>
    <t>GHS</t>
  </si>
  <si>
    <t>SITES LOGISTIQUES &amp; TERTIAIRES</t>
  </si>
  <si>
    <t>I - PRIX DES PRESTATIONS FORFAITAIRES - LOT 2 : Equipement CHUBB &amp; Desenfumage</t>
  </si>
  <si>
    <t>SOUS TOTAL HCL  - DAT</t>
  </si>
  <si>
    <t>Sous total GHC</t>
  </si>
  <si>
    <t>Sous total GHE</t>
  </si>
  <si>
    <t>Sous total GHN</t>
  </si>
  <si>
    <t>Sous total GHS</t>
  </si>
  <si>
    <t>Sous total sites logistiques &amp; tertiaires</t>
  </si>
  <si>
    <t xml:space="preserve">Hôpital Edouard Herriot (HEH) - désenfumage </t>
  </si>
  <si>
    <t xml:space="preserve">batiments DAD </t>
  </si>
  <si>
    <t xml:space="preserve">HFME - Bâtiment A2 </t>
  </si>
  <si>
    <t xml:space="preserve">HFME - Bâtiment A3 </t>
  </si>
  <si>
    <t>CENTRE DE RADIOTHERAPIE</t>
  </si>
  <si>
    <t>Sous total</t>
  </si>
  <si>
    <t xml:space="preserve"> Poste de Garde</t>
  </si>
  <si>
    <t xml:space="preserve">Batiment F (Gynécologie) </t>
  </si>
  <si>
    <t>Batiment G</t>
  </si>
  <si>
    <t>Batiment L</t>
  </si>
  <si>
    <t>Bâtiment M (Chaufferie)</t>
  </si>
  <si>
    <t>Batiment O (CBN)</t>
  </si>
  <si>
    <t>Batiment P</t>
  </si>
  <si>
    <t>Batiments A-B-C-D-Y-T-X-J</t>
  </si>
  <si>
    <t>Bâtiments H-I</t>
  </si>
  <si>
    <t>Sous total CR</t>
  </si>
  <si>
    <t>Bâtiments A - B - C</t>
  </si>
  <si>
    <t>Bâtiment 1 G</t>
  </si>
  <si>
    <t>Bâtiment 1C</t>
  </si>
  <si>
    <t>Bâtiment 1F</t>
  </si>
  <si>
    <t>Bâtiment 1I</t>
  </si>
  <si>
    <t>Bâtiment 1K</t>
  </si>
  <si>
    <t>Bâtiment 1M</t>
  </si>
  <si>
    <t>Bâtiment 2C</t>
  </si>
  <si>
    <t>Bâtiment 3A</t>
  </si>
  <si>
    <t>Bâtiment 3B</t>
  </si>
  <si>
    <t>Bâtiment 3C</t>
  </si>
  <si>
    <t>Bâtiment 3D</t>
  </si>
  <si>
    <t>Bâtiment 3I</t>
  </si>
  <si>
    <t>Bâtiment 3M</t>
  </si>
  <si>
    <t>Bâtiment 3N</t>
  </si>
  <si>
    <t>Bâtiment 3O</t>
  </si>
  <si>
    <t>Bâtiment 4E</t>
  </si>
  <si>
    <t>Bâtiment 4I</t>
  </si>
  <si>
    <t>Bâtiment 4M</t>
  </si>
  <si>
    <t>Bâtiment 4N</t>
  </si>
  <si>
    <t>Bâtiment 4O</t>
  </si>
  <si>
    <t>Bâtiment 5P</t>
  </si>
  <si>
    <t>PAVILLON MEDICAL</t>
  </si>
  <si>
    <t>Sous total HLS</t>
  </si>
  <si>
    <t>Ensemble de l'Etablissement</t>
  </si>
  <si>
    <t>Stockage produits dangereux</t>
  </si>
  <si>
    <t>Sous total PC</t>
  </si>
  <si>
    <t>Hôpital Henry Gabrielle (HG) - désenfumage</t>
  </si>
  <si>
    <t>Hôpital Gériatrique Pierre Garraud (PG) - désenfumage</t>
  </si>
  <si>
    <t>Bâtiment A</t>
  </si>
  <si>
    <t>Bâtiment B</t>
  </si>
  <si>
    <t>Bâtiment C</t>
  </si>
  <si>
    <t xml:space="preserve">Sous total LAC </t>
  </si>
  <si>
    <t>Plates-Formes Logistique Sud</t>
  </si>
  <si>
    <t>Plates-Formes Archives</t>
  </si>
  <si>
    <t>Institut de Formation aux Carrières de Santé du Secteur Sud (IFCSSS) - Bat 5R</t>
  </si>
  <si>
    <t>GRAPHITE LYON 7</t>
  </si>
  <si>
    <t>Site Lacassagne (LAC)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</si>
</sst>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0.00\ [$€]_-;\-* #,##0.00\ [$€]_-;_-* &quot;-&quot;??\ [$€]_-;_-@_-"/>
    <numFmt numFmtId="165" formatCode="_-* #,##0.00\ &quot;F&quot;_-;\-* #,##0.00\ &quot;F&quot;_-;_-* &quot;-&quot;??\ &quot;F&quot;_-;_-@_-"/>
    <numFmt numFmtId="166" formatCode="_([$€]* #,##0.00_);_([$€]* \(#,##0.00\);_([$€]* &quot;-&quot;??_);_(@_)"/>
    <numFmt numFmtId="167" formatCode="\(0\)"/>
    <numFmt numFmtId="168" formatCode="0.0%"/>
  </numFmts>
  <fonts count="31" x14ac:knownFonts="1">
    <font>
      <sz val="11"/>
      <color theme="1"/>
      <name val="Calibri"/>
      <family val="2"/>
      <scheme val="minor"/>
    </font>
    <font>
      <b/>
      <sz val="11"/>
      <color theme="1"/>
      <name val="Calibri"/>
      <family val="2"/>
      <scheme val="minor"/>
    </font>
    <font>
      <b/>
      <sz val="12"/>
      <color theme="1"/>
      <name val="Calibri"/>
      <family val="2"/>
      <scheme val="minor"/>
    </font>
    <font>
      <b/>
      <u/>
      <sz val="12"/>
      <color theme="1"/>
      <name val="Calibri"/>
      <family val="2"/>
      <scheme val="minor"/>
    </font>
    <font>
      <sz val="10"/>
      <name val="Arial"/>
      <family val="2"/>
    </font>
    <font>
      <b/>
      <sz val="14"/>
      <name val="Calibri"/>
      <family val="2"/>
      <scheme val="minor"/>
    </font>
    <font>
      <sz val="12"/>
      <name val="Calibri"/>
      <family val="2"/>
      <scheme val="minor"/>
    </font>
    <font>
      <b/>
      <sz val="12"/>
      <name val="Calibri"/>
      <family val="2"/>
      <scheme val="minor"/>
    </font>
    <font>
      <sz val="10"/>
      <name val="Calibri"/>
      <family val="2"/>
      <scheme val="minor"/>
    </font>
    <font>
      <sz val="14"/>
      <name val="Calibri"/>
      <family val="2"/>
      <scheme val="minor"/>
    </font>
    <font>
      <sz val="10"/>
      <name val="Arial"/>
      <family val="2"/>
    </font>
    <font>
      <sz val="11"/>
      <name val="Calibri"/>
      <family val="2"/>
      <scheme val="minor"/>
    </font>
    <font>
      <sz val="11"/>
      <color theme="1"/>
      <name val="Calibri"/>
      <family val="2"/>
      <scheme val="minor"/>
    </font>
    <font>
      <b/>
      <sz val="14"/>
      <color theme="1"/>
      <name val="Arial"/>
      <family val="2"/>
    </font>
    <font>
      <b/>
      <sz val="11"/>
      <color theme="1"/>
      <name val="Arial"/>
      <family val="2"/>
    </font>
    <font>
      <sz val="11"/>
      <name val="Arial"/>
      <family val="2"/>
    </font>
    <font>
      <b/>
      <sz val="11"/>
      <name val="Arial"/>
      <family val="2"/>
    </font>
    <font>
      <b/>
      <u/>
      <sz val="14"/>
      <color theme="1"/>
      <name val="Arial"/>
      <family val="2"/>
    </font>
    <font>
      <sz val="10"/>
      <color indexed="8"/>
      <name val="Arial"/>
      <family val="2"/>
    </font>
    <font>
      <b/>
      <sz val="11"/>
      <color rgb="FFFF0000"/>
      <name val="Arial"/>
      <family val="2"/>
    </font>
    <font>
      <sz val="10"/>
      <color rgb="FFFF0000"/>
      <name val="Arial"/>
      <family val="2"/>
    </font>
    <font>
      <b/>
      <sz val="10"/>
      <name val="Arial"/>
      <family val="2"/>
    </font>
    <font>
      <b/>
      <sz val="14"/>
      <name val="Arial"/>
      <family val="2"/>
    </font>
    <font>
      <sz val="14"/>
      <name val="Arial"/>
      <family val="2"/>
    </font>
    <font>
      <u/>
      <sz val="10"/>
      <name val="Arial"/>
      <family val="2"/>
    </font>
    <font>
      <b/>
      <u val="singleAccounting"/>
      <sz val="10"/>
      <color rgb="FFFF0000"/>
      <name val="Arial"/>
      <family val="2"/>
    </font>
    <font>
      <u/>
      <sz val="11"/>
      <color theme="1"/>
      <name val="Calibri"/>
      <family val="2"/>
      <scheme val="minor"/>
    </font>
    <font>
      <sz val="18"/>
      <color theme="1"/>
      <name val="Calibri"/>
      <family val="2"/>
      <scheme val="minor"/>
    </font>
    <font>
      <sz val="11"/>
      <color rgb="FF000000"/>
      <name val="Calibri"/>
      <family val="2"/>
      <scheme val="minor"/>
    </font>
    <font>
      <i/>
      <sz val="11"/>
      <color theme="1"/>
      <name val="Calibri"/>
      <family val="2"/>
      <scheme val="minor"/>
    </font>
    <font>
      <b/>
      <i/>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
      <patternFill patternType="solid">
        <fgColor theme="4" tint="0.59999389629810485"/>
        <bgColor indexed="31"/>
      </patternFill>
    </fill>
    <fill>
      <patternFill patternType="solid">
        <fgColor theme="0" tint="-0.14999847407452621"/>
        <bgColor indexed="31"/>
      </patternFill>
    </fill>
  </fills>
  <borders count="4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8"/>
      </left>
      <right/>
      <top style="thin">
        <color indexed="8"/>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thin">
        <color indexed="64"/>
      </bottom>
      <diagonal/>
    </border>
    <border>
      <left style="thin">
        <color auto="1"/>
      </left>
      <right style="medium">
        <color indexed="64"/>
      </right>
      <top/>
      <bottom style="thin">
        <color indexed="64"/>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thin">
        <color auto="1"/>
      </left>
      <right style="hair">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5">
    <xf numFmtId="0" fontId="0" fillId="0" borderId="0"/>
    <xf numFmtId="0" fontId="4" fillId="0" borderId="0"/>
    <xf numFmtId="164" fontId="10" fillId="0" borderId="0" applyFont="0" applyFill="0" applyBorder="0" applyAlignment="0" applyProtection="0"/>
    <xf numFmtId="165" fontId="10" fillId="0" borderId="0" applyFont="0" applyFill="0" applyBorder="0" applyAlignment="0" applyProtection="0"/>
    <xf numFmtId="0" fontId="10" fillId="0" borderId="0" applyBorder="0"/>
    <xf numFmtId="0" fontId="10" fillId="0" borderId="0"/>
    <xf numFmtId="0" fontId="12" fillId="0" borderId="0"/>
    <xf numFmtId="164" fontId="4" fillId="0" borderId="0" applyFont="0" applyFill="0" applyBorder="0" applyAlignment="0" applyProtection="0"/>
    <xf numFmtId="165" fontId="4" fillId="0" borderId="0" applyFont="0" applyFill="0" applyBorder="0" applyAlignment="0" applyProtection="0"/>
    <xf numFmtId="0" fontId="4" fillId="0" borderId="0" applyBorder="0"/>
    <xf numFmtId="0" fontId="4" fillId="0" borderId="0"/>
    <xf numFmtId="166" fontId="18"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xf numFmtId="0" fontId="4" fillId="0" borderId="0"/>
  </cellStyleXfs>
  <cellXfs count="365">
    <xf numFmtId="0" fontId="0" fillId="0" borderId="0" xfId="0"/>
    <xf numFmtId="0" fontId="0" fillId="0" borderId="1" xfId="0" applyFont="1" applyBorder="1" applyAlignment="1">
      <alignment horizontal="justify" vertical="center"/>
    </xf>
    <xf numFmtId="0" fontId="0" fillId="0" borderId="1" xfId="0" applyFont="1" applyBorder="1" applyAlignment="1">
      <alignment horizontal="justify" vertical="center" wrapText="1"/>
    </xf>
    <xf numFmtId="0" fontId="2" fillId="0" borderId="1" xfId="0" applyFont="1" applyBorder="1" applyAlignment="1">
      <alignment horizontal="right" vertical="center"/>
    </xf>
    <xf numFmtId="0" fontId="4" fillId="0" borderId="4" xfId="1" applyBorder="1"/>
    <xf numFmtId="0" fontId="4" fillId="0" borderId="0" xfId="1"/>
    <xf numFmtId="0" fontId="6" fillId="0" borderId="0" xfId="1" applyFont="1"/>
    <xf numFmtId="0" fontId="4" fillId="0" borderId="5" xfId="1" applyBorder="1"/>
    <xf numFmtId="0" fontId="4" fillId="0" borderId="6" xfId="1" applyBorder="1"/>
    <xf numFmtId="0" fontId="4" fillId="0" borderId="3" xfId="1" applyBorder="1"/>
    <xf numFmtId="0" fontId="4" fillId="0" borderId="7" xfId="1" applyBorder="1"/>
    <xf numFmtId="0" fontId="4" fillId="0" borderId="0" xfId="1" applyBorder="1"/>
    <xf numFmtId="0" fontId="4" fillId="0" borderId="8" xfId="1" applyBorder="1"/>
    <xf numFmtId="0" fontId="4" fillId="0" borderId="9" xfId="1" applyBorder="1"/>
    <xf numFmtId="0" fontId="4" fillId="0" borderId="10" xfId="1" applyBorder="1"/>
    <xf numFmtId="0" fontId="7" fillId="0" borderId="0" xfId="0" applyFont="1" applyAlignment="1">
      <alignment wrapText="1"/>
    </xf>
    <xf numFmtId="0" fontId="11" fillId="0" borderId="0" xfId="0" applyFont="1"/>
    <xf numFmtId="0" fontId="7" fillId="0" borderId="0" xfId="0" applyFont="1"/>
    <xf numFmtId="0" fontId="3" fillId="0" borderId="0" xfId="0" applyFont="1" applyAlignment="1">
      <alignment horizontal="center"/>
    </xf>
    <xf numFmtId="0" fontId="13" fillId="0" borderId="0" xfId="6" applyFont="1" applyAlignment="1">
      <alignment horizontal="center"/>
    </xf>
    <xf numFmtId="0" fontId="14" fillId="0" borderId="0" xfId="6" applyFont="1" applyAlignment="1">
      <alignment horizontal="center"/>
    </xf>
    <xf numFmtId="0" fontId="4" fillId="0" borderId="0" xfId="1" applyFill="1"/>
    <xf numFmtId="0" fontId="4" fillId="0" borderId="0" xfId="1" applyAlignment="1">
      <alignment horizontal="center"/>
    </xf>
    <xf numFmtId="0" fontId="15" fillId="3" borderId="12" xfId="1" applyFont="1" applyFill="1" applyBorder="1"/>
    <xf numFmtId="0" fontId="15" fillId="3" borderId="13" xfId="1" applyFont="1" applyFill="1" applyBorder="1"/>
    <xf numFmtId="0" fontId="15" fillId="0" borderId="12" xfId="1" applyFont="1" applyBorder="1"/>
    <xf numFmtId="0" fontId="15" fillId="0" borderId="13" xfId="1" applyFont="1" applyBorder="1"/>
    <xf numFmtId="0" fontId="15" fillId="3" borderId="2" xfId="1" applyFont="1" applyFill="1" applyBorder="1" applyAlignment="1">
      <alignment horizontal="center"/>
    </xf>
    <xf numFmtId="0" fontId="15" fillId="3" borderId="6" xfId="1" applyFont="1" applyFill="1" applyBorder="1"/>
    <xf numFmtId="0" fontId="15" fillId="3" borderId="4" xfId="1" applyFont="1" applyFill="1" applyBorder="1"/>
    <xf numFmtId="0" fontId="15" fillId="3" borderId="3" xfId="1" applyFont="1" applyFill="1" applyBorder="1"/>
    <xf numFmtId="0" fontId="15" fillId="3" borderId="2" xfId="1" applyFont="1" applyFill="1" applyBorder="1"/>
    <xf numFmtId="0" fontId="15" fillId="3" borderId="14" xfId="1" applyFont="1" applyFill="1" applyBorder="1" applyAlignment="1">
      <alignment horizontal="center"/>
    </xf>
    <xf numFmtId="0" fontId="15" fillId="3" borderId="14" xfId="1" applyFont="1" applyFill="1" applyBorder="1"/>
    <xf numFmtId="0" fontId="15" fillId="3" borderId="7" xfId="1" applyFont="1" applyFill="1" applyBorder="1"/>
    <xf numFmtId="0" fontId="15" fillId="3" borderId="8" xfId="1" applyFont="1" applyFill="1" applyBorder="1"/>
    <xf numFmtId="0" fontId="15" fillId="3" borderId="15" xfId="1" applyFont="1" applyFill="1" applyBorder="1" applyAlignment="1">
      <alignment horizontal="center"/>
    </xf>
    <xf numFmtId="0" fontId="15" fillId="3" borderId="9" xfId="1" applyFont="1" applyFill="1" applyBorder="1"/>
    <xf numFmtId="0" fontId="15" fillId="3" borderId="5" xfId="1" applyFont="1" applyFill="1" applyBorder="1"/>
    <xf numFmtId="0" fontId="15" fillId="3" borderId="10" xfId="1" applyFont="1" applyFill="1" applyBorder="1"/>
    <xf numFmtId="0" fontId="15" fillId="3" borderId="15" xfId="1" applyFont="1" applyFill="1" applyBorder="1"/>
    <xf numFmtId="0" fontId="15" fillId="3" borderId="12" xfId="1" applyFont="1" applyFill="1" applyBorder="1" applyAlignment="1">
      <alignment horizontal="left"/>
    </xf>
    <xf numFmtId="0" fontId="16" fillId="3" borderId="12" xfId="1" applyFont="1" applyFill="1" applyBorder="1"/>
    <xf numFmtId="0" fontId="15" fillId="0" borderId="12" xfId="1" applyFont="1" applyFill="1" applyBorder="1"/>
    <xf numFmtId="0" fontId="15" fillId="0" borderId="13" xfId="1" applyFont="1" applyFill="1" applyBorder="1"/>
    <xf numFmtId="0" fontId="15" fillId="0" borderId="0" xfId="1" applyFont="1"/>
    <xf numFmtId="0" fontId="15" fillId="0" borderId="0" xfId="1" applyFont="1" applyAlignment="1">
      <alignment horizontal="center"/>
    </xf>
    <xf numFmtId="9" fontId="0" fillId="0" borderId="1" xfId="0" applyNumberFormat="1" applyFont="1" applyBorder="1" applyAlignment="1">
      <alignment vertical="center"/>
    </xf>
    <xf numFmtId="0" fontId="2" fillId="0" borderId="1" xfId="0" applyFont="1" applyBorder="1" applyAlignment="1">
      <alignment vertical="center"/>
    </xf>
    <xf numFmtId="0" fontId="1" fillId="2" borderId="1" xfId="0" applyFont="1" applyFill="1" applyBorder="1" applyAlignment="1">
      <alignment horizontal="center" vertical="center" wrapText="1"/>
    </xf>
    <xf numFmtId="0" fontId="16" fillId="3" borderId="13" xfId="1" applyFont="1" applyFill="1" applyBorder="1"/>
    <xf numFmtId="0" fontId="16" fillId="3" borderId="6" xfId="1" applyFont="1" applyFill="1" applyBorder="1"/>
    <xf numFmtId="0" fontId="16" fillId="3" borderId="4" xfId="1" applyFont="1" applyFill="1" applyBorder="1"/>
    <xf numFmtId="0" fontId="16" fillId="3" borderId="3" xfId="1" applyFont="1" applyFill="1" applyBorder="1"/>
    <xf numFmtId="0" fontId="16" fillId="3" borderId="9" xfId="1" applyFont="1" applyFill="1" applyBorder="1"/>
    <xf numFmtId="0" fontId="16" fillId="3" borderId="5" xfId="1" applyFont="1" applyFill="1" applyBorder="1"/>
    <xf numFmtId="0" fontId="16" fillId="3" borderId="10" xfId="1" applyFont="1" applyFill="1" applyBorder="1"/>
    <xf numFmtId="2" fontId="2" fillId="0" borderId="1" xfId="0" applyNumberFormat="1" applyFont="1" applyBorder="1"/>
    <xf numFmtId="0" fontId="4" fillId="0" borderId="0" xfId="1"/>
    <xf numFmtId="0" fontId="1" fillId="2" borderId="1" xfId="0" applyFont="1" applyFill="1" applyBorder="1" applyAlignment="1">
      <alignment horizontal="center" vertical="center" wrapText="1"/>
    </xf>
    <xf numFmtId="0" fontId="3" fillId="0" borderId="0" xfId="0" applyFont="1" applyAlignment="1">
      <alignment horizontal="center"/>
    </xf>
    <xf numFmtId="44" fontId="0" fillId="0" borderId="1" xfId="12" applyFont="1" applyBorder="1"/>
    <xf numFmtId="44" fontId="0" fillId="0" borderId="1" xfId="0" applyNumberFormat="1" applyFont="1" applyBorder="1" applyAlignment="1">
      <alignment vertical="center"/>
    </xf>
    <xf numFmtId="0" fontId="2" fillId="4" borderId="1" xfId="0" applyFont="1" applyFill="1" applyBorder="1" applyAlignment="1">
      <alignment horizontal="center"/>
    </xf>
    <xf numFmtId="44" fontId="0" fillId="4" borderId="1" xfId="12" applyFont="1" applyFill="1" applyBorder="1"/>
    <xf numFmtId="0" fontId="0" fillId="4" borderId="1" xfId="0" applyFont="1" applyFill="1" applyBorder="1"/>
    <xf numFmtId="44" fontId="0" fillId="4" borderId="1" xfId="0" applyNumberFormat="1" applyFont="1" applyFill="1" applyBorder="1" applyAlignment="1">
      <alignment vertical="center"/>
    </xf>
    <xf numFmtId="0" fontId="0" fillId="4" borderId="1" xfId="0" applyFont="1" applyFill="1" applyBorder="1" applyAlignment="1">
      <alignment vertical="center"/>
    </xf>
    <xf numFmtId="44" fontId="2" fillId="0" borderId="1" xfId="0" applyNumberFormat="1" applyFont="1" applyBorder="1" applyAlignment="1">
      <alignment vertical="center"/>
    </xf>
    <xf numFmtId="44" fontId="2" fillId="0" borderId="1" xfId="12" applyFont="1" applyBorder="1"/>
    <xf numFmtId="0" fontId="3" fillId="0" borderId="0" xfId="0" applyFont="1" applyAlignment="1">
      <alignment horizontal="center"/>
    </xf>
    <xf numFmtId="0" fontId="20" fillId="0" borderId="0" xfId="1" applyFont="1"/>
    <xf numFmtId="0" fontId="1" fillId="0" borderId="0" xfId="0" applyFont="1"/>
    <xf numFmtId="0" fontId="15" fillId="0" borderId="12" xfId="1" applyFont="1" applyFill="1" applyBorder="1" applyAlignment="1">
      <alignment horizontal="left" vertical="top" wrapText="1"/>
    </xf>
    <xf numFmtId="0" fontId="15" fillId="0" borderId="13" xfId="1" applyFont="1" applyFill="1" applyBorder="1" applyAlignment="1">
      <alignment horizontal="left" vertical="top" wrapText="1"/>
    </xf>
    <xf numFmtId="0" fontId="5" fillId="2" borderId="7" xfId="1" applyFont="1" applyFill="1" applyBorder="1" applyAlignment="1">
      <alignment horizontal="center"/>
    </xf>
    <xf numFmtId="0" fontId="8" fillId="2" borderId="0" xfId="1" applyFont="1" applyFill="1" applyBorder="1" applyAlignment="1">
      <alignment horizontal="center"/>
    </xf>
    <xf numFmtId="0" fontId="8" fillId="2" borderId="8" xfId="1" applyFont="1" applyFill="1" applyBorder="1" applyAlignment="1">
      <alignment horizontal="center"/>
    </xf>
    <xf numFmtId="0" fontId="5" fillId="0" borderId="7" xfId="1" applyFont="1" applyBorder="1" applyAlignment="1">
      <alignment horizontal="center"/>
    </xf>
    <xf numFmtId="0" fontId="5" fillId="0" borderId="0" xfId="1" applyFont="1" applyBorder="1" applyAlignment="1">
      <alignment horizontal="center"/>
    </xf>
    <xf numFmtId="0" fontId="5" fillId="0" borderId="8" xfId="1" applyFont="1" applyBorder="1" applyAlignment="1">
      <alignment horizontal="center"/>
    </xf>
    <xf numFmtId="0" fontId="9" fillId="0" borderId="0" xfId="1" applyFont="1" applyAlignment="1">
      <alignment horizontal="center" vertical="center"/>
    </xf>
    <xf numFmtId="0" fontId="5" fillId="0" borderId="0" xfId="1" applyFont="1" applyAlignment="1">
      <alignment horizontal="center"/>
    </xf>
    <xf numFmtId="0" fontId="5" fillId="0" borderId="7" xfId="1" applyFont="1" applyBorder="1" applyAlignment="1">
      <alignment horizontal="center" wrapText="1"/>
    </xf>
    <xf numFmtId="0" fontId="5" fillId="0" borderId="0" xfId="1" applyFont="1" applyBorder="1" applyAlignment="1">
      <alignment horizontal="center" wrapText="1"/>
    </xf>
    <xf numFmtId="0" fontId="5" fillId="0" borderId="8" xfId="1" applyFont="1" applyBorder="1" applyAlignment="1">
      <alignment horizontal="center" wrapText="1"/>
    </xf>
    <xf numFmtId="0" fontId="3" fillId="0" borderId="0" xfId="0" applyFont="1" applyAlignment="1">
      <alignment horizontal="center"/>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 xfId="0"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center" vertical="center" wrapText="1"/>
    </xf>
    <xf numFmtId="0" fontId="1" fillId="0" borderId="15"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2" borderId="15"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5" fillId="0" borderId="12" xfId="1" applyFont="1" applyFill="1" applyBorder="1" applyAlignment="1">
      <alignment horizontal="left" vertical="top" wrapText="1"/>
    </xf>
    <xf numFmtId="0" fontId="15" fillId="0" borderId="13" xfId="1" applyFont="1" applyFill="1" applyBorder="1" applyAlignment="1">
      <alignment horizontal="left" vertical="top" wrapText="1"/>
    </xf>
    <xf numFmtId="0" fontId="15" fillId="3" borderId="7" xfId="1" applyFont="1" applyFill="1" applyBorder="1" applyAlignment="1">
      <alignment horizontal="left" wrapText="1"/>
    </xf>
    <xf numFmtId="0" fontId="15" fillId="3" borderId="8" xfId="1" applyFont="1" applyFill="1" applyBorder="1" applyAlignment="1">
      <alignment horizontal="left" wrapText="1"/>
    </xf>
    <xf numFmtId="0" fontId="15" fillId="0" borderId="12" xfId="1" applyFont="1" applyBorder="1" applyAlignment="1">
      <alignment horizontal="left" vertical="top" wrapText="1"/>
    </xf>
    <xf numFmtId="0" fontId="15" fillId="0" borderId="13" xfId="1" applyFont="1" applyBorder="1" applyAlignment="1">
      <alignment horizontal="left" vertical="top" wrapText="1"/>
    </xf>
    <xf numFmtId="0" fontId="16" fillId="3" borderId="12" xfId="1" applyFont="1" applyFill="1" applyBorder="1" applyAlignment="1">
      <alignment horizontal="left" wrapText="1"/>
    </xf>
    <xf numFmtId="0" fontId="16" fillId="3" borderId="13" xfId="1" applyFont="1" applyFill="1" applyBorder="1" applyAlignment="1">
      <alignment horizontal="left" wrapText="1"/>
    </xf>
    <xf numFmtId="0" fontId="15" fillId="3" borderId="6" xfId="1" applyFont="1" applyFill="1" applyBorder="1" applyAlignment="1">
      <alignment horizontal="left" wrapText="1"/>
    </xf>
    <xf numFmtId="0" fontId="15" fillId="3" borderId="4" xfId="1" applyFont="1" applyFill="1" applyBorder="1" applyAlignment="1">
      <alignment horizontal="left" wrapText="1"/>
    </xf>
    <xf numFmtId="0" fontId="15" fillId="3" borderId="3" xfId="1" applyFont="1" applyFill="1" applyBorder="1" applyAlignment="1">
      <alignment horizontal="left" wrapText="1"/>
    </xf>
    <xf numFmtId="0" fontId="15" fillId="3" borderId="9" xfId="1" applyFont="1" applyFill="1" applyBorder="1" applyAlignment="1">
      <alignment horizontal="left" wrapText="1"/>
    </xf>
    <xf numFmtId="0" fontId="15" fillId="3" borderId="5" xfId="1" applyFont="1" applyFill="1" applyBorder="1" applyAlignment="1">
      <alignment horizontal="left" wrapText="1"/>
    </xf>
    <xf numFmtId="0" fontId="15" fillId="3" borderId="10" xfId="1" applyFont="1" applyFill="1" applyBorder="1" applyAlignment="1">
      <alignment horizontal="left" wrapText="1"/>
    </xf>
    <xf numFmtId="0" fontId="15" fillId="0" borderId="12" xfId="1" applyFont="1" applyBorder="1" applyAlignment="1">
      <alignment horizontal="left" wrapText="1"/>
    </xf>
    <xf numFmtId="0" fontId="15" fillId="0" borderId="13" xfId="1" applyFont="1" applyBorder="1" applyAlignment="1">
      <alignment horizontal="left" wrapText="1"/>
    </xf>
    <xf numFmtId="0" fontId="17" fillId="0" borderId="0" xfId="6" applyFont="1" applyAlignment="1">
      <alignment horizontal="center"/>
    </xf>
    <xf numFmtId="0" fontId="4" fillId="0" borderId="0" xfId="10"/>
    <xf numFmtId="0" fontId="15" fillId="0" borderId="0" xfId="10" applyFont="1" applyAlignment="1">
      <alignment horizontal="center"/>
    </xf>
    <xf numFmtId="0" fontId="4" fillId="5" borderId="0" xfId="0" applyFont="1" applyFill="1" applyBorder="1" applyAlignment="1">
      <alignment horizontal="center" vertical="center"/>
    </xf>
    <xf numFmtId="167" fontId="4" fillId="5" borderId="0" xfId="0" applyNumberFormat="1" applyFont="1" applyFill="1" applyBorder="1" applyAlignment="1">
      <alignment horizontal="center" vertical="center"/>
    </xf>
    <xf numFmtId="0" fontId="4" fillId="5" borderId="0" xfId="0" applyFont="1" applyFill="1" applyAlignment="1">
      <alignment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49" fontId="16" fillId="6" borderId="1" xfId="0" applyNumberFormat="1" applyFont="1" applyFill="1" applyBorder="1" applyAlignment="1">
      <alignment horizontal="center" vertical="center" wrapText="1"/>
    </xf>
    <xf numFmtId="0" fontId="16" fillId="6" borderId="11" xfId="14" applyFont="1" applyFill="1" applyBorder="1" applyAlignment="1">
      <alignment horizontal="center" vertical="center" wrapText="1"/>
    </xf>
    <xf numFmtId="0" fontId="16" fillId="6" borderId="12" xfId="14" applyFont="1" applyFill="1" applyBorder="1" applyAlignment="1">
      <alignment horizontal="center" vertical="center" wrapText="1"/>
    </xf>
    <xf numFmtId="0" fontId="16" fillId="6" borderId="13" xfId="14" applyFont="1" applyFill="1" applyBorder="1" applyAlignment="1">
      <alignment horizontal="center" vertical="center" wrapText="1"/>
    </xf>
    <xf numFmtId="0" fontId="16" fillId="6" borderId="0" xfId="14" applyFont="1" applyFill="1" applyBorder="1" applyAlignment="1">
      <alignment horizontal="center" vertical="center" wrapText="1"/>
    </xf>
    <xf numFmtId="44" fontId="16" fillId="6" borderId="1" xfId="12" applyFont="1" applyFill="1" applyBorder="1" applyAlignment="1" applyProtection="1">
      <alignment horizontal="center" vertical="center" wrapText="1"/>
    </xf>
    <xf numFmtId="0" fontId="15" fillId="0" borderId="0" xfId="0" applyFont="1" applyFill="1" applyAlignment="1">
      <alignment vertical="center"/>
    </xf>
    <xf numFmtId="0" fontId="22" fillId="6" borderId="11" xfId="0" applyFont="1" applyFill="1" applyBorder="1" applyAlignment="1">
      <alignment horizontal="center" vertical="center" wrapText="1"/>
    </xf>
    <xf numFmtId="0" fontId="22" fillId="6" borderId="12" xfId="0" applyFont="1" applyFill="1" applyBorder="1" applyAlignment="1">
      <alignment horizontal="center" vertical="center" wrapText="1"/>
    </xf>
    <xf numFmtId="0" fontId="22" fillId="6" borderId="13" xfId="0" applyFont="1" applyFill="1" applyBorder="1" applyAlignment="1">
      <alignment horizontal="center" vertical="center" wrapText="1"/>
    </xf>
    <xf numFmtId="0" fontId="23" fillId="5" borderId="0" xfId="0" applyFont="1" applyFill="1" applyAlignment="1">
      <alignment vertical="center" wrapText="1"/>
    </xf>
    <xf numFmtId="0" fontId="4" fillId="5" borderId="15" xfId="0" applyFont="1" applyFill="1" applyBorder="1" applyAlignment="1">
      <alignment horizontal="center" vertical="center" wrapText="1"/>
    </xf>
    <xf numFmtId="0" fontId="0" fillId="0" borderId="16" xfId="0" applyFont="1" applyFill="1" applyBorder="1" applyAlignment="1">
      <alignment horizontal="left" vertical="center" wrapText="1"/>
    </xf>
    <xf numFmtId="0" fontId="0" fillId="0" borderId="17"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4" fillId="0" borderId="15" xfId="0" applyFont="1" applyFill="1" applyBorder="1" applyAlignment="1">
      <alignment horizontal="center" vertical="center" wrapText="1"/>
    </xf>
    <xf numFmtId="44" fontId="4" fillId="0" borderId="15" xfId="12" applyFont="1" applyFill="1" applyBorder="1" applyAlignment="1">
      <alignment horizontal="right" vertical="center" wrapText="1"/>
    </xf>
    <xf numFmtId="0" fontId="4" fillId="5" borderId="1" xfId="0" applyFont="1" applyFill="1" applyBorder="1" applyAlignment="1">
      <alignment vertical="center" wrapText="1"/>
    </xf>
    <xf numFmtId="0" fontId="4" fillId="5" borderId="0" xfId="0" applyFont="1" applyFill="1" applyAlignment="1">
      <alignment vertical="center" wrapText="1"/>
    </xf>
    <xf numFmtId="0" fontId="0" fillId="0" borderId="19"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0" fillId="0" borderId="21" xfId="0" applyFont="1" applyFill="1" applyBorder="1" applyAlignment="1">
      <alignment horizontal="left" vertical="center" wrapText="1"/>
    </xf>
    <xf numFmtId="0" fontId="0" fillId="0" borderId="22" xfId="0" applyFont="1" applyFill="1" applyBorder="1" applyAlignment="1">
      <alignment horizontal="left" vertical="center" wrapText="1"/>
    </xf>
    <xf numFmtId="0" fontId="0" fillId="0" borderId="23" xfId="0" applyFont="1" applyFill="1" applyBorder="1" applyAlignment="1">
      <alignment horizontal="center" vertical="center" wrapText="1"/>
    </xf>
    <xf numFmtId="44" fontId="4" fillId="0" borderId="24" xfId="12" applyFont="1" applyFill="1" applyBorder="1" applyAlignment="1" applyProtection="1">
      <alignment vertical="center" wrapText="1"/>
      <protection locked="0"/>
    </xf>
    <xf numFmtId="0" fontId="4" fillId="5" borderId="24" xfId="0" applyFont="1" applyFill="1" applyBorder="1" applyAlignment="1">
      <alignment vertical="center" wrapText="1"/>
    </xf>
    <xf numFmtId="0" fontId="4" fillId="0" borderId="5" xfId="1" applyBorder="1" applyAlignment="1"/>
    <xf numFmtId="0" fontId="4" fillId="0" borderId="25" xfId="1" applyBorder="1" applyAlignment="1"/>
    <xf numFmtId="0" fontId="22" fillId="6" borderId="26" xfId="0" applyFont="1" applyFill="1" applyBorder="1" applyAlignment="1">
      <alignment horizontal="center" vertical="center" wrapText="1"/>
    </xf>
    <xf numFmtId="0" fontId="22" fillId="6" borderId="27" xfId="0" applyFont="1" applyFill="1" applyBorder="1" applyAlignment="1">
      <alignment horizontal="center" vertical="center" wrapText="1"/>
    </xf>
    <xf numFmtId="0" fontId="22" fillId="6" borderId="28" xfId="0" applyFont="1" applyFill="1" applyBorder="1" applyAlignment="1">
      <alignment horizontal="center" vertical="center" wrapText="1"/>
    </xf>
    <xf numFmtId="0" fontId="16" fillId="3" borderId="24" xfId="10" applyFont="1" applyFill="1" applyBorder="1" applyAlignment="1">
      <alignment horizontal="center" vertical="center"/>
    </xf>
    <xf numFmtId="0" fontId="16" fillId="3" borderId="26" xfId="10" applyFont="1" applyFill="1" applyBorder="1" applyAlignment="1">
      <alignment horizontal="left" vertical="center" wrapText="1"/>
    </xf>
    <xf numFmtId="0" fontId="16" fillId="3" borderId="27" xfId="10" applyFont="1" applyFill="1" applyBorder="1" applyAlignment="1">
      <alignment horizontal="left" vertical="center" wrapText="1"/>
    </xf>
    <xf numFmtId="0" fontId="16" fillId="3" borderId="28" xfId="10" applyFont="1" applyFill="1" applyBorder="1" applyAlignment="1">
      <alignment horizontal="left" vertical="center" wrapText="1"/>
    </xf>
    <xf numFmtId="0" fontId="16" fillId="3" borderId="27" xfId="10" applyFont="1" applyFill="1" applyBorder="1" applyAlignment="1">
      <alignment horizontal="center" vertical="center"/>
    </xf>
    <xf numFmtId="0" fontId="16" fillId="3" borderId="29" xfId="10" applyFont="1" applyFill="1" applyBorder="1" applyAlignment="1">
      <alignment horizontal="center" vertical="center" wrapText="1"/>
    </xf>
    <xf numFmtId="0" fontId="16" fillId="3" borderId="24" xfId="10" applyFont="1" applyFill="1" applyBorder="1" applyAlignment="1">
      <alignment horizontal="center" vertical="center" wrapText="1"/>
    </xf>
    <xf numFmtId="0" fontId="16" fillId="3" borderId="30" xfId="10" applyFont="1" applyFill="1" applyBorder="1" applyAlignment="1">
      <alignment horizontal="center" vertical="center" wrapText="1"/>
    </xf>
    <xf numFmtId="0" fontId="16" fillId="3" borderId="24" xfId="1" applyFont="1" applyFill="1" applyBorder="1" applyAlignment="1">
      <alignment horizontal="center"/>
    </xf>
    <xf numFmtId="0" fontId="16" fillId="3" borderId="26" xfId="1" applyFont="1" applyFill="1" applyBorder="1"/>
    <xf numFmtId="0" fontId="15" fillId="3" borderId="27" xfId="1" applyFont="1" applyFill="1" applyBorder="1"/>
    <xf numFmtId="0" fontId="15" fillId="3" borderId="28" xfId="1" applyFont="1" applyFill="1" applyBorder="1"/>
    <xf numFmtId="0" fontId="15" fillId="3" borderId="26" xfId="1" applyFont="1" applyFill="1" applyBorder="1" applyAlignment="1">
      <alignment horizontal="center"/>
    </xf>
    <xf numFmtId="0" fontId="15" fillId="3" borderId="29" xfId="1" applyFont="1" applyFill="1" applyBorder="1"/>
    <xf numFmtId="0" fontId="15" fillId="3" borderId="24" xfId="1" applyFont="1" applyFill="1" applyBorder="1"/>
    <xf numFmtId="0" fontId="15" fillId="3" borderId="30" xfId="1" applyFont="1" applyFill="1" applyBorder="1"/>
    <xf numFmtId="0" fontId="15" fillId="3" borderId="26" xfId="1" applyFont="1" applyFill="1" applyBorder="1" applyAlignment="1">
      <alignment horizontal="left" vertical="top" wrapText="1"/>
    </xf>
    <xf numFmtId="0" fontId="15" fillId="3" borderId="27" xfId="1" applyFont="1" applyFill="1" applyBorder="1" applyAlignment="1">
      <alignment horizontal="left" vertical="top" wrapText="1"/>
    </xf>
    <xf numFmtId="0" fontId="15" fillId="3" borderId="28" xfId="1" applyFont="1" applyFill="1" applyBorder="1" applyAlignment="1">
      <alignment horizontal="left" vertical="top" wrapText="1"/>
    </xf>
    <xf numFmtId="0" fontId="15" fillId="0" borderId="24" xfId="1" applyFont="1" applyBorder="1" applyAlignment="1">
      <alignment horizontal="center"/>
    </xf>
    <xf numFmtId="0" fontId="15" fillId="0" borderId="26" xfId="1" applyFont="1" applyBorder="1"/>
    <xf numFmtId="0" fontId="15" fillId="0" borderId="27" xfId="1" applyFont="1" applyBorder="1"/>
    <xf numFmtId="0" fontId="15" fillId="0" borderId="28" xfId="1" applyFont="1" applyBorder="1"/>
    <xf numFmtId="0" fontId="15" fillId="0" borderId="26" xfId="1" applyFont="1" applyBorder="1" applyAlignment="1">
      <alignment horizontal="center"/>
    </xf>
    <xf numFmtId="44" fontId="4" fillId="0" borderId="29" xfId="1" applyNumberFormat="1" applyBorder="1"/>
    <xf numFmtId="44" fontId="4" fillId="0" borderId="24" xfId="1" applyNumberFormat="1" applyBorder="1"/>
    <xf numFmtId="44" fontId="4" fillId="0" borderId="30" xfId="1" applyNumberFormat="1" applyBorder="1"/>
    <xf numFmtId="0" fontId="15" fillId="3" borderId="26" xfId="1" applyFont="1" applyFill="1" applyBorder="1" applyAlignment="1">
      <alignment horizontal="left" wrapText="1"/>
    </xf>
    <xf numFmtId="0" fontId="15" fillId="3" borderId="27" xfId="1" applyFont="1" applyFill="1" applyBorder="1" applyAlignment="1">
      <alignment horizontal="left" wrapText="1"/>
    </xf>
    <xf numFmtId="0" fontId="15" fillId="3" borderId="28" xfId="1" applyFont="1" applyFill="1" applyBorder="1" applyAlignment="1">
      <alignment horizontal="left" wrapText="1"/>
    </xf>
    <xf numFmtId="0" fontId="15" fillId="3" borderId="6" xfId="1" applyFont="1" applyFill="1" applyBorder="1" applyAlignment="1">
      <alignment horizontal="center"/>
    </xf>
    <xf numFmtId="0" fontId="15" fillId="3" borderId="31" xfId="1" applyFont="1" applyFill="1" applyBorder="1"/>
    <xf numFmtId="0" fontId="15" fillId="3" borderId="32" xfId="1" applyFont="1" applyFill="1" applyBorder="1"/>
    <xf numFmtId="0" fontId="15" fillId="3" borderId="0" xfId="1" applyFont="1" applyFill="1" applyAlignment="1">
      <alignment horizontal="left" wrapText="1"/>
    </xf>
    <xf numFmtId="0" fontId="15" fillId="3" borderId="7" xfId="1" applyFont="1" applyFill="1" applyBorder="1" applyAlignment="1">
      <alignment horizontal="center"/>
    </xf>
    <xf numFmtId="0" fontId="15" fillId="3" borderId="33" xfId="1" applyFont="1" applyFill="1" applyBorder="1"/>
    <xf numFmtId="0" fontId="15" fillId="3" borderId="34" xfId="1" applyFont="1" applyFill="1" applyBorder="1"/>
    <xf numFmtId="0" fontId="15" fillId="3" borderId="0" xfId="1" applyFont="1" applyFill="1"/>
    <xf numFmtId="0" fontId="15" fillId="3" borderId="9" xfId="1" applyFont="1" applyFill="1" applyBorder="1" applyAlignment="1">
      <alignment horizontal="center"/>
    </xf>
    <xf numFmtId="0" fontId="15" fillId="3" borderId="35" xfId="1" applyFont="1" applyFill="1" applyBorder="1"/>
    <xf numFmtId="0" fontId="15" fillId="3" borderId="36" xfId="1" applyFont="1" applyFill="1" applyBorder="1"/>
    <xf numFmtId="0" fontId="15" fillId="3" borderId="24" xfId="1" applyFont="1" applyFill="1" applyBorder="1" applyAlignment="1">
      <alignment horizontal="center"/>
    </xf>
    <xf numFmtId="0" fontId="15" fillId="3" borderId="26" xfId="1" applyFont="1" applyFill="1" applyBorder="1"/>
    <xf numFmtId="0" fontId="15" fillId="0" borderId="24" xfId="1" applyFont="1" applyBorder="1" applyAlignment="1">
      <alignment horizontal="center" vertical="top"/>
    </xf>
    <xf numFmtId="0" fontId="15" fillId="0" borderId="26" xfId="1" quotePrefix="1" applyFont="1" applyBorder="1"/>
    <xf numFmtId="0" fontId="15" fillId="0" borderId="24" xfId="1" applyFont="1" applyFill="1" applyBorder="1" applyAlignment="1">
      <alignment horizontal="center" vertical="top"/>
    </xf>
    <xf numFmtId="0" fontId="15" fillId="0" borderId="26" xfId="1" applyFont="1" applyFill="1" applyBorder="1" applyAlignment="1">
      <alignment horizontal="left" vertical="top" wrapText="1"/>
    </xf>
    <xf numFmtId="0" fontId="15" fillId="0" borderId="26" xfId="1" applyFont="1" applyFill="1" applyBorder="1" applyAlignment="1">
      <alignment horizontal="center" vertical="top"/>
    </xf>
    <xf numFmtId="44" fontId="4" fillId="0" borderId="29" xfId="1" applyNumberFormat="1" applyFill="1" applyBorder="1"/>
    <xf numFmtId="44" fontId="4" fillId="0" borderId="24" xfId="1" applyNumberFormat="1" applyFill="1" applyBorder="1"/>
    <xf numFmtId="44" fontId="4" fillId="0" borderId="30" xfId="1" applyNumberFormat="1" applyFill="1" applyBorder="1"/>
    <xf numFmtId="0" fontId="16" fillId="0" borderId="26" xfId="1" applyFont="1" applyFill="1" applyBorder="1" applyAlignment="1">
      <alignment horizontal="left" vertical="top" wrapText="1"/>
    </xf>
    <xf numFmtId="0" fontId="16" fillId="0" borderId="12" xfId="1" applyFont="1" applyFill="1" applyBorder="1" applyAlignment="1">
      <alignment horizontal="left" vertical="top" wrapText="1"/>
    </xf>
    <xf numFmtId="0" fontId="16" fillId="0" borderId="13" xfId="1" applyFont="1" applyFill="1" applyBorder="1" applyAlignment="1">
      <alignment horizontal="left" vertical="top" wrapText="1"/>
    </xf>
    <xf numFmtId="44" fontId="25" fillId="0" borderId="37" xfId="1" applyNumberFormat="1" applyFont="1" applyFill="1" applyBorder="1" applyAlignment="1">
      <alignment horizontal="center"/>
    </xf>
    <xf numFmtId="44" fontId="25" fillId="0" borderId="12" xfId="1" applyNumberFormat="1" applyFont="1" applyFill="1" applyBorder="1" applyAlignment="1">
      <alignment horizontal="center"/>
    </xf>
    <xf numFmtId="44" fontId="25" fillId="0" borderId="38" xfId="1" applyNumberFormat="1" applyFont="1" applyFill="1" applyBorder="1" applyAlignment="1">
      <alignment horizontal="center"/>
    </xf>
    <xf numFmtId="0" fontId="4" fillId="0" borderId="0" xfId="1" applyFill="1" applyAlignment="1">
      <alignment horizontal="center" vertical="center" wrapText="1"/>
    </xf>
    <xf numFmtId="0" fontId="15" fillId="0" borderId="26" xfId="1" applyFont="1" applyFill="1" applyBorder="1" applyAlignment="1">
      <alignment horizontal="left" vertical="top" wrapText="1"/>
    </xf>
    <xf numFmtId="44" fontId="4" fillId="0" borderId="0" xfId="1" applyNumberFormat="1" applyFill="1" applyBorder="1"/>
    <xf numFmtId="0" fontId="15" fillId="0" borderId="26" xfId="1" applyFont="1" applyFill="1" applyBorder="1" applyAlignment="1">
      <alignment horizontal="center" vertical="top" wrapText="1"/>
    </xf>
    <xf numFmtId="0" fontId="15" fillId="0" borderId="12" xfId="1" applyFont="1" applyFill="1" applyBorder="1" applyAlignment="1">
      <alignment horizontal="center" vertical="top" wrapText="1"/>
    </xf>
    <xf numFmtId="0" fontId="16" fillId="3" borderId="26" xfId="1" applyFont="1" applyFill="1" applyBorder="1" applyAlignment="1">
      <alignment vertical="center"/>
    </xf>
    <xf numFmtId="0" fontId="15" fillId="0" borderId="39" xfId="1" applyFont="1" applyBorder="1" applyAlignment="1">
      <alignment horizontal="left"/>
    </xf>
    <xf numFmtId="0" fontId="15" fillId="0" borderId="26" xfId="1" applyFont="1" applyBorder="1" applyAlignment="1">
      <alignment horizontal="left"/>
    </xf>
    <xf numFmtId="0" fontId="15" fillId="2" borderId="26" xfId="1" applyFont="1" applyFill="1" applyBorder="1" applyAlignment="1">
      <alignment horizontal="left"/>
    </xf>
    <xf numFmtId="0" fontId="15" fillId="2" borderId="12" xfId="1" applyFont="1" applyFill="1" applyBorder="1"/>
    <xf numFmtId="0" fontId="15" fillId="2" borderId="13" xfId="1" applyFont="1" applyFill="1" applyBorder="1"/>
    <xf numFmtId="0" fontId="15" fillId="2" borderId="26" xfId="1" applyFont="1" applyFill="1" applyBorder="1" applyAlignment="1">
      <alignment horizontal="center"/>
    </xf>
    <xf numFmtId="44" fontId="4" fillId="2" borderId="29" xfId="1" applyNumberFormat="1" applyFill="1" applyBorder="1"/>
    <xf numFmtId="44" fontId="4" fillId="2" borderId="24" xfId="1" applyNumberFormat="1" applyFill="1" applyBorder="1"/>
    <xf numFmtId="44" fontId="4" fillId="2" borderId="30" xfId="1" applyNumberFormat="1" applyFill="1" applyBorder="1"/>
    <xf numFmtId="0" fontId="15" fillId="0" borderId="26" xfId="1" applyFont="1" applyFill="1" applyBorder="1" applyAlignment="1">
      <alignment horizontal="left"/>
    </xf>
    <xf numFmtId="0" fontId="15" fillId="0" borderId="26" xfId="1" applyFont="1" applyFill="1" applyBorder="1" applyAlignment="1">
      <alignment horizontal="center"/>
    </xf>
    <xf numFmtId="0" fontId="15" fillId="0" borderId="12" xfId="1" applyFont="1" applyFill="1" applyBorder="1" applyAlignment="1">
      <alignment horizontal="center" vertical="top"/>
    </xf>
    <xf numFmtId="44" fontId="4" fillId="0" borderId="12" xfId="1" applyNumberFormat="1" applyFill="1" applyBorder="1"/>
    <xf numFmtId="0" fontId="16" fillId="0" borderId="24" xfId="1" applyFont="1" applyFill="1" applyBorder="1" applyAlignment="1">
      <alignment horizontal="center"/>
    </xf>
    <xf numFmtId="0" fontId="1" fillId="0" borderId="24" xfId="0" applyFont="1" applyFill="1" applyBorder="1" applyAlignment="1">
      <alignment horizontal="left" vertical="center" wrapText="1"/>
    </xf>
    <xf numFmtId="0" fontId="15" fillId="0" borderId="24" xfId="1" applyFont="1" applyFill="1" applyBorder="1" applyAlignment="1">
      <alignment horizontal="center"/>
    </xf>
    <xf numFmtId="0" fontId="15" fillId="0" borderId="24" xfId="1" applyFont="1" applyFill="1" applyBorder="1"/>
    <xf numFmtId="0" fontId="15" fillId="0" borderId="30" xfId="1" applyFont="1" applyFill="1" applyBorder="1"/>
    <xf numFmtId="0" fontId="4" fillId="0" borderId="24" xfId="0" applyFont="1" applyFill="1" applyBorder="1" applyAlignment="1">
      <alignment horizontal="left" vertical="center" wrapText="1"/>
    </xf>
    <xf numFmtId="0" fontId="4" fillId="0" borderId="24"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horizontal="center" vertical="center" wrapText="1"/>
    </xf>
    <xf numFmtId="0" fontId="15" fillId="0" borderId="24" xfId="10" applyFont="1" applyFill="1" applyBorder="1" applyAlignment="1">
      <alignment horizontal="center"/>
    </xf>
    <xf numFmtId="0" fontId="15" fillId="0" borderId="24" xfId="10" applyFont="1" applyBorder="1" applyAlignment="1">
      <alignment horizontal="center"/>
    </xf>
    <xf numFmtId="0" fontId="21" fillId="7" borderId="26" xfId="0" applyFont="1" applyFill="1" applyBorder="1" applyAlignment="1">
      <alignment horizontal="left" vertical="center" wrapText="1"/>
    </xf>
    <xf numFmtId="0" fontId="21" fillId="7" borderId="12" xfId="0" applyFont="1" applyFill="1" applyBorder="1" applyAlignment="1">
      <alignment horizontal="left" vertical="center" wrapText="1"/>
    </xf>
    <xf numFmtId="0" fontId="21" fillId="7" borderId="13" xfId="0" applyFont="1" applyFill="1" applyBorder="1" applyAlignment="1">
      <alignment horizontal="left" vertical="center" wrapText="1"/>
    </xf>
    <xf numFmtId="0" fontId="15" fillId="0" borderId="24" xfId="10" applyFont="1" applyBorder="1" applyAlignment="1">
      <alignment horizontal="center" wrapText="1"/>
    </xf>
    <xf numFmtId="0" fontId="4" fillId="0" borderId="24" xfId="0" applyFont="1" applyFill="1" applyBorder="1" applyAlignment="1">
      <alignment horizontal="center" vertical="center" wrapText="1"/>
    </xf>
    <xf numFmtId="3" fontId="0" fillId="0" borderId="24" xfId="0" applyNumberFormat="1" applyFont="1" applyFill="1" applyBorder="1" applyAlignment="1" applyProtection="1">
      <alignment horizontal="center" vertical="center" wrapText="1"/>
      <protection locked="0"/>
    </xf>
    <xf numFmtId="44" fontId="4" fillId="0" borderId="13" xfId="1" applyNumberFormat="1" applyBorder="1"/>
    <xf numFmtId="0" fontId="21" fillId="7" borderId="24" xfId="0" applyFont="1" applyFill="1" applyBorder="1" applyAlignment="1">
      <alignment horizontal="left" vertical="center" wrapText="1"/>
    </xf>
    <xf numFmtId="0" fontId="15" fillId="0" borderId="24" xfId="10" applyFont="1" applyBorder="1" applyAlignment="1">
      <alignment horizontal="center" vertical="top"/>
    </xf>
    <xf numFmtId="0" fontId="4" fillId="0" borderId="26"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15" fillId="0" borderId="24" xfId="10" applyFont="1" applyBorder="1" applyAlignment="1">
      <alignment horizontal="center" vertical="top" wrapText="1"/>
    </xf>
    <xf numFmtId="0" fontId="16" fillId="3" borderId="24" xfId="1" applyFont="1" applyFill="1" applyBorder="1" applyAlignment="1">
      <alignment horizontal="center" vertical="center"/>
    </xf>
    <xf numFmtId="0" fontId="16" fillId="3" borderId="26" xfId="1" applyFont="1" applyFill="1" applyBorder="1" applyAlignment="1">
      <alignment horizontal="left" wrapText="1"/>
    </xf>
    <xf numFmtId="0" fontId="15" fillId="3" borderId="24" xfId="10" applyFont="1" applyFill="1" applyBorder="1" applyAlignment="1">
      <alignment horizontal="center" vertical="top"/>
    </xf>
    <xf numFmtId="0" fontId="16" fillId="3" borderId="26" xfId="10" applyFont="1" applyFill="1" applyBorder="1" applyAlignment="1">
      <alignment horizontal="left" vertical="top" wrapText="1"/>
    </xf>
    <xf numFmtId="0" fontId="16" fillId="3" borderId="12" xfId="10" applyFont="1" applyFill="1" applyBorder="1" applyAlignment="1">
      <alignment horizontal="left" vertical="top" wrapText="1"/>
    </xf>
    <xf numFmtId="0" fontId="16" fillId="3" borderId="13" xfId="10" applyFont="1" applyFill="1" applyBorder="1" applyAlignment="1">
      <alignment horizontal="left" vertical="top" wrapText="1"/>
    </xf>
    <xf numFmtId="0" fontId="16" fillId="3" borderId="26" xfId="10" applyFont="1" applyFill="1" applyBorder="1" applyAlignment="1">
      <alignment horizontal="center" vertical="top" wrapText="1"/>
    </xf>
    <xf numFmtId="0" fontId="15" fillId="3" borderId="26" xfId="10" applyFont="1" applyFill="1" applyBorder="1" applyAlignment="1">
      <alignment horizontal="left" vertical="top" wrapText="1"/>
    </xf>
    <xf numFmtId="0" fontId="15" fillId="3" borderId="12" xfId="10" applyFont="1" applyFill="1" applyBorder="1" applyAlignment="1">
      <alignment horizontal="left" vertical="top" wrapText="1"/>
    </xf>
    <xf numFmtId="0" fontId="15" fillId="3" borderId="13" xfId="10" applyFont="1" applyFill="1" applyBorder="1" applyAlignment="1">
      <alignment horizontal="left" vertical="top" wrapText="1"/>
    </xf>
    <xf numFmtId="0" fontId="15" fillId="3" borderId="26" xfId="10" applyFont="1" applyFill="1" applyBorder="1" applyAlignment="1">
      <alignment horizontal="center" vertical="top" wrapText="1"/>
    </xf>
    <xf numFmtId="0" fontId="0" fillId="0" borderId="6" xfId="0" applyFont="1" applyFill="1" applyBorder="1" applyAlignment="1">
      <alignment horizontal="left" vertical="center" wrapText="1"/>
    </xf>
    <xf numFmtId="0" fontId="0" fillId="0" borderId="4" xfId="0" applyFont="1" applyFill="1" applyBorder="1" applyAlignment="1">
      <alignment horizontal="left" vertical="center" wrapText="1"/>
    </xf>
    <xf numFmtId="0" fontId="0" fillId="0" borderId="3" xfId="0" applyFont="1" applyFill="1" applyBorder="1" applyAlignment="1">
      <alignment horizontal="left" vertical="center" wrapText="1"/>
    </xf>
    <xf numFmtId="0" fontId="15" fillId="0" borderId="26" xfId="10" applyFont="1" applyFill="1" applyBorder="1" applyAlignment="1">
      <alignment horizontal="center" wrapText="1"/>
    </xf>
    <xf numFmtId="0" fontId="0" fillId="0" borderId="7"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8"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15" fillId="3" borderId="26" xfId="10" applyFont="1" applyFill="1" applyBorder="1" applyAlignment="1">
      <alignment horizontal="left" vertical="center" wrapText="1"/>
    </xf>
    <xf numFmtId="0" fontId="15" fillId="3" borderId="12" xfId="10" applyFont="1" applyFill="1" applyBorder="1" applyAlignment="1">
      <alignment horizontal="left" vertical="center" wrapText="1"/>
    </xf>
    <xf numFmtId="0" fontId="15" fillId="3" borderId="13" xfId="10" applyFont="1" applyFill="1" applyBorder="1" applyAlignment="1">
      <alignment horizontal="left" vertical="center" wrapText="1"/>
    </xf>
    <xf numFmtId="0" fontId="15" fillId="3" borderId="26" xfId="10" applyFont="1" applyFill="1" applyBorder="1" applyAlignment="1">
      <alignment horizontal="center" wrapText="1"/>
    </xf>
    <xf numFmtId="44" fontId="15" fillId="3" borderId="29" xfId="12" applyFont="1" applyFill="1" applyBorder="1"/>
    <xf numFmtId="44" fontId="15" fillId="3" borderId="24" xfId="12" applyFont="1" applyFill="1" applyBorder="1"/>
    <xf numFmtId="44" fontId="15" fillId="3" borderId="30" xfId="12" applyFont="1" applyFill="1" applyBorder="1"/>
    <xf numFmtId="0" fontId="4" fillId="0" borderId="6"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5" fillId="0" borderId="26" xfId="10" applyFont="1" applyFill="1" applyBorder="1" applyAlignment="1">
      <alignment horizontal="center"/>
    </xf>
    <xf numFmtId="0" fontId="15" fillId="0" borderId="12" xfId="10" applyFont="1" applyFill="1" applyBorder="1" applyAlignment="1">
      <alignment horizontal="left" vertical="center" wrapText="1"/>
    </xf>
    <xf numFmtId="0" fontId="15" fillId="0" borderId="12" xfId="10" applyFont="1" applyFill="1" applyBorder="1" applyAlignment="1">
      <alignment horizontal="center" wrapText="1"/>
    </xf>
    <xf numFmtId="0" fontId="15" fillId="0" borderId="26" xfId="1" applyFont="1" applyBorder="1" applyAlignment="1">
      <alignment horizontal="left" vertical="top" wrapText="1"/>
    </xf>
    <xf numFmtId="0" fontId="15" fillId="0" borderId="26" xfId="1" applyFont="1" applyBorder="1" applyAlignment="1">
      <alignment horizontal="center" vertical="top"/>
    </xf>
    <xf numFmtId="0" fontId="4" fillId="0" borderId="0" xfId="1" applyAlignment="1">
      <alignment vertical="top"/>
    </xf>
    <xf numFmtId="0" fontId="4" fillId="0" borderId="24" xfId="1" applyBorder="1"/>
    <xf numFmtId="0" fontId="4" fillId="0" borderId="30" xfId="1" applyBorder="1"/>
    <xf numFmtId="0" fontId="15" fillId="0" borderId="26" xfId="1" applyFont="1" applyFill="1" applyBorder="1"/>
    <xf numFmtId="0" fontId="4" fillId="0" borderId="29" xfId="1" applyFill="1" applyBorder="1"/>
    <xf numFmtId="0" fontId="4" fillId="0" borderId="24" xfId="1" applyFill="1" applyBorder="1"/>
    <xf numFmtId="0" fontId="4" fillId="0" borderId="30" xfId="1" applyFill="1" applyBorder="1"/>
    <xf numFmtId="0" fontId="15" fillId="0" borderId="26" xfId="1" applyFont="1" applyBorder="1" applyAlignment="1">
      <alignment horizontal="left" wrapText="1"/>
    </xf>
    <xf numFmtId="2" fontId="4" fillId="0" borderId="40" xfId="1" applyNumberFormat="1" applyBorder="1"/>
    <xf numFmtId="0" fontId="4" fillId="0" borderId="41" xfId="1" applyBorder="1"/>
    <xf numFmtId="0" fontId="4" fillId="0" borderId="42" xfId="1" applyBorder="1"/>
    <xf numFmtId="0" fontId="27" fillId="0" borderId="0" xfId="0" applyFont="1" applyAlignment="1">
      <alignment horizontal="center"/>
    </xf>
    <xf numFmtId="0" fontId="0" fillId="0" borderId="5" xfId="0" applyBorder="1" applyAlignment="1">
      <alignment horizontal="center" wrapText="1"/>
    </xf>
    <xf numFmtId="0" fontId="0" fillId="0" borderId="5" xfId="0" applyBorder="1" applyAlignment="1">
      <alignment horizontal="left" wrapText="1"/>
    </xf>
    <xf numFmtId="0" fontId="0" fillId="0" borderId="0" xfId="0" applyAlignment="1">
      <alignment wrapText="1"/>
    </xf>
    <xf numFmtId="0" fontId="1" fillId="0" borderId="24" xfId="0" applyFont="1" applyBorder="1" applyAlignment="1">
      <alignment horizontal="center"/>
    </xf>
    <xf numFmtId="0" fontId="1" fillId="0" borderId="24" xfId="0" applyFont="1" applyBorder="1"/>
    <xf numFmtId="0" fontId="0" fillId="0" borderId="24" xfId="0" applyBorder="1" applyAlignment="1">
      <alignment horizontal="center"/>
    </xf>
    <xf numFmtId="0" fontId="0" fillId="0" borderId="24" xfId="0" applyBorder="1"/>
    <xf numFmtId="44" fontId="0" fillId="0" borderId="24" xfId="12" applyFont="1" applyBorder="1"/>
    <xf numFmtId="0" fontId="0" fillId="0" borderId="24" xfId="0" applyFill="1" applyBorder="1" applyAlignment="1">
      <alignment horizontal="center"/>
    </xf>
    <xf numFmtId="0" fontId="0" fillId="0" borderId="24" xfId="0" applyFill="1" applyBorder="1"/>
    <xf numFmtId="0" fontId="0" fillId="0" borderId="24" xfId="0" applyBorder="1" applyAlignment="1">
      <alignment wrapText="1"/>
    </xf>
    <xf numFmtId="0" fontId="0" fillId="0" borderId="0" xfId="0" applyBorder="1"/>
    <xf numFmtId="0" fontId="0" fillId="0" borderId="24" xfId="0" applyFont="1" applyBorder="1" applyAlignment="1">
      <alignment horizontal="center"/>
    </xf>
    <xf numFmtId="0" fontId="0" fillId="0" borderId="24" xfId="0" applyFont="1" applyBorder="1"/>
    <xf numFmtId="0" fontId="0" fillId="0" borderId="0" xfId="0" applyFont="1" applyFill="1" applyBorder="1" applyAlignment="1">
      <alignment horizontal="left"/>
    </xf>
    <xf numFmtId="0" fontId="5" fillId="4" borderId="0" xfId="0" applyFont="1" applyFill="1" applyAlignment="1">
      <alignment horizontal="left"/>
    </xf>
    <xf numFmtId="0" fontId="0" fillId="0" borderId="14" xfId="0" applyBorder="1"/>
    <xf numFmtId="0" fontId="0" fillId="0" borderId="14" xfId="0" applyBorder="1" applyAlignment="1">
      <alignment horizontal="right"/>
    </xf>
    <xf numFmtId="0" fontId="0" fillId="0" borderId="14" xfId="0" applyBorder="1" applyAlignment="1">
      <alignment horizontal="left"/>
    </xf>
    <xf numFmtId="0" fontId="0" fillId="0" borderId="14" xfId="0" applyBorder="1" applyAlignment="1">
      <alignment horizontal="center" vertical="center"/>
    </xf>
    <xf numFmtId="0" fontId="0" fillId="0" borderId="15" xfId="0" applyBorder="1"/>
    <xf numFmtId="0" fontId="0" fillId="0" borderId="26" xfId="0" applyBorder="1"/>
    <xf numFmtId="0" fontId="0" fillId="0" borderId="12" xfId="0" applyBorder="1"/>
    <xf numFmtId="0" fontId="1" fillId="0" borderId="26" xfId="0" applyFont="1" applyBorder="1" applyAlignment="1">
      <alignment horizontal="center" vertical="center" wrapText="1"/>
    </xf>
    <xf numFmtId="0" fontId="1" fillId="2" borderId="24" xfId="0" applyFont="1" applyFill="1" applyBorder="1" applyAlignment="1">
      <alignment horizontal="center" vertical="center" wrapText="1"/>
    </xf>
    <xf numFmtId="0" fontId="0" fillId="0" borderId="2" xfId="0" applyBorder="1"/>
    <xf numFmtId="0" fontId="11" fillId="0" borderId="24" xfId="0" applyFont="1" applyBorder="1" applyAlignment="1">
      <alignment horizontal="left" vertical="center"/>
    </xf>
    <xf numFmtId="9" fontId="0" fillId="0" borderId="24" xfId="0" applyNumberFormat="1" applyFont="1" applyBorder="1" applyAlignment="1">
      <alignment vertical="center"/>
    </xf>
    <xf numFmtId="0" fontId="2" fillId="0" borderId="24" xfId="0" applyFont="1" applyBorder="1" applyAlignment="1">
      <alignment horizontal="right" vertical="center"/>
    </xf>
    <xf numFmtId="2" fontId="2" fillId="0" borderId="24" xfId="0" applyNumberFormat="1" applyFont="1" applyBorder="1"/>
    <xf numFmtId="44" fontId="2" fillId="0" borderId="24" xfId="12" applyFont="1" applyBorder="1"/>
    <xf numFmtId="0" fontId="2" fillId="0" borderId="24" xfId="0" applyFont="1" applyBorder="1" applyAlignment="1">
      <alignment vertical="center"/>
    </xf>
    <xf numFmtId="44" fontId="2" fillId="0" borderId="24" xfId="0" applyNumberFormat="1" applyFont="1" applyBorder="1" applyAlignment="1">
      <alignment vertical="center"/>
    </xf>
    <xf numFmtId="0" fontId="0" fillId="0" borderId="24" xfId="0" applyFont="1" applyBorder="1" applyAlignment="1">
      <alignment horizontal="justify" vertical="center"/>
    </xf>
    <xf numFmtId="44" fontId="0" fillId="0" borderId="24" xfId="0" applyNumberFormat="1" applyFont="1" applyBorder="1" applyAlignment="1">
      <alignment vertical="center"/>
    </xf>
    <xf numFmtId="0" fontId="0" fillId="0" borderId="24" xfId="0" applyFont="1" applyBorder="1" applyAlignment="1">
      <alignment horizontal="left" vertical="center"/>
    </xf>
    <xf numFmtId="9" fontId="11" fillId="0" borderId="24" xfId="13" applyFont="1" applyFill="1" applyBorder="1" applyAlignment="1">
      <alignment horizontal="right" vertical="center"/>
    </xf>
    <xf numFmtId="168" fontId="11" fillId="0" borderId="24" xfId="13" applyNumberFormat="1" applyFont="1" applyFill="1" applyBorder="1" applyAlignment="1">
      <alignment horizontal="right" vertical="center"/>
    </xf>
    <xf numFmtId="0" fontId="1" fillId="0" borderId="1" xfId="0" applyFont="1" applyBorder="1" applyAlignment="1">
      <alignment horizontal="justify" vertical="center"/>
    </xf>
    <xf numFmtId="0" fontId="1" fillId="0" borderId="24" xfId="0" applyFont="1" applyBorder="1" applyAlignment="1">
      <alignment horizontal="justify" vertical="center"/>
    </xf>
    <xf numFmtId="0" fontId="0" fillId="0" borderId="24" xfId="0" applyFont="1" applyBorder="1" applyAlignment="1">
      <alignment horizontal="justify" vertical="center" wrapText="1"/>
    </xf>
    <xf numFmtId="0" fontId="1" fillId="0" borderId="24" xfId="0" applyFont="1" applyBorder="1" applyAlignment="1">
      <alignment horizontal="justify" vertical="center" wrapText="1"/>
    </xf>
    <xf numFmtId="0" fontId="1" fillId="0" borderId="24" xfId="0" applyFont="1" applyFill="1" applyBorder="1" applyAlignment="1">
      <alignment horizontal="left"/>
    </xf>
    <xf numFmtId="44" fontId="2" fillId="4" borderId="1" xfId="12" applyFont="1" applyFill="1" applyBorder="1" applyAlignment="1">
      <alignment horizontal="center" vertical="center"/>
    </xf>
    <xf numFmtId="0" fontId="29" fillId="0" borderId="24" xfId="0" applyFont="1" applyFill="1" applyBorder="1" applyAlignment="1">
      <alignment horizontal="right" vertical="center" wrapText="1"/>
    </xf>
    <xf numFmtId="0" fontId="29" fillId="0" borderId="0" xfId="0" applyFont="1" applyFill="1" applyBorder="1" applyAlignment="1">
      <alignment horizontal="right" vertical="center" wrapText="1"/>
    </xf>
    <xf numFmtId="44" fontId="0" fillId="0" borderId="0" xfId="12" applyFont="1" applyBorder="1"/>
    <xf numFmtId="44" fontId="0" fillId="0" borderId="0" xfId="0" applyNumberFormat="1" applyFont="1" applyBorder="1" applyAlignment="1">
      <alignment vertical="center"/>
    </xf>
    <xf numFmtId="9" fontId="0" fillId="0" borderId="0" xfId="0" applyNumberFormat="1" applyFont="1" applyBorder="1" applyAlignment="1">
      <alignment vertical="center"/>
    </xf>
    <xf numFmtId="0" fontId="0" fillId="0" borderId="24" xfId="0" applyFont="1" applyBorder="1" applyAlignment="1">
      <alignment horizontal="center" vertical="center"/>
    </xf>
    <xf numFmtId="0" fontId="30" fillId="0" borderId="24" xfId="0" applyFont="1" applyFill="1" applyBorder="1" applyAlignment="1">
      <alignment horizontal="right" vertical="center" wrapText="1"/>
    </xf>
    <xf numFmtId="44" fontId="1" fillId="0" borderId="24" xfId="12" applyFont="1" applyBorder="1"/>
    <xf numFmtId="44" fontId="1" fillId="0" borderId="24" xfId="0" applyNumberFormat="1" applyFont="1" applyBorder="1" applyAlignment="1">
      <alignment vertical="center"/>
    </xf>
    <xf numFmtId="9" fontId="1" fillId="0" borderId="24" xfId="0" applyNumberFormat="1" applyFont="1" applyBorder="1" applyAlignment="1">
      <alignment vertical="center"/>
    </xf>
    <xf numFmtId="0" fontId="1" fillId="0" borderId="1" xfId="0" applyFont="1" applyBorder="1" applyAlignment="1">
      <alignment horizontal="justify" vertical="center" wrapText="1"/>
    </xf>
    <xf numFmtId="0" fontId="0" fillId="0" borderId="24" xfId="0" applyFont="1" applyBorder="1" applyAlignment="1">
      <alignment horizontal="center" vertical="center" wrapText="1"/>
    </xf>
    <xf numFmtId="0" fontId="1" fillId="0" borderId="1" xfId="0" applyFont="1" applyFill="1" applyBorder="1" applyAlignment="1">
      <alignment horizontal="justify" vertical="center"/>
    </xf>
    <xf numFmtId="0" fontId="0" fillId="0" borderId="24" xfId="0" applyFont="1" applyFill="1" applyBorder="1" applyAlignment="1">
      <alignment horizontal="justify" vertical="center"/>
    </xf>
    <xf numFmtId="0" fontId="0" fillId="0" borderId="24" xfId="0" applyFont="1" applyFill="1" applyBorder="1" applyAlignment="1">
      <alignment horizontal="center" vertical="center"/>
    </xf>
    <xf numFmtId="0" fontId="1" fillId="0" borderId="24" xfId="0" applyFont="1" applyFill="1" applyBorder="1" applyAlignment="1">
      <alignment horizontal="justify" vertical="center"/>
    </xf>
  </cellXfs>
  <cellStyles count="15">
    <cellStyle name="Euro" xfId="2"/>
    <cellStyle name="Euro 2" xfId="11"/>
    <cellStyle name="Euro 3" xfId="7"/>
    <cellStyle name="Monétaire" xfId="12" builtinId="4"/>
    <cellStyle name="Monétaire 2" xfId="3"/>
    <cellStyle name="Monétaire 2 2" xfId="8"/>
    <cellStyle name="Normal" xfId="0" builtinId="0"/>
    <cellStyle name="Normal 2" xfId="1"/>
    <cellStyle name="Normal 2 2" xfId="6"/>
    <cellStyle name="Normal 2 3" xfId="14"/>
    <cellStyle name="Normal 3" xfId="4"/>
    <cellStyle name="Normal 3 2" xfId="9"/>
    <cellStyle name="Normal 4" xfId="5"/>
    <cellStyle name="Normal 4 2" xfId="10"/>
    <cellStyle name="Pourcentage" xfId="1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171449</xdr:colOff>
      <xdr:row>1</xdr:row>
      <xdr:rowOff>66674</xdr:rowOff>
    </xdr:from>
    <xdr:to>
      <xdr:col>1</xdr:col>
      <xdr:colOff>628650</xdr:colOff>
      <xdr:row>8</xdr:row>
      <xdr:rowOff>133349</xdr:rowOff>
    </xdr:to>
    <xdr:pic>
      <xdr:nvPicPr>
        <xdr:cNvPr id="4" name="Image 3">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49" y="225424"/>
          <a:ext cx="1276351" cy="1177925"/>
        </a:xfrm>
        <a:prstGeom prst="rect">
          <a:avLst/>
        </a:prstGeom>
      </xdr:spPr>
    </xdr:pic>
    <xdr:clientData/>
  </xdr:twoCellAnchor>
  <xdr:twoCellAnchor editAs="oneCell">
    <xdr:from>
      <xdr:col>1</xdr:col>
      <xdr:colOff>641349</xdr:colOff>
      <xdr:row>2</xdr:row>
      <xdr:rowOff>25400</xdr:rowOff>
    </xdr:from>
    <xdr:to>
      <xdr:col>3</xdr:col>
      <xdr:colOff>222250</xdr:colOff>
      <xdr:row>7</xdr:row>
      <xdr:rowOff>101600</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60499" y="342900"/>
          <a:ext cx="1219201" cy="869950"/>
        </a:xfrm>
        <a:prstGeom prst="rect">
          <a:avLst/>
        </a:prstGeom>
        <a:noFill/>
        <a:ln>
          <a:noFill/>
        </a:ln>
      </xdr:spPr>
    </xdr:pic>
    <xdr:clientData/>
  </xdr:twoCellAnchor>
  <xdr:twoCellAnchor editAs="oneCell">
    <xdr:from>
      <xdr:col>3</xdr:col>
      <xdr:colOff>285750</xdr:colOff>
      <xdr:row>2</xdr:row>
      <xdr:rowOff>38100</xdr:rowOff>
    </xdr:from>
    <xdr:to>
      <xdr:col>4</xdr:col>
      <xdr:colOff>752475</xdr:colOff>
      <xdr:row>8</xdr:row>
      <xdr:rowOff>9525</xdr:rowOff>
    </xdr:to>
    <xdr:pic>
      <xdr:nvPicPr>
        <xdr:cNvPr id="6" name="Image 5"/>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743200" y="355600"/>
          <a:ext cx="1285875" cy="923925"/>
        </a:xfrm>
        <a:prstGeom prst="rect">
          <a:avLst/>
        </a:prstGeom>
        <a:noFill/>
        <a:ln>
          <a:noFill/>
        </a:ln>
      </xdr:spPr>
    </xdr:pic>
    <xdr:clientData/>
  </xdr:twoCellAnchor>
  <xdr:twoCellAnchor editAs="oneCell">
    <xdr:from>
      <xdr:col>4</xdr:col>
      <xdr:colOff>607181</xdr:colOff>
      <xdr:row>2</xdr:row>
      <xdr:rowOff>69850</xdr:rowOff>
    </xdr:from>
    <xdr:to>
      <xdr:col>5</xdr:col>
      <xdr:colOff>721481</xdr:colOff>
      <xdr:row>8</xdr:row>
      <xdr:rowOff>60325</xdr:rowOff>
    </xdr:to>
    <xdr:pic>
      <xdr:nvPicPr>
        <xdr:cNvPr id="7" name="Image 6"/>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883781" y="387350"/>
          <a:ext cx="933450" cy="9429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ur\ENCOUR%20MOE\Dossier%202005\050860%20-%20HCL%20MISSION%20ATMO%20MBC%20TRAVAUX%20ENTRETIEN\ANALYSE%20LEI\BPU%20RECTIFIES\LOT%2002_MENUISERIE\Lot%2002%20-menuiseri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OUPES - LOTS"/>
      <sheetName val="Page de garde"/>
      <sheetName val="NOTA"/>
      <sheetName val="Bordereau"/>
      <sheetName val="signature"/>
      <sheetName val="BQE "/>
    </sheetNames>
    <sheetDataSet>
      <sheetData sheetId="0"/>
      <sheetData sheetId="1" refreshError="1"/>
      <sheetData sheetId="2" refreshError="1"/>
      <sheetData sheetId="3"/>
      <sheetData sheetId="4" refreshError="1"/>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G43"/>
  <sheetViews>
    <sheetView tabSelected="1" workbookViewId="0">
      <selection activeCell="A39" sqref="A39:G39"/>
    </sheetView>
  </sheetViews>
  <sheetFormatPr baseColWidth="10" defaultRowHeight="12.5" x14ac:dyDescent="0.25"/>
  <cols>
    <col min="1" max="6" width="11.7265625" style="5" customWidth="1"/>
    <col min="7" max="7" width="18" style="5" customWidth="1"/>
    <col min="8" max="256" width="11.453125" style="5"/>
    <col min="257" max="262" width="11.7265625" style="5" customWidth="1"/>
    <col min="263" max="263" width="18" style="5" customWidth="1"/>
    <col min="264" max="512" width="11.453125" style="5"/>
    <col min="513" max="518" width="11.7265625" style="5" customWidth="1"/>
    <col min="519" max="519" width="18" style="5" customWidth="1"/>
    <col min="520" max="768" width="11.453125" style="5"/>
    <col min="769" max="774" width="11.7265625" style="5" customWidth="1"/>
    <col min="775" max="775" width="18" style="5" customWidth="1"/>
    <col min="776" max="1024" width="11.453125" style="5"/>
    <col min="1025" max="1030" width="11.7265625" style="5" customWidth="1"/>
    <col min="1031" max="1031" width="18" style="5" customWidth="1"/>
    <col min="1032" max="1280" width="11.453125" style="5"/>
    <col min="1281" max="1286" width="11.7265625" style="5" customWidth="1"/>
    <col min="1287" max="1287" width="18" style="5" customWidth="1"/>
    <col min="1288" max="1536" width="11.453125" style="5"/>
    <col min="1537" max="1542" width="11.7265625" style="5" customWidth="1"/>
    <col min="1543" max="1543" width="18" style="5" customWidth="1"/>
    <col min="1544" max="1792" width="11.453125" style="5"/>
    <col min="1793" max="1798" width="11.7265625" style="5" customWidth="1"/>
    <col min="1799" max="1799" width="18" style="5" customWidth="1"/>
    <col min="1800" max="2048" width="11.453125" style="5"/>
    <col min="2049" max="2054" width="11.7265625" style="5" customWidth="1"/>
    <col min="2055" max="2055" width="18" style="5" customWidth="1"/>
    <col min="2056" max="2304" width="11.453125" style="5"/>
    <col min="2305" max="2310" width="11.7265625" style="5" customWidth="1"/>
    <col min="2311" max="2311" width="18" style="5" customWidth="1"/>
    <col min="2312" max="2560" width="11.453125" style="5"/>
    <col min="2561" max="2566" width="11.7265625" style="5" customWidth="1"/>
    <col min="2567" max="2567" width="18" style="5" customWidth="1"/>
    <col min="2568" max="2816" width="11.453125" style="5"/>
    <col min="2817" max="2822" width="11.7265625" style="5" customWidth="1"/>
    <col min="2823" max="2823" width="18" style="5" customWidth="1"/>
    <col min="2824" max="3072" width="11.453125" style="5"/>
    <col min="3073" max="3078" width="11.7265625" style="5" customWidth="1"/>
    <col min="3079" max="3079" width="18" style="5" customWidth="1"/>
    <col min="3080" max="3328" width="11.453125" style="5"/>
    <col min="3329" max="3334" width="11.7265625" style="5" customWidth="1"/>
    <col min="3335" max="3335" width="18" style="5" customWidth="1"/>
    <col min="3336" max="3584" width="11.453125" style="5"/>
    <col min="3585" max="3590" width="11.7265625" style="5" customWidth="1"/>
    <col min="3591" max="3591" width="18" style="5" customWidth="1"/>
    <col min="3592" max="3840" width="11.453125" style="5"/>
    <col min="3841" max="3846" width="11.7265625" style="5" customWidth="1"/>
    <col min="3847" max="3847" width="18" style="5" customWidth="1"/>
    <col min="3848" max="4096" width="11.453125" style="5"/>
    <col min="4097" max="4102" width="11.7265625" style="5" customWidth="1"/>
    <col min="4103" max="4103" width="18" style="5" customWidth="1"/>
    <col min="4104" max="4352" width="11.453125" style="5"/>
    <col min="4353" max="4358" width="11.7265625" style="5" customWidth="1"/>
    <col min="4359" max="4359" width="18" style="5" customWidth="1"/>
    <col min="4360" max="4608" width="11.453125" style="5"/>
    <col min="4609" max="4614" width="11.7265625" style="5" customWidth="1"/>
    <col min="4615" max="4615" width="18" style="5" customWidth="1"/>
    <col min="4616" max="4864" width="11.453125" style="5"/>
    <col min="4865" max="4870" width="11.7265625" style="5" customWidth="1"/>
    <col min="4871" max="4871" width="18" style="5" customWidth="1"/>
    <col min="4872" max="5120" width="11.453125" style="5"/>
    <col min="5121" max="5126" width="11.7265625" style="5" customWidth="1"/>
    <col min="5127" max="5127" width="18" style="5" customWidth="1"/>
    <col min="5128" max="5376" width="11.453125" style="5"/>
    <col min="5377" max="5382" width="11.7265625" style="5" customWidth="1"/>
    <col min="5383" max="5383" width="18" style="5" customWidth="1"/>
    <col min="5384" max="5632" width="11.453125" style="5"/>
    <col min="5633" max="5638" width="11.7265625" style="5" customWidth="1"/>
    <col min="5639" max="5639" width="18" style="5" customWidth="1"/>
    <col min="5640" max="5888" width="11.453125" style="5"/>
    <col min="5889" max="5894" width="11.7265625" style="5" customWidth="1"/>
    <col min="5895" max="5895" width="18" style="5" customWidth="1"/>
    <col min="5896" max="6144" width="11.453125" style="5"/>
    <col min="6145" max="6150" width="11.7265625" style="5" customWidth="1"/>
    <col min="6151" max="6151" width="18" style="5" customWidth="1"/>
    <col min="6152" max="6400" width="11.453125" style="5"/>
    <col min="6401" max="6406" width="11.7265625" style="5" customWidth="1"/>
    <col min="6407" max="6407" width="18" style="5" customWidth="1"/>
    <col min="6408" max="6656" width="11.453125" style="5"/>
    <col min="6657" max="6662" width="11.7265625" style="5" customWidth="1"/>
    <col min="6663" max="6663" width="18" style="5" customWidth="1"/>
    <col min="6664" max="6912" width="11.453125" style="5"/>
    <col min="6913" max="6918" width="11.7265625" style="5" customWidth="1"/>
    <col min="6919" max="6919" width="18" style="5" customWidth="1"/>
    <col min="6920" max="7168" width="11.453125" style="5"/>
    <col min="7169" max="7174" width="11.7265625" style="5" customWidth="1"/>
    <col min="7175" max="7175" width="18" style="5" customWidth="1"/>
    <col min="7176" max="7424" width="11.453125" style="5"/>
    <col min="7425" max="7430" width="11.7265625" style="5" customWidth="1"/>
    <col min="7431" max="7431" width="18" style="5" customWidth="1"/>
    <col min="7432" max="7680" width="11.453125" style="5"/>
    <col min="7681" max="7686" width="11.7265625" style="5" customWidth="1"/>
    <col min="7687" max="7687" width="18" style="5" customWidth="1"/>
    <col min="7688" max="7936" width="11.453125" style="5"/>
    <col min="7937" max="7942" width="11.7265625" style="5" customWidth="1"/>
    <col min="7943" max="7943" width="18" style="5" customWidth="1"/>
    <col min="7944" max="8192" width="11.453125" style="5"/>
    <col min="8193" max="8198" width="11.7265625" style="5" customWidth="1"/>
    <col min="8199" max="8199" width="18" style="5" customWidth="1"/>
    <col min="8200" max="8448" width="11.453125" style="5"/>
    <col min="8449" max="8454" width="11.7265625" style="5" customWidth="1"/>
    <col min="8455" max="8455" width="18" style="5" customWidth="1"/>
    <col min="8456" max="8704" width="11.453125" style="5"/>
    <col min="8705" max="8710" width="11.7265625" style="5" customWidth="1"/>
    <col min="8711" max="8711" width="18" style="5" customWidth="1"/>
    <col min="8712" max="8960" width="11.453125" style="5"/>
    <col min="8961" max="8966" width="11.7265625" style="5" customWidth="1"/>
    <col min="8967" max="8967" width="18" style="5" customWidth="1"/>
    <col min="8968" max="9216" width="11.453125" style="5"/>
    <col min="9217" max="9222" width="11.7265625" style="5" customWidth="1"/>
    <col min="9223" max="9223" width="18" style="5" customWidth="1"/>
    <col min="9224" max="9472" width="11.453125" style="5"/>
    <col min="9473" max="9478" width="11.7265625" style="5" customWidth="1"/>
    <col min="9479" max="9479" width="18" style="5" customWidth="1"/>
    <col min="9480" max="9728" width="11.453125" style="5"/>
    <col min="9729" max="9734" width="11.7265625" style="5" customWidth="1"/>
    <col min="9735" max="9735" width="18" style="5" customWidth="1"/>
    <col min="9736" max="9984" width="11.453125" style="5"/>
    <col min="9985" max="9990" width="11.7265625" style="5" customWidth="1"/>
    <col min="9991" max="9991" width="18" style="5" customWidth="1"/>
    <col min="9992" max="10240" width="11.453125" style="5"/>
    <col min="10241" max="10246" width="11.7265625" style="5" customWidth="1"/>
    <col min="10247" max="10247" width="18" style="5" customWidth="1"/>
    <col min="10248" max="10496" width="11.453125" style="5"/>
    <col min="10497" max="10502" width="11.7265625" style="5" customWidth="1"/>
    <col min="10503" max="10503" width="18" style="5" customWidth="1"/>
    <col min="10504" max="10752" width="11.453125" style="5"/>
    <col min="10753" max="10758" width="11.7265625" style="5" customWidth="1"/>
    <col min="10759" max="10759" width="18" style="5" customWidth="1"/>
    <col min="10760" max="11008" width="11.453125" style="5"/>
    <col min="11009" max="11014" width="11.7265625" style="5" customWidth="1"/>
    <col min="11015" max="11015" width="18" style="5" customWidth="1"/>
    <col min="11016" max="11264" width="11.453125" style="5"/>
    <col min="11265" max="11270" width="11.7265625" style="5" customWidth="1"/>
    <col min="11271" max="11271" width="18" style="5" customWidth="1"/>
    <col min="11272" max="11520" width="11.453125" style="5"/>
    <col min="11521" max="11526" width="11.7265625" style="5" customWidth="1"/>
    <col min="11527" max="11527" width="18" style="5" customWidth="1"/>
    <col min="11528" max="11776" width="11.453125" style="5"/>
    <col min="11777" max="11782" width="11.7265625" style="5" customWidth="1"/>
    <col min="11783" max="11783" width="18" style="5" customWidth="1"/>
    <col min="11784" max="12032" width="11.453125" style="5"/>
    <col min="12033" max="12038" width="11.7265625" style="5" customWidth="1"/>
    <col min="12039" max="12039" width="18" style="5" customWidth="1"/>
    <col min="12040" max="12288" width="11.453125" style="5"/>
    <col min="12289" max="12294" width="11.7265625" style="5" customWidth="1"/>
    <col min="12295" max="12295" width="18" style="5" customWidth="1"/>
    <col min="12296" max="12544" width="11.453125" style="5"/>
    <col min="12545" max="12550" width="11.7265625" style="5" customWidth="1"/>
    <col min="12551" max="12551" width="18" style="5" customWidth="1"/>
    <col min="12552" max="12800" width="11.453125" style="5"/>
    <col min="12801" max="12806" width="11.7265625" style="5" customWidth="1"/>
    <col min="12807" max="12807" width="18" style="5" customWidth="1"/>
    <col min="12808" max="13056" width="11.453125" style="5"/>
    <col min="13057" max="13062" width="11.7265625" style="5" customWidth="1"/>
    <col min="13063" max="13063" width="18" style="5" customWidth="1"/>
    <col min="13064" max="13312" width="11.453125" style="5"/>
    <col min="13313" max="13318" width="11.7265625" style="5" customWidth="1"/>
    <col min="13319" max="13319" width="18" style="5" customWidth="1"/>
    <col min="13320" max="13568" width="11.453125" style="5"/>
    <col min="13569" max="13574" width="11.7265625" style="5" customWidth="1"/>
    <col min="13575" max="13575" width="18" style="5" customWidth="1"/>
    <col min="13576" max="13824" width="11.453125" style="5"/>
    <col min="13825" max="13830" width="11.7265625" style="5" customWidth="1"/>
    <col min="13831" max="13831" width="18" style="5" customWidth="1"/>
    <col min="13832" max="14080" width="11.453125" style="5"/>
    <col min="14081" max="14086" width="11.7265625" style="5" customWidth="1"/>
    <col min="14087" max="14087" width="18" style="5" customWidth="1"/>
    <col min="14088" max="14336" width="11.453125" style="5"/>
    <col min="14337" max="14342" width="11.7265625" style="5" customWidth="1"/>
    <col min="14343" max="14343" width="18" style="5" customWidth="1"/>
    <col min="14344" max="14592" width="11.453125" style="5"/>
    <col min="14593" max="14598" width="11.7265625" style="5" customWidth="1"/>
    <col min="14599" max="14599" width="18" style="5" customWidth="1"/>
    <col min="14600" max="14848" width="11.453125" style="5"/>
    <col min="14849" max="14854" width="11.7265625" style="5" customWidth="1"/>
    <col min="14855" max="14855" width="18" style="5" customWidth="1"/>
    <col min="14856" max="15104" width="11.453125" style="5"/>
    <col min="15105" max="15110" width="11.7265625" style="5" customWidth="1"/>
    <col min="15111" max="15111" width="18" style="5" customWidth="1"/>
    <col min="15112" max="15360" width="11.453125" style="5"/>
    <col min="15361" max="15366" width="11.7265625" style="5" customWidth="1"/>
    <col min="15367" max="15367" width="18" style="5" customWidth="1"/>
    <col min="15368" max="15616" width="11.453125" style="5"/>
    <col min="15617" max="15622" width="11.7265625" style="5" customWidth="1"/>
    <col min="15623" max="15623" width="18" style="5" customWidth="1"/>
    <col min="15624" max="15872" width="11.453125" style="5"/>
    <col min="15873" max="15878" width="11.7265625" style="5" customWidth="1"/>
    <col min="15879" max="15879" width="18" style="5" customWidth="1"/>
    <col min="15880" max="16128" width="11.453125" style="5"/>
    <col min="16129" max="16134" width="11.7265625" style="5" customWidth="1"/>
    <col min="16135" max="16135" width="18" style="5" customWidth="1"/>
    <col min="16136" max="16384" width="11.453125" style="5"/>
  </cols>
  <sheetData>
    <row r="8" spans="1:7" s="58" customFormat="1" x14ac:dyDescent="0.25"/>
    <row r="9" spans="1:7" s="58" customFormat="1" x14ac:dyDescent="0.25"/>
    <row r="10" spans="1:7" s="58" customFormat="1" x14ac:dyDescent="0.25"/>
    <row r="12" spans="1:7" x14ac:dyDescent="0.25">
      <c r="A12" s="4"/>
      <c r="B12" s="4"/>
      <c r="C12" s="4"/>
      <c r="D12" s="4"/>
      <c r="E12" s="4"/>
      <c r="F12" s="4"/>
      <c r="G12" s="4"/>
    </row>
    <row r="13" spans="1:7" ht="18.5" x14ac:dyDescent="0.45">
      <c r="A13" s="82" t="s">
        <v>250</v>
      </c>
      <c r="B13" s="82"/>
      <c r="C13" s="82"/>
      <c r="D13" s="82"/>
      <c r="E13" s="82"/>
      <c r="F13" s="82"/>
      <c r="G13" s="82"/>
    </row>
    <row r="14" spans="1:7" ht="15.5" x14ac:dyDescent="0.35">
      <c r="A14" s="6"/>
      <c r="B14" s="6"/>
      <c r="C14" s="6"/>
      <c r="D14" s="6"/>
      <c r="E14" s="6"/>
      <c r="F14" s="6"/>
      <c r="G14" s="6"/>
    </row>
    <row r="15" spans="1:7" ht="15.5" x14ac:dyDescent="0.35">
      <c r="A15" s="6"/>
      <c r="B15" s="6"/>
      <c r="C15" s="6"/>
      <c r="D15" s="6"/>
      <c r="E15" s="6"/>
      <c r="F15" s="6"/>
      <c r="G15" s="6"/>
    </row>
    <row r="16" spans="1:7" ht="18.5" x14ac:dyDescent="0.45">
      <c r="A16" s="82" t="s">
        <v>1</v>
      </c>
      <c r="B16" s="82"/>
      <c r="C16" s="82"/>
      <c r="D16" s="82"/>
      <c r="E16" s="82"/>
      <c r="F16" s="82"/>
      <c r="G16" s="82"/>
    </row>
    <row r="17" spans="1:7" x14ac:dyDescent="0.25">
      <c r="A17" s="7"/>
      <c r="B17" s="7"/>
      <c r="C17" s="7"/>
      <c r="D17" s="7"/>
      <c r="E17" s="7"/>
      <c r="F17" s="7"/>
      <c r="G17" s="7"/>
    </row>
    <row r="27" spans="1:7" x14ac:dyDescent="0.25">
      <c r="A27" s="8"/>
      <c r="B27" s="4"/>
      <c r="C27" s="4"/>
      <c r="D27" s="4"/>
      <c r="E27" s="4"/>
      <c r="F27" s="4"/>
      <c r="G27" s="9"/>
    </row>
    <row r="28" spans="1:7" ht="57.75" customHeight="1" x14ac:dyDescent="0.45">
      <c r="A28" s="83" t="s">
        <v>242</v>
      </c>
      <c r="B28" s="84"/>
      <c r="C28" s="84"/>
      <c r="D28" s="84"/>
      <c r="E28" s="84"/>
      <c r="F28" s="84"/>
      <c r="G28" s="85"/>
    </row>
    <row r="29" spans="1:7" ht="18.5" x14ac:dyDescent="0.45">
      <c r="A29" s="78"/>
      <c r="B29" s="79"/>
      <c r="C29" s="79"/>
      <c r="D29" s="79"/>
      <c r="E29" s="79"/>
      <c r="F29" s="79"/>
      <c r="G29" s="80"/>
    </row>
    <row r="30" spans="1:7" x14ac:dyDescent="0.25">
      <c r="A30" s="10"/>
      <c r="B30" s="11"/>
      <c r="C30" s="11"/>
      <c r="D30" s="11"/>
      <c r="E30" s="11"/>
      <c r="F30" s="11"/>
      <c r="G30" s="12"/>
    </row>
    <row r="31" spans="1:7" x14ac:dyDescent="0.25">
      <c r="A31" s="10"/>
      <c r="B31" s="11"/>
      <c r="C31" s="11"/>
      <c r="D31" s="11"/>
      <c r="E31" s="11"/>
      <c r="F31" s="11"/>
      <c r="G31" s="12"/>
    </row>
    <row r="32" spans="1:7" ht="18.5" x14ac:dyDescent="0.45">
      <c r="A32" s="75" t="s">
        <v>254</v>
      </c>
      <c r="B32" s="76"/>
      <c r="C32" s="76"/>
      <c r="D32" s="76"/>
      <c r="E32" s="76"/>
      <c r="F32" s="76"/>
      <c r="G32" s="77"/>
    </row>
    <row r="33" spans="1:7" x14ac:dyDescent="0.25">
      <c r="A33" s="10"/>
      <c r="B33" s="11"/>
      <c r="C33" s="11"/>
      <c r="D33" s="11"/>
      <c r="E33" s="11"/>
      <c r="F33" s="11"/>
      <c r="G33" s="12"/>
    </row>
    <row r="34" spans="1:7" x14ac:dyDescent="0.25">
      <c r="A34" s="13"/>
      <c r="B34" s="7"/>
      <c r="C34" s="7"/>
      <c r="D34" s="7"/>
      <c r="E34" s="7"/>
      <c r="F34" s="7"/>
      <c r="G34" s="14"/>
    </row>
    <row r="38" spans="1:7" x14ac:dyDescent="0.25">
      <c r="A38" s="8"/>
      <c r="B38" s="4"/>
      <c r="C38" s="4"/>
      <c r="D38" s="4"/>
      <c r="E38" s="4"/>
      <c r="F38" s="4"/>
      <c r="G38" s="9"/>
    </row>
    <row r="39" spans="1:7" ht="18.5" x14ac:dyDescent="0.45">
      <c r="A39" s="78" t="s">
        <v>255</v>
      </c>
      <c r="B39" s="79"/>
      <c r="C39" s="79"/>
      <c r="D39" s="79"/>
      <c r="E39" s="79"/>
      <c r="F39" s="79"/>
      <c r="G39" s="80"/>
    </row>
    <row r="40" spans="1:7" x14ac:dyDescent="0.25">
      <c r="A40" s="13"/>
      <c r="B40" s="7"/>
      <c r="C40" s="7"/>
      <c r="D40" s="7"/>
      <c r="E40" s="7"/>
      <c r="F40" s="7"/>
      <c r="G40" s="14"/>
    </row>
    <row r="43" spans="1:7" ht="18.75" customHeight="1" x14ac:dyDescent="0.25">
      <c r="A43" s="81" t="s">
        <v>2</v>
      </c>
      <c r="B43" s="81"/>
      <c r="C43" s="81"/>
      <c r="D43" s="81"/>
      <c r="E43" s="81"/>
      <c r="F43" s="81"/>
      <c r="G43" s="81"/>
    </row>
  </sheetData>
  <mergeCells count="7">
    <mergeCell ref="A32:G32"/>
    <mergeCell ref="A39:G39"/>
    <mergeCell ref="A43:G43"/>
    <mergeCell ref="A13:G13"/>
    <mergeCell ref="A16:G16"/>
    <mergeCell ref="A28:G28"/>
    <mergeCell ref="A29:G29"/>
  </mergeCells>
  <pageMargins left="0.70866141732283472" right="0.70866141732283472" top="0.35433070866141736" bottom="0.74803149606299213" header="0.31496062992125984" footer="0.31496062992125984"/>
  <pageSetup paperSize="9" scale="98" orientation="portrait" r:id="rId1"/>
  <headerFooter>
    <oddFooter xml:space="preserve">&amp;L&amp;"Arial,Italique"&amp;9HCL-DA&amp;C&amp;"Arial,Italique"&amp;9DATEPT/CM4      Consultation N°  T16_4509    Annexe financière ATTRI1&amp;R&amp;"Arial,Italique"&amp;9Page &amp;P / &amp;N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topLeftCell="A16" zoomScale="70" zoomScaleNormal="70" workbookViewId="0">
      <pane xSplit="1" topLeftCell="B1" activePane="topRight" state="frozen"/>
      <selection activeCell="A4" sqref="A4"/>
      <selection pane="topRight" activeCell="A34" sqref="A34"/>
    </sheetView>
  </sheetViews>
  <sheetFormatPr baseColWidth="10" defaultRowHeight="14.5" x14ac:dyDescent="0.35"/>
  <cols>
    <col min="1" max="1" width="73.453125" customWidth="1"/>
    <col min="2" max="2" width="16" customWidth="1"/>
    <col min="3" max="3" width="12.81640625" customWidth="1"/>
    <col min="4" max="4" width="18.81640625" customWidth="1"/>
    <col min="5" max="6" width="15.453125" customWidth="1"/>
    <col min="7" max="7" width="18.81640625" bestFit="1" customWidth="1"/>
    <col min="8" max="8" width="13.453125" customWidth="1"/>
    <col min="9" max="10" width="10" bestFit="1" customWidth="1"/>
    <col min="11" max="11" width="12.26953125" customWidth="1"/>
    <col min="12" max="12" width="14.1796875" customWidth="1"/>
  </cols>
  <sheetData>
    <row r="1" spans="1:12" s="16" customFormat="1" ht="15.5" x14ac:dyDescent="0.35">
      <c r="A1" s="15" t="s">
        <v>3</v>
      </c>
      <c r="B1" s="15"/>
      <c r="C1" s="15"/>
      <c r="D1" s="15"/>
      <c r="E1" s="15"/>
      <c r="F1" s="15"/>
    </row>
    <row r="2" spans="1:12" s="16" customFormat="1" ht="51" customHeight="1" x14ac:dyDescent="0.35"/>
    <row r="3" spans="1:12" s="16" customFormat="1" ht="15.75" customHeight="1" x14ac:dyDescent="0.35">
      <c r="A3" s="17" t="s">
        <v>4</v>
      </c>
    </row>
    <row r="4" spans="1:12" s="16" customFormat="1" ht="15.5" x14ac:dyDescent="0.35">
      <c r="A4" s="17"/>
    </row>
    <row r="6" spans="1:12" ht="15.5" x14ac:dyDescent="0.35">
      <c r="A6" s="86" t="s">
        <v>601</v>
      </c>
      <c r="B6" s="86"/>
      <c r="C6" s="86"/>
      <c r="D6" s="86"/>
      <c r="E6" s="86"/>
      <c r="F6" s="86"/>
      <c r="G6" s="86"/>
      <c r="H6" s="86"/>
      <c r="I6" s="86"/>
      <c r="J6" s="86"/>
      <c r="K6" s="86"/>
      <c r="L6" s="86"/>
    </row>
    <row r="7" spans="1:12" ht="15.5" x14ac:dyDescent="0.35">
      <c r="A7" s="18"/>
      <c r="B7" s="18"/>
      <c r="C7" s="18"/>
      <c r="D7" s="60"/>
      <c r="E7" s="70"/>
      <c r="F7" s="18"/>
      <c r="G7" s="18"/>
      <c r="H7" s="18"/>
      <c r="I7" s="18"/>
      <c r="J7" s="18"/>
      <c r="K7" s="18"/>
      <c r="L7" s="18"/>
    </row>
    <row r="9" spans="1:12" ht="53.25" customHeight="1" x14ac:dyDescent="0.35">
      <c r="A9" s="90" t="s">
        <v>0</v>
      </c>
      <c r="B9" s="87" t="s">
        <v>245</v>
      </c>
      <c r="C9" s="88"/>
      <c r="D9" s="88"/>
      <c r="E9" s="88"/>
      <c r="F9" s="89"/>
      <c r="G9" s="96" t="s">
        <v>240</v>
      </c>
      <c r="H9" s="92" t="s">
        <v>244</v>
      </c>
      <c r="I9" s="94" t="s">
        <v>247</v>
      </c>
      <c r="J9" s="94" t="s">
        <v>248</v>
      </c>
      <c r="K9" s="96" t="s">
        <v>249</v>
      </c>
      <c r="L9" s="92" t="s">
        <v>243</v>
      </c>
    </row>
    <row r="10" spans="1:12" ht="43.5" customHeight="1" x14ac:dyDescent="0.35">
      <c r="A10" s="91"/>
      <c r="B10" s="49" t="s">
        <v>176</v>
      </c>
      <c r="C10" s="49" t="s">
        <v>177</v>
      </c>
      <c r="D10" s="59" t="s">
        <v>178</v>
      </c>
      <c r="E10" s="59" t="s">
        <v>246</v>
      </c>
      <c r="F10" s="59" t="s">
        <v>251</v>
      </c>
      <c r="G10" s="97"/>
      <c r="H10" s="93"/>
      <c r="I10" s="95"/>
      <c r="J10" s="95"/>
      <c r="K10" s="97"/>
      <c r="L10" s="93"/>
    </row>
    <row r="11" spans="1:12" ht="15.5" x14ac:dyDescent="0.35">
      <c r="A11" s="63" t="s">
        <v>5</v>
      </c>
      <c r="B11" s="64"/>
      <c r="C11" s="64"/>
      <c r="D11" s="64"/>
      <c r="E11" s="64"/>
      <c r="F11" s="64"/>
      <c r="G11" s="65"/>
      <c r="H11" s="66"/>
      <c r="I11" s="67"/>
      <c r="J11" s="67"/>
      <c r="K11" s="67"/>
      <c r="L11" s="67"/>
    </row>
    <row r="12" spans="1:12" x14ac:dyDescent="0.35">
      <c r="A12" s="343" t="s">
        <v>597</v>
      </c>
      <c r="B12" s="61"/>
      <c r="C12" s="61"/>
      <c r="D12" s="61"/>
      <c r="E12" s="61"/>
      <c r="F12" s="61"/>
      <c r="G12" s="61"/>
      <c r="H12" s="62"/>
      <c r="I12" s="47"/>
      <c r="J12" s="47"/>
      <c r="K12" s="62"/>
      <c r="L12" s="62"/>
    </row>
    <row r="13" spans="1:12" x14ac:dyDescent="0.35">
      <c r="A13" s="1" t="s">
        <v>166</v>
      </c>
      <c r="B13" s="61">
        <v>0</v>
      </c>
      <c r="C13" s="61">
        <v>0</v>
      </c>
      <c r="D13" s="61">
        <v>0</v>
      </c>
      <c r="E13" s="61">
        <v>0</v>
      </c>
      <c r="F13" s="61">
        <v>0</v>
      </c>
      <c r="G13" s="61">
        <v>0</v>
      </c>
      <c r="H13" s="62">
        <f>B13+C13+D13+F13+G13</f>
        <v>0</v>
      </c>
      <c r="I13" s="47">
        <v>0.96</v>
      </c>
      <c r="J13" s="47">
        <v>0.04</v>
      </c>
      <c r="K13" s="62">
        <f>H13*I13*0.2+H13*J13*0.1</f>
        <v>0</v>
      </c>
      <c r="L13" s="62">
        <f>H13+K13</f>
        <v>0</v>
      </c>
    </row>
    <row r="14" spans="1:12" x14ac:dyDescent="0.35">
      <c r="A14" s="349" t="s">
        <v>603</v>
      </c>
      <c r="B14" s="312"/>
      <c r="C14" s="312"/>
      <c r="D14" s="312"/>
      <c r="E14" s="312"/>
      <c r="F14" s="312"/>
      <c r="G14" s="312"/>
      <c r="H14" s="339">
        <f>SUM(H13)</f>
        <v>0</v>
      </c>
      <c r="I14" s="332"/>
      <c r="J14" s="332"/>
      <c r="K14" s="339">
        <f>SUM(K13)</f>
        <v>0</v>
      </c>
      <c r="L14" s="339">
        <f>SUM(L13)</f>
        <v>0</v>
      </c>
    </row>
    <row r="15" spans="1:12" x14ac:dyDescent="0.35">
      <c r="A15" s="344" t="s">
        <v>489</v>
      </c>
      <c r="B15" s="312"/>
      <c r="C15" s="312"/>
      <c r="D15" s="312"/>
      <c r="E15" s="312"/>
      <c r="F15" s="312"/>
      <c r="G15" s="312"/>
      <c r="H15" s="339"/>
      <c r="I15" s="332"/>
      <c r="J15" s="332"/>
      <c r="K15" s="339"/>
      <c r="L15" s="339"/>
    </row>
    <row r="16" spans="1:12" x14ac:dyDescent="0.35">
      <c r="A16" s="1" t="s">
        <v>167</v>
      </c>
      <c r="B16" s="61">
        <v>0</v>
      </c>
      <c r="C16" s="61">
        <v>0</v>
      </c>
      <c r="D16" s="61">
        <v>0</v>
      </c>
      <c r="E16" s="61">
        <v>0</v>
      </c>
      <c r="F16" s="61">
        <v>0</v>
      </c>
      <c r="G16" s="61">
        <v>0</v>
      </c>
      <c r="H16" s="62">
        <f t="shared" ref="H16:H37" si="0">B16+C16+D16+F16+G16</f>
        <v>0</v>
      </c>
      <c r="I16" s="47">
        <v>1</v>
      </c>
      <c r="J16" s="47">
        <v>0</v>
      </c>
      <c r="K16" s="62">
        <f t="shared" ref="K16:K37" si="1">H16*I16*0.2+H16*J16*0.1</f>
        <v>0</v>
      </c>
      <c r="L16" s="62">
        <f t="shared" ref="L16:L37" si="2">H16+K16</f>
        <v>0</v>
      </c>
    </row>
    <row r="17" spans="1:12" x14ac:dyDescent="0.35">
      <c r="A17" s="1" t="s">
        <v>168</v>
      </c>
      <c r="B17" s="61">
        <v>0</v>
      </c>
      <c r="C17" s="61">
        <v>0</v>
      </c>
      <c r="D17" s="61">
        <v>0</v>
      </c>
      <c r="E17" s="61">
        <v>0</v>
      </c>
      <c r="F17" s="61">
        <v>0</v>
      </c>
      <c r="G17" s="61">
        <v>0</v>
      </c>
      <c r="H17" s="62">
        <f t="shared" si="0"/>
        <v>0</v>
      </c>
      <c r="I17" s="47">
        <v>1</v>
      </c>
      <c r="J17" s="47">
        <v>0</v>
      </c>
      <c r="K17" s="62">
        <f t="shared" si="1"/>
        <v>0</v>
      </c>
      <c r="L17" s="62">
        <f t="shared" si="2"/>
        <v>0</v>
      </c>
    </row>
    <row r="18" spans="1:12" x14ac:dyDescent="0.35">
      <c r="A18" s="349" t="s">
        <v>604</v>
      </c>
      <c r="B18" s="312"/>
      <c r="C18" s="312"/>
      <c r="D18" s="312"/>
      <c r="E18" s="312"/>
      <c r="F18" s="312"/>
      <c r="G18" s="312"/>
      <c r="H18" s="339">
        <f>SUM(H16:H17)</f>
        <v>0</v>
      </c>
      <c r="I18" s="332"/>
      <c r="J18" s="332"/>
      <c r="K18" s="339">
        <f>SUM(K16:K17)</f>
        <v>0</v>
      </c>
      <c r="L18" s="339">
        <f>SUM(L16:L17)</f>
        <v>0</v>
      </c>
    </row>
    <row r="19" spans="1:12" x14ac:dyDescent="0.35">
      <c r="A19" s="344" t="s">
        <v>598</v>
      </c>
      <c r="B19" s="312"/>
      <c r="C19" s="312"/>
      <c r="D19" s="312"/>
      <c r="E19" s="312"/>
      <c r="F19" s="312"/>
      <c r="G19" s="312"/>
      <c r="H19" s="339"/>
      <c r="I19" s="332"/>
      <c r="J19" s="332"/>
      <c r="K19" s="339"/>
      <c r="L19" s="339"/>
    </row>
    <row r="20" spans="1:12" x14ac:dyDescent="0.35">
      <c r="A20" s="2" t="s">
        <v>169</v>
      </c>
      <c r="B20" s="61">
        <v>0</v>
      </c>
      <c r="C20" s="61">
        <v>0</v>
      </c>
      <c r="D20" s="61">
        <v>0</v>
      </c>
      <c r="E20" s="61">
        <v>0</v>
      </c>
      <c r="F20" s="61">
        <v>0</v>
      </c>
      <c r="G20" s="61">
        <v>0</v>
      </c>
      <c r="H20" s="62">
        <f t="shared" si="0"/>
        <v>0</v>
      </c>
      <c r="I20" s="47">
        <v>1</v>
      </c>
      <c r="J20" s="47">
        <v>0</v>
      </c>
      <c r="K20" s="62">
        <f t="shared" si="1"/>
        <v>0</v>
      </c>
      <c r="L20" s="62">
        <f t="shared" si="2"/>
        <v>0</v>
      </c>
    </row>
    <row r="21" spans="1:12" x14ac:dyDescent="0.35">
      <c r="A21" s="2" t="s">
        <v>170</v>
      </c>
      <c r="B21" s="61">
        <v>0</v>
      </c>
      <c r="C21" s="61">
        <v>0</v>
      </c>
      <c r="D21" s="61">
        <v>0</v>
      </c>
      <c r="E21" s="61">
        <v>0</v>
      </c>
      <c r="F21" s="61">
        <v>0</v>
      </c>
      <c r="G21" s="61">
        <v>0</v>
      </c>
      <c r="H21" s="62">
        <f t="shared" si="0"/>
        <v>0</v>
      </c>
      <c r="I21" s="47">
        <v>0.14000000000000001</v>
      </c>
      <c r="J21" s="47">
        <v>0.86</v>
      </c>
      <c r="K21" s="62">
        <f t="shared" si="1"/>
        <v>0</v>
      </c>
      <c r="L21" s="62">
        <f t="shared" si="2"/>
        <v>0</v>
      </c>
    </row>
    <row r="22" spans="1:12" x14ac:dyDescent="0.35">
      <c r="A22" s="2" t="s">
        <v>171</v>
      </c>
      <c r="B22" s="61">
        <v>0</v>
      </c>
      <c r="C22" s="61">
        <v>0</v>
      </c>
      <c r="D22" s="61">
        <v>0</v>
      </c>
      <c r="E22" s="61">
        <v>0</v>
      </c>
      <c r="F22" s="61">
        <v>0</v>
      </c>
      <c r="G22" s="61">
        <v>0</v>
      </c>
      <c r="H22" s="62">
        <f t="shared" si="0"/>
        <v>0</v>
      </c>
      <c r="I22" s="47">
        <v>0.26</v>
      </c>
      <c r="J22" s="47">
        <v>0.74</v>
      </c>
      <c r="K22" s="62">
        <f t="shared" si="1"/>
        <v>0</v>
      </c>
      <c r="L22" s="62">
        <f t="shared" si="2"/>
        <v>0</v>
      </c>
    </row>
    <row r="23" spans="1:12" x14ac:dyDescent="0.35">
      <c r="A23" s="349" t="s">
        <v>605</v>
      </c>
      <c r="B23" s="312"/>
      <c r="C23" s="312"/>
      <c r="D23" s="312"/>
      <c r="E23" s="312"/>
      <c r="F23" s="312"/>
      <c r="G23" s="312"/>
      <c r="H23" s="339">
        <f>SUM(H20:H22)</f>
        <v>0</v>
      </c>
      <c r="I23" s="332"/>
      <c r="J23" s="332"/>
      <c r="K23" s="339">
        <f>SUM(K20:K22)</f>
        <v>0</v>
      </c>
      <c r="L23" s="339">
        <f>SUM(L20:L22)</f>
        <v>0</v>
      </c>
    </row>
    <row r="24" spans="1:12" x14ac:dyDescent="0.35">
      <c r="A24" s="345"/>
      <c r="B24" s="312"/>
      <c r="C24" s="312"/>
      <c r="D24" s="312"/>
      <c r="E24" s="312"/>
      <c r="F24" s="312"/>
      <c r="G24" s="312"/>
      <c r="H24" s="339"/>
      <c r="I24" s="332"/>
      <c r="J24" s="332"/>
      <c r="K24" s="339"/>
      <c r="L24" s="339"/>
    </row>
    <row r="25" spans="1:12" x14ac:dyDescent="0.35">
      <c r="A25" s="346" t="s">
        <v>599</v>
      </c>
      <c r="B25" s="312"/>
      <c r="C25" s="312"/>
      <c r="D25" s="312"/>
      <c r="E25" s="312"/>
      <c r="F25" s="312"/>
      <c r="G25" s="312"/>
      <c r="H25" s="339"/>
      <c r="I25" s="332"/>
      <c r="J25" s="332"/>
      <c r="K25" s="339"/>
      <c r="L25" s="339"/>
    </row>
    <row r="26" spans="1:12" x14ac:dyDescent="0.35">
      <c r="A26" s="2" t="s">
        <v>172</v>
      </c>
      <c r="B26" s="61">
        <v>0</v>
      </c>
      <c r="C26" s="61">
        <v>0</v>
      </c>
      <c r="D26" s="61">
        <v>0</v>
      </c>
      <c r="E26" s="61">
        <v>0</v>
      </c>
      <c r="F26" s="61">
        <v>0</v>
      </c>
      <c r="G26" s="61">
        <v>0</v>
      </c>
      <c r="H26" s="62">
        <f t="shared" si="0"/>
        <v>0</v>
      </c>
      <c r="I26" s="47">
        <v>0.91</v>
      </c>
      <c r="J26" s="47">
        <v>0.09</v>
      </c>
      <c r="K26" s="62">
        <f t="shared" si="1"/>
        <v>0</v>
      </c>
      <c r="L26" s="62">
        <f t="shared" si="2"/>
        <v>0</v>
      </c>
    </row>
    <row r="27" spans="1:12" x14ac:dyDescent="0.35">
      <c r="A27" s="2" t="s">
        <v>173</v>
      </c>
      <c r="B27" s="61">
        <v>0</v>
      </c>
      <c r="C27" s="61">
        <v>0</v>
      </c>
      <c r="D27" s="61">
        <v>0</v>
      </c>
      <c r="E27" s="61">
        <v>0</v>
      </c>
      <c r="F27" s="61">
        <v>0</v>
      </c>
      <c r="G27" s="61">
        <v>0</v>
      </c>
      <c r="H27" s="62">
        <f t="shared" si="0"/>
        <v>0</v>
      </c>
      <c r="I27" s="47">
        <v>1</v>
      </c>
      <c r="J27" s="47">
        <v>0</v>
      </c>
      <c r="K27" s="62">
        <f t="shared" si="1"/>
        <v>0</v>
      </c>
      <c r="L27" s="62">
        <f t="shared" si="2"/>
        <v>0</v>
      </c>
    </row>
    <row r="28" spans="1:12" x14ac:dyDescent="0.35">
      <c r="A28" s="1" t="s">
        <v>174</v>
      </c>
      <c r="B28" s="61">
        <v>0</v>
      </c>
      <c r="C28" s="61">
        <v>0</v>
      </c>
      <c r="D28" s="61">
        <v>0</v>
      </c>
      <c r="E28" s="61">
        <v>0</v>
      </c>
      <c r="F28" s="61">
        <v>0</v>
      </c>
      <c r="G28" s="61">
        <v>0</v>
      </c>
      <c r="H28" s="62">
        <f t="shared" ref="H28:H29" si="3">B28+C28+D28+F28+G28</f>
        <v>0</v>
      </c>
      <c r="I28" s="47">
        <v>0.05</v>
      </c>
      <c r="J28" s="47">
        <v>0.95</v>
      </c>
      <c r="K28" s="62">
        <f t="shared" ref="K28:K29" si="4">H28*I28*0.2+H28*J28*0.1</f>
        <v>0</v>
      </c>
      <c r="L28" s="62">
        <f t="shared" ref="L28:L29" si="5">H28+K28</f>
        <v>0</v>
      </c>
    </row>
    <row r="29" spans="1:12" x14ac:dyDescent="0.35">
      <c r="A29" s="1" t="s">
        <v>175</v>
      </c>
      <c r="B29" s="61">
        <v>0</v>
      </c>
      <c r="C29" s="61">
        <v>0</v>
      </c>
      <c r="D29" s="61">
        <v>0</v>
      </c>
      <c r="E29" s="61">
        <v>0</v>
      </c>
      <c r="F29" s="61">
        <v>0</v>
      </c>
      <c r="G29" s="61">
        <v>0</v>
      </c>
      <c r="H29" s="62">
        <f t="shared" si="3"/>
        <v>0</v>
      </c>
      <c r="I29" s="47">
        <v>0.1</v>
      </c>
      <c r="J29" s="47">
        <v>0.9</v>
      </c>
      <c r="K29" s="62">
        <f t="shared" si="4"/>
        <v>0</v>
      </c>
      <c r="L29" s="62">
        <f t="shared" si="5"/>
        <v>0</v>
      </c>
    </row>
    <row r="30" spans="1:12" x14ac:dyDescent="0.35">
      <c r="A30" s="349" t="s">
        <v>606</v>
      </c>
      <c r="B30" s="312"/>
      <c r="C30" s="312"/>
      <c r="D30" s="312"/>
      <c r="E30" s="312"/>
      <c r="F30" s="312"/>
      <c r="G30" s="312"/>
      <c r="H30" s="339">
        <f>SUM(H26:H29)</f>
        <v>0</v>
      </c>
      <c r="I30" s="332"/>
      <c r="J30" s="332"/>
      <c r="K30" s="339">
        <f>SUM(K26:K29)</f>
        <v>0</v>
      </c>
      <c r="L30" s="339">
        <f>SUM(L26:L29)</f>
        <v>0</v>
      </c>
    </row>
    <row r="31" spans="1:12" x14ac:dyDescent="0.35">
      <c r="A31" s="338"/>
      <c r="B31" s="312"/>
      <c r="C31" s="312"/>
      <c r="D31" s="312"/>
      <c r="E31" s="312"/>
      <c r="F31" s="312"/>
      <c r="G31" s="312"/>
      <c r="H31" s="339"/>
      <c r="I31" s="332"/>
      <c r="J31" s="332"/>
      <c r="K31" s="339"/>
      <c r="L31" s="339"/>
    </row>
    <row r="32" spans="1:12" x14ac:dyDescent="0.35">
      <c r="A32" s="347" t="s">
        <v>600</v>
      </c>
      <c r="B32" s="312"/>
      <c r="C32" s="312"/>
      <c r="D32" s="312"/>
      <c r="E32" s="312"/>
      <c r="F32" s="312"/>
      <c r="G32" s="312"/>
      <c r="H32" s="339"/>
      <c r="I32" s="332"/>
      <c r="J32" s="332"/>
      <c r="K32" s="339"/>
      <c r="L32" s="339"/>
    </row>
    <row r="33" spans="1:12" x14ac:dyDescent="0.35">
      <c r="A33" s="1" t="s">
        <v>256</v>
      </c>
      <c r="B33" s="61">
        <v>0</v>
      </c>
      <c r="C33" s="61">
        <v>0</v>
      </c>
      <c r="D33" s="61">
        <v>0</v>
      </c>
      <c r="E33" s="61">
        <v>0</v>
      </c>
      <c r="F33" s="61">
        <v>0</v>
      </c>
      <c r="G33" s="61">
        <v>0</v>
      </c>
      <c r="H33" s="62">
        <f t="shared" si="0"/>
        <v>0</v>
      </c>
      <c r="I33" s="332">
        <v>1</v>
      </c>
      <c r="J33" s="332">
        <v>0</v>
      </c>
      <c r="K33" s="62">
        <f t="shared" ref="K33:K34" si="6">H33*I33*0.2+H33*J33*0.1</f>
        <v>0</v>
      </c>
      <c r="L33" s="62">
        <f t="shared" ref="L33:L34" si="7">H33+K33</f>
        <v>0</v>
      </c>
    </row>
    <row r="34" spans="1:12" x14ac:dyDescent="0.35">
      <c r="A34" s="1" t="s">
        <v>661</v>
      </c>
      <c r="B34" s="61">
        <v>0</v>
      </c>
      <c r="C34" s="61">
        <v>0</v>
      </c>
      <c r="D34" s="61">
        <v>0</v>
      </c>
      <c r="E34" s="61">
        <v>0</v>
      </c>
      <c r="F34" s="61">
        <v>0</v>
      </c>
      <c r="G34" s="61">
        <v>0</v>
      </c>
      <c r="H34" s="62">
        <f t="shared" si="0"/>
        <v>0</v>
      </c>
      <c r="I34" s="332">
        <v>1</v>
      </c>
      <c r="J34" s="332">
        <v>0</v>
      </c>
      <c r="K34" s="62">
        <f t="shared" si="6"/>
        <v>0</v>
      </c>
      <c r="L34" s="62">
        <f t="shared" si="7"/>
        <v>0</v>
      </c>
    </row>
    <row r="35" spans="1:12" x14ac:dyDescent="0.35">
      <c r="A35" s="1" t="s">
        <v>257</v>
      </c>
      <c r="B35" s="61">
        <v>0</v>
      </c>
      <c r="C35" s="61">
        <v>0</v>
      </c>
      <c r="D35" s="61">
        <v>0</v>
      </c>
      <c r="E35" s="61">
        <v>0</v>
      </c>
      <c r="F35" s="61">
        <v>0</v>
      </c>
      <c r="G35" s="61">
        <v>0</v>
      </c>
      <c r="H35" s="62">
        <f t="shared" si="0"/>
        <v>0</v>
      </c>
      <c r="I35" s="332">
        <v>1</v>
      </c>
      <c r="J35" s="332">
        <v>0</v>
      </c>
      <c r="K35" s="62">
        <f t="shared" si="1"/>
        <v>0</v>
      </c>
      <c r="L35" s="62">
        <f t="shared" si="2"/>
        <v>0</v>
      </c>
    </row>
    <row r="36" spans="1:12" x14ac:dyDescent="0.35">
      <c r="A36" s="1" t="s">
        <v>657</v>
      </c>
      <c r="B36" s="61">
        <v>0</v>
      </c>
      <c r="C36" s="61">
        <v>0</v>
      </c>
      <c r="D36" s="61">
        <v>0</v>
      </c>
      <c r="E36" s="61">
        <v>0</v>
      </c>
      <c r="F36" s="61">
        <v>0</v>
      </c>
      <c r="G36" s="61">
        <v>0</v>
      </c>
      <c r="H36" s="62">
        <f t="shared" ref="H36" si="8">B36+C36+D36+F36+G36</f>
        <v>0</v>
      </c>
      <c r="I36" s="332">
        <v>1</v>
      </c>
      <c r="J36" s="332">
        <v>0</v>
      </c>
      <c r="K36" s="62">
        <f t="shared" ref="K36" si="9">H36*I36*0.2+H36*J36*0.1</f>
        <v>0</v>
      </c>
      <c r="L36" s="62">
        <f t="shared" ref="L36" si="10">H36+K36</f>
        <v>0</v>
      </c>
    </row>
    <row r="37" spans="1:12" x14ac:dyDescent="0.35">
      <c r="A37" s="1" t="s">
        <v>658</v>
      </c>
      <c r="B37" s="61">
        <v>0</v>
      </c>
      <c r="C37" s="61">
        <v>0</v>
      </c>
      <c r="D37" s="61">
        <v>0</v>
      </c>
      <c r="E37" s="61">
        <v>0</v>
      </c>
      <c r="F37" s="61">
        <v>0</v>
      </c>
      <c r="G37" s="61">
        <v>0</v>
      </c>
      <c r="H37" s="62">
        <f t="shared" si="0"/>
        <v>0</v>
      </c>
      <c r="I37" s="332">
        <v>1</v>
      </c>
      <c r="J37" s="332">
        <v>0</v>
      </c>
      <c r="K37" s="62">
        <f t="shared" si="1"/>
        <v>0</v>
      </c>
      <c r="L37" s="62">
        <f t="shared" si="2"/>
        <v>0</v>
      </c>
    </row>
    <row r="38" spans="1:12" x14ac:dyDescent="0.35">
      <c r="A38" s="1" t="s">
        <v>660</v>
      </c>
      <c r="B38" s="61">
        <v>0</v>
      </c>
      <c r="C38" s="61">
        <v>0</v>
      </c>
      <c r="D38" s="61">
        <v>0</v>
      </c>
      <c r="E38" s="61">
        <v>0</v>
      </c>
      <c r="F38" s="61">
        <v>0</v>
      </c>
      <c r="G38" s="61">
        <v>0</v>
      </c>
      <c r="H38" s="62">
        <f t="shared" ref="H38" si="11">B38+C38+D38+F38+G38</f>
        <v>0</v>
      </c>
      <c r="I38" s="332">
        <v>1</v>
      </c>
      <c r="J38" s="332">
        <v>0</v>
      </c>
      <c r="K38" s="62">
        <f t="shared" ref="K38" si="12">H38*I38*0.2+H38*J38*0.1</f>
        <v>0</v>
      </c>
      <c r="L38" s="62">
        <f t="shared" ref="L38" si="13">H38+K38</f>
        <v>0</v>
      </c>
    </row>
    <row r="39" spans="1:12" x14ac:dyDescent="0.35">
      <c r="A39" s="349" t="s">
        <v>607</v>
      </c>
      <c r="B39" s="312"/>
      <c r="C39" s="312"/>
      <c r="D39" s="312"/>
      <c r="E39" s="312"/>
      <c r="F39" s="312"/>
      <c r="G39" s="312"/>
      <c r="H39" s="339">
        <f>SUM(H33:H37)</f>
        <v>0</v>
      </c>
      <c r="I39" s="332"/>
      <c r="J39" s="332"/>
      <c r="K39" s="339">
        <f>SUM(K33:K37)</f>
        <v>0</v>
      </c>
      <c r="L39" s="339">
        <f>SUM(L33:L37)</f>
        <v>0</v>
      </c>
    </row>
    <row r="40" spans="1:12" x14ac:dyDescent="0.35">
      <c r="A40" s="338"/>
      <c r="B40" s="312"/>
      <c r="C40" s="312"/>
      <c r="D40" s="312"/>
      <c r="E40" s="312"/>
      <c r="F40" s="312"/>
      <c r="G40" s="312"/>
      <c r="H40" s="339"/>
      <c r="I40" s="332"/>
      <c r="J40" s="332"/>
      <c r="K40" s="339"/>
      <c r="L40" s="339"/>
    </row>
    <row r="41" spans="1:12" ht="15.5" x14ac:dyDescent="0.35">
      <c r="A41" s="3" t="s">
        <v>602</v>
      </c>
      <c r="B41" s="57"/>
      <c r="C41" s="57"/>
      <c r="D41" s="57"/>
      <c r="E41" s="57"/>
      <c r="F41" s="57"/>
      <c r="G41" s="57"/>
      <c r="H41" s="69">
        <f>H39+H30+H23+H18+H14</f>
        <v>0</v>
      </c>
      <c r="I41" s="48"/>
      <c r="J41" s="48"/>
      <c r="K41" s="69">
        <f>K39+K30+K23+K18+K14</f>
        <v>0</v>
      </c>
      <c r="L41" s="69">
        <f>L39+L30+L23+L18+L14</f>
        <v>0</v>
      </c>
    </row>
    <row r="42" spans="1:12" ht="15.5" x14ac:dyDescent="0.35">
      <c r="A42" s="333"/>
      <c r="B42" s="334"/>
      <c r="C42" s="334"/>
      <c r="D42" s="334"/>
      <c r="E42" s="334"/>
      <c r="F42" s="334"/>
      <c r="G42" s="334"/>
      <c r="H42" s="335"/>
      <c r="I42" s="336"/>
      <c r="J42" s="336"/>
      <c r="K42" s="337"/>
      <c r="L42" s="337"/>
    </row>
    <row r="43" spans="1:12" ht="15.5" x14ac:dyDescent="0.35">
      <c r="A43" s="348" t="s">
        <v>552</v>
      </c>
      <c r="B43" s="64"/>
      <c r="C43" s="64"/>
      <c r="D43" s="64"/>
      <c r="E43" s="64"/>
      <c r="F43" s="64"/>
      <c r="G43" s="65"/>
      <c r="H43" s="66"/>
      <c r="I43" s="67"/>
      <c r="J43" s="67"/>
      <c r="K43" s="67"/>
      <c r="L43" s="67"/>
    </row>
    <row r="44" spans="1:12" x14ac:dyDescent="0.35">
      <c r="A44" s="340" t="s">
        <v>553</v>
      </c>
      <c r="B44" s="61">
        <v>0</v>
      </c>
      <c r="C44" s="61">
        <v>0</v>
      </c>
      <c r="D44" s="61">
        <v>0</v>
      </c>
      <c r="E44" s="61">
        <v>0</v>
      </c>
      <c r="F44" s="61">
        <v>0</v>
      </c>
      <c r="G44" s="61">
        <v>0</v>
      </c>
      <c r="H44" s="62">
        <f>B44+C44+D44+F44+G44</f>
        <v>0</v>
      </c>
      <c r="I44" s="332">
        <v>1</v>
      </c>
      <c r="J44" s="332">
        <v>0</v>
      </c>
      <c r="K44" s="62">
        <f>H44*I44*0.2+H44*J44*0.1</f>
        <v>0</v>
      </c>
      <c r="L44" s="62">
        <f>H44+K44</f>
        <v>0</v>
      </c>
    </row>
    <row r="45" spans="1:12" ht="15.5" x14ac:dyDescent="0.35">
      <c r="A45" s="3" t="s">
        <v>554</v>
      </c>
      <c r="B45" s="57"/>
      <c r="C45" s="57"/>
      <c r="D45" s="57"/>
      <c r="E45" s="57"/>
      <c r="F45" s="57"/>
      <c r="G45" s="57"/>
      <c r="H45" s="69">
        <f>SUM(H44)</f>
        <v>0</v>
      </c>
      <c r="I45" s="48"/>
      <c r="J45" s="48"/>
      <c r="K45" s="68">
        <f>SUM(K44)</f>
        <v>0</v>
      </c>
      <c r="L45" s="68">
        <f>SUM(L44)</f>
        <v>0</v>
      </c>
    </row>
    <row r="46" spans="1:12" ht="15.5" x14ac:dyDescent="0.35">
      <c r="A46" s="333"/>
      <c r="B46" s="334"/>
      <c r="C46" s="334"/>
      <c r="D46" s="334"/>
      <c r="E46" s="334"/>
      <c r="F46" s="334"/>
      <c r="G46" s="334"/>
      <c r="H46" s="335"/>
      <c r="I46" s="336"/>
      <c r="J46" s="336"/>
      <c r="K46" s="337"/>
      <c r="L46" s="337"/>
    </row>
    <row r="47" spans="1:12" ht="15.5" x14ac:dyDescent="0.35">
      <c r="A47" s="348" t="s">
        <v>555</v>
      </c>
      <c r="B47" s="64"/>
      <c r="C47" s="64"/>
      <c r="D47" s="64"/>
      <c r="E47" s="64"/>
      <c r="F47" s="64"/>
      <c r="G47" s="65"/>
      <c r="H47" s="66"/>
      <c r="I47" s="67"/>
      <c r="J47" s="67"/>
      <c r="K47" s="67"/>
      <c r="L47" s="67"/>
    </row>
    <row r="48" spans="1:12" x14ac:dyDescent="0.35">
      <c r="A48" s="2" t="s">
        <v>609</v>
      </c>
      <c r="B48" s="61">
        <v>0</v>
      </c>
      <c r="C48" s="61">
        <v>0</v>
      </c>
      <c r="D48" s="61">
        <v>0</v>
      </c>
      <c r="E48" s="61">
        <v>0</v>
      </c>
      <c r="F48" s="61">
        <v>0</v>
      </c>
      <c r="G48" s="61">
        <v>0</v>
      </c>
      <c r="H48" s="62">
        <f t="shared" ref="H48" si="14">B48+C48+D48+F48+G48</f>
        <v>0</v>
      </c>
      <c r="I48" s="341">
        <v>0</v>
      </c>
      <c r="J48" s="341">
        <f>1-I48</f>
        <v>1</v>
      </c>
      <c r="K48" s="62">
        <f t="shared" ref="K48" si="15">H48*I48*0.2+H48*J48*0.1</f>
        <v>0</v>
      </c>
      <c r="L48" s="62">
        <f t="shared" ref="L48" si="16">H48+K48</f>
        <v>0</v>
      </c>
    </row>
    <row r="49" spans="1:12" ht="15.5" x14ac:dyDescent="0.35">
      <c r="A49" s="3" t="s">
        <v>595</v>
      </c>
      <c r="B49" s="57"/>
      <c r="C49" s="57"/>
      <c r="D49" s="57"/>
      <c r="E49" s="57"/>
      <c r="F49" s="57"/>
      <c r="G49" s="57"/>
      <c r="H49" s="69">
        <f>SUM(H48:H48)</f>
        <v>0</v>
      </c>
      <c r="I49" s="48"/>
      <c r="J49" s="48"/>
      <c r="K49" s="68">
        <f>SUM(K48:K48)</f>
        <v>0</v>
      </c>
      <c r="L49" s="68">
        <f>SUM(L48:L48)</f>
        <v>0</v>
      </c>
    </row>
    <row r="51" spans="1:12" ht="15.5" x14ac:dyDescent="0.35">
      <c r="A51" s="3" t="s">
        <v>596</v>
      </c>
      <c r="B51" s="57"/>
      <c r="C51" s="57"/>
      <c r="D51" s="57"/>
      <c r="E51" s="57"/>
      <c r="F51" s="57"/>
      <c r="G51" s="57"/>
      <c r="H51" s="69">
        <f>H49+H45+H41</f>
        <v>0</v>
      </c>
      <c r="I51" s="48"/>
      <c r="J51" s="48"/>
      <c r="K51" s="69">
        <f>K49+K45+K41</f>
        <v>0</v>
      </c>
      <c r="L51" s="69">
        <f>L49+L45+L41</f>
        <v>0</v>
      </c>
    </row>
  </sheetData>
  <mergeCells count="9">
    <mergeCell ref="A6:L6"/>
    <mergeCell ref="B9:F9"/>
    <mergeCell ref="A9:A10"/>
    <mergeCell ref="H9:H10"/>
    <mergeCell ref="I9:I10"/>
    <mergeCell ref="J9:J10"/>
    <mergeCell ref="K9:K10"/>
    <mergeCell ref="L9:L10"/>
    <mergeCell ref="G9:G10"/>
  </mergeCells>
  <pageMargins left="0.70866141732283472" right="0.70866141732283472" top="0.74803149606299213" bottom="0.74803149606299213" header="0.31496062992125984" footer="0.31496062992125984"/>
  <pageSetup paperSize="9" scale="57" fitToHeight="0" orientation="landscape" r:id="rId1"/>
  <headerFooter>
    <oddFooter>&amp;L&amp;"-,Italique"HCL-DA&amp;C&amp;"-,Italique"DATEPT/CM4      Consultation N°  T16_4509    Annexe financière ATTRI1 - Partie I&amp;R&amp;"-,Italique"Page &amp;P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64"/>
  <sheetViews>
    <sheetView zoomScale="70" zoomScaleNormal="70" workbookViewId="0">
      <selection activeCell="A100" sqref="A100"/>
    </sheetView>
  </sheetViews>
  <sheetFormatPr baseColWidth="10" defaultRowHeight="14.5" x14ac:dyDescent="0.35"/>
  <cols>
    <col min="1" max="1" width="73.453125" customWidth="1"/>
    <col min="2" max="2" width="16" customWidth="1"/>
    <col min="3" max="3" width="12.81640625" customWidth="1"/>
    <col min="4" max="4" width="18.81640625" customWidth="1"/>
    <col min="5" max="6" width="15.453125" customWidth="1"/>
    <col min="7" max="7" width="18.81640625" bestFit="1" customWidth="1"/>
    <col min="8" max="8" width="13.453125" customWidth="1"/>
    <col min="9" max="10" width="10" bestFit="1" customWidth="1"/>
    <col min="11" max="11" width="12.26953125" customWidth="1"/>
    <col min="12" max="12" width="14.1796875" customWidth="1"/>
  </cols>
  <sheetData>
    <row r="2" spans="1:12" ht="53.25" customHeight="1" x14ac:dyDescent="0.35">
      <c r="A2" s="90" t="s">
        <v>0</v>
      </c>
      <c r="B2" s="87" t="s">
        <v>245</v>
      </c>
      <c r="C2" s="88"/>
      <c r="D2" s="88"/>
      <c r="E2" s="88"/>
      <c r="F2" s="89"/>
      <c r="G2" s="96" t="s">
        <v>240</v>
      </c>
      <c r="H2" s="92" t="s">
        <v>244</v>
      </c>
      <c r="I2" s="94" t="s">
        <v>247</v>
      </c>
      <c r="J2" s="94" t="s">
        <v>248</v>
      </c>
      <c r="K2" s="96" t="s">
        <v>249</v>
      </c>
      <c r="L2" s="92" t="s">
        <v>243</v>
      </c>
    </row>
    <row r="3" spans="1:12" ht="43.5" customHeight="1" x14ac:dyDescent="0.35">
      <c r="A3" s="91"/>
      <c r="B3" s="59" t="s">
        <v>176</v>
      </c>
      <c r="C3" s="59" t="s">
        <v>177</v>
      </c>
      <c r="D3" s="59" t="s">
        <v>178</v>
      </c>
      <c r="E3" s="59" t="s">
        <v>246</v>
      </c>
      <c r="F3" s="59" t="s">
        <v>251</v>
      </c>
      <c r="G3" s="97"/>
      <c r="H3" s="93"/>
      <c r="I3" s="95"/>
      <c r="J3" s="95"/>
      <c r="K3" s="97"/>
      <c r="L3" s="93"/>
    </row>
    <row r="4" spans="1:12" ht="15.5" x14ac:dyDescent="0.35">
      <c r="A4" s="63" t="s">
        <v>597</v>
      </c>
      <c r="B4" s="64"/>
      <c r="C4" s="64"/>
      <c r="D4" s="64"/>
      <c r="E4" s="64"/>
      <c r="F4" s="64"/>
      <c r="G4" s="65"/>
      <c r="H4" s="66"/>
      <c r="I4" s="67"/>
      <c r="J4" s="67"/>
      <c r="K4" s="67"/>
      <c r="L4" s="67"/>
    </row>
    <row r="5" spans="1:12" x14ac:dyDescent="0.35">
      <c r="A5" s="1" t="s">
        <v>608</v>
      </c>
      <c r="B5" s="61">
        <v>0</v>
      </c>
      <c r="C5" s="61">
        <v>0</v>
      </c>
      <c r="D5" s="61">
        <v>0</v>
      </c>
      <c r="E5" s="61">
        <v>0</v>
      </c>
      <c r="F5" s="61">
        <v>0</v>
      </c>
      <c r="G5" s="61">
        <v>0</v>
      </c>
      <c r="H5" s="62">
        <f>B5+C5+D5+F5+G5</f>
        <v>0</v>
      </c>
      <c r="I5" s="47">
        <v>0.96</v>
      </c>
      <c r="J5" s="47">
        <v>0.04</v>
      </c>
      <c r="K5" s="62">
        <f>H5*I5*0.2+H5*J5*0.1</f>
        <v>0</v>
      </c>
      <c r="L5" s="62">
        <f>H5+K5</f>
        <v>0</v>
      </c>
    </row>
    <row r="6" spans="1:12" x14ac:dyDescent="0.35">
      <c r="A6" s="338"/>
      <c r="B6" s="312"/>
      <c r="C6" s="312"/>
      <c r="D6" s="312"/>
      <c r="E6" s="312"/>
      <c r="F6" s="312"/>
      <c r="G6" s="312"/>
      <c r="H6" s="339"/>
      <c r="I6" s="332"/>
      <c r="J6" s="332"/>
      <c r="K6" s="339"/>
      <c r="L6" s="339"/>
    </row>
    <row r="7" spans="1:12" s="72" customFormat="1" x14ac:dyDescent="0.35">
      <c r="A7" s="355" t="s">
        <v>603</v>
      </c>
      <c r="B7" s="356"/>
      <c r="C7" s="356"/>
      <c r="D7" s="356"/>
      <c r="E7" s="356"/>
      <c r="F7" s="356"/>
      <c r="G7" s="356"/>
      <c r="H7" s="357">
        <f>SUM(H5)</f>
        <v>0</v>
      </c>
      <c r="I7" s="358"/>
      <c r="J7" s="358"/>
      <c r="K7" s="357">
        <f>SUM(K5)</f>
        <v>0</v>
      </c>
      <c r="L7" s="357">
        <f>SUM(L5)</f>
        <v>0</v>
      </c>
    </row>
    <row r="8" spans="1:12" x14ac:dyDescent="0.35">
      <c r="A8" s="350"/>
      <c r="B8" s="351"/>
      <c r="C8" s="351"/>
      <c r="D8" s="351"/>
      <c r="E8" s="351"/>
      <c r="F8" s="351"/>
      <c r="G8" s="351"/>
      <c r="H8" s="352"/>
      <c r="I8" s="353"/>
      <c r="J8" s="353"/>
      <c r="K8" s="352"/>
      <c r="L8" s="352"/>
    </row>
    <row r="10" spans="1:12" ht="53.25" customHeight="1" x14ac:dyDescent="0.35">
      <c r="A10" s="90" t="s">
        <v>0</v>
      </c>
      <c r="B10" s="87" t="s">
        <v>245</v>
      </c>
      <c r="C10" s="88"/>
      <c r="D10" s="88"/>
      <c r="E10" s="88"/>
      <c r="F10" s="89"/>
      <c r="G10" s="96" t="s">
        <v>240</v>
      </c>
      <c r="H10" s="92" t="s">
        <v>244</v>
      </c>
      <c r="I10" s="94" t="s">
        <v>247</v>
      </c>
      <c r="J10" s="94" t="s">
        <v>248</v>
      </c>
      <c r="K10" s="96" t="s">
        <v>249</v>
      </c>
      <c r="L10" s="92" t="s">
        <v>243</v>
      </c>
    </row>
    <row r="11" spans="1:12" ht="43.5" customHeight="1" x14ac:dyDescent="0.35">
      <c r="A11" s="91"/>
      <c r="B11" s="59" t="s">
        <v>176</v>
      </c>
      <c r="C11" s="59" t="s">
        <v>177</v>
      </c>
      <c r="D11" s="59" t="s">
        <v>178</v>
      </c>
      <c r="E11" s="59" t="s">
        <v>246</v>
      </c>
      <c r="F11" s="59" t="s">
        <v>251</v>
      </c>
      <c r="G11" s="97"/>
      <c r="H11" s="93"/>
      <c r="I11" s="95"/>
      <c r="J11" s="95"/>
      <c r="K11" s="97"/>
      <c r="L11" s="93"/>
    </row>
    <row r="12" spans="1:12" ht="15.5" x14ac:dyDescent="0.35">
      <c r="A12" s="63" t="s">
        <v>489</v>
      </c>
      <c r="B12" s="64"/>
      <c r="C12" s="64"/>
      <c r="D12" s="64"/>
      <c r="E12" s="64"/>
      <c r="F12" s="64"/>
      <c r="G12" s="65"/>
      <c r="H12" s="66"/>
      <c r="I12" s="67"/>
      <c r="J12" s="67"/>
      <c r="K12" s="67"/>
      <c r="L12" s="67"/>
    </row>
    <row r="13" spans="1:12" x14ac:dyDescent="0.35">
      <c r="A13" s="343" t="s">
        <v>167</v>
      </c>
      <c r="B13" s="61"/>
      <c r="C13" s="61"/>
      <c r="D13" s="61"/>
      <c r="E13" s="61"/>
      <c r="F13" s="61"/>
      <c r="G13" s="61"/>
      <c r="H13" s="62"/>
      <c r="I13" s="47"/>
      <c r="J13" s="47"/>
      <c r="K13" s="62"/>
      <c r="L13" s="62"/>
    </row>
    <row r="14" spans="1:12" x14ac:dyDescent="0.35">
      <c r="A14" s="354" t="s">
        <v>610</v>
      </c>
      <c r="B14" s="61">
        <v>0</v>
      </c>
      <c r="C14" s="61">
        <v>0</v>
      </c>
      <c r="D14" s="61">
        <v>0</v>
      </c>
      <c r="E14" s="61">
        <v>0</v>
      </c>
      <c r="F14" s="61">
        <v>0</v>
      </c>
      <c r="G14" s="61">
        <v>0</v>
      </c>
      <c r="H14" s="62">
        <f t="shared" ref="H14:H16" si="0">B14+C14+D14+F14+G14</f>
        <v>0</v>
      </c>
      <c r="I14" s="47">
        <v>1</v>
      </c>
      <c r="J14" s="47">
        <v>0</v>
      </c>
      <c r="K14" s="62">
        <f t="shared" ref="K14:K16" si="1">H14*I14*0.2+H14*J14*0.1</f>
        <v>0</v>
      </c>
      <c r="L14" s="62">
        <f t="shared" ref="L14:L16" si="2">H14+K14</f>
        <v>0</v>
      </c>
    </row>
    <row r="15" spans="1:12" x14ac:dyDescent="0.35">
      <c r="A15" s="354" t="s">
        <v>611</v>
      </c>
      <c r="B15" s="61">
        <v>0</v>
      </c>
      <c r="C15" s="61">
        <v>0</v>
      </c>
      <c r="D15" s="61">
        <v>0</v>
      </c>
      <c r="E15" s="61">
        <v>0</v>
      </c>
      <c r="F15" s="61">
        <v>0</v>
      </c>
      <c r="G15" s="61">
        <v>0</v>
      </c>
      <c r="H15" s="62">
        <f t="shared" si="0"/>
        <v>0</v>
      </c>
      <c r="I15" s="47">
        <v>1</v>
      </c>
      <c r="J15" s="47">
        <v>0</v>
      </c>
      <c r="K15" s="62">
        <f t="shared" si="1"/>
        <v>0</v>
      </c>
      <c r="L15" s="62">
        <f t="shared" si="2"/>
        <v>0</v>
      </c>
    </row>
    <row r="16" spans="1:12" x14ac:dyDescent="0.35">
      <c r="A16" s="354" t="s">
        <v>612</v>
      </c>
      <c r="B16" s="61">
        <v>0</v>
      </c>
      <c r="C16" s="61">
        <v>0</v>
      </c>
      <c r="D16" s="61">
        <v>0</v>
      </c>
      <c r="E16" s="61">
        <v>0</v>
      </c>
      <c r="F16" s="61">
        <v>0</v>
      </c>
      <c r="G16" s="61">
        <v>0</v>
      </c>
      <c r="H16" s="62">
        <f t="shared" si="0"/>
        <v>0</v>
      </c>
      <c r="I16" s="47">
        <v>1</v>
      </c>
      <c r="J16" s="47">
        <v>0</v>
      </c>
      <c r="K16" s="62">
        <f t="shared" si="1"/>
        <v>0</v>
      </c>
      <c r="L16" s="62">
        <f t="shared" si="2"/>
        <v>0</v>
      </c>
    </row>
    <row r="17" spans="1:12" x14ac:dyDescent="0.35">
      <c r="A17" s="349" t="s">
        <v>613</v>
      </c>
      <c r="B17" s="312"/>
      <c r="C17" s="312"/>
      <c r="D17" s="312"/>
      <c r="E17" s="312"/>
      <c r="F17" s="312"/>
      <c r="G17" s="312"/>
      <c r="H17" s="339">
        <f>SUM(H14:H16)</f>
        <v>0</v>
      </c>
      <c r="I17" s="332"/>
      <c r="J17" s="332"/>
      <c r="K17" s="339">
        <f>SUM(K14:K16)</f>
        <v>0</v>
      </c>
      <c r="L17" s="339">
        <f>SUM(L14:L16)</f>
        <v>0</v>
      </c>
    </row>
    <row r="18" spans="1:12" x14ac:dyDescent="0.35">
      <c r="A18" s="338"/>
      <c r="B18" s="312"/>
      <c r="C18" s="312"/>
      <c r="D18" s="312"/>
      <c r="E18" s="312"/>
      <c r="F18" s="312"/>
      <c r="G18" s="312"/>
      <c r="H18" s="339"/>
      <c r="I18" s="332"/>
      <c r="J18" s="332"/>
      <c r="K18" s="339"/>
      <c r="L18" s="339"/>
    </row>
    <row r="19" spans="1:12" x14ac:dyDescent="0.35">
      <c r="A19" s="1" t="s">
        <v>168</v>
      </c>
      <c r="B19" s="61">
        <v>0</v>
      </c>
      <c r="C19" s="61">
        <v>0</v>
      </c>
      <c r="D19" s="61">
        <v>0</v>
      </c>
      <c r="E19" s="61">
        <v>0</v>
      </c>
      <c r="F19" s="61">
        <v>0</v>
      </c>
      <c r="G19" s="61">
        <v>0</v>
      </c>
      <c r="H19" s="62">
        <f t="shared" ref="H19:H102" si="3">B19+C19+D19+F19+G19</f>
        <v>0</v>
      </c>
      <c r="I19" s="47">
        <v>1</v>
      </c>
      <c r="J19" s="47">
        <v>0</v>
      </c>
      <c r="K19" s="62">
        <f t="shared" ref="K19:K102" si="4">H19*I19*0.2+H19*J19*0.1</f>
        <v>0</v>
      </c>
      <c r="L19" s="62">
        <f t="shared" ref="L19:L102" si="5">H19+K19</f>
        <v>0</v>
      </c>
    </row>
    <row r="20" spans="1:12" x14ac:dyDescent="0.35">
      <c r="A20" s="338"/>
      <c r="B20" s="312"/>
      <c r="C20" s="312"/>
      <c r="D20" s="312"/>
      <c r="E20" s="312"/>
      <c r="F20" s="312"/>
      <c r="G20" s="312"/>
      <c r="H20" s="339"/>
      <c r="I20" s="332"/>
      <c r="J20" s="332"/>
      <c r="K20" s="339"/>
      <c r="L20" s="339"/>
    </row>
    <row r="21" spans="1:12" x14ac:dyDescent="0.35">
      <c r="A21" s="355" t="s">
        <v>604</v>
      </c>
      <c r="B21" s="312"/>
      <c r="C21" s="312"/>
      <c r="D21" s="312"/>
      <c r="E21" s="312"/>
      <c r="F21" s="312"/>
      <c r="G21" s="312"/>
      <c r="H21" s="339">
        <f>H19+H17</f>
        <v>0</v>
      </c>
      <c r="I21" s="332"/>
      <c r="J21" s="332"/>
      <c r="K21" s="339">
        <f>K19+K17</f>
        <v>0</v>
      </c>
      <c r="L21" s="339">
        <f>L19+L17</f>
        <v>0</v>
      </c>
    </row>
    <row r="22" spans="1:12" x14ac:dyDescent="0.35">
      <c r="A22" s="350"/>
      <c r="B22" s="351"/>
      <c r="C22" s="351"/>
      <c r="D22" s="351"/>
      <c r="E22" s="351"/>
      <c r="F22" s="351"/>
      <c r="G22" s="351"/>
      <c r="H22" s="352"/>
      <c r="I22" s="353"/>
      <c r="J22" s="353"/>
      <c r="K22" s="352"/>
      <c r="L22" s="352"/>
    </row>
    <row r="24" spans="1:12" ht="53.25" customHeight="1" x14ac:dyDescent="0.35">
      <c r="A24" s="90" t="s">
        <v>0</v>
      </c>
      <c r="B24" s="87" t="s">
        <v>245</v>
      </c>
      <c r="C24" s="88"/>
      <c r="D24" s="88"/>
      <c r="E24" s="88"/>
      <c r="F24" s="89"/>
      <c r="G24" s="96" t="s">
        <v>240</v>
      </c>
      <c r="H24" s="92" t="s">
        <v>244</v>
      </c>
      <c r="I24" s="94" t="s">
        <v>247</v>
      </c>
      <c r="J24" s="94" t="s">
        <v>248</v>
      </c>
      <c r="K24" s="96" t="s">
        <v>249</v>
      </c>
      <c r="L24" s="92" t="s">
        <v>243</v>
      </c>
    </row>
    <row r="25" spans="1:12" ht="43.5" customHeight="1" x14ac:dyDescent="0.35">
      <c r="A25" s="91"/>
      <c r="B25" s="59" t="s">
        <v>176</v>
      </c>
      <c r="C25" s="59" t="s">
        <v>177</v>
      </c>
      <c r="D25" s="59" t="s">
        <v>178</v>
      </c>
      <c r="E25" s="59" t="s">
        <v>246</v>
      </c>
      <c r="F25" s="59" t="s">
        <v>251</v>
      </c>
      <c r="G25" s="97"/>
      <c r="H25" s="93"/>
      <c r="I25" s="95"/>
      <c r="J25" s="95"/>
      <c r="K25" s="97"/>
      <c r="L25" s="93"/>
    </row>
    <row r="26" spans="1:12" ht="15.5" x14ac:dyDescent="0.35">
      <c r="A26" s="63" t="s">
        <v>598</v>
      </c>
      <c r="B26" s="64"/>
      <c r="C26" s="64"/>
      <c r="D26" s="64"/>
      <c r="E26" s="64"/>
      <c r="F26" s="64"/>
      <c r="G26" s="65"/>
      <c r="H26" s="66"/>
      <c r="I26" s="67"/>
      <c r="J26" s="67"/>
      <c r="K26" s="67"/>
      <c r="L26" s="67"/>
    </row>
    <row r="27" spans="1:12" x14ac:dyDescent="0.35">
      <c r="A27" s="359" t="s">
        <v>169</v>
      </c>
      <c r="B27" s="61"/>
      <c r="C27" s="61"/>
      <c r="D27" s="61"/>
      <c r="E27" s="61"/>
      <c r="F27" s="61"/>
      <c r="G27" s="61"/>
      <c r="H27" s="62"/>
      <c r="I27" s="47"/>
      <c r="J27" s="47"/>
      <c r="K27" s="62"/>
      <c r="L27" s="62"/>
    </row>
    <row r="28" spans="1:12" x14ac:dyDescent="0.35">
      <c r="A28" s="360" t="s">
        <v>614</v>
      </c>
      <c r="B28" s="61">
        <v>0</v>
      </c>
      <c r="C28" s="61">
        <v>0</v>
      </c>
      <c r="D28" s="61">
        <v>0</v>
      </c>
      <c r="E28" s="61">
        <v>0</v>
      </c>
      <c r="F28" s="61">
        <v>0</v>
      </c>
      <c r="G28" s="61">
        <v>0</v>
      </c>
      <c r="H28" s="62">
        <f t="shared" ref="H28:H29" si="6">B28+C28+D28+F28+G28</f>
        <v>0</v>
      </c>
      <c r="I28" s="47">
        <v>1</v>
      </c>
      <c r="J28" s="47">
        <v>0</v>
      </c>
      <c r="K28" s="62">
        <f t="shared" ref="K28:K29" si="7">H28*I28*0.2+H28*J28*0.1</f>
        <v>0</v>
      </c>
      <c r="L28" s="62">
        <f t="shared" ref="L28:L29" si="8">H28+K28</f>
        <v>0</v>
      </c>
    </row>
    <row r="29" spans="1:12" x14ac:dyDescent="0.35">
      <c r="A29" s="360" t="s">
        <v>615</v>
      </c>
      <c r="B29" s="61">
        <v>0</v>
      </c>
      <c r="C29" s="61">
        <v>0</v>
      </c>
      <c r="D29" s="61">
        <v>0</v>
      </c>
      <c r="E29" s="61">
        <v>0</v>
      </c>
      <c r="F29" s="61">
        <v>0</v>
      </c>
      <c r="G29" s="61">
        <v>0</v>
      </c>
      <c r="H29" s="62">
        <f t="shared" si="6"/>
        <v>0</v>
      </c>
      <c r="I29" s="47">
        <v>1</v>
      </c>
      <c r="J29" s="47">
        <v>0</v>
      </c>
      <c r="K29" s="62">
        <f t="shared" si="7"/>
        <v>0</v>
      </c>
      <c r="L29" s="62">
        <f t="shared" si="8"/>
        <v>0</v>
      </c>
    </row>
    <row r="30" spans="1:12" x14ac:dyDescent="0.35">
      <c r="A30" s="360" t="s">
        <v>616</v>
      </c>
      <c r="B30" s="61">
        <v>0</v>
      </c>
      <c r="C30" s="61">
        <v>0</v>
      </c>
      <c r="D30" s="61">
        <v>0</v>
      </c>
      <c r="E30" s="61">
        <v>0</v>
      </c>
      <c r="F30" s="61">
        <v>0</v>
      </c>
      <c r="G30" s="61">
        <v>0</v>
      </c>
      <c r="H30" s="62">
        <f t="shared" ref="H30:H31" si="9">B30+C30+D30+F30+G30</f>
        <v>0</v>
      </c>
      <c r="I30" s="47">
        <v>1</v>
      </c>
      <c r="J30" s="47">
        <v>0</v>
      </c>
      <c r="K30" s="62">
        <f t="shared" ref="K30:K31" si="10">H30*I30*0.2+H30*J30*0.1</f>
        <v>0</v>
      </c>
      <c r="L30" s="62">
        <f t="shared" ref="L30:L31" si="11">H30+K30</f>
        <v>0</v>
      </c>
    </row>
    <row r="31" spans="1:12" x14ac:dyDescent="0.35">
      <c r="A31" s="360" t="s">
        <v>617</v>
      </c>
      <c r="B31" s="61">
        <v>0</v>
      </c>
      <c r="C31" s="61">
        <v>0</v>
      </c>
      <c r="D31" s="61">
        <v>0</v>
      </c>
      <c r="E31" s="61">
        <v>0</v>
      </c>
      <c r="F31" s="61">
        <v>0</v>
      </c>
      <c r="G31" s="61">
        <v>0</v>
      </c>
      <c r="H31" s="62">
        <f t="shared" si="9"/>
        <v>0</v>
      </c>
      <c r="I31" s="47">
        <v>1</v>
      </c>
      <c r="J31" s="47">
        <v>0</v>
      </c>
      <c r="K31" s="62">
        <f t="shared" si="10"/>
        <v>0</v>
      </c>
      <c r="L31" s="62">
        <f t="shared" si="11"/>
        <v>0</v>
      </c>
    </row>
    <row r="32" spans="1:12" x14ac:dyDescent="0.35">
      <c r="A32" s="360" t="s">
        <v>618</v>
      </c>
      <c r="B32" s="61">
        <v>0</v>
      </c>
      <c r="C32" s="61">
        <v>0</v>
      </c>
      <c r="D32" s="61">
        <v>0</v>
      </c>
      <c r="E32" s="61">
        <v>0</v>
      </c>
      <c r="F32" s="61">
        <v>0</v>
      </c>
      <c r="G32" s="61">
        <v>0</v>
      </c>
      <c r="H32" s="62">
        <f t="shared" ref="H32:H33" si="12">B32+C32+D32+F32+G32</f>
        <v>0</v>
      </c>
      <c r="I32" s="47">
        <v>1</v>
      </c>
      <c r="J32" s="47">
        <v>0</v>
      </c>
      <c r="K32" s="62">
        <f t="shared" ref="K32:K33" si="13">H32*I32*0.2+H32*J32*0.1</f>
        <v>0</v>
      </c>
      <c r="L32" s="62">
        <f t="shared" ref="L32:L33" si="14">H32+K32</f>
        <v>0</v>
      </c>
    </row>
    <row r="33" spans="1:12" x14ac:dyDescent="0.35">
      <c r="A33" s="360" t="s">
        <v>619</v>
      </c>
      <c r="B33" s="61">
        <v>0</v>
      </c>
      <c r="C33" s="61">
        <v>0</v>
      </c>
      <c r="D33" s="61">
        <v>0</v>
      </c>
      <c r="E33" s="61">
        <v>0</v>
      </c>
      <c r="F33" s="61">
        <v>0</v>
      </c>
      <c r="G33" s="61">
        <v>0</v>
      </c>
      <c r="H33" s="62">
        <f t="shared" si="12"/>
        <v>0</v>
      </c>
      <c r="I33" s="47">
        <v>1</v>
      </c>
      <c r="J33" s="47">
        <v>0</v>
      </c>
      <c r="K33" s="62">
        <f t="shared" si="13"/>
        <v>0</v>
      </c>
      <c r="L33" s="62">
        <f t="shared" si="14"/>
        <v>0</v>
      </c>
    </row>
    <row r="34" spans="1:12" x14ac:dyDescent="0.35">
      <c r="A34" s="360" t="s">
        <v>620</v>
      </c>
      <c r="B34" s="61">
        <v>0</v>
      </c>
      <c r="C34" s="61">
        <v>0</v>
      </c>
      <c r="D34" s="61">
        <v>0</v>
      </c>
      <c r="E34" s="61">
        <v>0</v>
      </c>
      <c r="F34" s="61">
        <v>0</v>
      </c>
      <c r="G34" s="61">
        <v>0</v>
      </c>
      <c r="H34" s="62">
        <f t="shared" ref="H34:H35" si="15">B34+C34+D34+F34+G34</f>
        <v>0</v>
      </c>
      <c r="I34" s="47">
        <v>1</v>
      </c>
      <c r="J34" s="47">
        <v>0</v>
      </c>
      <c r="K34" s="62">
        <f t="shared" ref="K34:K35" si="16">H34*I34*0.2+H34*J34*0.1</f>
        <v>0</v>
      </c>
      <c r="L34" s="62">
        <f t="shared" ref="L34:L35" si="17">H34+K34</f>
        <v>0</v>
      </c>
    </row>
    <row r="35" spans="1:12" x14ac:dyDescent="0.35">
      <c r="A35" s="360" t="s">
        <v>621</v>
      </c>
      <c r="B35" s="61">
        <v>0</v>
      </c>
      <c r="C35" s="61">
        <v>0</v>
      </c>
      <c r="D35" s="61">
        <v>0</v>
      </c>
      <c r="E35" s="61">
        <v>0</v>
      </c>
      <c r="F35" s="61">
        <v>0</v>
      </c>
      <c r="G35" s="61">
        <v>0</v>
      </c>
      <c r="H35" s="62">
        <f t="shared" si="15"/>
        <v>0</v>
      </c>
      <c r="I35" s="47">
        <v>1</v>
      </c>
      <c r="J35" s="47">
        <v>0</v>
      </c>
      <c r="K35" s="62">
        <f t="shared" si="16"/>
        <v>0</v>
      </c>
      <c r="L35" s="62">
        <f t="shared" si="17"/>
        <v>0</v>
      </c>
    </row>
    <row r="36" spans="1:12" x14ac:dyDescent="0.35">
      <c r="A36" s="360" t="s">
        <v>622</v>
      </c>
      <c r="B36" s="61">
        <v>0</v>
      </c>
      <c r="C36" s="61">
        <v>0</v>
      </c>
      <c r="D36" s="61">
        <v>0</v>
      </c>
      <c r="E36" s="61">
        <v>0</v>
      </c>
      <c r="F36" s="61">
        <v>0</v>
      </c>
      <c r="G36" s="61">
        <v>0</v>
      </c>
      <c r="H36" s="62">
        <f t="shared" ref="H36" si="18">B36+C36+D36+F36+G36</f>
        <v>0</v>
      </c>
      <c r="I36" s="47">
        <v>1</v>
      </c>
      <c r="J36" s="47">
        <v>0</v>
      </c>
      <c r="K36" s="62">
        <f t="shared" ref="K36" si="19">H36*I36*0.2+H36*J36*0.1</f>
        <v>0</v>
      </c>
      <c r="L36" s="62">
        <f t="shared" ref="L36" si="20">H36+K36</f>
        <v>0</v>
      </c>
    </row>
    <row r="37" spans="1:12" x14ac:dyDescent="0.35">
      <c r="A37" s="349" t="s">
        <v>623</v>
      </c>
      <c r="B37" s="312"/>
      <c r="C37" s="312"/>
      <c r="D37" s="312"/>
      <c r="E37" s="312"/>
      <c r="F37" s="312"/>
      <c r="G37" s="312"/>
      <c r="H37" s="339">
        <f>SUM(H28:H36)</f>
        <v>0</v>
      </c>
      <c r="I37" s="332"/>
      <c r="J37" s="332"/>
      <c r="K37" s="339">
        <f>SUM(K28:K36)</f>
        <v>0</v>
      </c>
      <c r="L37" s="339">
        <f>SUM(L28:L36)</f>
        <v>0</v>
      </c>
    </row>
    <row r="38" spans="1:12" x14ac:dyDescent="0.35">
      <c r="A38" s="360"/>
      <c r="B38" s="312"/>
      <c r="C38" s="312"/>
      <c r="D38" s="312"/>
      <c r="E38" s="312"/>
      <c r="F38" s="312"/>
      <c r="G38" s="312"/>
      <c r="H38" s="339"/>
      <c r="I38" s="332"/>
      <c r="J38" s="332"/>
      <c r="K38" s="339"/>
      <c r="L38" s="339"/>
    </row>
    <row r="39" spans="1:12" x14ac:dyDescent="0.35">
      <c r="A39" s="359" t="s">
        <v>170</v>
      </c>
      <c r="B39" s="61">
        <v>0</v>
      </c>
      <c r="C39" s="61">
        <v>0</v>
      </c>
      <c r="D39" s="61">
        <v>0</v>
      </c>
      <c r="E39" s="61">
        <v>0</v>
      </c>
      <c r="F39" s="61">
        <v>0</v>
      </c>
      <c r="G39" s="61">
        <v>0</v>
      </c>
      <c r="H39" s="62">
        <f t="shared" si="3"/>
        <v>0</v>
      </c>
      <c r="I39" s="47">
        <v>0.14000000000000001</v>
      </c>
      <c r="J39" s="47">
        <v>0.86</v>
      </c>
      <c r="K39" s="62">
        <f t="shared" si="4"/>
        <v>0</v>
      </c>
      <c r="L39" s="62">
        <f t="shared" si="5"/>
        <v>0</v>
      </c>
    </row>
    <row r="40" spans="1:12" x14ac:dyDescent="0.35">
      <c r="A40" s="345"/>
      <c r="B40" s="312"/>
      <c r="C40" s="312"/>
      <c r="D40" s="312"/>
      <c r="E40" s="312"/>
      <c r="F40" s="312"/>
      <c r="G40" s="312"/>
      <c r="H40" s="339"/>
      <c r="I40" s="332"/>
      <c r="J40" s="332"/>
      <c r="K40" s="339"/>
      <c r="L40" s="339"/>
    </row>
    <row r="41" spans="1:12" x14ac:dyDescent="0.35">
      <c r="A41" s="345"/>
      <c r="B41" s="312"/>
      <c r="C41" s="312"/>
      <c r="D41" s="312"/>
      <c r="E41" s="312"/>
      <c r="F41" s="312"/>
      <c r="G41" s="312"/>
      <c r="H41" s="339"/>
      <c r="I41" s="332"/>
      <c r="J41" s="332"/>
      <c r="K41" s="339"/>
      <c r="L41" s="339"/>
    </row>
    <row r="42" spans="1:12" x14ac:dyDescent="0.35">
      <c r="A42" s="359" t="s">
        <v>171</v>
      </c>
      <c r="B42" s="61"/>
      <c r="C42" s="61"/>
      <c r="D42" s="61"/>
      <c r="E42" s="61"/>
      <c r="F42" s="61"/>
      <c r="G42" s="61"/>
      <c r="H42" s="62"/>
      <c r="I42" s="47"/>
      <c r="J42" s="47"/>
      <c r="K42" s="62"/>
      <c r="L42" s="62"/>
    </row>
    <row r="43" spans="1:12" x14ac:dyDescent="0.35">
      <c r="A43" s="360" t="s">
        <v>624</v>
      </c>
      <c r="B43" s="61">
        <v>0</v>
      </c>
      <c r="C43" s="61">
        <v>0</v>
      </c>
      <c r="D43" s="61">
        <v>0</v>
      </c>
      <c r="E43" s="61">
        <v>0</v>
      </c>
      <c r="F43" s="61">
        <v>0</v>
      </c>
      <c r="G43" s="61">
        <v>0</v>
      </c>
      <c r="H43" s="62">
        <f t="shared" ref="H43" si="21">B43+C43+D43+F43+G43</f>
        <v>0</v>
      </c>
      <c r="I43" s="47">
        <v>0.26</v>
      </c>
      <c r="J43" s="47">
        <v>0.74</v>
      </c>
      <c r="K43" s="62">
        <f t="shared" ref="K43" si="22">H43*I43*0.2+H43*J43*0.1</f>
        <v>0</v>
      </c>
      <c r="L43" s="62">
        <f t="shared" ref="L43" si="23">H43+K43</f>
        <v>0</v>
      </c>
    </row>
    <row r="44" spans="1:12" x14ac:dyDescent="0.35">
      <c r="A44" s="345"/>
      <c r="B44" s="312"/>
      <c r="C44" s="312"/>
      <c r="D44" s="312"/>
      <c r="E44" s="312"/>
      <c r="F44" s="312"/>
      <c r="G44" s="312"/>
      <c r="H44" s="339"/>
      <c r="I44" s="332"/>
      <c r="J44" s="332"/>
      <c r="K44" s="339"/>
      <c r="L44" s="339"/>
    </row>
    <row r="45" spans="1:12" x14ac:dyDescent="0.35">
      <c r="A45" s="355" t="s">
        <v>605</v>
      </c>
      <c r="B45" s="312"/>
      <c r="C45" s="312"/>
      <c r="D45" s="312"/>
      <c r="E45" s="312"/>
      <c r="F45" s="312"/>
      <c r="G45" s="312"/>
      <c r="H45" s="339">
        <f>H43+H39+H37</f>
        <v>0</v>
      </c>
      <c r="I45" s="332"/>
      <c r="J45" s="332"/>
      <c r="K45" s="339">
        <f>K43+K39+K37</f>
        <v>0</v>
      </c>
      <c r="L45" s="339">
        <f>L43+L39+L37</f>
        <v>0</v>
      </c>
    </row>
    <row r="46" spans="1:12" x14ac:dyDescent="0.35">
      <c r="A46" s="350"/>
      <c r="B46" s="351"/>
      <c r="C46" s="351"/>
      <c r="D46" s="351"/>
      <c r="E46" s="351"/>
      <c r="F46" s="351"/>
      <c r="G46" s="351"/>
      <c r="H46" s="352"/>
      <c r="I46" s="353"/>
      <c r="J46" s="353"/>
      <c r="K46" s="352"/>
      <c r="L46" s="352"/>
    </row>
    <row r="48" spans="1:12" ht="53.25" customHeight="1" x14ac:dyDescent="0.35">
      <c r="A48" s="90" t="s">
        <v>0</v>
      </c>
      <c r="B48" s="87" t="s">
        <v>245</v>
      </c>
      <c r="C48" s="88"/>
      <c r="D48" s="88"/>
      <c r="E48" s="88"/>
      <c r="F48" s="89"/>
      <c r="G48" s="96" t="s">
        <v>240</v>
      </c>
      <c r="H48" s="92" t="s">
        <v>244</v>
      </c>
      <c r="I48" s="94" t="s">
        <v>247</v>
      </c>
      <c r="J48" s="94" t="s">
        <v>248</v>
      </c>
      <c r="K48" s="96" t="s">
        <v>249</v>
      </c>
      <c r="L48" s="92" t="s">
        <v>243</v>
      </c>
    </row>
    <row r="49" spans="1:12" ht="43.5" customHeight="1" x14ac:dyDescent="0.35">
      <c r="A49" s="91"/>
      <c r="B49" s="59" t="s">
        <v>176</v>
      </c>
      <c r="C49" s="59" t="s">
        <v>177</v>
      </c>
      <c r="D49" s="59" t="s">
        <v>178</v>
      </c>
      <c r="E49" s="59" t="s">
        <v>246</v>
      </c>
      <c r="F49" s="59" t="s">
        <v>251</v>
      </c>
      <c r="G49" s="97"/>
      <c r="H49" s="93"/>
      <c r="I49" s="95"/>
      <c r="J49" s="95"/>
      <c r="K49" s="97"/>
      <c r="L49" s="93"/>
    </row>
    <row r="50" spans="1:12" ht="15.5" x14ac:dyDescent="0.35">
      <c r="A50" s="63" t="s">
        <v>599</v>
      </c>
      <c r="B50" s="64"/>
      <c r="C50" s="64"/>
      <c r="D50" s="64"/>
      <c r="E50" s="64"/>
      <c r="F50" s="64"/>
      <c r="G50" s="65"/>
      <c r="H50" s="66"/>
      <c r="I50" s="67"/>
      <c r="J50" s="67"/>
      <c r="K50" s="67"/>
      <c r="L50" s="67"/>
    </row>
    <row r="51" spans="1:12" x14ac:dyDescent="0.35">
      <c r="A51" s="359" t="s">
        <v>172</v>
      </c>
      <c r="B51" s="61"/>
      <c r="C51" s="61"/>
      <c r="D51" s="61"/>
      <c r="E51" s="61"/>
      <c r="F51" s="61"/>
      <c r="G51" s="61"/>
      <c r="H51" s="62"/>
      <c r="I51" s="47"/>
      <c r="J51" s="47"/>
      <c r="K51" s="62"/>
      <c r="L51" s="62"/>
    </row>
    <row r="52" spans="1:12" x14ac:dyDescent="0.35">
      <c r="A52" s="360" t="s">
        <v>625</v>
      </c>
      <c r="B52" s="61">
        <v>0</v>
      </c>
      <c r="C52" s="61">
        <v>0</v>
      </c>
      <c r="D52" s="61">
        <v>0</v>
      </c>
      <c r="E52" s="61">
        <v>0</v>
      </c>
      <c r="F52" s="61">
        <v>0</v>
      </c>
      <c r="G52" s="61">
        <v>0</v>
      </c>
      <c r="H52" s="62">
        <f t="shared" ref="H52:H73" si="24">B52+C52+D52+F52+G52</f>
        <v>0</v>
      </c>
      <c r="I52" s="47">
        <v>0.91</v>
      </c>
      <c r="J52" s="47">
        <v>0.09</v>
      </c>
      <c r="K52" s="62">
        <f t="shared" ref="K52:K73" si="25">H52*I52*0.2+H52*J52*0.1</f>
        <v>0</v>
      </c>
      <c r="L52" s="62">
        <f t="shared" ref="L52:L73" si="26">H52+K52</f>
        <v>0</v>
      </c>
    </row>
    <row r="53" spans="1:12" x14ac:dyDescent="0.35">
      <c r="A53" s="360" t="s">
        <v>626</v>
      </c>
      <c r="B53" s="61">
        <v>0</v>
      </c>
      <c r="C53" s="61">
        <v>0</v>
      </c>
      <c r="D53" s="61">
        <v>0</v>
      </c>
      <c r="E53" s="61">
        <v>0</v>
      </c>
      <c r="F53" s="61">
        <v>0</v>
      </c>
      <c r="G53" s="61">
        <v>0</v>
      </c>
      <c r="H53" s="62">
        <f t="shared" si="24"/>
        <v>0</v>
      </c>
      <c r="I53" s="47">
        <v>0.91</v>
      </c>
      <c r="J53" s="47">
        <v>0.09</v>
      </c>
      <c r="K53" s="62">
        <f t="shared" si="25"/>
        <v>0</v>
      </c>
      <c r="L53" s="62">
        <f t="shared" si="26"/>
        <v>0</v>
      </c>
    </row>
    <row r="54" spans="1:12" x14ac:dyDescent="0.35">
      <c r="A54" s="360" t="s">
        <v>627</v>
      </c>
      <c r="B54" s="61">
        <v>0</v>
      </c>
      <c r="C54" s="61">
        <v>0</v>
      </c>
      <c r="D54" s="61">
        <v>0</v>
      </c>
      <c r="E54" s="61">
        <v>0</v>
      </c>
      <c r="F54" s="61">
        <v>0</v>
      </c>
      <c r="G54" s="61">
        <v>0</v>
      </c>
      <c r="H54" s="62">
        <f t="shared" si="24"/>
        <v>0</v>
      </c>
      <c r="I54" s="47">
        <v>0.91</v>
      </c>
      <c r="J54" s="47">
        <v>0.09</v>
      </c>
      <c r="K54" s="62">
        <f t="shared" si="25"/>
        <v>0</v>
      </c>
      <c r="L54" s="62">
        <f t="shared" si="26"/>
        <v>0</v>
      </c>
    </row>
    <row r="55" spans="1:12" x14ac:dyDescent="0.35">
      <c r="A55" s="360" t="s">
        <v>628</v>
      </c>
      <c r="B55" s="61">
        <v>0</v>
      </c>
      <c r="C55" s="61">
        <v>0</v>
      </c>
      <c r="D55" s="61">
        <v>0</v>
      </c>
      <c r="E55" s="61">
        <v>0</v>
      </c>
      <c r="F55" s="61">
        <v>0</v>
      </c>
      <c r="G55" s="61">
        <v>0</v>
      </c>
      <c r="H55" s="62">
        <f t="shared" si="24"/>
        <v>0</v>
      </c>
      <c r="I55" s="47">
        <v>0.91</v>
      </c>
      <c r="J55" s="47">
        <v>0.09</v>
      </c>
      <c r="K55" s="62">
        <f t="shared" si="25"/>
        <v>0</v>
      </c>
      <c r="L55" s="62">
        <f t="shared" si="26"/>
        <v>0</v>
      </c>
    </row>
    <row r="56" spans="1:12" x14ac:dyDescent="0.35">
      <c r="A56" s="360" t="s">
        <v>629</v>
      </c>
      <c r="B56" s="61">
        <v>0</v>
      </c>
      <c r="C56" s="61">
        <v>0</v>
      </c>
      <c r="D56" s="61">
        <v>0</v>
      </c>
      <c r="E56" s="61">
        <v>0</v>
      </c>
      <c r="F56" s="61">
        <v>0</v>
      </c>
      <c r="G56" s="61">
        <v>0</v>
      </c>
      <c r="H56" s="62">
        <f t="shared" si="24"/>
        <v>0</v>
      </c>
      <c r="I56" s="47">
        <v>0.91</v>
      </c>
      <c r="J56" s="47">
        <v>0.09</v>
      </c>
      <c r="K56" s="62">
        <f t="shared" si="25"/>
        <v>0</v>
      </c>
      <c r="L56" s="62">
        <f t="shared" si="26"/>
        <v>0</v>
      </c>
    </row>
    <row r="57" spans="1:12" x14ac:dyDescent="0.35">
      <c r="A57" s="360" t="s">
        <v>630</v>
      </c>
      <c r="B57" s="61">
        <v>0</v>
      </c>
      <c r="C57" s="61">
        <v>0</v>
      </c>
      <c r="D57" s="61">
        <v>0</v>
      </c>
      <c r="E57" s="61">
        <v>0</v>
      </c>
      <c r="F57" s="61">
        <v>0</v>
      </c>
      <c r="G57" s="61">
        <v>0</v>
      </c>
      <c r="H57" s="62">
        <f t="shared" si="24"/>
        <v>0</v>
      </c>
      <c r="I57" s="47">
        <v>0.91</v>
      </c>
      <c r="J57" s="47">
        <v>0.09</v>
      </c>
      <c r="K57" s="62">
        <f t="shared" si="25"/>
        <v>0</v>
      </c>
      <c r="L57" s="62">
        <f t="shared" si="26"/>
        <v>0</v>
      </c>
    </row>
    <row r="58" spans="1:12" x14ac:dyDescent="0.35">
      <c r="A58" s="360" t="s">
        <v>631</v>
      </c>
      <c r="B58" s="61">
        <v>0</v>
      </c>
      <c r="C58" s="61">
        <v>0</v>
      </c>
      <c r="D58" s="61">
        <v>0</v>
      </c>
      <c r="E58" s="61">
        <v>0</v>
      </c>
      <c r="F58" s="61">
        <v>0</v>
      </c>
      <c r="G58" s="61">
        <v>0</v>
      </c>
      <c r="H58" s="62">
        <f t="shared" si="24"/>
        <v>0</v>
      </c>
      <c r="I58" s="47">
        <v>0.91</v>
      </c>
      <c r="J58" s="47">
        <v>0.09</v>
      </c>
      <c r="K58" s="62">
        <f t="shared" si="25"/>
        <v>0</v>
      </c>
      <c r="L58" s="62">
        <f t="shared" si="26"/>
        <v>0</v>
      </c>
    </row>
    <row r="59" spans="1:12" x14ac:dyDescent="0.35">
      <c r="A59" s="360" t="s">
        <v>632</v>
      </c>
      <c r="B59" s="61">
        <v>0</v>
      </c>
      <c r="C59" s="61">
        <v>0</v>
      </c>
      <c r="D59" s="61">
        <v>0</v>
      </c>
      <c r="E59" s="61">
        <v>0</v>
      </c>
      <c r="F59" s="61">
        <v>0</v>
      </c>
      <c r="G59" s="61">
        <v>0</v>
      </c>
      <c r="H59" s="62">
        <f t="shared" si="24"/>
        <v>0</v>
      </c>
      <c r="I59" s="47">
        <v>0.91</v>
      </c>
      <c r="J59" s="47">
        <v>0.09</v>
      </c>
      <c r="K59" s="62">
        <f t="shared" si="25"/>
        <v>0</v>
      </c>
      <c r="L59" s="62">
        <f t="shared" si="26"/>
        <v>0</v>
      </c>
    </row>
    <row r="60" spans="1:12" x14ac:dyDescent="0.35">
      <c r="A60" s="360" t="s">
        <v>633</v>
      </c>
      <c r="B60" s="61">
        <v>0</v>
      </c>
      <c r="C60" s="61">
        <v>0</v>
      </c>
      <c r="D60" s="61">
        <v>0</v>
      </c>
      <c r="E60" s="61">
        <v>0</v>
      </c>
      <c r="F60" s="61">
        <v>0</v>
      </c>
      <c r="G60" s="61">
        <v>0</v>
      </c>
      <c r="H60" s="62">
        <f t="shared" si="24"/>
        <v>0</v>
      </c>
      <c r="I60" s="47">
        <v>0.91</v>
      </c>
      <c r="J60" s="47">
        <v>0.09</v>
      </c>
      <c r="K60" s="62">
        <f t="shared" si="25"/>
        <v>0</v>
      </c>
      <c r="L60" s="62">
        <f t="shared" si="26"/>
        <v>0</v>
      </c>
    </row>
    <row r="61" spans="1:12" x14ac:dyDescent="0.35">
      <c r="A61" s="360" t="s">
        <v>634</v>
      </c>
      <c r="B61" s="61">
        <v>0</v>
      </c>
      <c r="C61" s="61">
        <v>0</v>
      </c>
      <c r="D61" s="61">
        <v>0</v>
      </c>
      <c r="E61" s="61">
        <v>0</v>
      </c>
      <c r="F61" s="61">
        <v>0</v>
      </c>
      <c r="G61" s="61">
        <v>0</v>
      </c>
      <c r="H61" s="62">
        <f t="shared" si="24"/>
        <v>0</v>
      </c>
      <c r="I61" s="47">
        <v>0.91</v>
      </c>
      <c r="J61" s="47">
        <v>0.09</v>
      </c>
      <c r="K61" s="62">
        <f t="shared" si="25"/>
        <v>0</v>
      </c>
      <c r="L61" s="62">
        <f t="shared" si="26"/>
        <v>0</v>
      </c>
    </row>
    <row r="62" spans="1:12" x14ac:dyDescent="0.35">
      <c r="A62" s="360" t="s">
        <v>635</v>
      </c>
      <c r="B62" s="61">
        <v>0</v>
      </c>
      <c r="C62" s="61">
        <v>0</v>
      </c>
      <c r="D62" s="61">
        <v>0</v>
      </c>
      <c r="E62" s="61">
        <v>0</v>
      </c>
      <c r="F62" s="61">
        <v>0</v>
      </c>
      <c r="G62" s="61">
        <v>0</v>
      </c>
      <c r="H62" s="62">
        <f t="shared" si="24"/>
        <v>0</v>
      </c>
      <c r="I62" s="47">
        <v>0.91</v>
      </c>
      <c r="J62" s="47">
        <v>0.09</v>
      </c>
      <c r="K62" s="62">
        <f t="shared" si="25"/>
        <v>0</v>
      </c>
      <c r="L62" s="62">
        <f t="shared" si="26"/>
        <v>0</v>
      </c>
    </row>
    <row r="63" spans="1:12" x14ac:dyDescent="0.35">
      <c r="A63" s="360" t="s">
        <v>636</v>
      </c>
      <c r="B63" s="61">
        <v>0</v>
      </c>
      <c r="C63" s="61">
        <v>0</v>
      </c>
      <c r="D63" s="61">
        <v>0</v>
      </c>
      <c r="E63" s="61">
        <v>0</v>
      </c>
      <c r="F63" s="61">
        <v>0</v>
      </c>
      <c r="G63" s="61">
        <v>0</v>
      </c>
      <c r="H63" s="62">
        <f t="shared" si="24"/>
        <v>0</v>
      </c>
      <c r="I63" s="47">
        <v>0.91</v>
      </c>
      <c r="J63" s="47">
        <v>0.09</v>
      </c>
      <c r="K63" s="62">
        <f t="shared" si="25"/>
        <v>0</v>
      </c>
      <c r="L63" s="62">
        <f t="shared" si="26"/>
        <v>0</v>
      </c>
    </row>
    <row r="64" spans="1:12" x14ac:dyDescent="0.35">
      <c r="A64" s="360" t="s">
        <v>637</v>
      </c>
      <c r="B64" s="61">
        <v>0</v>
      </c>
      <c r="C64" s="61">
        <v>0</v>
      </c>
      <c r="D64" s="61">
        <v>0</v>
      </c>
      <c r="E64" s="61">
        <v>0</v>
      </c>
      <c r="F64" s="61">
        <v>0</v>
      </c>
      <c r="G64" s="61">
        <v>0</v>
      </c>
      <c r="H64" s="62">
        <f t="shared" si="24"/>
        <v>0</v>
      </c>
      <c r="I64" s="47">
        <v>0.91</v>
      </c>
      <c r="J64" s="47">
        <v>0.09</v>
      </c>
      <c r="K64" s="62">
        <f t="shared" si="25"/>
        <v>0</v>
      </c>
      <c r="L64" s="62">
        <f t="shared" si="26"/>
        <v>0</v>
      </c>
    </row>
    <row r="65" spans="1:12" x14ac:dyDescent="0.35">
      <c r="A65" s="360" t="s">
        <v>638</v>
      </c>
      <c r="B65" s="61">
        <v>0</v>
      </c>
      <c r="C65" s="61">
        <v>0</v>
      </c>
      <c r="D65" s="61">
        <v>0</v>
      </c>
      <c r="E65" s="61">
        <v>0</v>
      </c>
      <c r="F65" s="61">
        <v>0</v>
      </c>
      <c r="G65" s="61">
        <v>0</v>
      </c>
      <c r="H65" s="62">
        <f t="shared" si="24"/>
        <v>0</v>
      </c>
      <c r="I65" s="47">
        <v>0.91</v>
      </c>
      <c r="J65" s="47">
        <v>0.09</v>
      </c>
      <c r="K65" s="62">
        <f t="shared" si="25"/>
        <v>0</v>
      </c>
      <c r="L65" s="62">
        <f t="shared" si="26"/>
        <v>0</v>
      </c>
    </row>
    <row r="66" spans="1:12" x14ac:dyDescent="0.35">
      <c r="A66" s="360" t="s">
        <v>639</v>
      </c>
      <c r="B66" s="61">
        <v>0</v>
      </c>
      <c r="C66" s="61">
        <v>0</v>
      </c>
      <c r="D66" s="61">
        <v>0</v>
      </c>
      <c r="E66" s="61">
        <v>0</v>
      </c>
      <c r="F66" s="61">
        <v>0</v>
      </c>
      <c r="G66" s="61">
        <v>0</v>
      </c>
      <c r="H66" s="62">
        <f t="shared" si="24"/>
        <v>0</v>
      </c>
      <c r="I66" s="47">
        <v>0.91</v>
      </c>
      <c r="J66" s="47">
        <v>0.09</v>
      </c>
      <c r="K66" s="62">
        <f t="shared" si="25"/>
        <v>0</v>
      </c>
      <c r="L66" s="62">
        <f t="shared" si="26"/>
        <v>0</v>
      </c>
    </row>
    <row r="67" spans="1:12" x14ac:dyDescent="0.35">
      <c r="A67" s="360" t="s">
        <v>640</v>
      </c>
      <c r="B67" s="61">
        <v>0</v>
      </c>
      <c r="C67" s="61">
        <v>0</v>
      </c>
      <c r="D67" s="61">
        <v>0</v>
      </c>
      <c r="E67" s="61">
        <v>0</v>
      </c>
      <c r="F67" s="61">
        <v>0</v>
      </c>
      <c r="G67" s="61">
        <v>0</v>
      </c>
      <c r="H67" s="62">
        <f t="shared" si="24"/>
        <v>0</v>
      </c>
      <c r="I67" s="47">
        <v>0.91</v>
      </c>
      <c r="J67" s="47">
        <v>0.09</v>
      </c>
      <c r="K67" s="62">
        <f t="shared" si="25"/>
        <v>0</v>
      </c>
      <c r="L67" s="62">
        <f t="shared" si="26"/>
        <v>0</v>
      </c>
    </row>
    <row r="68" spans="1:12" x14ac:dyDescent="0.35">
      <c r="A68" s="360" t="s">
        <v>641</v>
      </c>
      <c r="B68" s="61">
        <v>0</v>
      </c>
      <c r="C68" s="61">
        <v>0</v>
      </c>
      <c r="D68" s="61">
        <v>0</v>
      </c>
      <c r="E68" s="61">
        <v>0</v>
      </c>
      <c r="F68" s="61">
        <v>0</v>
      </c>
      <c r="G68" s="61">
        <v>0</v>
      </c>
      <c r="H68" s="62">
        <f t="shared" si="24"/>
        <v>0</v>
      </c>
      <c r="I68" s="47">
        <v>0.91</v>
      </c>
      <c r="J68" s="47">
        <v>0.09</v>
      </c>
      <c r="K68" s="62">
        <f t="shared" si="25"/>
        <v>0</v>
      </c>
      <c r="L68" s="62">
        <f t="shared" si="26"/>
        <v>0</v>
      </c>
    </row>
    <row r="69" spans="1:12" x14ac:dyDescent="0.35">
      <c r="A69" s="360" t="s">
        <v>642</v>
      </c>
      <c r="B69" s="61">
        <v>0</v>
      </c>
      <c r="C69" s="61">
        <v>0</v>
      </c>
      <c r="D69" s="61">
        <v>0</v>
      </c>
      <c r="E69" s="61">
        <v>0</v>
      </c>
      <c r="F69" s="61">
        <v>0</v>
      </c>
      <c r="G69" s="61">
        <v>0</v>
      </c>
      <c r="H69" s="62">
        <f t="shared" si="24"/>
        <v>0</v>
      </c>
      <c r="I69" s="47">
        <v>0.91</v>
      </c>
      <c r="J69" s="47">
        <v>0.09</v>
      </c>
      <c r="K69" s="62">
        <f t="shared" si="25"/>
        <v>0</v>
      </c>
      <c r="L69" s="62">
        <f t="shared" si="26"/>
        <v>0</v>
      </c>
    </row>
    <row r="70" spans="1:12" x14ac:dyDescent="0.35">
      <c r="A70" s="360" t="s">
        <v>643</v>
      </c>
      <c r="B70" s="61">
        <v>0</v>
      </c>
      <c r="C70" s="61">
        <v>0</v>
      </c>
      <c r="D70" s="61">
        <v>0</v>
      </c>
      <c r="E70" s="61">
        <v>0</v>
      </c>
      <c r="F70" s="61">
        <v>0</v>
      </c>
      <c r="G70" s="61">
        <v>0</v>
      </c>
      <c r="H70" s="62">
        <f t="shared" si="24"/>
        <v>0</v>
      </c>
      <c r="I70" s="47">
        <v>0.91</v>
      </c>
      <c r="J70" s="47">
        <v>0.09</v>
      </c>
      <c r="K70" s="62">
        <f t="shared" si="25"/>
        <v>0</v>
      </c>
      <c r="L70" s="62">
        <f t="shared" si="26"/>
        <v>0</v>
      </c>
    </row>
    <row r="71" spans="1:12" x14ac:dyDescent="0.35">
      <c r="A71" s="360" t="s">
        <v>644</v>
      </c>
      <c r="B71" s="61">
        <v>0</v>
      </c>
      <c r="C71" s="61">
        <v>0</v>
      </c>
      <c r="D71" s="61">
        <v>0</v>
      </c>
      <c r="E71" s="61">
        <v>0</v>
      </c>
      <c r="F71" s="61">
        <v>0</v>
      </c>
      <c r="G71" s="61">
        <v>0</v>
      </c>
      <c r="H71" s="62">
        <f t="shared" si="24"/>
        <v>0</v>
      </c>
      <c r="I71" s="47">
        <v>0.91</v>
      </c>
      <c r="J71" s="47">
        <v>0.09</v>
      </c>
      <c r="K71" s="62">
        <f t="shared" si="25"/>
        <v>0</v>
      </c>
      <c r="L71" s="62">
        <f t="shared" si="26"/>
        <v>0</v>
      </c>
    </row>
    <row r="72" spans="1:12" x14ac:dyDescent="0.35">
      <c r="A72" s="360" t="s">
        <v>645</v>
      </c>
      <c r="B72" s="61">
        <v>0</v>
      </c>
      <c r="C72" s="61">
        <v>0</v>
      </c>
      <c r="D72" s="61">
        <v>0</v>
      </c>
      <c r="E72" s="61">
        <v>0</v>
      </c>
      <c r="F72" s="61">
        <v>0</v>
      </c>
      <c r="G72" s="61">
        <v>0</v>
      </c>
      <c r="H72" s="62">
        <f t="shared" si="24"/>
        <v>0</v>
      </c>
      <c r="I72" s="47">
        <v>0.91</v>
      </c>
      <c r="J72" s="47">
        <v>0.09</v>
      </c>
      <c r="K72" s="62">
        <f t="shared" si="25"/>
        <v>0</v>
      </c>
      <c r="L72" s="62">
        <f t="shared" si="26"/>
        <v>0</v>
      </c>
    </row>
    <row r="73" spans="1:12" x14ac:dyDescent="0.35">
      <c r="A73" s="360" t="s">
        <v>646</v>
      </c>
      <c r="B73" s="61">
        <v>0</v>
      </c>
      <c r="C73" s="61">
        <v>0</v>
      </c>
      <c r="D73" s="61">
        <v>0</v>
      </c>
      <c r="E73" s="61">
        <v>0</v>
      </c>
      <c r="F73" s="61">
        <v>0</v>
      </c>
      <c r="G73" s="61">
        <v>0</v>
      </c>
      <c r="H73" s="62">
        <f t="shared" si="24"/>
        <v>0</v>
      </c>
      <c r="I73" s="47">
        <v>0.91</v>
      </c>
      <c r="J73" s="47">
        <v>0.09</v>
      </c>
      <c r="K73" s="62">
        <f t="shared" si="25"/>
        <v>0</v>
      </c>
      <c r="L73" s="62">
        <f t="shared" si="26"/>
        <v>0</v>
      </c>
    </row>
    <row r="74" spans="1:12" x14ac:dyDescent="0.35">
      <c r="A74" s="349" t="s">
        <v>647</v>
      </c>
      <c r="B74" s="312"/>
      <c r="C74" s="312"/>
      <c r="D74" s="312"/>
      <c r="E74" s="312"/>
      <c r="F74" s="312"/>
      <c r="G74" s="312"/>
      <c r="H74" s="339">
        <f>SUM(H52:H73)</f>
        <v>0</v>
      </c>
      <c r="I74" s="332"/>
      <c r="J74" s="332"/>
      <c r="K74" s="339">
        <f>SUM(K52:K73)</f>
        <v>0</v>
      </c>
      <c r="L74" s="339">
        <f>SUM(L52:L73)</f>
        <v>0</v>
      </c>
    </row>
    <row r="75" spans="1:12" x14ac:dyDescent="0.35">
      <c r="A75" s="345"/>
      <c r="B75" s="312"/>
      <c r="C75" s="312"/>
      <c r="D75" s="312"/>
      <c r="E75" s="312"/>
      <c r="F75" s="312"/>
      <c r="G75" s="312"/>
      <c r="H75" s="339"/>
      <c r="I75" s="332"/>
      <c r="J75" s="332"/>
      <c r="K75" s="339"/>
      <c r="L75" s="339"/>
    </row>
    <row r="76" spans="1:12" x14ac:dyDescent="0.35">
      <c r="A76" s="359" t="s">
        <v>173</v>
      </c>
      <c r="B76" s="61"/>
      <c r="C76" s="61"/>
      <c r="D76" s="61"/>
      <c r="E76" s="61"/>
      <c r="F76" s="61"/>
      <c r="G76" s="61"/>
      <c r="H76" s="62"/>
      <c r="I76" s="47"/>
      <c r="J76" s="47"/>
      <c r="K76" s="62"/>
      <c r="L76" s="62"/>
    </row>
    <row r="77" spans="1:12" x14ac:dyDescent="0.35">
      <c r="A77" s="360" t="s">
        <v>648</v>
      </c>
      <c r="B77" s="61">
        <v>0</v>
      </c>
      <c r="C77" s="61">
        <v>0</v>
      </c>
      <c r="D77" s="61">
        <v>0</v>
      </c>
      <c r="E77" s="61">
        <v>0</v>
      </c>
      <c r="F77" s="61">
        <v>0</v>
      </c>
      <c r="G77" s="61">
        <v>0</v>
      </c>
      <c r="H77" s="62">
        <f t="shared" ref="H77:H78" si="27">B77+C77+D77+F77+G77</f>
        <v>0</v>
      </c>
      <c r="I77" s="47">
        <v>1</v>
      </c>
      <c r="J77" s="47">
        <v>0</v>
      </c>
      <c r="K77" s="62">
        <f t="shared" ref="K77:K78" si="28">H77*I77*0.2+H77*J77*0.1</f>
        <v>0</v>
      </c>
      <c r="L77" s="62">
        <f t="shared" ref="L77:L78" si="29">H77+K77</f>
        <v>0</v>
      </c>
    </row>
    <row r="78" spans="1:12" x14ac:dyDescent="0.35">
      <c r="A78" s="360" t="s">
        <v>649</v>
      </c>
      <c r="B78" s="61">
        <v>0</v>
      </c>
      <c r="C78" s="61">
        <v>0</v>
      </c>
      <c r="D78" s="61">
        <v>0</v>
      </c>
      <c r="E78" s="61">
        <v>0</v>
      </c>
      <c r="F78" s="61">
        <v>0</v>
      </c>
      <c r="G78" s="61">
        <v>0</v>
      </c>
      <c r="H78" s="62">
        <f t="shared" si="27"/>
        <v>0</v>
      </c>
      <c r="I78" s="47">
        <v>1</v>
      </c>
      <c r="J78" s="47">
        <v>0</v>
      </c>
      <c r="K78" s="62">
        <f t="shared" si="28"/>
        <v>0</v>
      </c>
      <c r="L78" s="62">
        <f t="shared" si="29"/>
        <v>0</v>
      </c>
    </row>
    <row r="79" spans="1:12" x14ac:dyDescent="0.35">
      <c r="A79" s="349" t="s">
        <v>650</v>
      </c>
      <c r="B79" s="312"/>
      <c r="C79" s="312"/>
      <c r="D79" s="312"/>
      <c r="E79" s="312"/>
      <c r="F79" s="312"/>
      <c r="G79" s="312"/>
      <c r="H79" s="339">
        <f>SUM(H77:H78)</f>
        <v>0</v>
      </c>
      <c r="I79" s="332"/>
      <c r="J79" s="332"/>
      <c r="K79" s="339">
        <f>SUM(K77:K78)</f>
        <v>0</v>
      </c>
      <c r="L79" s="339">
        <f>SUM(L77:L78)</f>
        <v>0</v>
      </c>
    </row>
    <row r="80" spans="1:12" x14ac:dyDescent="0.35">
      <c r="A80" s="345"/>
      <c r="B80" s="312"/>
      <c r="C80" s="312"/>
      <c r="D80" s="312"/>
      <c r="E80" s="312"/>
      <c r="F80" s="312"/>
      <c r="G80" s="312"/>
      <c r="H80" s="339"/>
      <c r="I80" s="332"/>
      <c r="J80" s="332"/>
      <c r="K80" s="339"/>
      <c r="L80" s="339"/>
    </row>
    <row r="81" spans="1:12" x14ac:dyDescent="0.35">
      <c r="A81" s="343" t="s">
        <v>651</v>
      </c>
      <c r="B81" s="61">
        <v>0</v>
      </c>
      <c r="C81" s="61">
        <v>0</v>
      </c>
      <c r="D81" s="61">
        <v>0</v>
      </c>
      <c r="E81" s="61">
        <v>0</v>
      </c>
      <c r="F81" s="61">
        <v>0</v>
      </c>
      <c r="G81" s="61">
        <v>0</v>
      </c>
      <c r="H81" s="62">
        <f t="shared" si="3"/>
        <v>0</v>
      </c>
      <c r="I81" s="47">
        <v>0.05</v>
      </c>
      <c r="J81" s="47">
        <v>0.95</v>
      </c>
      <c r="K81" s="62">
        <f t="shared" si="4"/>
        <v>0</v>
      </c>
      <c r="L81" s="62">
        <f t="shared" si="5"/>
        <v>0</v>
      </c>
    </row>
    <row r="82" spans="1:12" x14ac:dyDescent="0.35">
      <c r="A82" s="338"/>
      <c r="B82" s="312"/>
      <c r="C82" s="312"/>
      <c r="D82" s="312"/>
      <c r="E82" s="312"/>
      <c r="F82" s="312"/>
      <c r="G82" s="312"/>
      <c r="H82" s="339"/>
      <c r="I82" s="332"/>
      <c r="J82" s="332"/>
      <c r="K82" s="339"/>
      <c r="L82" s="339"/>
    </row>
    <row r="83" spans="1:12" x14ac:dyDescent="0.35">
      <c r="A83" s="338"/>
      <c r="B83" s="312"/>
      <c r="C83" s="312"/>
      <c r="D83" s="312"/>
      <c r="E83" s="312"/>
      <c r="F83" s="312"/>
      <c r="G83" s="312"/>
      <c r="H83" s="339"/>
      <c r="I83" s="332"/>
      <c r="J83" s="332"/>
      <c r="K83" s="339"/>
      <c r="L83" s="339"/>
    </row>
    <row r="84" spans="1:12" x14ac:dyDescent="0.35">
      <c r="A84" s="343" t="s">
        <v>652</v>
      </c>
      <c r="B84" s="61">
        <v>0</v>
      </c>
      <c r="C84" s="61">
        <v>0</v>
      </c>
      <c r="D84" s="61">
        <v>0</v>
      </c>
      <c r="E84" s="61">
        <v>0</v>
      </c>
      <c r="F84" s="61">
        <v>0</v>
      </c>
      <c r="G84" s="61">
        <v>0</v>
      </c>
      <c r="H84" s="62">
        <f t="shared" si="3"/>
        <v>0</v>
      </c>
      <c r="I84" s="47">
        <v>0.1</v>
      </c>
      <c r="J84" s="47">
        <v>0.9</v>
      </c>
      <c r="K84" s="62">
        <f t="shared" si="4"/>
        <v>0</v>
      </c>
      <c r="L84" s="62">
        <f t="shared" si="5"/>
        <v>0</v>
      </c>
    </row>
    <row r="85" spans="1:12" x14ac:dyDescent="0.35">
      <c r="A85" s="338"/>
      <c r="B85" s="312"/>
      <c r="C85" s="312"/>
      <c r="D85" s="312"/>
      <c r="E85" s="312"/>
      <c r="F85" s="312"/>
      <c r="G85" s="312"/>
      <c r="H85" s="339"/>
      <c r="I85" s="332"/>
      <c r="J85" s="332"/>
      <c r="K85" s="339"/>
      <c r="L85" s="339"/>
    </row>
    <row r="86" spans="1:12" s="72" customFormat="1" x14ac:dyDescent="0.35">
      <c r="A86" s="355" t="s">
        <v>606</v>
      </c>
      <c r="B86" s="356"/>
      <c r="C86" s="356"/>
      <c r="D86" s="356"/>
      <c r="E86" s="356"/>
      <c r="F86" s="356"/>
      <c r="G86" s="356"/>
      <c r="H86" s="357">
        <f>H84+H81+H79+H74</f>
        <v>0</v>
      </c>
      <c r="I86" s="358"/>
      <c r="J86" s="358"/>
      <c r="K86" s="357">
        <f t="shared" ref="K86:L86" si="30">K84+K81+K79+K74</f>
        <v>0</v>
      </c>
      <c r="L86" s="357">
        <f t="shared" si="30"/>
        <v>0</v>
      </c>
    </row>
    <row r="87" spans="1:12" x14ac:dyDescent="0.35">
      <c r="A87" s="350"/>
      <c r="B87" s="351"/>
      <c r="C87" s="351"/>
      <c r="D87" s="351"/>
      <c r="E87" s="351"/>
      <c r="F87" s="351"/>
      <c r="G87" s="351"/>
      <c r="H87" s="352"/>
      <c r="I87" s="353"/>
      <c r="J87" s="353"/>
      <c r="K87" s="352"/>
      <c r="L87" s="352"/>
    </row>
    <row r="89" spans="1:12" ht="53.25" customHeight="1" x14ac:dyDescent="0.35">
      <c r="A89" s="90" t="s">
        <v>0</v>
      </c>
      <c r="B89" s="87" t="s">
        <v>245</v>
      </c>
      <c r="C89" s="88"/>
      <c r="D89" s="88"/>
      <c r="E89" s="88"/>
      <c r="F89" s="89"/>
      <c r="G89" s="96" t="s">
        <v>240</v>
      </c>
      <c r="H89" s="92" t="s">
        <v>244</v>
      </c>
      <c r="I89" s="94" t="s">
        <v>247</v>
      </c>
      <c r="J89" s="94" t="s">
        <v>248</v>
      </c>
      <c r="K89" s="96" t="s">
        <v>249</v>
      </c>
      <c r="L89" s="92" t="s">
        <v>243</v>
      </c>
    </row>
    <row r="90" spans="1:12" ht="43.5" customHeight="1" x14ac:dyDescent="0.35">
      <c r="A90" s="91"/>
      <c r="B90" s="59" t="s">
        <v>176</v>
      </c>
      <c r="C90" s="59" t="s">
        <v>177</v>
      </c>
      <c r="D90" s="59" t="s">
        <v>178</v>
      </c>
      <c r="E90" s="59" t="s">
        <v>246</v>
      </c>
      <c r="F90" s="59" t="s">
        <v>251</v>
      </c>
      <c r="G90" s="97"/>
      <c r="H90" s="93"/>
      <c r="I90" s="95"/>
      <c r="J90" s="95"/>
      <c r="K90" s="97"/>
      <c r="L90" s="93"/>
    </row>
    <row r="91" spans="1:12" ht="15.5" x14ac:dyDescent="0.35">
      <c r="A91" s="63" t="s">
        <v>600</v>
      </c>
      <c r="B91" s="64"/>
      <c r="C91" s="64"/>
      <c r="D91" s="64"/>
      <c r="E91" s="64"/>
      <c r="F91" s="64"/>
      <c r="G91" s="65"/>
      <c r="H91" s="66"/>
      <c r="I91" s="67"/>
      <c r="J91" s="67"/>
      <c r="K91" s="67"/>
      <c r="L91" s="67"/>
    </row>
    <row r="92" spans="1:12" x14ac:dyDescent="0.35">
      <c r="A92" s="361" t="s">
        <v>256</v>
      </c>
      <c r="B92" s="61">
        <v>0</v>
      </c>
      <c r="C92" s="61">
        <v>0</v>
      </c>
      <c r="D92" s="61">
        <v>0</v>
      </c>
      <c r="E92" s="61">
        <v>0</v>
      </c>
      <c r="F92" s="61">
        <v>0</v>
      </c>
      <c r="G92" s="61">
        <v>0</v>
      </c>
      <c r="H92" s="62">
        <f t="shared" si="3"/>
        <v>0</v>
      </c>
      <c r="I92" s="332">
        <v>1</v>
      </c>
      <c r="J92" s="332">
        <v>0</v>
      </c>
      <c r="K92" s="62">
        <f t="shared" ref="K92" si="31">H92*I92*0.2+H92*J92*0.1</f>
        <v>0</v>
      </c>
      <c r="L92" s="62">
        <f t="shared" ref="L92" si="32">H92+K92</f>
        <v>0</v>
      </c>
    </row>
    <row r="93" spans="1:12" x14ac:dyDescent="0.35">
      <c r="A93" s="362"/>
      <c r="B93" s="312"/>
      <c r="C93" s="312"/>
      <c r="D93" s="312"/>
      <c r="E93" s="312"/>
      <c r="F93" s="312"/>
      <c r="G93" s="312"/>
      <c r="H93" s="339"/>
      <c r="I93" s="332"/>
      <c r="J93" s="332"/>
      <c r="K93" s="339"/>
      <c r="L93" s="339"/>
    </row>
    <row r="94" spans="1:12" x14ac:dyDescent="0.35">
      <c r="A94" s="361" t="s">
        <v>661</v>
      </c>
      <c r="B94" s="61"/>
      <c r="C94" s="61"/>
      <c r="D94" s="61"/>
      <c r="E94" s="61"/>
      <c r="F94" s="61"/>
      <c r="G94" s="61"/>
      <c r="H94" s="62"/>
      <c r="I94" s="332"/>
      <c r="J94" s="332"/>
      <c r="K94" s="62"/>
      <c r="L94" s="62"/>
    </row>
    <row r="95" spans="1:12" x14ac:dyDescent="0.35">
      <c r="A95" s="363" t="s">
        <v>653</v>
      </c>
      <c r="B95" s="61">
        <v>0</v>
      </c>
      <c r="C95" s="61">
        <v>0</v>
      </c>
      <c r="D95" s="61">
        <v>0</v>
      </c>
      <c r="E95" s="61">
        <v>0</v>
      </c>
      <c r="F95" s="61">
        <v>0</v>
      </c>
      <c r="G95" s="61">
        <v>0</v>
      </c>
      <c r="H95" s="62">
        <f t="shared" ref="H95:H97" si="33">B95+C95+D95+F95+G95</f>
        <v>0</v>
      </c>
      <c r="I95" s="332">
        <v>1</v>
      </c>
      <c r="J95" s="332">
        <v>0</v>
      </c>
      <c r="K95" s="62">
        <f t="shared" ref="K95:K97" si="34">H95*I95*0.2+H95*J95*0.1</f>
        <v>0</v>
      </c>
      <c r="L95" s="62">
        <f t="shared" ref="L95:L97" si="35">H95+K95</f>
        <v>0</v>
      </c>
    </row>
    <row r="96" spans="1:12" x14ac:dyDescent="0.35">
      <c r="A96" s="363" t="s">
        <v>654</v>
      </c>
      <c r="B96" s="61">
        <v>0</v>
      </c>
      <c r="C96" s="61">
        <v>0</v>
      </c>
      <c r="D96" s="61">
        <v>0</v>
      </c>
      <c r="E96" s="61">
        <v>0</v>
      </c>
      <c r="F96" s="61">
        <v>0</v>
      </c>
      <c r="G96" s="61">
        <v>0</v>
      </c>
      <c r="H96" s="62">
        <f t="shared" si="33"/>
        <v>0</v>
      </c>
      <c r="I96" s="332">
        <v>1</v>
      </c>
      <c r="J96" s="332">
        <v>0</v>
      </c>
      <c r="K96" s="62">
        <f t="shared" si="34"/>
        <v>0</v>
      </c>
      <c r="L96" s="62">
        <f t="shared" si="35"/>
        <v>0</v>
      </c>
    </row>
    <row r="97" spans="1:12" x14ac:dyDescent="0.35">
      <c r="A97" s="363" t="s">
        <v>655</v>
      </c>
      <c r="B97" s="61">
        <v>0</v>
      </c>
      <c r="C97" s="61">
        <v>0</v>
      </c>
      <c r="D97" s="61">
        <v>0</v>
      </c>
      <c r="E97" s="61">
        <v>0</v>
      </c>
      <c r="F97" s="61">
        <v>0</v>
      </c>
      <c r="G97" s="61">
        <v>0</v>
      </c>
      <c r="H97" s="62">
        <f t="shared" si="33"/>
        <v>0</v>
      </c>
      <c r="I97" s="332">
        <v>1</v>
      </c>
      <c r="J97" s="332">
        <v>0</v>
      </c>
      <c r="K97" s="62">
        <f t="shared" si="34"/>
        <v>0</v>
      </c>
      <c r="L97" s="62">
        <f t="shared" si="35"/>
        <v>0</v>
      </c>
    </row>
    <row r="98" spans="1:12" x14ac:dyDescent="0.35">
      <c r="A98" s="349" t="s">
        <v>656</v>
      </c>
      <c r="B98" s="312"/>
      <c r="C98" s="312"/>
      <c r="D98" s="312"/>
      <c r="E98" s="312"/>
      <c r="F98" s="312"/>
      <c r="G98" s="312"/>
      <c r="H98" s="339">
        <f>SUM(H95:H97)</f>
        <v>0</v>
      </c>
      <c r="I98" s="332"/>
      <c r="J98" s="332"/>
      <c r="K98" s="339">
        <f>SUM(K95:K97)</f>
        <v>0</v>
      </c>
      <c r="L98" s="339">
        <f>SUM(L95:L97)</f>
        <v>0</v>
      </c>
    </row>
    <row r="99" spans="1:12" x14ac:dyDescent="0.35">
      <c r="A99" s="362"/>
      <c r="B99" s="312"/>
      <c r="C99" s="312"/>
      <c r="D99" s="312"/>
      <c r="E99" s="312"/>
      <c r="F99" s="312"/>
      <c r="G99" s="312"/>
      <c r="H99" s="339"/>
      <c r="I99" s="332"/>
      <c r="J99" s="332"/>
      <c r="K99" s="339"/>
      <c r="L99" s="339"/>
    </row>
    <row r="100" spans="1:12" x14ac:dyDescent="0.35">
      <c r="A100" s="361" t="s">
        <v>659</v>
      </c>
      <c r="B100" s="61">
        <v>0</v>
      </c>
      <c r="C100" s="61">
        <v>0</v>
      </c>
      <c r="D100" s="61">
        <v>0</v>
      </c>
      <c r="E100" s="61">
        <v>0</v>
      </c>
      <c r="F100" s="61">
        <v>0</v>
      </c>
      <c r="G100" s="61">
        <v>0</v>
      </c>
      <c r="H100" s="62">
        <f t="shared" si="3"/>
        <v>0</v>
      </c>
      <c r="I100" s="332">
        <v>1</v>
      </c>
      <c r="J100" s="332">
        <v>0</v>
      </c>
      <c r="K100" s="62">
        <f t="shared" si="4"/>
        <v>0</v>
      </c>
      <c r="L100" s="62">
        <f t="shared" si="5"/>
        <v>0</v>
      </c>
    </row>
    <row r="101" spans="1:12" x14ac:dyDescent="0.35">
      <c r="A101" s="362"/>
      <c r="B101" s="312"/>
      <c r="C101" s="312"/>
      <c r="D101" s="312"/>
      <c r="E101" s="312"/>
      <c r="F101" s="312"/>
      <c r="G101" s="312"/>
      <c r="H101" s="339"/>
      <c r="I101" s="332"/>
      <c r="J101" s="332"/>
      <c r="K101" s="339"/>
      <c r="L101" s="339"/>
    </row>
    <row r="102" spans="1:12" x14ac:dyDescent="0.35">
      <c r="A102" s="361" t="s">
        <v>657</v>
      </c>
      <c r="B102" s="61">
        <v>0</v>
      </c>
      <c r="C102" s="61">
        <v>0</v>
      </c>
      <c r="D102" s="61">
        <v>0</v>
      </c>
      <c r="E102" s="61">
        <v>0</v>
      </c>
      <c r="F102" s="61">
        <v>0</v>
      </c>
      <c r="G102" s="61">
        <v>0</v>
      </c>
      <c r="H102" s="62">
        <f t="shared" si="3"/>
        <v>0</v>
      </c>
      <c r="I102" s="332">
        <v>1</v>
      </c>
      <c r="J102" s="332">
        <v>0</v>
      </c>
      <c r="K102" s="62">
        <f t="shared" si="4"/>
        <v>0</v>
      </c>
      <c r="L102" s="62">
        <f t="shared" si="5"/>
        <v>0</v>
      </c>
    </row>
    <row r="103" spans="1:12" x14ac:dyDescent="0.35">
      <c r="A103" s="362"/>
      <c r="B103" s="312"/>
      <c r="C103" s="312"/>
      <c r="D103" s="312"/>
      <c r="E103" s="312"/>
      <c r="F103" s="312"/>
      <c r="G103" s="312"/>
      <c r="H103" s="339"/>
      <c r="I103" s="332"/>
      <c r="J103" s="332"/>
      <c r="K103" s="339"/>
      <c r="L103" s="339"/>
    </row>
    <row r="104" spans="1:12" x14ac:dyDescent="0.35">
      <c r="A104" s="361" t="s">
        <v>658</v>
      </c>
      <c r="B104" s="61">
        <v>0</v>
      </c>
      <c r="C104" s="61">
        <v>0</v>
      </c>
      <c r="D104" s="61">
        <v>0</v>
      </c>
      <c r="E104" s="61">
        <v>0</v>
      </c>
      <c r="F104" s="61">
        <v>0</v>
      </c>
      <c r="G104" s="61">
        <v>0</v>
      </c>
      <c r="H104" s="62">
        <f t="shared" ref="H104" si="36">B104+C104+D104+F104+G104</f>
        <v>0</v>
      </c>
      <c r="I104" s="332">
        <v>1</v>
      </c>
      <c r="J104" s="332">
        <v>0</v>
      </c>
      <c r="K104" s="62">
        <f t="shared" ref="K104" si="37">H104*I104*0.2+H104*J104*0.1</f>
        <v>0</v>
      </c>
      <c r="L104" s="62">
        <f t="shared" ref="L104" si="38">H104+K104</f>
        <v>0</v>
      </c>
    </row>
    <row r="105" spans="1:12" x14ac:dyDescent="0.35">
      <c r="A105" s="364"/>
      <c r="B105" s="312"/>
      <c r="C105" s="312"/>
      <c r="D105" s="312"/>
      <c r="E105" s="312"/>
      <c r="F105" s="312"/>
      <c r="G105" s="312"/>
      <c r="H105" s="339"/>
      <c r="I105" s="332"/>
      <c r="J105" s="332"/>
      <c r="K105" s="339"/>
      <c r="L105" s="339"/>
    </row>
    <row r="106" spans="1:12" x14ac:dyDescent="0.35">
      <c r="A106" s="361" t="s">
        <v>660</v>
      </c>
      <c r="B106" s="61">
        <v>0</v>
      </c>
      <c r="C106" s="61">
        <v>0</v>
      </c>
      <c r="D106" s="61">
        <v>0</v>
      </c>
      <c r="E106" s="61">
        <v>0</v>
      </c>
      <c r="F106" s="61">
        <v>0</v>
      </c>
      <c r="G106" s="61">
        <v>0</v>
      </c>
      <c r="H106" s="62">
        <f t="shared" ref="H106" si="39">B106+C106+D106+F106+G106</f>
        <v>0</v>
      </c>
      <c r="I106" s="332">
        <v>1</v>
      </c>
      <c r="J106" s="332">
        <v>0</v>
      </c>
      <c r="K106" s="62">
        <f t="shared" ref="K106" si="40">H106*I106*0.2+H106*J106*0.1</f>
        <v>0</v>
      </c>
      <c r="L106" s="62">
        <f t="shared" ref="L106" si="41">H106+K106</f>
        <v>0</v>
      </c>
    </row>
    <row r="107" spans="1:12" x14ac:dyDescent="0.35">
      <c r="A107" s="338"/>
      <c r="B107" s="312"/>
      <c r="C107" s="312"/>
      <c r="D107" s="312"/>
      <c r="E107" s="312"/>
      <c r="F107" s="312"/>
      <c r="G107" s="312"/>
      <c r="H107" s="339"/>
      <c r="I107" s="332"/>
      <c r="J107" s="332"/>
      <c r="K107" s="339"/>
      <c r="L107" s="339"/>
    </row>
    <row r="108" spans="1:12" s="72" customFormat="1" x14ac:dyDescent="0.35">
      <c r="A108" s="355" t="s">
        <v>607</v>
      </c>
      <c r="B108" s="356"/>
      <c r="C108" s="356"/>
      <c r="D108" s="356"/>
      <c r="E108" s="356"/>
      <c r="F108" s="356"/>
      <c r="G108" s="356"/>
      <c r="H108" s="357">
        <f>H106+H104+H102+H100+H98+H92</f>
        <v>0</v>
      </c>
      <c r="I108" s="358"/>
      <c r="J108" s="358"/>
      <c r="K108" s="357">
        <f t="shared" ref="K108:L108" si="42">K106+K104+K102+K100+K98+K92</f>
        <v>0</v>
      </c>
      <c r="L108" s="357">
        <f t="shared" si="42"/>
        <v>0</v>
      </c>
    </row>
    <row r="109" spans="1:12" x14ac:dyDescent="0.35">
      <c r="A109" s="350"/>
      <c r="B109" s="351"/>
      <c r="C109" s="351"/>
      <c r="D109" s="351"/>
      <c r="E109" s="351"/>
      <c r="F109" s="351"/>
      <c r="G109" s="351"/>
      <c r="H109" s="352"/>
      <c r="I109" s="353"/>
      <c r="J109" s="353"/>
      <c r="K109" s="352"/>
      <c r="L109" s="352"/>
    </row>
    <row r="111" spans="1:12" ht="53.25" customHeight="1" x14ac:dyDescent="0.35">
      <c r="A111" s="90" t="s">
        <v>0</v>
      </c>
      <c r="B111" s="87" t="s">
        <v>245</v>
      </c>
      <c r="C111" s="88"/>
      <c r="D111" s="88"/>
      <c r="E111" s="88"/>
      <c r="F111" s="89"/>
      <c r="G111" s="96" t="s">
        <v>240</v>
      </c>
      <c r="H111" s="92" t="s">
        <v>244</v>
      </c>
      <c r="I111" s="94" t="s">
        <v>247</v>
      </c>
      <c r="J111" s="94" t="s">
        <v>248</v>
      </c>
      <c r="K111" s="96" t="s">
        <v>249</v>
      </c>
      <c r="L111" s="92" t="s">
        <v>243</v>
      </c>
    </row>
    <row r="112" spans="1:12" ht="43.5" customHeight="1" x14ac:dyDescent="0.35">
      <c r="A112" s="91"/>
      <c r="B112" s="59" t="s">
        <v>176</v>
      </c>
      <c r="C112" s="59" t="s">
        <v>177</v>
      </c>
      <c r="D112" s="59" t="s">
        <v>178</v>
      </c>
      <c r="E112" s="59" t="s">
        <v>246</v>
      </c>
      <c r="F112" s="59" t="s">
        <v>251</v>
      </c>
      <c r="G112" s="97"/>
      <c r="H112" s="93"/>
      <c r="I112" s="95"/>
      <c r="J112" s="95"/>
      <c r="K112" s="97"/>
      <c r="L112" s="93"/>
    </row>
    <row r="113" spans="1:12" ht="15.5" x14ac:dyDescent="0.35">
      <c r="A113" s="63" t="s">
        <v>5</v>
      </c>
      <c r="B113" s="64"/>
      <c r="C113" s="64"/>
      <c r="D113" s="64"/>
      <c r="E113" s="64"/>
      <c r="F113" s="64"/>
      <c r="G113" s="65"/>
      <c r="H113" s="66"/>
      <c r="I113" s="67"/>
      <c r="J113" s="67"/>
      <c r="K113" s="67"/>
      <c r="L113" s="67"/>
    </row>
    <row r="114" spans="1:12" ht="15.5" x14ac:dyDescent="0.35">
      <c r="A114" s="348" t="s">
        <v>552</v>
      </c>
      <c r="B114" s="64"/>
      <c r="C114" s="64"/>
      <c r="D114" s="64"/>
      <c r="E114" s="64"/>
      <c r="F114" s="64"/>
      <c r="G114" s="65"/>
      <c r="H114" s="66"/>
      <c r="I114" s="67"/>
      <c r="J114" s="67"/>
      <c r="K114" s="67"/>
      <c r="L114" s="67"/>
    </row>
    <row r="115" spans="1:12" x14ac:dyDescent="0.35">
      <c r="A115" s="340" t="s">
        <v>553</v>
      </c>
      <c r="B115" s="61">
        <v>0</v>
      </c>
      <c r="C115" s="61">
        <v>0</v>
      </c>
      <c r="D115" s="61">
        <v>0</v>
      </c>
      <c r="E115" s="61">
        <v>0</v>
      </c>
      <c r="F115" s="61">
        <v>0</v>
      </c>
      <c r="G115" s="61">
        <v>0</v>
      </c>
      <c r="H115" s="62">
        <f>B115+C115+D115+F115+G115</f>
        <v>0</v>
      </c>
      <c r="I115" s="332">
        <v>1</v>
      </c>
      <c r="J115" s="332">
        <v>0</v>
      </c>
      <c r="K115" s="62">
        <f>H115*I115*0.2+H115*J115*0.1</f>
        <v>0</v>
      </c>
      <c r="L115" s="62">
        <f>H115+K115</f>
        <v>0</v>
      </c>
    </row>
    <row r="116" spans="1:12" ht="15.5" x14ac:dyDescent="0.35">
      <c r="A116" s="3" t="s">
        <v>554</v>
      </c>
      <c r="B116" s="57"/>
      <c r="C116" s="57"/>
      <c r="D116" s="57"/>
      <c r="E116" s="57"/>
      <c r="F116" s="57"/>
      <c r="G116" s="57"/>
      <c r="H116" s="69">
        <f>SUM(H115)</f>
        <v>0</v>
      </c>
      <c r="I116" s="48"/>
      <c r="J116" s="48"/>
      <c r="K116" s="68">
        <f>SUM(K115)</f>
        <v>0</v>
      </c>
      <c r="L116" s="68">
        <f>SUM(L115)</f>
        <v>0</v>
      </c>
    </row>
    <row r="117" spans="1:12" ht="15.5" x14ac:dyDescent="0.35">
      <c r="A117" s="333"/>
      <c r="B117" s="334"/>
      <c r="C117" s="334"/>
      <c r="D117" s="334"/>
      <c r="E117" s="334"/>
      <c r="F117" s="334"/>
      <c r="G117" s="334"/>
      <c r="H117" s="335"/>
      <c r="I117" s="336"/>
      <c r="J117" s="336"/>
      <c r="K117" s="337"/>
      <c r="L117" s="337"/>
    </row>
    <row r="118" spans="1:12" x14ac:dyDescent="0.35">
      <c r="A118" s="350"/>
      <c r="B118" s="351"/>
      <c r="C118" s="351"/>
      <c r="D118" s="351"/>
      <c r="E118" s="351"/>
      <c r="F118" s="351"/>
      <c r="G118" s="351"/>
      <c r="H118" s="352"/>
      <c r="I118" s="353"/>
      <c r="J118" s="353"/>
      <c r="K118" s="352"/>
      <c r="L118" s="352"/>
    </row>
    <row r="120" spans="1:12" ht="53.25" customHeight="1" x14ac:dyDescent="0.35">
      <c r="A120" s="90" t="s">
        <v>0</v>
      </c>
      <c r="B120" s="87" t="s">
        <v>245</v>
      </c>
      <c r="C120" s="88"/>
      <c r="D120" s="88"/>
      <c r="E120" s="88"/>
      <c r="F120" s="89"/>
      <c r="G120" s="96" t="s">
        <v>240</v>
      </c>
      <c r="H120" s="92" t="s">
        <v>244</v>
      </c>
      <c r="I120" s="94" t="s">
        <v>247</v>
      </c>
      <c r="J120" s="94" t="s">
        <v>248</v>
      </c>
      <c r="K120" s="96" t="s">
        <v>249</v>
      </c>
      <c r="L120" s="92" t="s">
        <v>243</v>
      </c>
    </row>
    <row r="121" spans="1:12" ht="43.5" customHeight="1" x14ac:dyDescent="0.35">
      <c r="A121" s="91"/>
      <c r="B121" s="59" t="s">
        <v>176</v>
      </c>
      <c r="C121" s="59" t="s">
        <v>177</v>
      </c>
      <c r="D121" s="59" t="s">
        <v>178</v>
      </c>
      <c r="E121" s="59" t="s">
        <v>246</v>
      </c>
      <c r="F121" s="59" t="s">
        <v>251</v>
      </c>
      <c r="G121" s="97"/>
      <c r="H121" s="93"/>
      <c r="I121" s="95"/>
      <c r="J121" s="95"/>
      <c r="K121" s="97"/>
      <c r="L121" s="93"/>
    </row>
    <row r="122" spans="1:12" ht="15.5" x14ac:dyDescent="0.35">
      <c r="A122" s="348" t="s">
        <v>555</v>
      </c>
      <c r="B122" s="64"/>
      <c r="C122" s="64"/>
      <c r="D122" s="64"/>
      <c r="E122" s="64"/>
      <c r="F122" s="64"/>
      <c r="G122" s="65"/>
      <c r="H122" s="66"/>
      <c r="I122" s="67"/>
      <c r="J122" s="67"/>
      <c r="K122" s="67"/>
      <c r="L122" s="67"/>
    </row>
    <row r="123" spans="1:12" x14ac:dyDescent="0.35">
      <c r="A123" s="2" t="s">
        <v>556</v>
      </c>
      <c r="B123" s="61">
        <v>0</v>
      </c>
      <c r="C123" s="61">
        <v>0</v>
      </c>
      <c r="D123" s="61">
        <v>0</v>
      </c>
      <c r="E123" s="61">
        <v>0</v>
      </c>
      <c r="F123" s="61">
        <v>0</v>
      </c>
      <c r="G123" s="61">
        <v>0</v>
      </c>
      <c r="H123" s="62">
        <f t="shared" ref="H123:H161" si="43">B123+C123+D123+F123+G123</f>
        <v>0</v>
      </c>
      <c r="I123" s="341">
        <v>0</v>
      </c>
      <c r="J123" s="341">
        <f>1-I123</f>
        <v>1</v>
      </c>
      <c r="K123" s="62">
        <f t="shared" ref="K123:K161" si="44">H123*I123*0.2+H123*J123*0.1</f>
        <v>0</v>
      </c>
      <c r="L123" s="62">
        <f t="shared" ref="L123:L161" si="45">H123+K123</f>
        <v>0</v>
      </c>
    </row>
    <row r="124" spans="1:12" x14ac:dyDescent="0.35">
      <c r="A124" s="1" t="s">
        <v>557</v>
      </c>
      <c r="B124" s="61">
        <v>0</v>
      </c>
      <c r="C124" s="61">
        <v>0</v>
      </c>
      <c r="D124" s="61">
        <v>0</v>
      </c>
      <c r="E124" s="61">
        <v>0</v>
      </c>
      <c r="F124" s="61">
        <v>0</v>
      </c>
      <c r="G124" s="61">
        <v>0</v>
      </c>
      <c r="H124" s="62">
        <f t="shared" si="43"/>
        <v>0</v>
      </c>
      <c r="I124" s="342">
        <v>0.67500000000000004</v>
      </c>
      <c r="J124" s="342">
        <f t="shared" ref="J124:J161" si="46">1-I124</f>
        <v>0.32499999999999996</v>
      </c>
      <c r="K124" s="62">
        <f t="shared" si="44"/>
        <v>0</v>
      </c>
      <c r="L124" s="62">
        <f t="shared" si="45"/>
        <v>0</v>
      </c>
    </row>
    <row r="125" spans="1:12" x14ac:dyDescent="0.35">
      <c r="A125" s="1" t="s">
        <v>558</v>
      </c>
      <c r="B125" s="61">
        <v>0</v>
      </c>
      <c r="C125" s="61">
        <v>0</v>
      </c>
      <c r="D125" s="61">
        <v>0</v>
      </c>
      <c r="E125" s="61">
        <v>0</v>
      </c>
      <c r="F125" s="61">
        <v>0</v>
      </c>
      <c r="G125" s="61">
        <v>0</v>
      </c>
      <c r="H125" s="62">
        <f t="shared" si="43"/>
        <v>0</v>
      </c>
      <c r="I125" s="341">
        <v>0</v>
      </c>
      <c r="J125" s="341">
        <f t="shared" si="46"/>
        <v>1</v>
      </c>
      <c r="K125" s="62">
        <f t="shared" si="44"/>
        <v>0</v>
      </c>
      <c r="L125" s="62">
        <f t="shared" si="45"/>
        <v>0</v>
      </c>
    </row>
    <row r="126" spans="1:12" x14ac:dyDescent="0.35">
      <c r="A126" s="2" t="s">
        <v>559</v>
      </c>
      <c r="B126" s="61">
        <v>0</v>
      </c>
      <c r="C126" s="61">
        <v>0</v>
      </c>
      <c r="D126" s="61">
        <v>0</v>
      </c>
      <c r="E126" s="61">
        <v>0</v>
      </c>
      <c r="F126" s="61">
        <v>0</v>
      </c>
      <c r="G126" s="61">
        <v>0</v>
      </c>
      <c r="H126" s="62">
        <f t="shared" si="43"/>
        <v>0</v>
      </c>
      <c r="I126" s="341">
        <v>0</v>
      </c>
      <c r="J126" s="341">
        <f t="shared" si="46"/>
        <v>1</v>
      </c>
      <c r="K126" s="62">
        <f t="shared" si="44"/>
        <v>0</v>
      </c>
      <c r="L126" s="62">
        <f t="shared" si="45"/>
        <v>0</v>
      </c>
    </row>
    <row r="127" spans="1:12" x14ac:dyDescent="0.35">
      <c r="A127" s="1" t="s">
        <v>560</v>
      </c>
      <c r="B127" s="61">
        <v>0</v>
      </c>
      <c r="C127" s="61">
        <v>0</v>
      </c>
      <c r="D127" s="61">
        <v>0</v>
      </c>
      <c r="E127" s="61">
        <v>0</v>
      </c>
      <c r="F127" s="61">
        <v>0</v>
      </c>
      <c r="G127" s="61">
        <v>0</v>
      </c>
      <c r="H127" s="62">
        <f t="shared" si="43"/>
        <v>0</v>
      </c>
      <c r="I127" s="341">
        <v>0</v>
      </c>
      <c r="J127" s="341">
        <f t="shared" si="46"/>
        <v>1</v>
      </c>
      <c r="K127" s="62">
        <f t="shared" si="44"/>
        <v>0</v>
      </c>
      <c r="L127" s="62">
        <f t="shared" si="45"/>
        <v>0</v>
      </c>
    </row>
    <row r="128" spans="1:12" x14ac:dyDescent="0.35">
      <c r="A128" s="2" t="s">
        <v>561</v>
      </c>
      <c r="B128" s="61">
        <v>0</v>
      </c>
      <c r="C128" s="61">
        <v>0</v>
      </c>
      <c r="D128" s="61">
        <v>0</v>
      </c>
      <c r="E128" s="61">
        <v>0</v>
      </c>
      <c r="F128" s="61">
        <v>0</v>
      </c>
      <c r="G128" s="61">
        <v>0</v>
      </c>
      <c r="H128" s="62">
        <f t="shared" si="43"/>
        <v>0</v>
      </c>
      <c r="I128" s="341">
        <v>0</v>
      </c>
      <c r="J128" s="341">
        <f t="shared" si="46"/>
        <v>1</v>
      </c>
      <c r="K128" s="62">
        <f t="shared" si="44"/>
        <v>0</v>
      </c>
      <c r="L128" s="62">
        <f t="shared" si="45"/>
        <v>0</v>
      </c>
    </row>
    <row r="129" spans="1:12" x14ac:dyDescent="0.35">
      <c r="A129" s="2" t="s">
        <v>562</v>
      </c>
      <c r="B129" s="61">
        <v>0</v>
      </c>
      <c r="C129" s="61">
        <v>0</v>
      </c>
      <c r="D129" s="61">
        <v>0</v>
      </c>
      <c r="E129" s="61">
        <v>0</v>
      </c>
      <c r="F129" s="61">
        <v>0</v>
      </c>
      <c r="G129" s="61">
        <v>0</v>
      </c>
      <c r="H129" s="62">
        <f t="shared" si="43"/>
        <v>0</v>
      </c>
      <c r="I129" s="341">
        <v>0</v>
      </c>
      <c r="J129" s="341">
        <f t="shared" si="46"/>
        <v>1</v>
      </c>
      <c r="K129" s="62">
        <f t="shared" si="44"/>
        <v>0</v>
      </c>
      <c r="L129" s="62">
        <f t="shared" si="45"/>
        <v>0</v>
      </c>
    </row>
    <row r="130" spans="1:12" x14ac:dyDescent="0.35">
      <c r="A130" s="2" t="s">
        <v>563</v>
      </c>
      <c r="B130" s="61">
        <v>0</v>
      </c>
      <c r="C130" s="61">
        <v>0</v>
      </c>
      <c r="D130" s="61">
        <v>0</v>
      </c>
      <c r="E130" s="61">
        <v>0</v>
      </c>
      <c r="F130" s="61">
        <v>0</v>
      </c>
      <c r="G130" s="61">
        <v>0</v>
      </c>
      <c r="H130" s="62">
        <f t="shared" si="43"/>
        <v>0</v>
      </c>
      <c r="I130" s="341">
        <v>0</v>
      </c>
      <c r="J130" s="341">
        <f t="shared" si="46"/>
        <v>1</v>
      </c>
      <c r="K130" s="62">
        <f t="shared" si="44"/>
        <v>0</v>
      </c>
      <c r="L130" s="62">
        <f t="shared" si="45"/>
        <v>0</v>
      </c>
    </row>
    <row r="131" spans="1:12" x14ac:dyDescent="0.35">
      <c r="A131" s="2" t="s">
        <v>564</v>
      </c>
      <c r="B131" s="61">
        <v>0</v>
      </c>
      <c r="C131" s="61">
        <v>0</v>
      </c>
      <c r="D131" s="61">
        <v>0</v>
      </c>
      <c r="E131" s="61">
        <v>0</v>
      </c>
      <c r="F131" s="61">
        <v>0</v>
      </c>
      <c r="G131" s="61">
        <v>0</v>
      </c>
      <c r="H131" s="62">
        <f t="shared" si="43"/>
        <v>0</v>
      </c>
      <c r="I131" s="341">
        <v>0</v>
      </c>
      <c r="J131" s="341">
        <f t="shared" si="46"/>
        <v>1</v>
      </c>
      <c r="K131" s="62">
        <f t="shared" si="44"/>
        <v>0</v>
      </c>
      <c r="L131" s="62">
        <f t="shared" si="45"/>
        <v>0</v>
      </c>
    </row>
    <row r="132" spans="1:12" x14ac:dyDescent="0.35">
      <c r="A132" s="2" t="s">
        <v>565</v>
      </c>
      <c r="B132" s="61">
        <v>0</v>
      </c>
      <c r="C132" s="61">
        <v>0</v>
      </c>
      <c r="D132" s="61">
        <v>0</v>
      </c>
      <c r="E132" s="61">
        <v>0</v>
      </c>
      <c r="F132" s="61">
        <v>0</v>
      </c>
      <c r="G132" s="61">
        <v>0</v>
      </c>
      <c r="H132" s="62">
        <f t="shared" si="43"/>
        <v>0</v>
      </c>
      <c r="I132" s="341">
        <v>0</v>
      </c>
      <c r="J132" s="341">
        <f t="shared" si="46"/>
        <v>1</v>
      </c>
      <c r="K132" s="62">
        <f t="shared" si="44"/>
        <v>0</v>
      </c>
      <c r="L132" s="62">
        <f t="shared" si="45"/>
        <v>0</v>
      </c>
    </row>
    <row r="133" spans="1:12" x14ac:dyDescent="0.35">
      <c r="A133" s="2" t="s">
        <v>566</v>
      </c>
      <c r="B133" s="61">
        <v>0</v>
      </c>
      <c r="C133" s="61">
        <v>0</v>
      </c>
      <c r="D133" s="61">
        <v>0</v>
      </c>
      <c r="E133" s="61">
        <v>0</v>
      </c>
      <c r="F133" s="61">
        <v>0</v>
      </c>
      <c r="G133" s="61">
        <v>0</v>
      </c>
      <c r="H133" s="62">
        <f t="shared" si="43"/>
        <v>0</v>
      </c>
      <c r="I133" s="341">
        <v>0</v>
      </c>
      <c r="J133" s="341">
        <f t="shared" si="46"/>
        <v>1</v>
      </c>
      <c r="K133" s="62">
        <f t="shared" si="44"/>
        <v>0</v>
      </c>
      <c r="L133" s="62">
        <f t="shared" si="45"/>
        <v>0</v>
      </c>
    </row>
    <row r="134" spans="1:12" x14ac:dyDescent="0.35">
      <c r="A134" s="1" t="s">
        <v>567</v>
      </c>
      <c r="B134" s="61">
        <v>0</v>
      </c>
      <c r="C134" s="61">
        <v>0</v>
      </c>
      <c r="D134" s="61">
        <v>0</v>
      </c>
      <c r="E134" s="61">
        <v>0</v>
      </c>
      <c r="F134" s="61">
        <v>0</v>
      </c>
      <c r="G134" s="61">
        <v>0</v>
      </c>
      <c r="H134" s="62">
        <f t="shared" si="43"/>
        <v>0</v>
      </c>
      <c r="I134" s="341">
        <v>0</v>
      </c>
      <c r="J134" s="341">
        <f t="shared" si="46"/>
        <v>1</v>
      </c>
      <c r="K134" s="62">
        <f t="shared" si="44"/>
        <v>0</v>
      </c>
      <c r="L134" s="62">
        <f t="shared" si="45"/>
        <v>0</v>
      </c>
    </row>
    <row r="135" spans="1:12" x14ac:dyDescent="0.35">
      <c r="A135" s="1" t="s">
        <v>568</v>
      </c>
      <c r="B135" s="61">
        <v>0</v>
      </c>
      <c r="C135" s="61">
        <v>0</v>
      </c>
      <c r="D135" s="61">
        <v>0</v>
      </c>
      <c r="E135" s="61">
        <v>0</v>
      </c>
      <c r="F135" s="61">
        <v>0</v>
      </c>
      <c r="G135" s="61">
        <v>0</v>
      </c>
      <c r="H135" s="62">
        <f t="shared" si="43"/>
        <v>0</v>
      </c>
      <c r="I135" s="341">
        <v>0</v>
      </c>
      <c r="J135" s="341">
        <f t="shared" si="46"/>
        <v>1</v>
      </c>
      <c r="K135" s="62">
        <f t="shared" si="44"/>
        <v>0</v>
      </c>
      <c r="L135" s="62">
        <f t="shared" si="45"/>
        <v>0</v>
      </c>
    </row>
    <row r="136" spans="1:12" x14ac:dyDescent="0.35">
      <c r="A136" s="2" t="s">
        <v>569</v>
      </c>
      <c r="B136" s="61">
        <v>0</v>
      </c>
      <c r="C136" s="61">
        <v>0</v>
      </c>
      <c r="D136" s="61">
        <v>0</v>
      </c>
      <c r="E136" s="61">
        <v>0</v>
      </c>
      <c r="F136" s="61">
        <v>0</v>
      </c>
      <c r="G136" s="61">
        <v>0</v>
      </c>
      <c r="H136" s="62">
        <f t="shared" si="43"/>
        <v>0</v>
      </c>
      <c r="I136" s="341">
        <v>0</v>
      </c>
      <c r="J136" s="341">
        <f t="shared" si="46"/>
        <v>1</v>
      </c>
      <c r="K136" s="62">
        <f t="shared" si="44"/>
        <v>0</v>
      </c>
      <c r="L136" s="62">
        <f t="shared" si="45"/>
        <v>0</v>
      </c>
    </row>
    <row r="137" spans="1:12" x14ac:dyDescent="0.35">
      <c r="A137" s="2" t="s">
        <v>570</v>
      </c>
      <c r="B137" s="61">
        <v>0</v>
      </c>
      <c r="C137" s="61">
        <v>0</v>
      </c>
      <c r="D137" s="61">
        <v>0</v>
      </c>
      <c r="E137" s="61">
        <v>0</v>
      </c>
      <c r="F137" s="61">
        <v>0</v>
      </c>
      <c r="G137" s="61">
        <v>0</v>
      </c>
      <c r="H137" s="62">
        <f t="shared" si="43"/>
        <v>0</v>
      </c>
      <c r="I137" s="341">
        <v>0</v>
      </c>
      <c r="J137" s="341">
        <f t="shared" si="46"/>
        <v>1</v>
      </c>
      <c r="K137" s="62">
        <f t="shared" si="44"/>
        <v>0</v>
      </c>
      <c r="L137" s="62">
        <f t="shared" si="45"/>
        <v>0</v>
      </c>
    </row>
    <row r="138" spans="1:12" x14ac:dyDescent="0.35">
      <c r="A138" s="2" t="s">
        <v>571</v>
      </c>
      <c r="B138" s="61">
        <v>0</v>
      </c>
      <c r="C138" s="61">
        <v>0</v>
      </c>
      <c r="D138" s="61">
        <v>0</v>
      </c>
      <c r="E138" s="61">
        <v>0</v>
      </c>
      <c r="F138" s="61">
        <v>0</v>
      </c>
      <c r="G138" s="61">
        <v>0</v>
      </c>
      <c r="H138" s="62">
        <f t="shared" si="43"/>
        <v>0</v>
      </c>
      <c r="I138" s="341">
        <v>0</v>
      </c>
      <c r="J138" s="341">
        <f t="shared" si="46"/>
        <v>1</v>
      </c>
      <c r="K138" s="62">
        <f t="shared" si="44"/>
        <v>0</v>
      </c>
      <c r="L138" s="62">
        <f t="shared" si="45"/>
        <v>0</v>
      </c>
    </row>
    <row r="139" spans="1:12" x14ac:dyDescent="0.35">
      <c r="A139" s="2" t="s">
        <v>572</v>
      </c>
      <c r="B139" s="61">
        <v>0</v>
      </c>
      <c r="C139" s="61">
        <v>0</v>
      </c>
      <c r="D139" s="61">
        <v>0</v>
      </c>
      <c r="E139" s="61">
        <v>0</v>
      </c>
      <c r="F139" s="61">
        <v>0</v>
      </c>
      <c r="G139" s="61">
        <v>0</v>
      </c>
      <c r="H139" s="62">
        <f t="shared" si="43"/>
        <v>0</v>
      </c>
      <c r="I139" s="341">
        <v>0</v>
      </c>
      <c r="J139" s="341">
        <f t="shared" si="46"/>
        <v>1</v>
      </c>
      <c r="K139" s="62">
        <f t="shared" si="44"/>
        <v>0</v>
      </c>
      <c r="L139" s="62">
        <f t="shared" si="45"/>
        <v>0</v>
      </c>
    </row>
    <row r="140" spans="1:12" x14ac:dyDescent="0.35">
      <c r="A140" s="2" t="s">
        <v>573</v>
      </c>
      <c r="B140" s="61">
        <v>0</v>
      </c>
      <c r="C140" s="61">
        <v>0</v>
      </c>
      <c r="D140" s="61">
        <v>0</v>
      </c>
      <c r="E140" s="61">
        <v>0</v>
      </c>
      <c r="F140" s="61">
        <v>0</v>
      </c>
      <c r="G140" s="61">
        <v>0</v>
      </c>
      <c r="H140" s="62">
        <f t="shared" si="43"/>
        <v>0</v>
      </c>
      <c r="I140" s="341">
        <v>0</v>
      </c>
      <c r="J140" s="341">
        <f t="shared" si="46"/>
        <v>1</v>
      </c>
      <c r="K140" s="62">
        <f t="shared" si="44"/>
        <v>0</v>
      </c>
      <c r="L140" s="62">
        <f t="shared" si="45"/>
        <v>0</v>
      </c>
    </row>
    <row r="141" spans="1:12" x14ac:dyDescent="0.35">
      <c r="A141" s="2" t="s">
        <v>574</v>
      </c>
      <c r="B141" s="61">
        <v>0</v>
      </c>
      <c r="C141" s="61">
        <v>0</v>
      </c>
      <c r="D141" s="61">
        <v>0</v>
      </c>
      <c r="E141" s="61">
        <v>0</v>
      </c>
      <c r="F141" s="61">
        <v>0</v>
      </c>
      <c r="G141" s="61">
        <v>0</v>
      </c>
      <c r="H141" s="62">
        <f t="shared" si="43"/>
        <v>0</v>
      </c>
      <c r="I141" s="341">
        <v>0</v>
      </c>
      <c r="J141" s="341">
        <f t="shared" si="46"/>
        <v>1</v>
      </c>
      <c r="K141" s="62">
        <f t="shared" si="44"/>
        <v>0</v>
      </c>
      <c r="L141" s="62">
        <f t="shared" si="45"/>
        <v>0</v>
      </c>
    </row>
    <row r="142" spans="1:12" x14ac:dyDescent="0.35">
      <c r="A142" s="1" t="s">
        <v>575</v>
      </c>
      <c r="B142" s="61">
        <v>0</v>
      </c>
      <c r="C142" s="61">
        <v>0</v>
      </c>
      <c r="D142" s="61">
        <v>0</v>
      </c>
      <c r="E142" s="61">
        <v>0</v>
      </c>
      <c r="F142" s="61">
        <v>0</v>
      </c>
      <c r="G142" s="61">
        <v>0</v>
      </c>
      <c r="H142" s="62">
        <f t="shared" si="43"/>
        <v>0</v>
      </c>
      <c r="I142" s="341">
        <v>0</v>
      </c>
      <c r="J142" s="341">
        <f t="shared" si="46"/>
        <v>1</v>
      </c>
      <c r="K142" s="62">
        <f t="shared" si="44"/>
        <v>0</v>
      </c>
      <c r="L142" s="62">
        <f t="shared" si="45"/>
        <v>0</v>
      </c>
    </row>
    <row r="143" spans="1:12" x14ac:dyDescent="0.35">
      <c r="A143" s="1" t="s">
        <v>576</v>
      </c>
      <c r="B143" s="61">
        <v>0</v>
      </c>
      <c r="C143" s="61">
        <v>0</v>
      </c>
      <c r="D143" s="61">
        <v>0</v>
      </c>
      <c r="E143" s="61">
        <v>0</v>
      </c>
      <c r="F143" s="61">
        <v>0</v>
      </c>
      <c r="G143" s="61">
        <v>0</v>
      </c>
      <c r="H143" s="62">
        <f t="shared" si="43"/>
        <v>0</v>
      </c>
      <c r="I143" s="341">
        <v>0</v>
      </c>
      <c r="J143" s="341">
        <f t="shared" si="46"/>
        <v>1</v>
      </c>
      <c r="K143" s="62">
        <f t="shared" si="44"/>
        <v>0</v>
      </c>
      <c r="L143" s="62">
        <f t="shared" si="45"/>
        <v>0</v>
      </c>
    </row>
    <row r="144" spans="1:12" x14ac:dyDescent="0.35">
      <c r="A144" s="2" t="s">
        <v>577</v>
      </c>
      <c r="B144" s="61">
        <v>0</v>
      </c>
      <c r="C144" s="61">
        <v>0</v>
      </c>
      <c r="D144" s="61">
        <v>0</v>
      </c>
      <c r="E144" s="61">
        <v>0</v>
      </c>
      <c r="F144" s="61">
        <v>0</v>
      </c>
      <c r="G144" s="61">
        <v>0</v>
      </c>
      <c r="H144" s="62">
        <f t="shared" si="43"/>
        <v>0</v>
      </c>
      <c r="I144" s="341">
        <v>0</v>
      </c>
      <c r="J144" s="341">
        <f t="shared" si="46"/>
        <v>1</v>
      </c>
      <c r="K144" s="62">
        <f t="shared" si="44"/>
        <v>0</v>
      </c>
      <c r="L144" s="62">
        <f t="shared" si="45"/>
        <v>0</v>
      </c>
    </row>
    <row r="145" spans="1:12" x14ac:dyDescent="0.35">
      <c r="A145" s="2" t="s">
        <v>578</v>
      </c>
      <c r="B145" s="61">
        <v>0</v>
      </c>
      <c r="C145" s="61">
        <v>0</v>
      </c>
      <c r="D145" s="61">
        <v>0</v>
      </c>
      <c r="E145" s="61">
        <v>0</v>
      </c>
      <c r="F145" s="61">
        <v>0</v>
      </c>
      <c r="G145" s="61">
        <v>0</v>
      </c>
      <c r="H145" s="62">
        <f t="shared" si="43"/>
        <v>0</v>
      </c>
      <c r="I145" s="341">
        <v>0</v>
      </c>
      <c r="J145" s="341">
        <f t="shared" si="46"/>
        <v>1</v>
      </c>
      <c r="K145" s="62">
        <f t="shared" si="44"/>
        <v>0</v>
      </c>
      <c r="L145" s="62">
        <f t="shared" si="45"/>
        <v>0</v>
      </c>
    </row>
    <row r="146" spans="1:12" x14ac:dyDescent="0.35">
      <c r="A146" s="2" t="s">
        <v>579</v>
      </c>
      <c r="B146" s="61">
        <v>0</v>
      </c>
      <c r="C146" s="61">
        <v>0</v>
      </c>
      <c r="D146" s="61">
        <v>0</v>
      </c>
      <c r="E146" s="61">
        <v>0</v>
      </c>
      <c r="F146" s="61">
        <v>0</v>
      </c>
      <c r="G146" s="61">
        <v>0</v>
      </c>
      <c r="H146" s="62">
        <f t="shared" si="43"/>
        <v>0</v>
      </c>
      <c r="I146" s="341">
        <v>0</v>
      </c>
      <c r="J146" s="341">
        <f t="shared" si="46"/>
        <v>1</v>
      </c>
      <c r="K146" s="62">
        <f t="shared" si="44"/>
        <v>0</v>
      </c>
      <c r="L146" s="62">
        <f t="shared" si="45"/>
        <v>0</v>
      </c>
    </row>
    <row r="147" spans="1:12" x14ac:dyDescent="0.35">
      <c r="A147" s="2" t="s">
        <v>580</v>
      </c>
      <c r="B147" s="61">
        <v>0</v>
      </c>
      <c r="C147" s="61">
        <v>0</v>
      </c>
      <c r="D147" s="61">
        <v>0</v>
      </c>
      <c r="E147" s="61">
        <v>0</v>
      </c>
      <c r="F147" s="61">
        <v>0</v>
      </c>
      <c r="G147" s="61">
        <v>0</v>
      </c>
      <c r="H147" s="62">
        <f t="shared" si="43"/>
        <v>0</v>
      </c>
      <c r="I147" s="341">
        <v>0</v>
      </c>
      <c r="J147" s="341">
        <f t="shared" si="46"/>
        <v>1</v>
      </c>
      <c r="K147" s="62">
        <f t="shared" si="44"/>
        <v>0</v>
      </c>
      <c r="L147" s="62">
        <f t="shared" si="45"/>
        <v>0</v>
      </c>
    </row>
    <row r="148" spans="1:12" x14ac:dyDescent="0.35">
      <c r="A148" s="2" t="s">
        <v>581</v>
      </c>
      <c r="B148" s="61">
        <v>0</v>
      </c>
      <c r="C148" s="61">
        <v>0</v>
      </c>
      <c r="D148" s="61">
        <v>0</v>
      </c>
      <c r="E148" s="61">
        <v>0</v>
      </c>
      <c r="F148" s="61">
        <v>0</v>
      </c>
      <c r="G148" s="61">
        <v>0</v>
      </c>
      <c r="H148" s="62">
        <f t="shared" si="43"/>
        <v>0</v>
      </c>
      <c r="I148" s="341">
        <v>0</v>
      </c>
      <c r="J148" s="341">
        <f t="shared" si="46"/>
        <v>1</v>
      </c>
      <c r="K148" s="62">
        <f t="shared" si="44"/>
        <v>0</v>
      </c>
      <c r="L148" s="62">
        <f t="shared" si="45"/>
        <v>0</v>
      </c>
    </row>
    <row r="149" spans="1:12" x14ac:dyDescent="0.35">
      <c r="A149" s="1" t="s">
        <v>582</v>
      </c>
      <c r="B149" s="61">
        <v>0</v>
      </c>
      <c r="C149" s="61">
        <v>0</v>
      </c>
      <c r="D149" s="61">
        <v>0</v>
      </c>
      <c r="E149" s="61">
        <v>0</v>
      </c>
      <c r="F149" s="61">
        <v>0</v>
      </c>
      <c r="G149" s="61">
        <v>0</v>
      </c>
      <c r="H149" s="62">
        <f t="shared" si="43"/>
        <v>0</v>
      </c>
      <c r="I149" s="341">
        <v>0</v>
      </c>
      <c r="J149" s="341">
        <f t="shared" si="46"/>
        <v>1</v>
      </c>
      <c r="K149" s="62">
        <f t="shared" si="44"/>
        <v>0</v>
      </c>
      <c r="L149" s="62">
        <f t="shared" si="45"/>
        <v>0</v>
      </c>
    </row>
    <row r="150" spans="1:12" x14ac:dyDescent="0.35">
      <c r="A150" s="1" t="s">
        <v>583</v>
      </c>
      <c r="B150" s="61">
        <v>0</v>
      </c>
      <c r="C150" s="61">
        <v>0</v>
      </c>
      <c r="D150" s="61">
        <v>0</v>
      </c>
      <c r="E150" s="61">
        <v>0</v>
      </c>
      <c r="F150" s="61">
        <v>0</v>
      </c>
      <c r="G150" s="61">
        <v>0</v>
      </c>
      <c r="H150" s="62">
        <f t="shared" si="43"/>
        <v>0</v>
      </c>
      <c r="I150" s="341">
        <v>0</v>
      </c>
      <c r="J150" s="341">
        <f t="shared" si="46"/>
        <v>1</v>
      </c>
      <c r="K150" s="62">
        <f t="shared" si="44"/>
        <v>0</v>
      </c>
      <c r="L150" s="62">
        <f t="shared" si="45"/>
        <v>0</v>
      </c>
    </row>
    <row r="151" spans="1:12" x14ac:dyDescent="0.35">
      <c r="A151" s="2" t="s">
        <v>584</v>
      </c>
      <c r="B151" s="61">
        <v>0</v>
      </c>
      <c r="C151" s="61">
        <v>0</v>
      </c>
      <c r="D151" s="61">
        <v>0</v>
      </c>
      <c r="E151" s="61">
        <v>0</v>
      </c>
      <c r="F151" s="61">
        <v>0</v>
      </c>
      <c r="G151" s="61">
        <v>0</v>
      </c>
      <c r="H151" s="62">
        <f t="shared" si="43"/>
        <v>0</v>
      </c>
      <c r="I151" s="341">
        <v>0</v>
      </c>
      <c r="J151" s="341">
        <f t="shared" si="46"/>
        <v>1</v>
      </c>
      <c r="K151" s="62">
        <f t="shared" si="44"/>
        <v>0</v>
      </c>
      <c r="L151" s="62">
        <f t="shared" si="45"/>
        <v>0</v>
      </c>
    </row>
    <row r="152" spans="1:12" x14ac:dyDescent="0.35">
      <c r="A152" s="2" t="s">
        <v>585</v>
      </c>
      <c r="B152" s="61">
        <v>0</v>
      </c>
      <c r="C152" s="61">
        <v>0</v>
      </c>
      <c r="D152" s="61">
        <v>0</v>
      </c>
      <c r="E152" s="61">
        <v>0</v>
      </c>
      <c r="F152" s="61">
        <v>0</v>
      </c>
      <c r="G152" s="61">
        <v>0</v>
      </c>
      <c r="H152" s="62">
        <f t="shared" si="43"/>
        <v>0</v>
      </c>
      <c r="I152" s="341">
        <v>0</v>
      </c>
      <c r="J152" s="341">
        <f t="shared" si="46"/>
        <v>1</v>
      </c>
      <c r="K152" s="62">
        <f t="shared" si="44"/>
        <v>0</v>
      </c>
      <c r="L152" s="62">
        <f t="shared" si="45"/>
        <v>0</v>
      </c>
    </row>
    <row r="153" spans="1:12" x14ac:dyDescent="0.35">
      <c r="A153" s="2" t="s">
        <v>586</v>
      </c>
      <c r="B153" s="61">
        <v>0</v>
      </c>
      <c r="C153" s="61">
        <v>0</v>
      </c>
      <c r="D153" s="61">
        <v>0</v>
      </c>
      <c r="E153" s="61">
        <v>0</v>
      </c>
      <c r="F153" s="61">
        <v>0</v>
      </c>
      <c r="G153" s="61">
        <v>0</v>
      </c>
      <c r="H153" s="62">
        <f t="shared" si="43"/>
        <v>0</v>
      </c>
      <c r="I153" s="341">
        <v>0</v>
      </c>
      <c r="J153" s="341">
        <f t="shared" si="46"/>
        <v>1</v>
      </c>
      <c r="K153" s="62">
        <f t="shared" si="44"/>
        <v>0</v>
      </c>
      <c r="L153" s="62">
        <f t="shared" si="45"/>
        <v>0</v>
      </c>
    </row>
    <row r="154" spans="1:12" x14ac:dyDescent="0.35">
      <c r="A154" s="311" t="s">
        <v>587</v>
      </c>
      <c r="B154" s="61">
        <v>0</v>
      </c>
      <c r="C154" s="61">
        <v>0</v>
      </c>
      <c r="D154" s="61">
        <v>0</v>
      </c>
      <c r="E154" s="61">
        <v>0</v>
      </c>
      <c r="F154" s="61">
        <v>0</v>
      </c>
      <c r="G154" s="61">
        <v>0</v>
      </c>
      <c r="H154" s="62">
        <f t="shared" si="43"/>
        <v>0</v>
      </c>
      <c r="I154" s="341">
        <v>0</v>
      </c>
      <c r="J154" s="341">
        <f t="shared" si="46"/>
        <v>1</v>
      </c>
      <c r="K154" s="62">
        <f t="shared" si="44"/>
        <v>0</v>
      </c>
      <c r="L154" s="62">
        <f t="shared" si="45"/>
        <v>0</v>
      </c>
    </row>
    <row r="155" spans="1:12" x14ac:dyDescent="0.35">
      <c r="A155" s="311" t="s">
        <v>588</v>
      </c>
      <c r="B155" s="61">
        <v>0</v>
      </c>
      <c r="C155" s="61">
        <v>0</v>
      </c>
      <c r="D155" s="61">
        <v>0</v>
      </c>
      <c r="E155" s="61">
        <v>0</v>
      </c>
      <c r="F155" s="61">
        <v>0</v>
      </c>
      <c r="G155" s="61">
        <v>0</v>
      </c>
      <c r="H155" s="62">
        <f t="shared" si="43"/>
        <v>0</v>
      </c>
      <c r="I155" s="341">
        <v>0</v>
      </c>
      <c r="J155" s="341">
        <f t="shared" si="46"/>
        <v>1</v>
      </c>
      <c r="K155" s="62">
        <f t="shared" si="44"/>
        <v>0</v>
      </c>
      <c r="L155" s="62">
        <f t="shared" si="45"/>
        <v>0</v>
      </c>
    </row>
    <row r="156" spans="1:12" x14ac:dyDescent="0.35">
      <c r="A156" s="311" t="s">
        <v>589</v>
      </c>
      <c r="B156" s="61">
        <v>0</v>
      </c>
      <c r="C156" s="61">
        <v>0</v>
      </c>
      <c r="D156" s="61">
        <v>0</v>
      </c>
      <c r="E156" s="61">
        <v>0</v>
      </c>
      <c r="F156" s="61">
        <v>0</v>
      </c>
      <c r="G156" s="61">
        <v>0</v>
      </c>
      <c r="H156" s="62">
        <f t="shared" si="43"/>
        <v>0</v>
      </c>
      <c r="I156" s="341">
        <v>0</v>
      </c>
      <c r="J156" s="341">
        <f t="shared" si="46"/>
        <v>1</v>
      </c>
      <c r="K156" s="62">
        <f t="shared" si="44"/>
        <v>0</v>
      </c>
      <c r="L156" s="62">
        <f t="shared" si="45"/>
        <v>0</v>
      </c>
    </row>
    <row r="157" spans="1:12" x14ac:dyDescent="0.35">
      <c r="A157" s="311" t="s">
        <v>590</v>
      </c>
      <c r="B157" s="61">
        <v>0</v>
      </c>
      <c r="C157" s="61">
        <v>0</v>
      </c>
      <c r="D157" s="61">
        <v>0</v>
      </c>
      <c r="E157" s="61">
        <v>0</v>
      </c>
      <c r="F157" s="61">
        <v>0</v>
      </c>
      <c r="G157" s="61">
        <v>0</v>
      </c>
      <c r="H157" s="62">
        <f t="shared" si="43"/>
        <v>0</v>
      </c>
      <c r="I157" s="341">
        <v>0</v>
      </c>
      <c r="J157" s="341">
        <f t="shared" si="46"/>
        <v>1</v>
      </c>
      <c r="K157" s="62">
        <f t="shared" si="44"/>
        <v>0</v>
      </c>
      <c r="L157" s="62">
        <f t="shared" si="45"/>
        <v>0</v>
      </c>
    </row>
    <row r="158" spans="1:12" x14ac:dyDescent="0.35">
      <c r="A158" s="311" t="s">
        <v>591</v>
      </c>
      <c r="B158" s="61">
        <v>0</v>
      </c>
      <c r="C158" s="61">
        <v>0</v>
      </c>
      <c r="D158" s="61">
        <v>0</v>
      </c>
      <c r="E158" s="61">
        <v>0</v>
      </c>
      <c r="F158" s="61">
        <v>0</v>
      </c>
      <c r="G158" s="61">
        <v>0</v>
      </c>
      <c r="H158" s="62">
        <f t="shared" si="43"/>
        <v>0</v>
      </c>
      <c r="I158" s="341">
        <v>0</v>
      </c>
      <c r="J158" s="341">
        <f t="shared" si="46"/>
        <v>1</v>
      </c>
      <c r="K158" s="62">
        <f t="shared" si="44"/>
        <v>0</v>
      </c>
      <c r="L158" s="62">
        <f t="shared" si="45"/>
        <v>0</v>
      </c>
    </row>
    <row r="159" spans="1:12" x14ac:dyDescent="0.35">
      <c r="A159" s="311" t="s">
        <v>592</v>
      </c>
      <c r="B159" s="61">
        <v>0</v>
      </c>
      <c r="C159" s="61">
        <v>0</v>
      </c>
      <c r="D159" s="61">
        <v>0</v>
      </c>
      <c r="E159" s="61">
        <v>0</v>
      </c>
      <c r="F159" s="61">
        <v>0</v>
      </c>
      <c r="G159" s="61">
        <v>0</v>
      </c>
      <c r="H159" s="62">
        <f t="shared" si="43"/>
        <v>0</v>
      </c>
      <c r="I159" s="341">
        <v>0</v>
      </c>
      <c r="J159" s="341">
        <f t="shared" si="46"/>
        <v>1</v>
      </c>
      <c r="K159" s="62">
        <f t="shared" si="44"/>
        <v>0</v>
      </c>
      <c r="L159" s="62">
        <f t="shared" si="45"/>
        <v>0</v>
      </c>
    </row>
    <row r="160" spans="1:12" x14ac:dyDescent="0.35">
      <c r="A160" s="311" t="s">
        <v>593</v>
      </c>
      <c r="B160" s="61">
        <v>0</v>
      </c>
      <c r="C160" s="61">
        <v>0</v>
      </c>
      <c r="D160" s="61">
        <v>0</v>
      </c>
      <c r="E160" s="61">
        <v>0</v>
      </c>
      <c r="F160" s="61">
        <v>0</v>
      </c>
      <c r="G160" s="61">
        <v>0</v>
      </c>
      <c r="H160" s="62">
        <f t="shared" si="43"/>
        <v>0</v>
      </c>
      <c r="I160" s="341">
        <v>0</v>
      </c>
      <c r="J160" s="341">
        <f t="shared" si="46"/>
        <v>1</v>
      </c>
      <c r="K160" s="62">
        <f t="shared" si="44"/>
        <v>0</v>
      </c>
      <c r="L160" s="62">
        <f t="shared" si="45"/>
        <v>0</v>
      </c>
    </row>
    <row r="161" spans="1:12" x14ac:dyDescent="0.35">
      <c r="A161" s="311" t="s">
        <v>594</v>
      </c>
      <c r="B161" s="61">
        <v>0</v>
      </c>
      <c r="C161" s="61">
        <v>0</v>
      </c>
      <c r="D161" s="61">
        <v>0</v>
      </c>
      <c r="E161" s="61">
        <v>0</v>
      </c>
      <c r="F161" s="61">
        <v>0</v>
      </c>
      <c r="G161" s="61">
        <v>0</v>
      </c>
      <c r="H161" s="62">
        <f t="shared" si="43"/>
        <v>0</v>
      </c>
      <c r="I161" s="341">
        <v>0</v>
      </c>
      <c r="J161" s="341">
        <f t="shared" si="46"/>
        <v>1</v>
      </c>
      <c r="K161" s="62">
        <f t="shared" si="44"/>
        <v>0</v>
      </c>
      <c r="L161" s="62">
        <f t="shared" si="45"/>
        <v>0</v>
      </c>
    </row>
    <row r="162" spans="1:12" ht="15.5" x14ac:dyDescent="0.35">
      <c r="A162" s="3" t="s">
        <v>595</v>
      </c>
      <c r="B162" s="57"/>
      <c r="C162" s="57"/>
      <c r="D162" s="57"/>
      <c r="E162" s="57"/>
      <c r="F162" s="57"/>
      <c r="G162" s="57"/>
      <c r="H162" s="69">
        <f>SUM(H123:H161)</f>
        <v>0</v>
      </c>
      <c r="I162" s="48"/>
      <c r="J162" s="48"/>
      <c r="K162" s="68">
        <f>SUM(K123:K161)</f>
        <v>0</v>
      </c>
      <c r="L162" s="68">
        <f>SUM(L123:L161)</f>
        <v>0</v>
      </c>
    </row>
    <row r="164" spans="1:12" ht="15.5" x14ac:dyDescent="0.35">
      <c r="A164" s="3" t="s">
        <v>596</v>
      </c>
      <c r="B164" s="57"/>
      <c r="C164" s="57"/>
      <c r="D164" s="57"/>
      <c r="E164" s="57"/>
      <c r="F164" s="57"/>
      <c r="G164" s="57"/>
      <c r="H164" s="69" t="e">
        <f>H162+H116+#REF!</f>
        <v>#REF!</v>
      </c>
      <c r="I164" s="48"/>
      <c r="J164" s="48"/>
      <c r="K164" s="69" t="e">
        <f>K162+K116+#REF!</f>
        <v>#REF!</v>
      </c>
      <c r="L164" s="69" t="e">
        <f>L162+L116+#REF!</f>
        <v>#REF!</v>
      </c>
    </row>
  </sheetData>
  <mergeCells count="56">
    <mergeCell ref="K111:K112"/>
    <mergeCell ref="L111:L112"/>
    <mergeCell ref="A120:A121"/>
    <mergeCell ref="B120:F120"/>
    <mergeCell ref="G120:G121"/>
    <mergeCell ref="H120:H121"/>
    <mergeCell ref="I120:I121"/>
    <mergeCell ref="J120:J121"/>
    <mergeCell ref="K120:K121"/>
    <mergeCell ref="L120:L121"/>
    <mergeCell ref="A111:A112"/>
    <mergeCell ref="B111:F111"/>
    <mergeCell ref="G111:G112"/>
    <mergeCell ref="H111:H112"/>
    <mergeCell ref="I111:I112"/>
    <mergeCell ref="J111:J112"/>
    <mergeCell ref="K48:K49"/>
    <mergeCell ref="L48:L49"/>
    <mergeCell ref="A89:A90"/>
    <mergeCell ref="B89:F89"/>
    <mergeCell ref="G89:G90"/>
    <mergeCell ref="H89:H90"/>
    <mergeCell ref="I89:I90"/>
    <mergeCell ref="J89:J90"/>
    <mergeCell ref="K89:K90"/>
    <mergeCell ref="L89:L90"/>
    <mergeCell ref="A48:A49"/>
    <mergeCell ref="B48:F48"/>
    <mergeCell ref="G48:G49"/>
    <mergeCell ref="H48:H49"/>
    <mergeCell ref="I48:I49"/>
    <mergeCell ref="J48:J49"/>
    <mergeCell ref="L10:L11"/>
    <mergeCell ref="A24:A25"/>
    <mergeCell ref="B24:F24"/>
    <mergeCell ref="G24:G25"/>
    <mergeCell ref="H24:H25"/>
    <mergeCell ref="I24:I25"/>
    <mergeCell ref="J24:J25"/>
    <mergeCell ref="K24:K25"/>
    <mergeCell ref="L24:L25"/>
    <mergeCell ref="B10:F10"/>
    <mergeCell ref="G10:G11"/>
    <mergeCell ref="H10:H11"/>
    <mergeCell ref="I10:I11"/>
    <mergeCell ref="J10:J11"/>
    <mergeCell ref="K10:K11"/>
    <mergeCell ref="A2:A3"/>
    <mergeCell ref="B2:F2"/>
    <mergeCell ref="G2:G3"/>
    <mergeCell ref="H2:H3"/>
    <mergeCell ref="I2:I3"/>
    <mergeCell ref="J2:J3"/>
    <mergeCell ref="K2:K3"/>
    <mergeCell ref="L2:L3"/>
    <mergeCell ref="A10:A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2"/>
  <sheetViews>
    <sheetView zoomScale="70" zoomScaleNormal="70" workbookViewId="0">
      <selection activeCell="B14" sqref="B14:G14"/>
    </sheetView>
  </sheetViews>
  <sheetFormatPr baseColWidth="10" defaultColWidth="11.453125" defaultRowHeight="12.5" x14ac:dyDescent="0.25"/>
  <cols>
    <col min="1" max="2" width="11.453125" style="58"/>
    <col min="3" max="6" width="17.54296875" style="58" customWidth="1"/>
    <col min="7" max="7" width="57.6328125" style="58" customWidth="1"/>
    <col min="8" max="8" width="13.54296875" style="22" customWidth="1"/>
    <col min="9" max="14" width="14.26953125" style="58" customWidth="1"/>
    <col min="15" max="16384" width="11.453125" style="58"/>
  </cols>
  <sheetData>
    <row r="1" spans="1:11" ht="18" x14ac:dyDescent="0.4">
      <c r="A1" s="114" t="s">
        <v>179</v>
      </c>
      <c r="B1" s="114"/>
      <c r="C1" s="114"/>
      <c r="D1" s="114"/>
      <c r="E1" s="114"/>
      <c r="F1" s="114"/>
      <c r="G1" s="114"/>
      <c r="H1" s="114"/>
    </row>
    <row r="2" spans="1:11" ht="18" x14ac:dyDescent="0.4">
      <c r="A2" s="115"/>
      <c r="B2" s="19"/>
      <c r="C2" s="19"/>
      <c r="D2" s="19"/>
      <c r="E2" s="19"/>
      <c r="F2" s="19"/>
      <c r="G2" s="19"/>
      <c r="H2" s="20"/>
    </row>
    <row r="3" spans="1:11" ht="14" x14ac:dyDescent="0.3">
      <c r="A3" s="115"/>
      <c r="B3" s="115"/>
      <c r="C3" s="115"/>
      <c r="D3" s="115"/>
      <c r="E3" s="115"/>
      <c r="F3" s="115"/>
      <c r="G3" s="115"/>
      <c r="H3" s="116"/>
    </row>
    <row r="4" spans="1:11" s="119" customFormat="1" ht="13" customHeight="1" x14ac:dyDescent="0.35">
      <c r="A4" s="117"/>
      <c r="B4" s="118"/>
      <c r="H4" s="120" t="s">
        <v>258</v>
      </c>
      <c r="I4" s="121"/>
      <c r="J4" s="121"/>
      <c r="K4" s="122"/>
    </row>
    <row r="5" spans="1:11" s="129" customFormat="1" ht="42" x14ac:dyDescent="0.35">
      <c r="A5" s="123" t="s">
        <v>11</v>
      </c>
      <c r="B5" s="124" t="s">
        <v>259</v>
      </c>
      <c r="C5" s="125"/>
      <c r="D5" s="125"/>
      <c r="E5" s="125"/>
      <c r="F5" s="125"/>
      <c r="G5" s="126"/>
      <c r="H5" s="127" t="s">
        <v>16</v>
      </c>
      <c r="I5" s="128" t="s">
        <v>260</v>
      </c>
      <c r="J5" s="128" t="s">
        <v>12</v>
      </c>
      <c r="K5" s="128" t="s">
        <v>13</v>
      </c>
    </row>
    <row r="6" spans="1:11" s="133" customFormat="1" ht="18" customHeight="1" x14ac:dyDescent="0.35">
      <c r="A6" s="130" t="s">
        <v>261</v>
      </c>
      <c r="B6" s="131"/>
      <c r="C6" s="131"/>
      <c r="D6" s="131"/>
      <c r="E6" s="131"/>
      <c r="F6" s="131"/>
      <c r="G6" s="131"/>
      <c r="H6" s="131"/>
      <c r="I6" s="131"/>
      <c r="J6" s="131"/>
      <c r="K6" s="132"/>
    </row>
    <row r="7" spans="1:11" s="141" customFormat="1" ht="14.5" x14ac:dyDescent="0.35">
      <c r="A7" s="134"/>
      <c r="B7" s="135" t="s">
        <v>262</v>
      </c>
      <c r="C7" s="136"/>
      <c r="D7" s="136"/>
      <c r="E7" s="136"/>
      <c r="F7" s="136"/>
      <c r="G7" s="137"/>
      <c r="H7" s="138"/>
      <c r="I7" s="139"/>
      <c r="J7" s="140"/>
      <c r="K7" s="140"/>
    </row>
    <row r="8" spans="1:11" s="141" customFormat="1" ht="78.5" customHeight="1" x14ac:dyDescent="0.35">
      <c r="A8" s="142" t="s">
        <v>263</v>
      </c>
      <c r="B8" s="143" t="s">
        <v>264</v>
      </c>
      <c r="C8" s="144"/>
      <c r="D8" s="144"/>
      <c r="E8" s="144"/>
      <c r="F8" s="144"/>
      <c r="G8" s="145"/>
      <c r="H8" s="146" t="s">
        <v>265</v>
      </c>
      <c r="I8" s="147">
        <v>0</v>
      </c>
      <c r="J8" s="148"/>
      <c r="K8" s="148"/>
    </row>
    <row r="9" spans="1:11" s="141" customFormat="1" ht="78.5" customHeight="1" x14ac:dyDescent="0.35">
      <c r="A9" s="142" t="s">
        <v>266</v>
      </c>
      <c r="B9" s="143" t="s">
        <v>267</v>
      </c>
      <c r="C9" s="144"/>
      <c r="D9" s="144"/>
      <c r="E9" s="144"/>
      <c r="F9" s="144"/>
      <c r="G9" s="145"/>
      <c r="H9" s="142" t="s">
        <v>265</v>
      </c>
      <c r="I9" s="147">
        <v>0</v>
      </c>
      <c r="J9" s="148"/>
      <c r="K9" s="148"/>
    </row>
    <row r="10" spans="1:11" ht="11.5" customHeight="1" x14ac:dyDescent="0.25">
      <c r="A10" s="149"/>
      <c r="B10" s="149"/>
      <c r="C10" s="149"/>
      <c r="D10" s="149"/>
      <c r="E10" s="149"/>
      <c r="F10" s="149"/>
      <c r="G10" s="149"/>
      <c r="H10" s="149"/>
      <c r="I10" s="149"/>
      <c r="J10" s="149"/>
      <c r="K10" s="150"/>
    </row>
    <row r="11" spans="1:11" s="133" customFormat="1" ht="18" customHeight="1" x14ac:dyDescent="0.35">
      <c r="A11" s="151" t="s">
        <v>268</v>
      </c>
      <c r="B11" s="152"/>
      <c r="C11" s="152"/>
      <c r="D11" s="152"/>
      <c r="E11" s="152"/>
      <c r="F11" s="152"/>
      <c r="G11" s="152"/>
      <c r="H11" s="152"/>
      <c r="I11" s="152"/>
      <c r="J11" s="152"/>
      <c r="K11" s="153"/>
    </row>
    <row r="12" spans="1:11" ht="108" customHeight="1" x14ac:dyDescent="0.25">
      <c r="A12" s="154"/>
      <c r="B12" s="155" t="s">
        <v>241</v>
      </c>
      <c r="C12" s="156"/>
      <c r="D12" s="156"/>
      <c r="E12" s="156"/>
      <c r="F12" s="156"/>
      <c r="G12" s="157"/>
      <c r="H12" s="158"/>
      <c r="I12" s="159"/>
      <c r="J12" s="160"/>
      <c r="K12" s="161"/>
    </row>
    <row r="13" spans="1:11" ht="14" x14ac:dyDescent="0.3">
      <c r="A13" s="162">
        <v>1</v>
      </c>
      <c r="B13" s="163" t="s">
        <v>6</v>
      </c>
      <c r="C13" s="164"/>
      <c r="D13" s="164"/>
      <c r="E13" s="164"/>
      <c r="F13" s="164"/>
      <c r="G13" s="165"/>
      <c r="H13" s="166"/>
      <c r="I13" s="167"/>
      <c r="J13" s="168"/>
      <c r="K13" s="169"/>
    </row>
    <row r="14" spans="1:11" ht="67" customHeight="1" x14ac:dyDescent="0.3">
      <c r="A14" s="168"/>
      <c r="B14" s="170" t="s">
        <v>232</v>
      </c>
      <c r="C14" s="171"/>
      <c r="D14" s="171"/>
      <c r="E14" s="171"/>
      <c r="F14" s="171"/>
      <c r="G14" s="172"/>
      <c r="H14" s="166"/>
      <c r="I14" s="167"/>
      <c r="J14" s="168"/>
      <c r="K14" s="169"/>
    </row>
    <row r="15" spans="1:11" ht="14" x14ac:dyDescent="0.3">
      <c r="A15" s="173" t="s">
        <v>14</v>
      </c>
      <c r="B15" s="174" t="s">
        <v>15</v>
      </c>
      <c r="C15" s="175"/>
      <c r="D15" s="175"/>
      <c r="E15" s="175"/>
      <c r="F15" s="175"/>
      <c r="G15" s="176"/>
      <c r="H15" s="177" t="s">
        <v>16</v>
      </c>
      <c r="I15" s="178"/>
      <c r="J15" s="179"/>
      <c r="K15" s="180"/>
    </row>
    <row r="16" spans="1:11" ht="14" x14ac:dyDescent="0.3">
      <c r="A16" s="173" t="s">
        <v>17</v>
      </c>
      <c r="B16" s="174" t="s">
        <v>18</v>
      </c>
      <c r="C16" s="175"/>
      <c r="D16" s="175"/>
      <c r="E16" s="175"/>
      <c r="F16" s="175"/>
      <c r="G16" s="176"/>
      <c r="H16" s="177" t="s">
        <v>16</v>
      </c>
      <c r="I16" s="178"/>
      <c r="J16" s="179"/>
      <c r="K16" s="180"/>
    </row>
    <row r="17" spans="1:11" ht="14" x14ac:dyDescent="0.3">
      <c r="A17" s="162">
        <v>2</v>
      </c>
      <c r="B17" s="163" t="s">
        <v>7</v>
      </c>
      <c r="C17" s="164"/>
      <c r="D17" s="164"/>
      <c r="E17" s="164"/>
      <c r="F17" s="164"/>
      <c r="G17" s="165"/>
      <c r="H17" s="166"/>
      <c r="I17" s="167"/>
      <c r="J17" s="168"/>
      <c r="K17" s="169"/>
    </row>
    <row r="18" spans="1:11" ht="63" customHeight="1" x14ac:dyDescent="0.3">
      <c r="A18" s="168"/>
      <c r="B18" s="181" t="s">
        <v>233</v>
      </c>
      <c r="C18" s="182"/>
      <c r="D18" s="182"/>
      <c r="E18" s="182"/>
      <c r="F18" s="182"/>
      <c r="G18" s="183"/>
      <c r="H18" s="166"/>
      <c r="I18" s="167"/>
      <c r="J18" s="168"/>
      <c r="K18" s="169"/>
    </row>
    <row r="19" spans="1:11" ht="14" x14ac:dyDescent="0.3">
      <c r="A19" s="162" t="s">
        <v>19</v>
      </c>
      <c r="B19" s="163" t="s">
        <v>20</v>
      </c>
      <c r="C19" s="164"/>
      <c r="D19" s="164"/>
      <c r="E19" s="164"/>
      <c r="F19" s="164"/>
      <c r="G19" s="165"/>
      <c r="H19" s="166"/>
      <c r="I19" s="167"/>
      <c r="J19" s="168"/>
      <c r="K19" s="169"/>
    </row>
    <row r="20" spans="1:11" ht="14" x14ac:dyDescent="0.3">
      <c r="A20" s="27"/>
      <c r="B20" s="28" t="s">
        <v>234</v>
      </c>
      <c r="C20" s="29"/>
      <c r="D20" s="29"/>
      <c r="E20" s="29"/>
      <c r="F20" s="29"/>
      <c r="G20" s="30"/>
      <c r="H20" s="184"/>
      <c r="I20" s="185"/>
      <c r="J20" s="31"/>
      <c r="K20" s="186"/>
    </row>
    <row r="21" spans="1:11" ht="27" customHeight="1" x14ac:dyDescent="0.3">
      <c r="A21" s="32"/>
      <c r="B21" s="100" t="s">
        <v>21</v>
      </c>
      <c r="C21" s="187"/>
      <c r="D21" s="187"/>
      <c r="E21" s="187"/>
      <c r="F21" s="187"/>
      <c r="G21" s="101"/>
      <c r="H21" s="188"/>
      <c r="I21" s="189"/>
      <c r="J21" s="33"/>
      <c r="K21" s="190"/>
    </row>
    <row r="22" spans="1:11" ht="14" x14ac:dyDescent="0.3">
      <c r="A22" s="32"/>
      <c r="B22" s="34" t="s">
        <v>22</v>
      </c>
      <c r="C22" s="191"/>
      <c r="D22" s="191"/>
      <c r="E22" s="191"/>
      <c r="F22" s="191"/>
      <c r="G22" s="35"/>
      <c r="H22" s="188"/>
      <c r="I22" s="189"/>
      <c r="J22" s="33"/>
      <c r="K22" s="190"/>
    </row>
    <row r="23" spans="1:11" ht="14" x14ac:dyDescent="0.3">
      <c r="A23" s="32"/>
      <c r="B23" s="34" t="s">
        <v>23</v>
      </c>
      <c r="C23" s="191"/>
      <c r="D23" s="191"/>
      <c r="E23" s="191"/>
      <c r="F23" s="191"/>
      <c r="G23" s="35"/>
      <c r="H23" s="188"/>
      <c r="I23" s="189"/>
      <c r="J23" s="33"/>
      <c r="K23" s="190"/>
    </row>
    <row r="24" spans="1:11" ht="14" x14ac:dyDescent="0.3">
      <c r="A24" s="32"/>
      <c r="B24" s="34" t="s">
        <v>24</v>
      </c>
      <c r="C24" s="191"/>
      <c r="D24" s="191"/>
      <c r="E24" s="191"/>
      <c r="F24" s="191"/>
      <c r="G24" s="35"/>
      <c r="H24" s="188"/>
      <c r="I24" s="189"/>
      <c r="J24" s="33"/>
      <c r="K24" s="190"/>
    </row>
    <row r="25" spans="1:11" ht="14" x14ac:dyDescent="0.3">
      <c r="A25" s="32"/>
      <c r="B25" s="34" t="s">
        <v>25</v>
      </c>
      <c r="C25" s="191"/>
      <c r="D25" s="191"/>
      <c r="E25" s="191"/>
      <c r="F25" s="191"/>
      <c r="G25" s="35"/>
      <c r="H25" s="188"/>
      <c r="I25" s="189"/>
      <c r="J25" s="33"/>
      <c r="K25" s="190"/>
    </row>
    <row r="26" spans="1:11" ht="14" x14ac:dyDescent="0.3">
      <c r="A26" s="36"/>
      <c r="B26" s="37" t="s">
        <v>26</v>
      </c>
      <c r="C26" s="38"/>
      <c r="D26" s="38"/>
      <c r="E26" s="38"/>
      <c r="F26" s="38"/>
      <c r="G26" s="39"/>
      <c r="H26" s="192"/>
      <c r="I26" s="193"/>
      <c r="J26" s="40"/>
      <c r="K26" s="194"/>
    </row>
    <row r="27" spans="1:11" ht="14" x14ac:dyDescent="0.3">
      <c r="A27" s="173" t="s">
        <v>27</v>
      </c>
      <c r="B27" s="174"/>
      <c r="C27" s="25" t="s">
        <v>28</v>
      </c>
      <c r="D27" s="25"/>
      <c r="E27" s="25"/>
      <c r="F27" s="25"/>
      <c r="G27" s="26"/>
      <c r="H27" s="177" t="s">
        <v>16</v>
      </c>
      <c r="I27" s="178"/>
      <c r="J27" s="179"/>
      <c r="K27" s="180"/>
    </row>
    <row r="28" spans="1:11" ht="14" x14ac:dyDescent="0.3">
      <c r="A28" s="173" t="s">
        <v>29</v>
      </c>
      <c r="B28" s="174"/>
      <c r="C28" s="25" t="s">
        <v>30</v>
      </c>
      <c r="D28" s="25"/>
      <c r="E28" s="25"/>
      <c r="F28" s="25"/>
      <c r="G28" s="26"/>
      <c r="H28" s="177" t="s">
        <v>16</v>
      </c>
      <c r="I28" s="178"/>
      <c r="J28" s="179"/>
      <c r="K28" s="180"/>
    </row>
    <row r="29" spans="1:11" ht="14" x14ac:dyDescent="0.3">
      <c r="A29" s="173" t="s">
        <v>31</v>
      </c>
      <c r="B29" s="174"/>
      <c r="C29" s="25" t="s">
        <v>32</v>
      </c>
      <c r="D29" s="25"/>
      <c r="E29" s="25"/>
      <c r="F29" s="25"/>
      <c r="G29" s="26"/>
      <c r="H29" s="177" t="s">
        <v>16</v>
      </c>
      <c r="I29" s="178"/>
      <c r="J29" s="179"/>
      <c r="K29" s="180"/>
    </row>
    <row r="30" spans="1:11" ht="14" x14ac:dyDescent="0.3">
      <c r="A30" s="173" t="s">
        <v>33</v>
      </c>
      <c r="B30" s="174"/>
      <c r="C30" s="25" t="s">
        <v>34</v>
      </c>
      <c r="D30" s="25"/>
      <c r="E30" s="25"/>
      <c r="F30" s="25"/>
      <c r="G30" s="26"/>
      <c r="H30" s="177" t="s">
        <v>16</v>
      </c>
      <c r="I30" s="178"/>
      <c r="J30" s="179"/>
      <c r="K30" s="180"/>
    </row>
    <row r="31" spans="1:11" ht="14" x14ac:dyDescent="0.3">
      <c r="A31" s="173" t="s">
        <v>35</v>
      </c>
      <c r="B31" s="174"/>
      <c r="C31" s="25" t="s">
        <v>36</v>
      </c>
      <c r="D31" s="25"/>
      <c r="E31" s="25"/>
      <c r="F31" s="25"/>
      <c r="G31" s="26"/>
      <c r="H31" s="177" t="s">
        <v>16</v>
      </c>
      <c r="I31" s="178"/>
      <c r="J31" s="179"/>
      <c r="K31" s="180"/>
    </row>
    <row r="32" spans="1:11" ht="14" x14ac:dyDescent="0.3">
      <c r="A32" s="173" t="s">
        <v>37</v>
      </c>
      <c r="B32" s="174"/>
      <c r="C32" s="25" t="s">
        <v>38</v>
      </c>
      <c r="D32" s="25"/>
      <c r="E32" s="25"/>
      <c r="F32" s="25"/>
      <c r="G32" s="26"/>
      <c r="H32" s="177" t="s">
        <v>16</v>
      </c>
      <c r="I32" s="178"/>
      <c r="J32" s="179"/>
      <c r="K32" s="180"/>
    </row>
    <row r="33" spans="1:11" ht="14" x14ac:dyDescent="0.3">
      <c r="A33" s="173" t="s">
        <v>39</v>
      </c>
      <c r="B33" s="174"/>
      <c r="C33" s="25" t="s">
        <v>40</v>
      </c>
      <c r="D33" s="25"/>
      <c r="E33" s="25"/>
      <c r="F33" s="25"/>
      <c r="G33" s="26"/>
      <c r="H33" s="177" t="s">
        <v>16</v>
      </c>
      <c r="I33" s="178"/>
      <c r="J33" s="179"/>
      <c r="K33" s="180"/>
    </row>
    <row r="34" spans="1:11" ht="14" x14ac:dyDescent="0.3">
      <c r="A34" s="173" t="s">
        <v>41</v>
      </c>
      <c r="B34" s="174"/>
      <c r="C34" s="25" t="s">
        <v>42</v>
      </c>
      <c r="D34" s="25"/>
      <c r="E34" s="25"/>
      <c r="F34" s="25"/>
      <c r="G34" s="26"/>
      <c r="H34" s="177" t="s">
        <v>16</v>
      </c>
      <c r="I34" s="178"/>
      <c r="J34" s="179"/>
      <c r="K34" s="180"/>
    </row>
    <row r="35" spans="1:11" ht="14" x14ac:dyDescent="0.3">
      <c r="A35" s="173" t="s">
        <v>43</v>
      </c>
      <c r="B35" s="174"/>
      <c r="C35" s="25" t="s">
        <v>44</v>
      </c>
      <c r="D35" s="25"/>
      <c r="E35" s="25"/>
      <c r="F35" s="25"/>
      <c r="G35" s="26"/>
      <c r="H35" s="177" t="s">
        <v>16</v>
      </c>
      <c r="I35" s="178"/>
      <c r="J35" s="179"/>
      <c r="K35" s="180"/>
    </row>
    <row r="36" spans="1:11" ht="14" x14ac:dyDescent="0.3">
      <c r="A36" s="173" t="s">
        <v>45</v>
      </c>
      <c r="B36" s="174"/>
      <c r="C36" s="25" t="s">
        <v>46</v>
      </c>
      <c r="D36" s="25"/>
      <c r="E36" s="25"/>
      <c r="F36" s="25"/>
      <c r="G36" s="26"/>
      <c r="H36" s="177" t="s">
        <v>16</v>
      </c>
      <c r="I36" s="178"/>
      <c r="J36" s="179"/>
      <c r="K36" s="180"/>
    </row>
    <row r="37" spans="1:11" ht="14" x14ac:dyDescent="0.3">
      <c r="A37" s="173" t="s">
        <v>47</v>
      </c>
      <c r="B37" s="174"/>
      <c r="C37" s="25" t="s">
        <v>48</v>
      </c>
      <c r="D37" s="25"/>
      <c r="E37" s="25"/>
      <c r="F37" s="25"/>
      <c r="G37" s="26"/>
      <c r="H37" s="177" t="s">
        <v>16</v>
      </c>
      <c r="I37" s="178"/>
      <c r="J37" s="179"/>
      <c r="K37" s="180"/>
    </row>
    <row r="38" spans="1:11" ht="14" x14ac:dyDescent="0.3">
      <c r="A38" s="173" t="s">
        <v>49</v>
      </c>
      <c r="B38" s="174"/>
      <c r="C38" s="25" t="s">
        <v>50</v>
      </c>
      <c r="D38" s="25"/>
      <c r="E38" s="25"/>
      <c r="F38" s="25"/>
      <c r="G38" s="26"/>
      <c r="H38" s="177" t="s">
        <v>16</v>
      </c>
      <c r="I38" s="178"/>
      <c r="J38" s="179"/>
      <c r="K38" s="180"/>
    </row>
    <row r="39" spans="1:11" ht="14" x14ac:dyDescent="0.3">
      <c r="A39" s="27"/>
      <c r="B39" s="28" t="s">
        <v>203</v>
      </c>
      <c r="C39" s="29"/>
      <c r="D39" s="29"/>
      <c r="E39" s="29"/>
      <c r="F39" s="29"/>
      <c r="G39" s="30"/>
      <c r="H39" s="184"/>
      <c r="I39" s="167"/>
      <c r="J39" s="168"/>
      <c r="K39" s="169"/>
    </row>
    <row r="40" spans="1:11" ht="27" customHeight="1" x14ac:dyDescent="0.3">
      <c r="A40" s="32"/>
      <c r="B40" s="100" t="s">
        <v>21</v>
      </c>
      <c r="C40" s="187"/>
      <c r="D40" s="187"/>
      <c r="E40" s="187"/>
      <c r="F40" s="187"/>
      <c r="G40" s="101"/>
      <c r="H40" s="188"/>
      <c r="I40" s="185"/>
      <c r="J40" s="31"/>
      <c r="K40" s="186"/>
    </row>
    <row r="41" spans="1:11" ht="14" x14ac:dyDescent="0.3">
      <c r="A41" s="32"/>
      <c r="B41" s="34" t="s">
        <v>66</v>
      </c>
      <c r="C41" s="191"/>
      <c r="D41" s="191"/>
      <c r="E41" s="191"/>
      <c r="F41" s="191"/>
      <c r="G41" s="35"/>
      <c r="H41" s="188"/>
      <c r="I41" s="189"/>
      <c r="J41" s="33"/>
      <c r="K41" s="190"/>
    </row>
    <row r="42" spans="1:11" ht="14" x14ac:dyDescent="0.3">
      <c r="A42" s="32"/>
      <c r="B42" s="34" t="s">
        <v>23</v>
      </c>
      <c r="C42" s="191"/>
      <c r="D42" s="191"/>
      <c r="E42" s="191"/>
      <c r="F42" s="191"/>
      <c r="G42" s="35"/>
      <c r="H42" s="188"/>
      <c r="I42" s="189"/>
      <c r="J42" s="33"/>
      <c r="K42" s="190"/>
    </row>
    <row r="43" spans="1:11" ht="14" x14ac:dyDescent="0.3">
      <c r="A43" s="32"/>
      <c r="B43" s="34" t="s">
        <v>24</v>
      </c>
      <c r="C43" s="191"/>
      <c r="D43" s="191"/>
      <c r="E43" s="191"/>
      <c r="F43" s="191"/>
      <c r="G43" s="35"/>
      <c r="H43" s="188"/>
      <c r="I43" s="189"/>
      <c r="J43" s="33"/>
      <c r="K43" s="190"/>
    </row>
    <row r="44" spans="1:11" ht="14" x14ac:dyDescent="0.3">
      <c r="A44" s="32"/>
      <c r="B44" s="34" t="s">
        <v>25</v>
      </c>
      <c r="C44" s="191"/>
      <c r="D44" s="191"/>
      <c r="E44" s="191"/>
      <c r="F44" s="191"/>
      <c r="G44" s="35"/>
      <c r="H44" s="188"/>
      <c r="I44" s="193"/>
      <c r="J44" s="40"/>
      <c r="K44" s="194"/>
    </row>
    <row r="45" spans="1:11" ht="14" x14ac:dyDescent="0.3">
      <c r="A45" s="36"/>
      <c r="B45" s="37" t="s">
        <v>26</v>
      </c>
      <c r="C45" s="38"/>
      <c r="D45" s="38"/>
      <c r="E45" s="38"/>
      <c r="F45" s="38"/>
      <c r="G45" s="39"/>
      <c r="H45" s="192"/>
      <c r="I45" s="167"/>
      <c r="J45" s="168"/>
      <c r="K45" s="169"/>
    </row>
    <row r="46" spans="1:11" ht="14" x14ac:dyDescent="0.3">
      <c r="A46" s="173" t="s">
        <v>191</v>
      </c>
      <c r="B46" s="174"/>
      <c r="C46" s="25" t="s">
        <v>28</v>
      </c>
      <c r="D46" s="25"/>
      <c r="E46" s="25"/>
      <c r="F46" s="25"/>
      <c r="G46" s="26"/>
      <c r="H46" s="177" t="s">
        <v>16</v>
      </c>
      <c r="I46" s="178"/>
      <c r="J46" s="179"/>
      <c r="K46" s="180"/>
    </row>
    <row r="47" spans="1:11" ht="14" x14ac:dyDescent="0.3">
      <c r="A47" s="173" t="s">
        <v>192</v>
      </c>
      <c r="B47" s="174"/>
      <c r="C47" s="25" t="s">
        <v>30</v>
      </c>
      <c r="D47" s="25"/>
      <c r="E47" s="25"/>
      <c r="F47" s="25"/>
      <c r="G47" s="26"/>
      <c r="H47" s="177" t="s">
        <v>16</v>
      </c>
      <c r="I47" s="178"/>
      <c r="J47" s="179"/>
      <c r="K47" s="180"/>
    </row>
    <row r="48" spans="1:11" ht="14" x14ac:dyDescent="0.3">
      <c r="A48" s="173" t="s">
        <v>193</v>
      </c>
      <c r="B48" s="174"/>
      <c r="C48" s="25" t="s">
        <v>32</v>
      </c>
      <c r="D48" s="25"/>
      <c r="E48" s="25"/>
      <c r="F48" s="25"/>
      <c r="G48" s="26"/>
      <c r="H48" s="177" t="s">
        <v>16</v>
      </c>
      <c r="I48" s="178"/>
      <c r="J48" s="179"/>
      <c r="K48" s="180"/>
    </row>
    <row r="49" spans="1:11" ht="14" x14ac:dyDescent="0.3">
      <c r="A49" s="173" t="s">
        <v>194</v>
      </c>
      <c r="B49" s="174"/>
      <c r="C49" s="25" t="s">
        <v>34</v>
      </c>
      <c r="D49" s="25"/>
      <c r="E49" s="25"/>
      <c r="F49" s="25"/>
      <c r="G49" s="26"/>
      <c r="H49" s="177" t="s">
        <v>16</v>
      </c>
      <c r="I49" s="178"/>
      <c r="J49" s="179"/>
      <c r="K49" s="180"/>
    </row>
    <row r="50" spans="1:11" ht="14" x14ac:dyDescent="0.3">
      <c r="A50" s="173" t="s">
        <v>195</v>
      </c>
      <c r="B50" s="174"/>
      <c r="C50" s="25" t="s">
        <v>36</v>
      </c>
      <c r="D50" s="25"/>
      <c r="E50" s="25"/>
      <c r="F50" s="25"/>
      <c r="G50" s="26"/>
      <c r="H50" s="177" t="s">
        <v>16</v>
      </c>
      <c r="I50" s="178"/>
      <c r="J50" s="179"/>
      <c r="K50" s="180"/>
    </row>
    <row r="51" spans="1:11" ht="14" x14ac:dyDescent="0.3">
      <c r="A51" s="173" t="s">
        <v>196</v>
      </c>
      <c r="B51" s="174"/>
      <c r="C51" s="25" t="s">
        <v>38</v>
      </c>
      <c r="D51" s="25"/>
      <c r="E51" s="25"/>
      <c r="F51" s="25"/>
      <c r="G51" s="26"/>
      <c r="H51" s="177" t="s">
        <v>16</v>
      </c>
      <c r="I51" s="178"/>
      <c r="J51" s="179"/>
      <c r="K51" s="180"/>
    </row>
    <row r="52" spans="1:11" ht="14" x14ac:dyDescent="0.3">
      <c r="A52" s="173" t="s">
        <v>197</v>
      </c>
      <c r="B52" s="174"/>
      <c r="C52" s="25" t="s">
        <v>40</v>
      </c>
      <c r="D52" s="25"/>
      <c r="E52" s="25"/>
      <c r="F52" s="25"/>
      <c r="G52" s="26"/>
      <c r="H52" s="177" t="s">
        <v>16</v>
      </c>
      <c r="I52" s="178"/>
      <c r="J52" s="179"/>
      <c r="K52" s="180"/>
    </row>
    <row r="53" spans="1:11" ht="14" x14ac:dyDescent="0.3">
      <c r="A53" s="173" t="s">
        <v>198</v>
      </c>
      <c r="B53" s="174"/>
      <c r="C53" s="25" t="s">
        <v>42</v>
      </c>
      <c r="D53" s="25"/>
      <c r="E53" s="25"/>
      <c r="F53" s="25"/>
      <c r="G53" s="26"/>
      <c r="H53" s="177" t="s">
        <v>16</v>
      </c>
      <c r="I53" s="178"/>
      <c r="J53" s="179"/>
      <c r="K53" s="180"/>
    </row>
    <row r="54" spans="1:11" ht="14" x14ac:dyDescent="0.3">
      <c r="A54" s="173" t="s">
        <v>199</v>
      </c>
      <c r="B54" s="174"/>
      <c r="C54" s="25" t="s">
        <v>44</v>
      </c>
      <c r="D54" s="25"/>
      <c r="E54" s="25"/>
      <c r="F54" s="25"/>
      <c r="G54" s="26"/>
      <c r="H54" s="177" t="s">
        <v>16</v>
      </c>
      <c r="I54" s="178"/>
      <c r="J54" s="179"/>
      <c r="K54" s="180"/>
    </row>
    <row r="55" spans="1:11" ht="14" x14ac:dyDescent="0.3">
      <c r="A55" s="173" t="s">
        <v>200</v>
      </c>
      <c r="B55" s="174"/>
      <c r="C55" s="25" t="s">
        <v>46</v>
      </c>
      <c r="D55" s="25"/>
      <c r="E55" s="25"/>
      <c r="F55" s="25"/>
      <c r="G55" s="26"/>
      <c r="H55" s="177" t="s">
        <v>16</v>
      </c>
      <c r="I55" s="178"/>
      <c r="J55" s="179"/>
      <c r="K55" s="180"/>
    </row>
    <row r="56" spans="1:11" ht="14" x14ac:dyDescent="0.3">
      <c r="A56" s="173" t="s">
        <v>201</v>
      </c>
      <c r="B56" s="174"/>
      <c r="C56" s="25" t="s">
        <v>48</v>
      </c>
      <c r="D56" s="25"/>
      <c r="E56" s="25"/>
      <c r="F56" s="25"/>
      <c r="G56" s="26"/>
      <c r="H56" s="177" t="s">
        <v>16</v>
      </c>
      <c r="I56" s="178"/>
      <c r="J56" s="179"/>
      <c r="K56" s="180"/>
    </row>
    <row r="57" spans="1:11" ht="14" x14ac:dyDescent="0.3">
      <c r="A57" s="173" t="s">
        <v>202</v>
      </c>
      <c r="B57" s="174"/>
      <c r="C57" s="25" t="s">
        <v>50</v>
      </c>
      <c r="D57" s="25"/>
      <c r="E57" s="25"/>
      <c r="F57" s="25"/>
      <c r="G57" s="26"/>
      <c r="H57" s="177" t="s">
        <v>16</v>
      </c>
      <c r="I57" s="178"/>
      <c r="J57" s="179"/>
      <c r="K57" s="180"/>
    </row>
    <row r="58" spans="1:11" ht="14" x14ac:dyDescent="0.3">
      <c r="A58" s="162" t="s">
        <v>51</v>
      </c>
      <c r="B58" s="163" t="s">
        <v>52</v>
      </c>
      <c r="C58" s="23"/>
      <c r="D58" s="23"/>
      <c r="E58" s="23"/>
      <c r="F58" s="23"/>
      <c r="G58" s="24"/>
      <c r="H58" s="166"/>
      <c r="I58" s="167"/>
      <c r="J58" s="168"/>
      <c r="K58" s="169"/>
    </row>
    <row r="59" spans="1:11" ht="14" x14ac:dyDescent="0.3">
      <c r="A59" s="173" t="s">
        <v>53</v>
      </c>
      <c r="B59" s="174" t="s">
        <v>54</v>
      </c>
      <c r="C59" s="25"/>
      <c r="D59" s="25"/>
      <c r="E59" s="25"/>
      <c r="F59" s="25"/>
      <c r="G59" s="26"/>
      <c r="H59" s="177" t="s">
        <v>16</v>
      </c>
      <c r="I59" s="178"/>
      <c r="J59" s="179"/>
      <c r="K59" s="180"/>
    </row>
    <row r="60" spans="1:11" ht="14" x14ac:dyDescent="0.3">
      <c r="A60" s="195"/>
      <c r="B60" s="196" t="s">
        <v>55</v>
      </c>
      <c r="C60" s="23"/>
      <c r="D60" s="23"/>
      <c r="E60" s="23"/>
      <c r="F60" s="23"/>
      <c r="G60" s="24"/>
      <c r="H60" s="166"/>
      <c r="I60" s="167"/>
      <c r="J60" s="168"/>
      <c r="K60" s="169"/>
    </row>
    <row r="61" spans="1:11" ht="14" x14ac:dyDescent="0.3">
      <c r="A61" s="173" t="s">
        <v>56</v>
      </c>
      <c r="B61" s="174"/>
      <c r="C61" s="25" t="s">
        <v>57</v>
      </c>
      <c r="D61" s="25"/>
      <c r="E61" s="25"/>
      <c r="F61" s="25"/>
      <c r="G61" s="26"/>
      <c r="H61" s="177" t="s">
        <v>16</v>
      </c>
      <c r="I61" s="178"/>
      <c r="J61" s="179"/>
      <c r="K61" s="180"/>
    </row>
    <row r="62" spans="1:11" ht="14" x14ac:dyDescent="0.3">
      <c r="A62" s="173" t="s">
        <v>58</v>
      </c>
      <c r="B62" s="174"/>
      <c r="C62" s="25" t="s">
        <v>59</v>
      </c>
      <c r="D62" s="25"/>
      <c r="E62" s="25"/>
      <c r="F62" s="25"/>
      <c r="G62" s="26"/>
      <c r="H62" s="177" t="s">
        <v>16</v>
      </c>
      <c r="I62" s="178"/>
      <c r="J62" s="179"/>
      <c r="K62" s="180"/>
    </row>
    <row r="63" spans="1:11" ht="14" x14ac:dyDescent="0.3">
      <c r="A63" s="173" t="s">
        <v>60</v>
      </c>
      <c r="B63" s="174"/>
      <c r="C63" s="25" t="s">
        <v>62</v>
      </c>
      <c r="D63" s="25"/>
      <c r="E63" s="25"/>
      <c r="F63" s="25"/>
      <c r="G63" s="26"/>
      <c r="H63" s="177" t="s">
        <v>16</v>
      </c>
      <c r="I63" s="178"/>
      <c r="J63" s="179"/>
      <c r="K63" s="180"/>
    </row>
    <row r="64" spans="1:11" ht="14" x14ac:dyDescent="0.3">
      <c r="A64" s="173" t="s">
        <v>61</v>
      </c>
      <c r="B64" s="174"/>
      <c r="C64" s="25" t="s">
        <v>204</v>
      </c>
      <c r="D64" s="25"/>
      <c r="E64" s="25"/>
      <c r="F64" s="25"/>
      <c r="G64" s="26"/>
      <c r="H64" s="177" t="s">
        <v>180</v>
      </c>
      <c r="I64" s="178"/>
      <c r="J64" s="179"/>
      <c r="K64" s="180"/>
    </row>
    <row r="65" spans="1:11" ht="14" x14ac:dyDescent="0.3">
      <c r="A65" s="173" t="s">
        <v>206</v>
      </c>
      <c r="B65" s="174"/>
      <c r="C65" s="25" t="s">
        <v>205</v>
      </c>
      <c r="D65" s="25"/>
      <c r="E65" s="25"/>
      <c r="F65" s="25"/>
      <c r="G65" s="26"/>
      <c r="H65" s="177" t="s">
        <v>180</v>
      </c>
      <c r="I65" s="178"/>
      <c r="J65" s="179"/>
      <c r="K65" s="180"/>
    </row>
    <row r="66" spans="1:11" ht="14" x14ac:dyDescent="0.3">
      <c r="A66" s="173" t="s">
        <v>207</v>
      </c>
      <c r="B66" s="174"/>
      <c r="C66" s="25" t="s">
        <v>208</v>
      </c>
      <c r="D66" s="25"/>
      <c r="E66" s="25"/>
      <c r="F66" s="25"/>
      <c r="G66" s="26"/>
      <c r="H66" s="177" t="s">
        <v>180</v>
      </c>
      <c r="I66" s="178"/>
      <c r="J66" s="179"/>
      <c r="K66" s="180"/>
    </row>
    <row r="67" spans="1:11" ht="14" x14ac:dyDescent="0.3">
      <c r="A67" s="162" t="s">
        <v>63</v>
      </c>
      <c r="B67" s="163" t="s">
        <v>18</v>
      </c>
      <c r="C67" s="23"/>
      <c r="D67" s="23"/>
      <c r="E67" s="23"/>
      <c r="F67" s="23"/>
      <c r="G67" s="24"/>
      <c r="H67" s="166"/>
      <c r="I67" s="167"/>
      <c r="J67" s="168"/>
      <c r="K67" s="169"/>
    </row>
    <row r="68" spans="1:11" ht="30" customHeight="1" x14ac:dyDescent="0.3">
      <c r="A68" s="27"/>
      <c r="B68" s="106" t="s">
        <v>64</v>
      </c>
      <c r="C68" s="107"/>
      <c r="D68" s="107"/>
      <c r="E68" s="107"/>
      <c r="F68" s="107"/>
      <c r="G68" s="108"/>
      <c r="H68" s="184"/>
      <c r="I68" s="185"/>
      <c r="J68" s="31"/>
      <c r="K68" s="186"/>
    </row>
    <row r="69" spans="1:11" ht="14" x14ac:dyDescent="0.3">
      <c r="A69" s="32"/>
      <c r="B69" s="34" t="s">
        <v>65</v>
      </c>
      <c r="C69" s="191"/>
      <c r="D69" s="191"/>
      <c r="E69" s="191"/>
      <c r="F69" s="191"/>
      <c r="G69" s="35"/>
      <c r="H69" s="188"/>
      <c r="I69" s="189"/>
      <c r="J69" s="33"/>
      <c r="K69" s="190"/>
    </row>
    <row r="70" spans="1:11" ht="14" x14ac:dyDescent="0.3">
      <c r="A70" s="32"/>
      <c r="B70" s="34" t="s">
        <v>66</v>
      </c>
      <c r="C70" s="191"/>
      <c r="D70" s="191"/>
      <c r="E70" s="191"/>
      <c r="F70" s="191"/>
      <c r="G70" s="35"/>
      <c r="H70" s="188"/>
      <c r="I70" s="189"/>
      <c r="J70" s="33"/>
      <c r="K70" s="190"/>
    </row>
    <row r="71" spans="1:11" ht="14" x14ac:dyDescent="0.3">
      <c r="A71" s="32"/>
      <c r="B71" s="34" t="s">
        <v>67</v>
      </c>
      <c r="C71" s="191"/>
      <c r="D71" s="191"/>
      <c r="E71" s="191"/>
      <c r="F71" s="191"/>
      <c r="G71" s="35"/>
      <c r="H71" s="188"/>
      <c r="I71" s="189"/>
      <c r="J71" s="33"/>
      <c r="K71" s="190"/>
    </row>
    <row r="72" spans="1:11" ht="27.75" customHeight="1" x14ac:dyDescent="0.3">
      <c r="A72" s="36"/>
      <c r="B72" s="109" t="s">
        <v>68</v>
      </c>
      <c r="C72" s="110"/>
      <c r="D72" s="110"/>
      <c r="E72" s="110"/>
      <c r="F72" s="110"/>
      <c r="G72" s="111"/>
      <c r="H72" s="192"/>
      <c r="I72" s="193"/>
      <c r="J72" s="40"/>
      <c r="K72" s="194"/>
    </row>
    <row r="73" spans="1:11" ht="14" x14ac:dyDescent="0.3">
      <c r="A73" s="195"/>
      <c r="B73" s="196"/>
      <c r="C73" s="41"/>
      <c r="D73" s="41" t="s">
        <v>69</v>
      </c>
      <c r="E73" s="23"/>
      <c r="F73" s="23"/>
      <c r="G73" s="24"/>
      <c r="H73" s="166"/>
      <c r="I73" s="167"/>
      <c r="J73" s="168"/>
      <c r="K73" s="169"/>
    </row>
    <row r="74" spans="1:11" ht="14" x14ac:dyDescent="0.3">
      <c r="A74" s="173" t="s">
        <v>70</v>
      </c>
      <c r="B74" s="174"/>
      <c r="C74" s="25" t="s">
        <v>71</v>
      </c>
      <c r="D74" s="25" t="s">
        <v>44</v>
      </c>
      <c r="E74" s="25"/>
      <c r="F74" s="25"/>
      <c r="G74" s="26"/>
      <c r="H74" s="177" t="s">
        <v>16</v>
      </c>
      <c r="I74" s="178"/>
      <c r="J74" s="179"/>
      <c r="K74" s="180"/>
    </row>
    <row r="75" spans="1:11" ht="14" x14ac:dyDescent="0.3">
      <c r="A75" s="173" t="s">
        <v>72</v>
      </c>
      <c r="B75" s="174"/>
      <c r="C75" s="25" t="s">
        <v>71</v>
      </c>
      <c r="D75" s="25" t="s">
        <v>46</v>
      </c>
      <c r="E75" s="25"/>
      <c r="F75" s="25"/>
      <c r="G75" s="26"/>
      <c r="H75" s="177" t="s">
        <v>16</v>
      </c>
      <c r="I75" s="178"/>
      <c r="J75" s="179"/>
      <c r="K75" s="180"/>
    </row>
    <row r="76" spans="1:11" ht="14" x14ac:dyDescent="0.3">
      <c r="A76" s="173" t="s">
        <v>73</v>
      </c>
      <c r="B76" s="174"/>
      <c r="C76" s="25" t="s">
        <v>71</v>
      </c>
      <c r="D76" s="25" t="s">
        <v>48</v>
      </c>
      <c r="E76" s="25"/>
      <c r="F76" s="25"/>
      <c r="G76" s="26"/>
      <c r="H76" s="177" t="s">
        <v>16</v>
      </c>
      <c r="I76" s="178"/>
      <c r="J76" s="179"/>
      <c r="K76" s="180"/>
    </row>
    <row r="77" spans="1:11" ht="14" x14ac:dyDescent="0.3">
      <c r="A77" s="173" t="s">
        <v>74</v>
      </c>
      <c r="B77" s="174"/>
      <c r="C77" s="25" t="s">
        <v>71</v>
      </c>
      <c r="D77" s="25" t="s">
        <v>75</v>
      </c>
      <c r="E77" s="25"/>
      <c r="F77" s="25"/>
      <c r="G77" s="26"/>
      <c r="H77" s="177" t="s">
        <v>16</v>
      </c>
      <c r="I77" s="178"/>
      <c r="J77" s="179"/>
      <c r="K77" s="180"/>
    </row>
    <row r="78" spans="1:11" ht="14" x14ac:dyDescent="0.3">
      <c r="A78" s="173" t="s">
        <v>76</v>
      </c>
      <c r="B78" s="174"/>
      <c r="C78" s="25" t="s">
        <v>71</v>
      </c>
      <c r="D78" s="25" t="s">
        <v>77</v>
      </c>
      <c r="E78" s="25"/>
      <c r="F78" s="25"/>
      <c r="G78" s="26"/>
      <c r="H78" s="177" t="s">
        <v>16</v>
      </c>
      <c r="I78" s="178"/>
      <c r="J78" s="179"/>
      <c r="K78" s="180"/>
    </row>
    <row r="79" spans="1:11" ht="14" x14ac:dyDescent="0.3">
      <c r="A79" s="173" t="s">
        <v>78</v>
      </c>
      <c r="B79" s="174"/>
      <c r="C79" s="25" t="s">
        <v>79</v>
      </c>
      <c r="D79" s="25" t="s">
        <v>48</v>
      </c>
      <c r="E79" s="25"/>
      <c r="F79" s="25"/>
      <c r="G79" s="26"/>
      <c r="H79" s="177" t="s">
        <v>16</v>
      </c>
      <c r="I79" s="178"/>
      <c r="J79" s="179"/>
      <c r="K79" s="180"/>
    </row>
    <row r="80" spans="1:11" ht="14" x14ac:dyDescent="0.3">
      <c r="A80" s="173" t="s">
        <v>80</v>
      </c>
      <c r="B80" s="174"/>
      <c r="C80" s="25" t="s">
        <v>79</v>
      </c>
      <c r="D80" s="25" t="s">
        <v>75</v>
      </c>
      <c r="E80" s="25"/>
      <c r="F80" s="25"/>
      <c r="G80" s="26"/>
      <c r="H80" s="177" t="s">
        <v>16</v>
      </c>
      <c r="I80" s="178"/>
      <c r="J80" s="179"/>
      <c r="K80" s="180"/>
    </row>
    <row r="81" spans="1:17" ht="14" x14ac:dyDescent="0.3">
      <c r="A81" s="173" t="s">
        <v>81</v>
      </c>
      <c r="B81" s="174"/>
      <c r="C81" s="25" t="s">
        <v>79</v>
      </c>
      <c r="D81" s="25" t="s">
        <v>77</v>
      </c>
      <c r="E81" s="25"/>
      <c r="F81" s="25"/>
      <c r="G81" s="26"/>
      <c r="H81" s="177" t="s">
        <v>16</v>
      </c>
      <c r="I81" s="178"/>
      <c r="J81" s="179"/>
      <c r="K81" s="180"/>
    </row>
    <row r="82" spans="1:17" ht="14" x14ac:dyDescent="0.3">
      <c r="A82" s="162">
        <v>3</v>
      </c>
      <c r="B82" s="163" t="s">
        <v>8</v>
      </c>
      <c r="C82" s="23"/>
      <c r="D82" s="23"/>
      <c r="E82" s="23"/>
      <c r="F82" s="23"/>
      <c r="G82" s="24"/>
      <c r="H82" s="166"/>
      <c r="I82" s="167"/>
      <c r="J82" s="168"/>
      <c r="K82" s="169"/>
    </row>
    <row r="83" spans="1:17" ht="14" x14ac:dyDescent="0.3">
      <c r="A83" s="31"/>
      <c r="B83" s="51" t="s">
        <v>82</v>
      </c>
      <c r="C83" s="52"/>
      <c r="D83" s="52"/>
      <c r="E83" s="52"/>
      <c r="F83" s="52"/>
      <c r="G83" s="53"/>
      <c r="H83" s="184"/>
      <c r="I83" s="167"/>
      <c r="J83" s="168"/>
      <c r="K83" s="169"/>
    </row>
    <row r="84" spans="1:17" ht="14" x14ac:dyDescent="0.3">
      <c r="A84" s="40"/>
      <c r="B84" s="54" t="s">
        <v>235</v>
      </c>
      <c r="C84" s="55"/>
      <c r="D84" s="55"/>
      <c r="E84" s="55"/>
      <c r="F84" s="55"/>
      <c r="G84" s="56"/>
      <c r="H84" s="192"/>
      <c r="I84" s="167"/>
      <c r="J84" s="168"/>
      <c r="K84" s="169"/>
    </row>
    <row r="85" spans="1:17" ht="14" x14ac:dyDescent="0.3">
      <c r="A85" s="197" t="s">
        <v>83</v>
      </c>
      <c r="B85" s="198" t="s">
        <v>84</v>
      </c>
      <c r="C85" s="25"/>
      <c r="D85" s="25"/>
      <c r="E85" s="25"/>
      <c r="F85" s="25"/>
      <c r="G85" s="26"/>
      <c r="H85" s="177" t="s">
        <v>16</v>
      </c>
      <c r="I85" s="178"/>
      <c r="J85" s="179"/>
      <c r="K85" s="180"/>
    </row>
    <row r="86" spans="1:17" ht="14" x14ac:dyDescent="0.3">
      <c r="A86" s="197" t="s">
        <v>85</v>
      </c>
      <c r="B86" s="198" t="s">
        <v>86</v>
      </c>
      <c r="C86" s="25"/>
      <c r="D86" s="25"/>
      <c r="E86" s="25"/>
      <c r="F86" s="25"/>
      <c r="G86" s="26"/>
      <c r="H86" s="177" t="s">
        <v>16</v>
      </c>
      <c r="I86" s="178"/>
      <c r="J86" s="179"/>
      <c r="K86" s="180"/>
    </row>
    <row r="87" spans="1:17" s="21" customFormat="1" ht="14" x14ac:dyDescent="0.25">
      <c r="A87" s="199"/>
      <c r="B87" s="200"/>
      <c r="C87" s="73"/>
      <c r="D87" s="73"/>
      <c r="E87" s="73"/>
      <c r="F87" s="73"/>
      <c r="G87" s="74"/>
      <c r="H87" s="201"/>
      <c r="I87" s="202"/>
      <c r="J87" s="203"/>
      <c r="K87" s="204"/>
    </row>
    <row r="88" spans="1:17" ht="14" x14ac:dyDescent="0.3">
      <c r="A88" s="162">
        <v>4</v>
      </c>
      <c r="B88" s="163" t="s">
        <v>269</v>
      </c>
      <c r="C88" s="23"/>
      <c r="D88" s="23"/>
      <c r="E88" s="23"/>
      <c r="F88" s="23"/>
      <c r="G88" s="24"/>
      <c r="H88" s="166"/>
      <c r="I88" s="167"/>
      <c r="J88" s="168"/>
      <c r="K88" s="169"/>
    </row>
    <row r="89" spans="1:17" ht="14" x14ac:dyDescent="0.3">
      <c r="A89" s="162" t="s">
        <v>270</v>
      </c>
      <c r="B89" s="163" t="s">
        <v>271</v>
      </c>
      <c r="C89" s="23"/>
      <c r="D89" s="23"/>
      <c r="E89" s="23"/>
      <c r="F89" s="23"/>
      <c r="G89" s="24"/>
      <c r="H89" s="166"/>
      <c r="I89" s="167"/>
      <c r="J89" s="168"/>
      <c r="K89" s="169"/>
    </row>
    <row r="90" spans="1:17" s="21" customFormat="1" ht="19" customHeight="1" x14ac:dyDescent="0.6">
      <c r="A90" s="199"/>
      <c r="B90" s="205" t="s">
        <v>272</v>
      </c>
      <c r="C90" s="206"/>
      <c r="D90" s="206"/>
      <c r="E90" s="206"/>
      <c r="F90" s="206"/>
      <c r="G90" s="207"/>
      <c r="H90" s="201"/>
      <c r="I90" s="208" t="s">
        <v>273</v>
      </c>
      <c r="J90" s="209"/>
      <c r="K90" s="210"/>
      <c r="L90" s="208" t="s">
        <v>274</v>
      </c>
      <c r="M90" s="209"/>
      <c r="N90" s="210"/>
      <c r="P90" s="211" t="s">
        <v>275</v>
      </c>
      <c r="Q90" s="211"/>
    </row>
    <row r="91" spans="1:17" s="21" customFormat="1" ht="14" x14ac:dyDescent="0.25">
      <c r="A91" s="199"/>
      <c r="B91" s="205" t="s">
        <v>276</v>
      </c>
      <c r="C91" s="206"/>
      <c r="D91" s="206"/>
      <c r="E91" s="73"/>
      <c r="F91" s="73"/>
      <c r="G91" s="74"/>
      <c r="H91" s="201"/>
      <c r="I91" s="202"/>
      <c r="J91" s="203"/>
      <c r="K91" s="204"/>
      <c r="L91" s="202"/>
      <c r="M91" s="203"/>
      <c r="N91" s="204"/>
      <c r="P91" s="211"/>
      <c r="Q91" s="211"/>
    </row>
    <row r="92" spans="1:17" s="21" customFormat="1" ht="14" x14ac:dyDescent="0.25">
      <c r="A92" s="199" t="s">
        <v>277</v>
      </c>
      <c r="B92" s="212" t="s">
        <v>278</v>
      </c>
      <c r="C92" s="98"/>
      <c r="D92" s="73"/>
      <c r="E92" s="73"/>
      <c r="F92" s="73"/>
      <c r="G92" s="74"/>
      <c r="H92" s="201" t="s">
        <v>180</v>
      </c>
      <c r="I92" s="202"/>
      <c r="J92" s="203"/>
      <c r="K92" s="204"/>
      <c r="L92" s="202"/>
      <c r="M92" s="203"/>
      <c r="N92" s="204"/>
      <c r="P92" s="211"/>
      <c r="Q92" s="211"/>
    </row>
    <row r="93" spans="1:17" s="21" customFormat="1" ht="14" x14ac:dyDescent="0.25">
      <c r="A93" s="199" t="s">
        <v>279</v>
      </c>
      <c r="B93" s="212" t="s">
        <v>280</v>
      </c>
      <c r="C93" s="98"/>
      <c r="D93" s="73"/>
      <c r="E93" s="73"/>
      <c r="F93" s="73"/>
      <c r="G93" s="74"/>
      <c r="H93" s="201" t="s">
        <v>180</v>
      </c>
      <c r="I93" s="202"/>
      <c r="J93" s="203"/>
      <c r="K93" s="204"/>
      <c r="L93" s="202"/>
      <c r="M93" s="203"/>
      <c r="N93" s="204"/>
      <c r="P93" s="211"/>
      <c r="Q93" s="211"/>
    </row>
    <row r="94" spans="1:17" s="21" customFormat="1" ht="14" x14ac:dyDescent="0.25">
      <c r="A94" s="199" t="s">
        <v>281</v>
      </c>
      <c r="B94" s="200" t="s">
        <v>282</v>
      </c>
      <c r="C94" s="73"/>
      <c r="D94" s="73"/>
      <c r="E94" s="73"/>
      <c r="F94" s="73"/>
      <c r="G94" s="74"/>
      <c r="H94" s="201" t="s">
        <v>180</v>
      </c>
      <c r="I94" s="202"/>
      <c r="J94" s="203"/>
      <c r="K94" s="204"/>
      <c r="L94" s="202"/>
      <c r="M94" s="203"/>
      <c r="N94" s="204"/>
      <c r="P94" s="211"/>
      <c r="Q94" s="211"/>
    </row>
    <row r="95" spans="1:17" s="21" customFormat="1" ht="14" x14ac:dyDescent="0.25">
      <c r="A95" s="199" t="s">
        <v>283</v>
      </c>
      <c r="B95" s="200" t="s">
        <v>284</v>
      </c>
      <c r="C95" s="73"/>
      <c r="D95" s="73"/>
      <c r="E95" s="73"/>
      <c r="F95" s="73"/>
      <c r="G95" s="74"/>
      <c r="H95" s="201" t="s">
        <v>180</v>
      </c>
      <c r="I95" s="202"/>
      <c r="J95" s="203"/>
      <c r="K95" s="204"/>
      <c r="L95" s="202"/>
      <c r="M95" s="203"/>
      <c r="N95" s="204"/>
      <c r="P95" s="211"/>
      <c r="Q95" s="211"/>
    </row>
    <row r="96" spans="1:17" s="21" customFormat="1" ht="14" x14ac:dyDescent="0.25">
      <c r="A96" s="199" t="s">
        <v>285</v>
      </c>
      <c r="B96" s="200" t="s">
        <v>286</v>
      </c>
      <c r="C96" s="73"/>
      <c r="D96" s="73"/>
      <c r="E96" s="73"/>
      <c r="F96" s="73"/>
      <c r="G96" s="74"/>
      <c r="H96" s="201" t="s">
        <v>180</v>
      </c>
      <c r="I96" s="202"/>
      <c r="J96" s="203"/>
      <c r="K96" s="204"/>
      <c r="L96" s="202"/>
      <c r="M96" s="203"/>
      <c r="N96" s="204"/>
      <c r="P96" s="211"/>
      <c r="Q96" s="211"/>
    </row>
    <row r="97" spans="1:17" s="21" customFormat="1" ht="14" x14ac:dyDescent="0.25">
      <c r="A97" s="199" t="s">
        <v>287</v>
      </c>
      <c r="B97" s="200" t="s">
        <v>288</v>
      </c>
      <c r="C97" s="73"/>
      <c r="D97" s="73"/>
      <c r="E97" s="73"/>
      <c r="F97" s="73"/>
      <c r="G97" s="74"/>
      <c r="H97" s="201" t="s">
        <v>180</v>
      </c>
      <c r="I97" s="202"/>
      <c r="J97" s="203"/>
      <c r="K97" s="204"/>
      <c r="L97" s="202"/>
      <c r="M97" s="203"/>
      <c r="N97" s="204"/>
      <c r="P97" s="211"/>
      <c r="Q97" s="211"/>
    </row>
    <row r="98" spans="1:17" s="21" customFormat="1" ht="14" x14ac:dyDescent="0.25">
      <c r="A98" s="199" t="s">
        <v>289</v>
      </c>
      <c r="B98" s="200" t="s">
        <v>290</v>
      </c>
      <c r="C98" s="73"/>
      <c r="D98" s="73"/>
      <c r="E98" s="73"/>
      <c r="F98" s="73"/>
      <c r="G98" s="74"/>
      <c r="H98" s="201" t="s">
        <v>180</v>
      </c>
      <c r="I98" s="202"/>
      <c r="J98" s="203"/>
      <c r="K98" s="204"/>
      <c r="L98" s="202"/>
      <c r="M98" s="203"/>
      <c r="N98" s="204"/>
      <c r="P98" s="211"/>
      <c r="Q98" s="211"/>
    </row>
    <row r="99" spans="1:17" s="21" customFormat="1" ht="14" x14ac:dyDescent="0.25">
      <c r="A99" s="199" t="s">
        <v>291</v>
      </c>
      <c r="B99" s="200" t="s">
        <v>292</v>
      </c>
      <c r="C99" s="73"/>
      <c r="D99" s="73"/>
      <c r="E99" s="73"/>
      <c r="F99" s="73"/>
      <c r="G99" s="74"/>
      <c r="H99" s="201" t="s">
        <v>180</v>
      </c>
      <c r="I99" s="202"/>
      <c r="J99" s="203"/>
      <c r="K99" s="204"/>
      <c r="L99" s="202"/>
      <c r="M99" s="203"/>
      <c r="N99" s="204"/>
      <c r="P99" s="211"/>
      <c r="Q99" s="211"/>
    </row>
    <row r="100" spans="1:17" s="21" customFormat="1" ht="14" x14ac:dyDescent="0.25">
      <c r="A100" s="199" t="s">
        <v>293</v>
      </c>
      <c r="B100" s="200" t="s">
        <v>294</v>
      </c>
      <c r="C100" s="73"/>
      <c r="D100" s="73"/>
      <c r="E100" s="73"/>
      <c r="F100" s="73"/>
      <c r="G100" s="74"/>
      <c r="H100" s="201" t="s">
        <v>180</v>
      </c>
      <c r="I100" s="202"/>
      <c r="J100" s="203"/>
      <c r="K100" s="204"/>
      <c r="L100" s="202"/>
      <c r="M100" s="203"/>
      <c r="N100" s="204"/>
    </row>
    <row r="101" spans="1:17" s="21" customFormat="1" ht="4" customHeight="1" x14ac:dyDescent="0.25">
      <c r="A101" s="199"/>
      <c r="B101" s="200"/>
      <c r="C101" s="73"/>
      <c r="D101" s="73"/>
      <c r="E101" s="73"/>
      <c r="F101" s="73"/>
      <c r="G101" s="74"/>
      <c r="H101" s="201"/>
      <c r="I101" s="202"/>
      <c r="J101" s="203"/>
      <c r="K101" s="204"/>
      <c r="L101" s="202"/>
      <c r="M101" s="203"/>
      <c r="N101" s="204"/>
    </row>
    <row r="102" spans="1:17" s="21" customFormat="1" ht="14" x14ac:dyDescent="0.25">
      <c r="A102" s="199"/>
      <c r="B102" s="205" t="s">
        <v>295</v>
      </c>
      <c r="C102" s="206"/>
      <c r="D102" s="73"/>
      <c r="E102" s="73"/>
      <c r="F102" s="73"/>
      <c r="G102" s="74"/>
      <c r="H102" s="201"/>
      <c r="I102" s="202"/>
      <c r="J102" s="203"/>
      <c r="K102" s="204"/>
      <c r="L102" s="202"/>
      <c r="M102" s="203"/>
      <c r="N102" s="204"/>
    </row>
    <row r="103" spans="1:17" s="21" customFormat="1" ht="14" x14ac:dyDescent="0.25">
      <c r="A103" s="199" t="s">
        <v>296</v>
      </c>
      <c r="B103" s="200" t="s">
        <v>297</v>
      </c>
      <c r="C103" s="73"/>
      <c r="D103" s="73"/>
      <c r="E103" s="73"/>
      <c r="F103" s="73"/>
      <c r="G103" s="74"/>
      <c r="H103" s="201" t="s">
        <v>180</v>
      </c>
      <c r="I103" s="202"/>
      <c r="J103" s="203"/>
      <c r="K103" s="204"/>
      <c r="L103" s="202"/>
      <c r="M103" s="203"/>
      <c r="N103" s="204"/>
    </row>
    <row r="104" spans="1:17" s="21" customFormat="1" ht="14" x14ac:dyDescent="0.25">
      <c r="A104" s="199" t="s">
        <v>298</v>
      </c>
      <c r="B104" s="200" t="s">
        <v>299</v>
      </c>
      <c r="C104" s="73"/>
      <c r="D104" s="73"/>
      <c r="E104" s="73"/>
      <c r="F104" s="73"/>
      <c r="G104" s="74"/>
      <c r="H104" s="201" t="s">
        <v>180</v>
      </c>
      <c r="I104" s="202"/>
      <c r="J104" s="203"/>
      <c r="K104" s="204"/>
      <c r="L104" s="202"/>
      <c r="M104" s="203"/>
      <c r="N104" s="204"/>
    </row>
    <row r="105" spans="1:17" s="21" customFormat="1" ht="14" x14ac:dyDescent="0.25">
      <c r="A105" s="199" t="s">
        <v>300</v>
      </c>
      <c r="B105" s="200" t="s">
        <v>301</v>
      </c>
      <c r="C105" s="73"/>
      <c r="D105" s="73"/>
      <c r="E105" s="73"/>
      <c r="F105" s="73"/>
      <c r="G105" s="74"/>
      <c r="H105" s="201" t="s">
        <v>180</v>
      </c>
      <c r="I105" s="202"/>
      <c r="J105" s="203"/>
      <c r="K105" s="204"/>
      <c r="L105" s="202"/>
      <c r="M105" s="203"/>
      <c r="N105" s="204"/>
    </row>
    <row r="106" spans="1:17" s="21" customFormat="1" ht="14" x14ac:dyDescent="0.25">
      <c r="A106" s="199" t="s">
        <v>302</v>
      </c>
      <c r="B106" s="200" t="s">
        <v>303</v>
      </c>
      <c r="C106" s="73"/>
      <c r="D106" s="73"/>
      <c r="E106" s="73"/>
      <c r="F106" s="73"/>
      <c r="G106" s="74"/>
      <c r="H106" s="201" t="s">
        <v>180</v>
      </c>
      <c r="I106" s="202"/>
      <c r="J106" s="203"/>
      <c r="K106" s="204"/>
      <c r="L106" s="202"/>
      <c r="M106" s="203"/>
      <c r="N106" s="204"/>
    </row>
    <row r="107" spans="1:17" s="21" customFormat="1" ht="14" x14ac:dyDescent="0.25">
      <c r="A107" s="199" t="s">
        <v>304</v>
      </c>
      <c r="B107" s="200" t="s">
        <v>305</v>
      </c>
      <c r="C107" s="73"/>
      <c r="D107" s="73"/>
      <c r="E107" s="73"/>
      <c r="F107" s="73"/>
      <c r="G107" s="74"/>
      <c r="H107" s="201" t="s">
        <v>180</v>
      </c>
      <c r="I107" s="202"/>
      <c r="J107" s="203"/>
      <c r="K107" s="204"/>
      <c r="L107" s="202"/>
      <c r="M107" s="203"/>
      <c r="N107" s="204"/>
    </row>
    <row r="108" spans="1:17" s="21" customFormat="1" ht="14" x14ac:dyDescent="0.25">
      <c r="A108" s="199" t="s">
        <v>306</v>
      </c>
      <c r="B108" s="200" t="s">
        <v>307</v>
      </c>
      <c r="C108" s="73"/>
      <c r="D108" s="73"/>
      <c r="E108" s="73"/>
      <c r="F108" s="73"/>
      <c r="G108" s="74"/>
      <c r="H108" s="201" t="s">
        <v>180</v>
      </c>
      <c r="I108" s="202"/>
      <c r="J108" s="203"/>
      <c r="K108" s="204"/>
      <c r="L108" s="202"/>
      <c r="M108" s="203"/>
      <c r="N108" s="204"/>
    </row>
    <row r="109" spans="1:17" s="21" customFormat="1" ht="14" x14ac:dyDescent="0.25">
      <c r="A109" s="199" t="s">
        <v>308</v>
      </c>
      <c r="B109" s="200" t="s">
        <v>309</v>
      </c>
      <c r="C109" s="73"/>
      <c r="D109" s="73"/>
      <c r="E109" s="73"/>
      <c r="F109" s="73"/>
      <c r="G109" s="74"/>
      <c r="H109" s="201" t="s">
        <v>180</v>
      </c>
      <c r="I109" s="202"/>
      <c r="J109" s="203"/>
      <c r="K109" s="204"/>
      <c r="L109" s="202"/>
      <c r="M109" s="203"/>
      <c r="N109" s="204"/>
    </row>
    <row r="110" spans="1:17" s="21" customFormat="1" ht="14" x14ac:dyDescent="0.25">
      <c r="A110" s="199" t="s">
        <v>310</v>
      </c>
      <c r="B110" s="200" t="s">
        <v>311</v>
      </c>
      <c r="C110" s="73"/>
      <c r="D110" s="73"/>
      <c r="E110" s="73"/>
      <c r="F110" s="73"/>
      <c r="G110" s="74"/>
      <c r="H110" s="201" t="s">
        <v>180</v>
      </c>
      <c r="I110" s="202"/>
      <c r="J110" s="203"/>
      <c r="K110" s="204"/>
      <c r="L110" s="202"/>
      <c r="M110" s="203"/>
      <c r="N110" s="204"/>
    </row>
    <row r="111" spans="1:17" s="21" customFormat="1" ht="3.5" customHeight="1" x14ac:dyDescent="0.25">
      <c r="A111" s="199"/>
      <c r="B111" s="200"/>
      <c r="C111" s="73"/>
      <c r="D111" s="73"/>
      <c r="E111" s="73"/>
      <c r="F111" s="73"/>
      <c r="G111" s="74"/>
      <c r="H111" s="201"/>
      <c r="I111" s="202"/>
      <c r="J111" s="203"/>
      <c r="K111" s="204"/>
      <c r="L111" s="202"/>
      <c r="M111" s="203"/>
      <c r="N111" s="204"/>
    </row>
    <row r="112" spans="1:17" s="21" customFormat="1" ht="14" x14ac:dyDescent="0.25">
      <c r="A112" s="199" t="s">
        <v>312</v>
      </c>
      <c r="B112" s="200" t="s">
        <v>313</v>
      </c>
      <c r="C112" s="73"/>
      <c r="D112" s="73"/>
      <c r="E112" s="73"/>
      <c r="F112" s="73"/>
      <c r="G112" s="74"/>
      <c r="H112" s="201" t="s">
        <v>180</v>
      </c>
      <c r="I112" s="202"/>
      <c r="J112" s="203"/>
      <c r="K112" s="204"/>
      <c r="L112" s="202"/>
      <c r="M112" s="203"/>
      <c r="N112" s="204"/>
    </row>
    <row r="113" spans="1:14" s="21" customFormat="1" ht="14" x14ac:dyDescent="0.25">
      <c r="A113" s="199" t="s">
        <v>314</v>
      </c>
      <c r="B113" s="200" t="s">
        <v>315</v>
      </c>
      <c r="C113" s="73"/>
      <c r="D113" s="73"/>
      <c r="E113" s="73"/>
      <c r="F113" s="73"/>
      <c r="G113" s="74"/>
      <c r="H113" s="201" t="s">
        <v>180</v>
      </c>
      <c r="I113" s="202"/>
      <c r="J113" s="203"/>
      <c r="K113" s="204"/>
      <c r="L113" s="202"/>
      <c r="M113" s="203"/>
      <c r="N113" s="204"/>
    </row>
    <row r="114" spans="1:14" s="21" customFormat="1" ht="14" x14ac:dyDescent="0.25">
      <c r="A114" s="199" t="s">
        <v>316</v>
      </c>
      <c r="B114" s="200" t="s">
        <v>317</v>
      </c>
      <c r="C114" s="73"/>
      <c r="D114" s="73"/>
      <c r="E114" s="73"/>
      <c r="F114" s="73"/>
      <c r="G114" s="74"/>
      <c r="H114" s="201" t="s">
        <v>180</v>
      </c>
      <c r="I114" s="202"/>
      <c r="J114" s="203"/>
      <c r="K114" s="204"/>
      <c r="L114" s="202"/>
      <c r="M114" s="203"/>
      <c r="N114" s="204"/>
    </row>
    <row r="115" spans="1:14" s="21" customFormat="1" ht="5.5" customHeight="1" x14ac:dyDescent="0.25">
      <c r="A115" s="199"/>
      <c r="B115" s="200"/>
      <c r="C115" s="73"/>
      <c r="D115" s="73"/>
      <c r="E115" s="73"/>
      <c r="F115" s="73"/>
      <c r="G115" s="74"/>
      <c r="H115" s="201"/>
      <c r="I115" s="202"/>
      <c r="J115" s="203"/>
      <c r="K115" s="204"/>
      <c r="L115" s="202"/>
      <c r="M115" s="203"/>
      <c r="N115" s="204"/>
    </row>
    <row r="116" spans="1:14" s="21" customFormat="1" ht="14" x14ac:dyDescent="0.25">
      <c r="A116" s="199" t="s">
        <v>318</v>
      </c>
      <c r="B116" s="200" t="s">
        <v>319</v>
      </c>
      <c r="C116" s="73"/>
      <c r="D116" s="73"/>
      <c r="E116" s="73"/>
      <c r="F116" s="73"/>
      <c r="G116" s="74"/>
      <c r="H116" s="201" t="s">
        <v>180</v>
      </c>
      <c r="I116" s="202"/>
      <c r="J116" s="203"/>
      <c r="K116" s="204"/>
      <c r="L116" s="202"/>
      <c r="M116" s="203"/>
      <c r="N116" s="204"/>
    </row>
    <row r="117" spans="1:14" s="21" customFormat="1" ht="4.5" customHeight="1" x14ac:dyDescent="0.25">
      <c r="A117" s="199"/>
      <c r="B117" s="200"/>
      <c r="C117" s="73"/>
      <c r="D117" s="73"/>
      <c r="E117" s="73"/>
      <c r="F117" s="73"/>
      <c r="G117" s="74"/>
      <c r="H117" s="201"/>
      <c r="I117" s="202"/>
      <c r="J117" s="203"/>
      <c r="K117" s="204"/>
      <c r="L117" s="202"/>
      <c r="M117" s="203"/>
      <c r="N117" s="204"/>
    </row>
    <row r="118" spans="1:14" s="21" customFormat="1" ht="14" x14ac:dyDescent="0.25">
      <c r="A118" s="199"/>
      <c r="B118" s="205" t="s">
        <v>320</v>
      </c>
      <c r="C118" s="206"/>
      <c r="D118" s="206"/>
      <c r="E118" s="73"/>
      <c r="F118" s="73"/>
      <c r="G118" s="74"/>
      <c r="H118" s="201"/>
      <c r="I118" s="202"/>
      <c r="J118" s="203"/>
      <c r="K118" s="204"/>
      <c r="L118" s="202"/>
      <c r="M118" s="203"/>
      <c r="N118" s="204"/>
    </row>
    <row r="119" spans="1:14" s="21" customFormat="1" ht="14" x14ac:dyDescent="0.25">
      <c r="A119" s="199" t="s">
        <v>321</v>
      </c>
      <c r="B119" s="200" t="s">
        <v>297</v>
      </c>
      <c r="C119" s="73"/>
      <c r="D119" s="73"/>
      <c r="E119" s="73"/>
      <c r="F119" s="73"/>
      <c r="G119" s="74"/>
      <c r="H119" s="201" t="s">
        <v>180</v>
      </c>
      <c r="I119" s="202"/>
      <c r="J119" s="203"/>
      <c r="K119" s="204"/>
      <c r="L119" s="202"/>
      <c r="M119" s="203"/>
      <c r="N119" s="204"/>
    </row>
    <row r="120" spans="1:14" s="21" customFormat="1" ht="14" x14ac:dyDescent="0.25">
      <c r="A120" s="199" t="s">
        <v>322</v>
      </c>
      <c r="B120" s="200" t="s">
        <v>299</v>
      </c>
      <c r="C120" s="73"/>
      <c r="D120" s="73"/>
      <c r="E120" s="73"/>
      <c r="F120" s="73"/>
      <c r="G120" s="74"/>
      <c r="H120" s="201" t="s">
        <v>180</v>
      </c>
      <c r="I120" s="202"/>
      <c r="J120" s="203"/>
      <c r="K120" s="204"/>
      <c r="L120" s="202"/>
      <c r="M120" s="203"/>
      <c r="N120" s="204"/>
    </row>
    <row r="121" spans="1:14" s="21" customFormat="1" ht="14" x14ac:dyDescent="0.25">
      <c r="A121" s="199" t="s">
        <v>323</v>
      </c>
      <c r="B121" s="200" t="s">
        <v>301</v>
      </c>
      <c r="C121" s="73"/>
      <c r="D121" s="73"/>
      <c r="E121" s="73"/>
      <c r="F121" s="73"/>
      <c r="G121" s="74"/>
      <c r="H121" s="201" t="s">
        <v>180</v>
      </c>
      <c r="I121" s="202"/>
      <c r="J121" s="203"/>
      <c r="K121" s="204"/>
      <c r="L121" s="202"/>
      <c r="M121" s="203"/>
      <c r="N121" s="204"/>
    </row>
    <row r="122" spans="1:14" s="21" customFormat="1" ht="14" x14ac:dyDescent="0.25">
      <c r="A122" s="199" t="s">
        <v>324</v>
      </c>
      <c r="B122" s="200" t="s">
        <v>303</v>
      </c>
      <c r="C122" s="73"/>
      <c r="D122" s="73"/>
      <c r="E122" s="73"/>
      <c r="F122" s="73"/>
      <c r="G122" s="74"/>
      <c r="H122" s="201" t="s">
        <v>180</v>
      </c>
      <c r="I122" s="202"/>
      <c r="J122" s="203"/>
      <c r="K122" s="204"/>
      <c r="L122" s="202"/>
      <c r="M122" s="203"/>
      <c r="N122" s="204"/>
    </row>
    <row r="123" spans="1:14" s="21" customFormat="1" ht="14" x14ac:dyDescent="0.25">
      <c r="A123" s="199" t="s">
        <v>325</v>
      </c>
      <c r="B123" s="200" t="s">
        <v>326</v>
      </c>
      <c r="C123" s="73"/>
      <c r="D123" s="73"/>
      <c r="E123" s="73"/>
      <c r="F123" s="73"/>
      <c r="G123" s="74"/>
      <c r="H123" s="201" t="s">
        <v>180</v>
      </c>
      <c r="I123" s="202"/>
      <c r="J123" s="203"/>
      <c r="K123" s="204"/>
      <c r="L123" s="202"/>
      <c r="M123" s="203"/>
      <c r="N123" s="204"/>
    </row>
    <row r="124" spans="1:14" s="21" customFormat="1" ht="14" x14ac:dyDescent="0.25">
      <c r="A124" s="199" t="s">
        <v>327</v>
      </c>
      <c r="B124" s="200" t="s">
        <v>309</v>
      </c>
      <c r="C124" s="73"/>
      <c r="D124" s="73"/>
      <c r="E124" s="73"/>
      <c r="F124" s="73"/>
      <c r="G124" s="74"/>
      <c r="H124" s="201" t="s">
        <v>180</v>
      </c>
      <c r="I124" s="202"/>
      <c r="J124" s="203"/>
      <c r="K124" s="204"/>
      <c r="L124" s="202"/>
      <c r="M124" s="203"/>
      <c r="N124" s="204"/>
    </row>
    <row r="125" spans="1:14" s="21" customFormat="1" ht="14" x14ac:dyDescent="0.25">
      <c r="A125" s="199" t="s">
        <v>328</v>
      </c>
      <c r="B125" s="200" t="s">
        <v>311</v>
      </c>
      <c r="C125" s="73"/>
      <c r="D125" s="73"/>
      <c r="E125" s="73"/>
      <c r="F125" s="73"/>
      <c r="G125" s="74"/>
      <c r="H125" s="201" t="s">
        <v>180</v>
      </c>
      <c r="I125" s="202"/>
      <c r="J125" s="203"/>
      <c r="K125" s="204"/>
      <c r="L125" s="202"/>
      <c r="M125" s="203"/>
      <c r="N125" s="204"/>
    </row>
    <row r="126" spans="1:14" s="21" customFormat="1" ht="6" customHeight="1" x14ac:dyDescent="0.25">
      <c r="A126" s="199"/>
      <c r="B126" s="200"/>
      <c r="C126" s="73"/>
      <c r="D126" s="73"/>
      <c r="E126" s="73"/>
      <c r="F126" s="73"/>
      <c r="G126" s="74"/>
      <c r="H126" s="201"/>
      <c r="I126" s="202"/>
      <c r="J126" s="203"/>
      <c r="K126" s="204"/>
      <c r="L126" s="202"/>
      <c r="M126" s="203"/>
      <c r="N126" s="204"/>
    </row>
    <row r="127" spans="1:14" s="21" customFormat="1" ht="14" x14ac:dyDescent="0.25">
      <c r="A127" s="199" t="s">
        <v>329</v>
      </c>
      <c r="B127" s="200" t="s">
        <v>330</v>
      </c>
      <c r="C127" s="73"/>
      <c r="D127" s="73"/>
      <c r="E127" s="73"/>
      <c r="F127" s="73"/>
      <c r="G127" s="74"/>
      <c r="H127" s="201" t="s">
        <v>180</v>
      </c>
      <c r="I127" s="202"/>
      <c r="J127" s="203"/>
      <c r="K127" s="204"/>
      <c r="L127" s="202"/>
      <c r="M127" s="203"/>
      <c r="N127" s="204"/>
    </row>
    <row r="128" spans="1:14" s="21" customFormat="1" ht="14" x14ac:dyDescent="0.25">
      <c r="A128" s="199" t="s">
        <v>331</v>
      </c>
      <c r="B128" s="200" t="s">
        <v>332</v>
      </c>
      <c r="C128" s="73"/>
      <c r="D128" s="73"/>
      <c r="E128" s="73"/>
      <c r="F128" s="73"/>
      <c r="G128" s="74"/>
      <c r="H128" s="201" t="s">
        <v>180</v>
      </c>
      <c r="I128" s="202"/>
      <c r="J128" s="203"/>
      <c r="K128" s="204"/>
      <c r="L128" s="202"/>
      <c r="M128" s="203"/>
      <c r="N128" s="204"/>
    </row>
    <row r="129" spans="1:14" s="21" customFormat="1" ht="14" x14ac:dyDescent="0.25">
      <c r="A129" s="199" t="s">
        <v>333</v>
      </c>
      <c r="B129" s="200" t="s">
        <v>334</v>
      </c>
      <c r="C129" s="73"/>
      <c r="D129" s="73"/>
      <c r="E129" s="73"/>
      <c r="F129" s="73"/>
      <c r="G129" s="74"/>
      <c r="H129" s="201" t="s">
        <v>180</v>
      </c>
      <c r="I129" s="202"/>
      <c r="J129" s="203"/>
      <c r="K129" s="204"/>
      <c r="L129" s="202"/>
      <c r="M129" s="203"/>
      <c r="N129" s="204"/>
    </row>
    <row r="130" spans="1:14" s="21" customFormat="1" ht="14" x14ac:dyDescent="0.25">
      <c r="A130" s="199" t="s">
        <v>335</v>
      </c>
      <c r="B130" s="200" t="s">
        <v>336</v>
      </c>
      <c r="C130" s="73"/>
      <c r="D130" s="73"/>
      <c r="E130" s="73"/>
      <c r="F130" s="73"/>
      <c r="G130" s="74"/>
      <c r="H130" s="201" t="s">
        <v>180</v>
      </c>
      <c r="I130" s="202"/>
      <c r="J130" s="203"/>
      <c r="K130" s="204"/>
      <c r="L130" s="202"/>
      <c r="M130" s="203"/>
      <c r="N130" s="204"/>
    </row>
    <row r="131" spans="1:14" s="21" customFormat="1" ht="14" x14ac:dyDescent="0.25">
      <c r="A131" s="199" t="s">
        <v>337</v>
      </c>
      <c r="B131" s="200" t="s">
        <v>338</v>
      </c>
      <c r="C131" s="73"/>
      <c r="D131" s="73"/>
      <c r="E131" s="73"/>
      <c r="F131" s="73"/>
      <c r="G131" s="74"/>
      <c r="H131" s="201" t="s">
        <v>180</v>
      </c>
      <c r="I131" s="202"/>
      <c r="J131" s="203"/>
      <c r="K131" s="204"/>
      <c r="L131" s="202"/>
      <c r="M131" s="203"/>
      <c r="N131" s="204"/>
    </row>
    <row r="132" spans="1:14" s="21" customFormat="1" ht="14" x14ac:dyDescent="0.25">
      <c r="A132" s="199" t="s">
        <v>339</v>
      </c>
      <c r="B132" s="200" t="s">
        <v>340</v>
      </c>
      <c r="C132" s="73"/>
      <c r="D132" s="73"/>
      <c r="E132" s="73"/>
      <c r="F132" s="73"/>
      <c r="G132" s="74"/>
      <c r="H132" s="201" t="s">
        <v>180</v>
      </c>
      <c r="I132" s="202"/>
      <c r="J132" s="203"/>
      <c r="K132" s="204"/>
      <c r="L132" s="202"/>
      <c r="M132" s="203"/>
      <c r="N132" s="204"/>
    </row>
    <row r="133" spans="1:14" s="21" customFormat="1" ht="14" x14ac:dyDescent="0.25">
      <c r="A133" s="199" t="s">
        <v>341</v>
      </c>
      <c r="B133" s="200" t="s">
        <v>342</v>
      </c>
      <c r="C133" s="73"/>
      <c r="D133" s="73"/>
      <c r="E133" s="73"/>
      <c r="F133" s="73"/>
      <c r="G133" s="74"/>
      <c r="H133" s="201" t="s">
        <v>180</v>
      </c>
      <c r="I133" s="202"/>
      <c r="J133" s="203"/>
      <c r="K133" s="204"/>
      <c r="L133" s="202"/>
      <c r="M133" s="203"/>
      <c r="N133" s="204"/>
    </row>
    <row r="134" spans="1:14" s="21" customFormat="1" ht="8.5" customHeight="1" x14ac:dyDescent="0.25">
      <c r="A134" s="199"/>
      <c r="B134" s="200"/>
      <c r="C134" s="73"/>
      <c r="D134" s="73"/>
      <c r="E134" s="73"/>
      <c r="F134" s="73"/>
      <c r="G134" s="74"/>
      <c r="H134" s="201"/>
      <c r="I134" s="202"/>
      <c r="J134" s="203"/>
      <c r="K134" s="204"/>
      <c r="L134" s="202"/>
      <c r="M134" s="203"/>
      <c r="N134" s="204"/>
    </row>
    <row r="135" spans="1:14" s="21" customFormat="1" ht="14" x14ac:dyDescent="0.25">
      <c r="A135" s="199" t="s">
        <v>343</v>
      </c>
      <c r="B135" s="200" t="s">
        <v>344</v>
      </c>
      <c r="C135" s="73"/>
      <c r="D135" s="73"/>
      <c r="E135" s="73"/>
      <c r="F135" s="73"/>
      <c r="G135" s="74"/>
      <c r="H135" s="201" t="s">
        <v>180</v>
      </c>
      <c r="I135" s="202"/>
      <c r="J135" s="203"/>
      <c r="K135" s="204"/>
      <c r="L135" s="202"/>
      <c r="M135" s="203"/>
      <c r="N135" s="204"/>
    </row>
    <row r="136" spans="1:14" s="21" customFormat="1" ht="14" x14ac:dyDescent="0.25">
      <c r="A136" s="199" t="s">
        <v>345</v>
      </c>
      <c r="B136" s="200" t="s">
        <v>346</v>
      </c>
      <c r="C136" s="73"/>
      <c r="D136" s="73"/>
      <c r="E136" s="73"/>
      <c r="F136" s="73"/>
      <c r="G136" s="74"/>
      <c r="H136" s="201" t="s">
        <v>180</v>
      </c>
      <c r="I136" s="202"/>
      <c r="J136" s="203"/>
      <c r="K136" s="204"/>
      <c r="L136" s="202"/>
      <c r="M136" s="203"/>
      <c r="N136" s="204"/>
    </row>
    <row r="137" spans="1:14" s="21" customFormat="1" ht="14" x14ac:dyDescent="0.25">
      <c r="A137" s="199" t="s">
        <v>347</v>
      </c>
      <c r="B137" s="200" t="s">
        <v>348</v>
      </c>
      <c r="C137" s="73"/>
      <c r="D137" s="73"/>
      <c r="E137" s="73"/>
      <c r="F137" s="73"/>
      <c r="G137" s="74"/>
      <c r="H137" s="201" t="s">
        <v>180</v>
      </c>
      <c r="I137" s="202"/>
      <c r="J137" s="203"/>
      <c r="K137" s="204"/>
      <c r="L137" s="202"/>
      <c r="M137" s="203"/>
      <c r="N137" s="204"/>
    </row>
    <row r="138" spans="1:14" s="21" customFormat="1" ht="14" x14ac:dyDescent="0.25">
      <c r="A138" s="199" t="s">
        <v>349</v>
      </c>
      <c r="B138" s="200" t="s">
        <v>350</v>
      </c>
      <c r="C138" s="73"/>
      <c r="D138" s="73"/>
      <c r="E138" s="73"/>
      <c r="F138" s="73"/>
      <c r="G138" s="74"/>
      <c r="H138" s="201" t="s">
        <v>180</v>
      </c>
      <c r="I138" s="202"/>
      <c r="J138" s="203"/>
      <c r="K138" s="204"/>
      <c r="L138" s="202"/>
      <c r="M138" s="203"/>
      <c r="N138" s="204"/>
    </row>
    <row r="139" spans="1:14" s="21" customFormat="1" ht="14" x14ac:dyDescent="0.25">
      <c r="A139" s="199" t="s">
        <v>351</v>
      </c>
      <c r="B139" s="200" t="s">
        <v>352</v>
      </c>
      <c r="C139" s="73"/>
      <c r="D139" s="73"/>
      <c r="E139" s="73"/>
      <c r="F139" s="73"/>
      <c r="G139" s="74"/>
      <c r="H139" s="201" t="s">
        <v>180</v>
      </c>
      <c r="I139" s="202"/>
      <c r="J139" s="203"/>
      <c r="K139" s="204"/>
      <c r="L139" s="202"/>
      <c r="M139" s="203"/>
      <c r="N139" s="204"/>
    </row>
    <row r="140" spans="1:14" s="21" customFormat="1" ht="14" x14ac:dyDescent="0.25">
      <c r="A140" s="199" t="s">
        <v>353</v>
      </c>
      <c r="B140" s="200" t="s">
        <v>354</v>
      </c>
      <c r="C140" s="73"/>
      <c r="D140" s="73"/>
      <c r="E140" s="73"/>
      <c r="F140" s="73"/>
      <c r="G140" s="74"/>
      <c r="H140" s="201" t="s">
        <v>180</v>
      </c>
      <c r="I140" s="202"/>
      <c r="J140" s="203"/>
      <c r="K140" s="204"/>
      <c r="L140" s="202"/>
      <c r="M140" s="203"/>
      <c r="N140" s="204"/>
    </row>
    <row r="141" spans="1:14" s="21" customFormat="1" ht="14" x14ac:dyDescent="0.25">
      <c r="A141" s="199" t="s">
        <v>355</v>
      </c>
      <c r="B141" s="200" t="s">
        <v>313</v>
      </c>
      <c r="C141" s="73"/>
      <c r="D141" s="73"/>
      <c r="E141" s="73"/>
      <c r="F141" s="73"/>
      <c r="G141" s="74"/>
      <c r="H141" s="201" t="s">
        <v>180</v>
      </c>
      <c r="I141" s="202"/>
      <c r="J141" s="203"/>
      <c r="K141" s="204"/>
      <c r="L141" s="202"/>
      <c r="M141" s="203"/>
      <c r="N141" s="204"/>
    </row>
    <row r="142" spans="1:14" s="21" customFormat="1" ht="14" x14ac:dyDescent="0.25">
      <c r="A142" s="199" t="s">
        <v>356</v>
      </c>
      <c r="B142" s="200" t="s">
        <v>315</v>
      </c>
      <c r="C142" s="73"/>
      <c r="D142" s="73"/>
      <c r="E142" s="73"/>
      <c r="F142" s="73"/>
      <c r="G142" s="74"/>
      <c r="H142" s="201" t="s">
        <v>180</v>
      </c>
      <c r="I142" s="202"/>
      <c r="J142" s="203"/>
      <c r="K142" s="204"/>
      <c r="L142" s="202"/>
      <c r="M142" s="203"/>
      <c r="N142" s="204"/>
    </row>
    <row r="143" spans="1:14" s="21" customFormat="1" ht="14" x14ac:dyDescent="0.25">
      <c r="A143" s="199" t="s">
        <v>357</v>
      </c>
      <c r="B143" s="200" t="s">
        <v>317</v>
      </c>
      <c r="C143" s="73"/>
      <c r="D143" s="73"/>
      <c r="E143" s="73"/>
      <c r="F143" s="73"/>
      <c r="G143" s="74"/>
      <c r="H143" s="201" t="s">
        <v>180</v>
      </c>
      <c r="I143" s="202"/>
      <c r="J143" s="203"/>
      <c r="K143" s="204"/>
      <c r="L143" s="202"/>
      <c r="M143" s="203"/>
      <c r="N143" s="204"/>
    </row>
    <row r="144" spans="1:14" s="21" customFormat="1" ht="7" customHeight="1" x14ac:dyDescent="0.25">
      <c r="A144" s="199"/>
      <c r="B144" s="200"/>
      <c r="C144" s="73"/>
      <c r="D144" s="73"/>
      <c r="E144" s="73"/>
      <c r="F144" s="73"/>
      <c r="G144" s="74"/>
      <c r="H144" s="201"/>
      <c r="I144" s="202"/>
      <c r="J144" s="203"/>
      <c r="K144" s="204"/>
      <c r="L144" s="202"/>
      <c r="M144" s="203"/>
      <c r="N144" s="204"/>
    </row>
    <row r="145" spans="1:14" s="21" customFormat="1" ht="14" x14ac:dyDescent="0.25">
      <c r="A145" s="199" t="s">
        <v>358</v>
      </c>
      <c r="B145" s="200" t="s">
        <v>359</v>
      </c>
      <c r="C145" s="73"/>
      <c r="D145" s="73"/>
      <c r="E145" s="73"/>
      <c r="F145" s="73"/>
      <c r="G145" s="74"/>
      <c r="H145" s="201" t="s">
        <v>180</v>
      </c>
      <c r="I145" s="202"/>
      <c r="J145" s="203"/>
      <c r="K145" s="204"/>
      <c r="L145" s="202"/>
      <c r="M145" s="203"/>
      <c r="N145" s="204"/>
    </row>
    <row r="146" spans="1:14" s="21" customFormat="1" ht="14" x14ac:dyDescent="0.25">
      <c r="A146" s="199" t="s">
        <v>360</v>
      </c>
      <c r="B146" s="200" t="s">
        <v>361</v>
      </c>
      <c r="C146" s="73"/>
      <c r="D146" s="73"/>
      <c r="E146" s="73"/>
      <c r="F146" s="73"/>
      <c r="G146" s="74"/>
      <c r="H146" s="201" t="s">
        <v>180</v>
      </c>
      <c r="I146" s="202"/>
      <c r="J146" s="203"/>
      <c r="K146" s="204"/>
      <c r="L146" s="202"/>
      <c r="M146" s="203"/>
      <c r="N146" s="204"/>
    </row>
    <row r="147" spans="1:14" s="21" customFormat="1" ht="14" x14ac:dyDescent="0.25">
      <c r="A147" s="199" t="s">
        <v>362</v>
      </c>
      <c r="B147" s="200" t="s">
        <v>363</v>
      </c>
      <c r="C147" s="73"/>
      <c r="D147" s="73"/>
      <c r="E147" s="73"/>
      <c r="F147" s="73"/>
      <c r="G147" s="74"/>
      <c r="H147" s="201" t="s">
        <v>180</v>
      </c>
      <c r="I147" s="202"/>
      <c r="J147" s="203"/>
      <c r="K147" s="204"/>
      <c r="L147" s="202"/>
      <c r="M147" s="203"/>
      <c r="N147" s="204"/>
    </row>
    <row r="148" spans="1:14" s="21" customFormat="1" ht="14" x14ac:dyDescent="0.25">
      <c r="A148" s="199" t="s">
        <v>364</v>
      </c>
      <c r="B148" s="200" t="s">
        <v>365</v>
      </c>
      <c r="C148" s="73"/>
      <c r="D148" s="73"/>
      <c r="E148" s="73"/>
      <c r="F148" s="73"/>
      <c r="G148" s="74"/>
      <c r="H148" s="201" t="s">
        <v>180</v>
      </c>
      <c r="I148" s="202"/>
      <c r="J148" s="203"/>
      <c r="K148" s="204"/>
      <c r="L148" s="202"/>
      <c r="M148" s="203"/>
      <c r="N148" s="204"/>
    </row>
    <row r="149" spans="1:14" s="21" customFormat="1" ht="14" x14ac:dyDescent="0.25">
      <c r="A149" s="199" t="s">
        <v>366</v>
      </c>
      <c r="B149" s="200" t="s">
        <v>367</v>
      </c>
      <c r="C149" s="73"/>
      <c r="D149" s="73"/>
      <c r="E149" s="73"/>
      <c r="F149" s="73"/>
      <c r="G149" s="74"/>
      <c r="H149" s="201" t="s">
        <v>180</v>
      </c>
      <c r="I149" s="202"/>
      <c r="J149" s="203"/>
      <c r="K149" s="204"/>
      <c r="L149" s="202"/>
      <c r="M149" s="203"/>
      <c r="N149" s="204"/>
    </row>
    <row r="150" spans="1:14" s="21" customFormat="1" ht="14" x14ac:dyDescent="0.25">
      <c r="A150" s="199" t="s">
        <v>368</v>
      </c>
      <c r="B150" s="200" t="s">
        <v>369</v>
      </c>
      <c r="C150" s="73"/>
      <c r="D150" s="73"/>
      <c r="E150" s="73"/>
      <c r="F150" s="73"/>
      <c r="G150" s="74"/>
      <c r="H150" s="201" t="s">
        <v>180</v>
      </c>
      <c r="I150" s="202"/>
      <c r="J150" s="203"/>
      <c r="K150" s="204"/>
      <c r="L150" s="202"/>
      <c r="M150" s="203"/>
      <c r="N150" s="204"/>
    </row>
    <row r="151" spans="1:14" s="21" customFormat="1" ht="14" x14ac:dyDescent="0.25">
      <c r="A151" s="199" t="s">
        <v>370</v>
      </c>
      <c r="B151" s="200" t="s">
        <v>319</v>
      </c>
      <c r="C151" s="73"/>
      <c r="D151" s="73"/>
      <c r="E151" s="73"/>
      <c r="F151" s="73"/>
      <c r="G151" s="74"/>
      <c r="H151" s="201" t="s">
        <v>180</v>
      </c>
      <c r="I151" s="202"/>
      <c r="J151" s="203"/>
      <c r="K151" s="204"/>
      <c r="L151" s="202"/>
      <c r="M151" s="203"/>
      <c r="N151" s="204"/>
    </row>
    <row r="152" spans="1:14" s="21" customFormat="1" ht="14" x14ac:dyDescent="0.25">
      <c r="A152" s="199" t="s">
        <v>371</v>
      </c>
      <c r="B152" s="200" t="s">
        <v>372</v>
      </c>
      <c r="C152" s="73"/>
      <c r="D152" s="73"/>
      <c r="E152" s="73"/>
      <c r="F152" s="73"/>
      <c r="G152" s="74"/>
      <c r="H152" s="201" t="s">
        <v>180</v>
      </c>
      <c r="I152" s="202"/>
      <c r="J152" s="203"/>
      <c r="K152" s="204"/>
      <c r="L152" s="202"/>
      <c r="M152" s="203"/>
      <c r="N152" s="204"/>
    </row>
    <row r="153" spans="1:14" s="21" customFormat="1" ht="14" x14ac:dyDescent="0.25">
      <c r="A153" s="199" t="s">
        <v>373</v>
      </c>
      <c r="B153" s="200" t="s">
        <v>374</v>
      </c>
      <c r="C153" s="73"/>
      <c r="D153" s="73"/>
      <c r="E153" s="73"/>
      <c r="F153" s="73"/>
      <c r="G153" s="74"/>
      <c r="H153" s="201" t="s">
        <v>180</v>
      </c>
      <c r="I153" s="202"/>
      <c r="J153" s="203"/>
      <c r="K153" s="204"/>
      <c r="L153" s="202"/>
      <c r="M153" s="203"/>
      <c r="N153" s="204"/>
    </row>
    <row r="154" spans="1:14" s="21" customFormat="1" ht="14" x14ac:dyDescent="0.25">
      <c r="A154" s="199" t="s">
        <v>375</v>
      </c>
      <c r="B154" s="200" t="s">
        <v>376</v>
      </c>
      <c r="C154" s="73"/>
      <c r="D154" s="73"/>
      <c r="E154" s="73"/>
      <c r="F154" s="73"/>
      <c r="G154" s="74"/>
      <c r="H154" s="201" t="s">
        <v>180</v>
      </c>
      <c r="I154" s="202"/>
      <c r="J154" s="203"/>
      <c r="K154" s="204"/>
      <c r="L154" s="202"/>
      <c r="M154" s="203"/>
      <c r="N154" s="204"/>
    </row>
    <row r="155" spans="1:14" s="21" customFormat="1" ht="14" x14ac:dyDescent="0.25">
      <c r="A155" s="199"/>
      <c r="B155" s="200"/>
      <c r="C155" s="73"/>
      <c r="D155" s="73"/>
      <c r="E155" s="73"/>
      <c r="F155" s="73"/>
      <c r="G155" s="74"/>
      <c r="H155" s="201"/>
      <c r="I155" s="202"/>
      <c r="J155" s="203"/>
      <c r="K155" s="204"/>
      <c r="L155" s="202"/>
      <c r="M155" s="203"/>
      <c r="N155" s="204"/>
    </row>
    <row r="156" spans="1:14" s="21" customFormat="1" ht="14" x14ac:dyDescent="0.25">
      <c r="A156" s="199"/>
      <c r="B156" s="205" t="s">
        <v>377</v>
      </c>
      <c r="C156" s="206"/>
      <c r="D156" s="206"/>
      <c r="E156" s="73"/>
      <c r="F156" s="73"/>
      <c r="G156" s="74"/>
      <c r="H156" s="201"/>
      <c r="I156" s="202"/>
      <c r="J156" s="203"/>
      <c r="K156" s="204"/>
      <c r="L156" s="202"/>
      <c r="M156" s="203"/>
      <c r="N156" s="204"/>
    </row>
    <row r="157" spans="1:14" s="21" customFormat="1" ht="14" x14ac:dyDescent="0.25">
      <c r="A157" s="199" t="s">
        <v>378</v>
      </c>
      <c r="B157" s="200" t="s">
        <v>330</v>
      </c>
      <c r="C157" s="73"/>
      <c r="D157" s="73"/>
      <c r="E157" s="73"/>
      <c r="F157" s="73"/>
      <c r="G157" s="74"/>
      <c r="H157" s="201" t="s">
        <v>180</v>
      </c>
      <c r="I157" s="202"/>
      <c r="J157" s="203"/>
      <c r="K157" s="204"/>
      <c r="L157" s="202"/>
      <c r="M157" s="203"/>
      <c r="N157" s="204"/>
    </row>
    <row r="158" spans="1:14" s="21" customFormat="1" ht="14" x14ac:dyDescent="0.25">
      <c r="A158" s="199" t="s">
        <v>379</v>
      </c>
      <c r="B158" s="200" t="s">
        <v>332</v>
      </c>
      <c r="C158" s="73"/>
      <c r="D158" s="73"/>
      <c r="E158" s="73"/>
      <c r="F158" s="73"/>
      <c r="G158" s="74"/>
      <c r="H158" s="201" t="s">
        <v>180</v>
      </c>
      <c r="I158" s="202"/>
      <c r="J158" s="203"/>
      <c r="K158" s="204"/>
      <c r="L158" s="202"/>
      <c r="M158" s="203"/>
      <c r="N158" s="204"/>
    </row>
    <row r="159" spans="1:14" s="21" customFormat="1" ht="14" x14ac:dyDescent="0.25">
      <c r="A159" s="199" t="s">
        <v>380</v>
      </c>
      <c r="B159" s="200" t="s">
        <v>334</v>
      </c>
      <c r="C159" s="73"/>
      <c r="D159" s="73"/>
      <c r="E159" s="73"/>
      <c r="F159" s="73"/>
      <c r="G159" s="74"/>
      <c r="H159" s="201" t="s">
        <v>180</v>
      </c>
      <c r="I159" s="202"/>
      <c r="J159" s="203"/>
      <c r="K159" s="204"/>
      <c r="L159" s="202"/>
      <c r="M159" s="203"/>
      <c r="N159" s="204"/>
    </row>
    <row r="160" spans="1:14" s="21" customFormat="1" ht="14" x14ac:dyDescent="0.25">
      <c r="A160" s="199" t="s">
        <v>381</v>
      </c>
      <c r="B160" s="200" t="s">
        <v>336</v>
      </c>
      <c r="C160" s="73"/>
      <c r="D160" s="73"/>
      <c r="E160" s="73"/>
      <c r="F160" s="73"/>
      <c r="G160" s="74"/>
      <c r="H160" s="201" t="s">
        <v>180</v>
      </c>
      <c r="I160" s="202"/>
      <c r="J160" s="203"/>
      <c r="K160" s="204"/>
      <c r="L160" s="202"/>
      <c r="M160" s="203"/>
      <c r="N160" s="204"/>
    </row>
    <row r="161" spans="1:14" s="21" customFormat="1" ht="4" customHeight="1" x14ac:dyDescent="0.25">
      <c r="A161" s="199"/>
      <c r="B161" s="200"/>
      <c r="C161" s="73"/>
      <c r="D161" s="73"/>
      <c r="E161" s="73"/>
      <c r="F161" s="73"/>
      <c r="G161" s="74"/>
      <c r="H161" s="201"/>
      <c r="I161" s="202"/>
      <c r="J161" s="203"/>
      <c r="K161" s="204"/>
      <c r="L161" s="202"/>
      <c r="M161" s="203"/>
      <c r="N161" s="204"/>
    </row>
    <row r="162" spans="1:14" s="21" customFormat="1" ht="14" x14ac:dyDescent="0.25">
      <c r="A162" s="199" t="s">
        <v>382</v>
      </c>
      <c r="B162" s="200" t="s">
        <v>344</v>
      </c>
      <c r="C162" s="73"/>
      <c r="D162" s="73"/>
      <c r="E162" s="73"/>
      <c r="F162" s="73"/>
      <c r="G162" s="74"/>
      <c r="H162" s="201" t="s">
        <v>180</v>
      </c>
      <c r="I162" s="202"/>
      <c r="J162" s="203"/>
      <c r="K162" s="204"/>
      <c r="L162" s="202"/>
      <c r="M162" s="203"/>
      <c r="N162" s="204"/>
    </row>
    <row r="163" spans="1:14" s="21" customFormat="1" ht="14" x14ac:dyDescent="0.25">
      <c r="A163" s="199" t="s">
        <v>383</v>
      </c>
      <c r="B163" s="200" t="s">
        <v>346</v>
      </c>
      <c r="C163" s="73"/>
      <c r="D163" s="73"/>
      <c r="E163" s="73"/>
      <c r="F163" s="73"/>
      <c r="G163" s="74"/>
      <c r="H163" s="201" t="s">
        <v>180</v>
      </c>
      <c r="I163" s="202"/>
      <c r="J163" s="203"/>
      <c r="K163" s="204"/>
      <c r="L163" s="202"/>
      <c r="M163" s="203"/>
      <c r="N163" s="204"/>
    </row>
    <row r="164" spans="1:14" s="21" customFormat="1" ht="14" x14ac:dyDescent="0.25">
      <c r="A164" s="199" t="s">
        <v>384</v>
      </c>
      <c r="B164" s="200" t="s">
        <v>348</v>
      </c>
      <c r="C164" s="73"/>
      <c r="D164" s="73"/>
      <c r="E164" s="73"/>
      <c r="F164" s="73"/>
      <c r="G164" s="74"/>
      <c r="H164" s="201" t="s">
        <v>180</v>
      </c>
      <c r="I164" s="202"/>
      <c r="J164" s="203"/>
      <c r="K164" s="204"/>
      <c r="L164" s="202"/>
      <c r="M164" s="203"/>
      <c r="N164" s="204"/>
    </row>
    <row r="165" spans="1:14" s="21" customFormat="1" ht="14" x14ac:dyDescent="0.25">
      <c r="A165" s="199" t="s">
        <v>385</v>
      </c>
      <c r="B165" s="200" t="s">
        <v>350</v>
      </c>
      <c r="C165" s="73"/>
      <c r="D165" s="73"/>
      <c r="E165" s="73"/>
      <c r="F165" s="73"/>
      <c r="G165" s="74"/>
      <c r="H165" s="201" t="s">
        <v>180</v>
      </c>
      <c r="I165" s="202"/>
      <c r="J165" s="203"/>
      <c r="K165" s="204"/>
      <c r="L165" s="202"/>
      <c r="M165" s="203"/>
      <c r="N165" s="204"/>
    </row>
    <row r="166" spans="1:14" s="21" customFormat="1" ht="14" x14ac:dyDescent="0.25">
      <c r="A166" s="199" t="s">
        <v>386</v>
      </c>
      <c r="B166" s="200" t="s">
        <v>352</v>
      </c>
      <c r="C166" s="73"/>
      <c r="D166" s="73"/>
      <c r="E166" s="73"/>
      <c r="F166" s="73"/>
      <c r="G166" s="74"/>
      <c r="H166" s="201" t="s">
        <v>180</v>
      </c>
      <c r="I166" s="202"/>
      <c r="J166" s="203"/>
      <c r="K166" s="204"/>
      <c r="L166" s="202"/>
      <c r="M166" s="203"/>
      <c r="N166" s="204"/>
    </row>
    <row r="167" spans="1:14" s="21" customFormat="1" ht="14" x14ac:dyDescent="0.25">
      <c r="A167" s="199" t="s">
        <v>387</v>
      </c>
      <c r="B167" s="200" t="s">
        <v>354</v>
      </c>
      <c r="C167" s="73"/>
      <c r="D167" s="73"/>
      <c r="E167" s="73"/>
      <c r="F167" s="73"/>
      <c r="G167" s="74"/>
      <c r="H167" s="201" t="s">
        <v>180</v>
      </c>
      <c r="I167" s="202"/>
      <c r="J167" s="203"/>
      <c r="K167" s="204"/>
      <c r="L167" s="202"/>
      <c r="M167" s="203"/>
      <c r="N167" s="204"/>
    </row>
    <row r="168" spans="1:14" s="21" customFormat="1" ht="14" x14ac:dyDescent="0.25">
      <c r="A168" s="199" t="s">
        <v>388</v>
      </c>
      <c r="B168" s="200" t="s">
        <v>313</v>
      </c>
      <c r="C168" s="73"/>
      <c r="D168" s="73"/>
      <c r="E168" s="73"/>
      <c r="F168" s="73"/>
      <c r="G168" s="74"/>
      <c r="H168" s="201" t="s">
        <v>180</v>
      </c>
      <c r="I168" s="202"/>
      <c r="J168" s="203"/>
      <c r="K168" s="204"/>
      <c r="L168" s="202"/>
      <c r="M168" s="203"/>
      <c r="N168" s="204"/>
    </row>
    <row r="169" spans="1:14" s="21" customFormat="1" ht="14" x14ac:dyDescent="0.25">
      <c r="A169" s="199" t="s">
        <v>389</v>
      </c>
      <c r="B169" s="200" t="s">
        <v>315</v>
      </c>
      <c r="C169" s="73"/>
      <c r="D169" s="73"/>
      <c r="E169" s="73"/>
      <c r="F169" s="73"/>
      <c r="G169" s="74"/>
      <c r="H169" s="201" t="s">
        <v>180</v>
      </c>
      <c r="I169" s="202"/>
      <c r="J169" s="203"/>
      <c r="K169" s="204"/>
      <c r="L169" s="202"/>
      <c r="M169" s="203"/>
      <c r="N169" s="204"/>
    </row>
    <row r="170" spans="1:14" s="21" customFormat="1" ht="4.5" customHeight="1" x14ac:dyDescent="0.25">
      <c r="A170" s="199"/>
      <c r="B170" s="200"/>
      <c r="C170" s="73"/>
      <c r="D170" s="73"/>
      <c r="E170" s="73"/>
      <c r="F170" s="73"/>
      <c r="G170" s="74"/>
      <c r="H170" s="201"/>
      <c r="I170" s="202"/>
      <c r="J170" s="203"/>
      <c r="K170" s="204"/>
      <c r="L170" s="202"/>
      <c r="M170" s="203"/>
      <c r="N170" s="204"/>
    </row>
    <row r="171" spans="1:14" s="21" customFormat="1" ht="14" x14ac:dyDescent="0.25">
      <c r="A171" s="199" t="s">
        <v>390</v>
      </c>
      <c r="B171" s="200" t="s">
        <v>359</v>
      </c>
      <c r="C171" s="73"/>
      <c r="D171" s="73"/>
      <c r="E171" s="73"/>
      <c r="F171" s="73"/>
      <c r="G171" s="74"/>
      <c r="H171" s="201" t="s">
        <v>180</v>
      </c>
      <c r="I171" s="202"/>
      <c r="J171" s="203"/>
      <c r="K171" s="204"/>
      <c r="L171" s="202"/>
      <c r="M171" s="203"/>
      <c r="N171" s="204"/>
    </row>
    <row r="172" spans="1:14" s="21" customFormat="1" ht="14" x14ac:dyDescent="0.25">
      <c r="A172" s="199" t="s">
        <v>391</v>
      </c>
      <c r="B172" s="200" t="s">
        <v>361</v>
      </c>
      <c r="C172" s="73"/>
      <c r="D172" s="73"/>
      <c r="E172" s="73"/>
      <c r="F172" s="73"/>
      <c r="G172" s="74"/>
      <c r="H172" s="201" t="s">
        <v>180</v>
      </c>
      <c r="I172" s="202"/>
      <c r="J172" s="203"/>
      <c r="K172" s="204"/>
      <c r="L172" s="202"/>
      <c r="M172" s="203"/>
      <c r="N172" s="204"/>
    </row>
    <row r="173" spans="1:14" s="21" customFormat="1" ht="14" x14ac:dyDescent="0.25">
      <c r="A173" s="199" t="s">
        <v>392</v>
      </c>
      <c r="B173" s="200" t="s">
        <v>363</v>
      </c>
      <c r="C173" s="73"/>
      <c r="D173" s="73"/>
      <c r="E173" s="73"/>
      <c r="F173" s="73"/>
      <c r="G173" s="74"/>
      <c r="H173" s="201" t="s">
        <v>180</v>
      </c>
      <c r="I173" s="202"/>
      <c r="J173" s="203"/>
      <c r="K173" s="204"/>
      <c r="L173" s="202"/>
      <c r="M173" s="203"/>
      <c r="N173" s="204"/>
    </row>
    <row r="174" spans="1:14" s="21" customFormat="1" ht="14" x14ac:dyDescent="0.25">
      <c r="A174" s="199" t="s">
        <v>393</v>
      </c>
      <c r="B174" s="200" t="s">
        <v>365</v>
      </c>
      <c r="C174" s="73"/>
      <c r="D174" s="73"/>
      <c r="E174" s="73"/>
      <c r="F174" s="73"/>
      <c r="G174" s="74"/>
      <c r="H174" s="201" t="s">
        <v>180</v>
      </c>
      <c r="I174" s="202"/>
      <c r="J174" s="203"/>
      <c r="K174" s="204"/>
      <c r="L174" s="202"/>
      <c r="M174" s="203"/>
      <c r="N174" s="204"/>
    </row>
    <row r="175" spans="1:14" s="21" customFormat="1" ht="14" x14ac:dyDescent="0.25">
      <c r="A175" s="199" t="s">
        <v>394</v>
      </c>
      <c r="B175" s="200" t="s">
        <v>367</v>
      </c>
      <c r="C175" s="73"/>
      <c r="D175" s="73"/>
      <c r="E175" s="73"/>
      <c r="F175" s="73"/>
      <c r="G175" s="74"/>
      <c r="H175" s="201" t="s">
        <v>180</v>
      </c>
      <c r="I175" s="202"/>
      <c r="J175" s="203"/>
      <c r="K175" s="204"/>
      <c r="L175" s="202"/>
      <c r="M175" s="203"/>
      <c r="N175" s="204"/>
    </row>
    <row r="176" spans="1:14" s="21" customFormat="1" ht="14" x14ac:dyDescent="0.25">
      <c r="A176" s="199" t="s">
        <v>395</v>
      </c>
      <c r="B176" s="200" t="s">
        <v>369</v>
      </c>
      <c r="C176" s="73"/>
      <c r="D176" s="73"/>
      <c r="E176" s="73"/>
      <c r="F176" s="73"/>
      <c r="G176" s="74"/>
      <c r="H176" s="201" t="s">
        <v>180</v>
      </c>
      <c r="I176" s="202"/>
      <c r="J176" s="203"/>
      <c r="K176" s="204"/>
      <c r="L176" s="202"/>
      <c r="M176" s="203"/>
      <c r="N176" s="204"/>
    </row>
    <row r="177" spans="1:14" s="21" customFormat="1" ht="14" x14ac:dyDescent="0.25">
      <c r="A177" s="199" t="s">
        <v>396</v>
      </c>
      <c r="B177" s="200" t="s">
        <v>319</v>
      </c>
      <c r="C177" s="73"/>
      <c r="D177" s="73"/>
      <c r="E177" s="73"/>
      <c r="F177" s="73"/>
      <c r="G177" s="74"/>
      <c r="H177" s="201" t="s">
        <v>180</v>
      </c>
      <c r="I177" s="202"/>
      <c r="J177" s="203"/>
      <c r="K177" s="204"/>
      <c r="L177" s="202"/>
      <c r="M177" s="203"/>
      <c r="N177" s="204"/>
    </row>
    <row r="178" spans="1:14" s="21" customFormat="1" ht="14" x14ac:dyDescent="0.25">
      <c r="A178" s="199" t="s">
        <v>397</v>
      </c>
      <c r="B178" s="200" t="s">
        <v>372</v>
      </c>
      <c r="C178" s="73"/>
      <c r="D178" s="73"/>
      <c r="E178" s="73"/>
      <c r="F178" s="73"/>
      <c r="G178" s="74"/>
      <c r="H178" s="201" t="s">
        <v>180</v>
      </c>
      <c r="I178" s="202"/>
      <c r="J178" s="203"/>
      <c r="K178" s="204"/>
      <c r="L178" s="202"/>
      <c r="M178" s="203"/>
      <c r="N178" s="204"/>
    </row>
    <row r="179" spans="1:14" s="21" customFormat="1" ht="14" x14ac:dyDescent="0.25">
      <c r="A179" s="199" t="s">
        <v>398</v>
      </c>
      <c r="B179" s="200" t="s">
        <v>374</v>
      </c>
      <c r="C179" s="73"/>
      <c r="D179" s="73"/>
      <c r="E179" s="73"/>
      <c r="F179" s="73"/>
      <c r="G179" s="74"/>
      <c r="H179" s="201" t="s">
        <v>180</v>
      </c>
      <c r="I179" s="202"/>
      <c r="J179" s="203"/>
      <c r="K179" s="204"/>
      <c r="L179" s="202"/>
      <c r="M179" s="203"/>
      <c r="N179" s="204"/>
    </row>
    <row r="180" spans="1:14" s="21" customFormat="1" ht="14" x14ac:dyDescent="0.25">
      <c r="A180" s="199" t="s">
        <v>399</v>
      </c>
      <c r="B180" s="200" t="s">
        <v>376</v>
      </c>
      <c r="C180" s="73"/>
      <c r="D180" s="73"/>
      <c r="E180" s="73"/>
      <c r="F180" s="73"/>
      <c r="G180" s="74"/>
      <c r="H180" s="201" t="s">
        <v>180</v>
      </c>
      <c r="I180" s="202"/>
      <c r="J180" s="203"/>
      <c r="K180" s="204"/>
      <c r="L180" s="202"/>
      <c r="M180" s="203"/>
      <c r="N180" s="204"/>
    </row>
    <row r="181" spans="1:14" s="21" customFormat="1" ht="14" x14ac:dyDescent="0.25">
      <c r="A181" s="199"/>
      <c r="B181" s="200"/>
      <c r="C181" s="73"/>
      <c r="D181" s="73"/>
      <c r="E181" s="73"/>
      <c r="F181" s="73"/>
      <c r="G181" s="74"/>
      <c r="H181" s="201"/>
      <c r="I181" s="202"/>
      <c r="J181" s="203"/>
      <c r="K181" s="204"/>
      <c r="L181" s="213"/>
      <c r="M181" s="213"/>
      <c r="N181" s="204"/>
    </row>
    <row r="182" spans="1:14" ht="14" x14ac:dyDescent="0.3">
      <c r="A182" s="162" t="s">
        <v>400</v>
      </c>
      <c r="B182" s="163" t="s">
        <v>401</v>
      </c>
      <c r="C182" s="23"/>
      <c r="D182" s="23"/>
      <c r="E182" s="23"/>
      <c r="F182" s="23"/>
      <c r="G182" s="24"/>
      <c r="H182" s="166"/>
      <c r="I182" s="167"/>
      <c r="J182" s="168"/>
      <c r="K182" s="169"/>
      <c r="L182" s="167"/>
      <c r="M182" s="168"/>
      <c r="N182" s="169"/>
    </row>
    <row r="183" spans="1:14" s="21" customFormat="1" ht="14" x14ac:dyDescent="0.25">
      <c r="A183" s="199" t="s">
        <v>402</v>
      </c>
      <c r="B183" s="212" t="s">
        <v>403</v>
      </c>
      <c r="C183" s="98"/>
      <c r="D183" s="98"/>
      <c r="E183" s="73"/>
      <c r="F183" s="73"/>
      <c r="G183" s="74"/>
      <c r="H183" s="201" t="s">
        <v>180</v>
      </c>
      <c r="I183" s="202"/>
      <c r="J183" s="203"/>
      <c r="K183" s="204"/>
      <c r="L183" s="202"/>
      <c r="M183" s="203"/>
      <c r="N183" s="204"/>
    </row>
    <row r="184" spans="1:14" s="21" customFormat="1" ht="14" x14ac:dyDescent="0.25">
      <c r="A184" s="199" t="s">
        <v>404</v>
      </c>
      <c r="B184" s="212" t="s">
        <v>405</v>
      </c>
      <c r="C184" s="98"/>
      <c r="D184" s="98"/>
      <c r="E184" s="73"/>
      <c r="F184" s="73"/>
      <c r="G184" s="74"/>
      <c r="H184" s="201" t="s">
        <v>180</v>
      </c>
      <c r="I184" s="202"/>
      <c r="J184" s="203"/>
      <c r="K184" s="204"/>
      <c r="L184" s="202"/>
      <c r="M184" s="203"/>
      <c r="N184" s="204"/>
    </row>
    <row r="185" spans="1:14" s="21" customFormat="1" ht="14" x14ac:dyDescent="0.25">
      <c r="A185" s="199" t="s">
        <v>406</v>
      </c>
      <c r="B185" s="212" t="s">
        <v>407</v>
      </c>
      <c r="C185" s="98"/>
      <c r="D185" s="98"/>
      <c r="E185" s="73"/>
      <c r="F185" s="73"/>
      <c r="G185" s="74"/>
      <c r="H185" s="201" t="s">
        <v>180</v>
      </c>
      <c r="I185" s="202"/>
      <c r="J185" s="203"/>
      <c r="K185" s="204"/>
      <c r="L185" s="202"/>
      <c r="M185" s="203"/>
      <c r="N185" s="204"/>
    </row>
    <row r="186" spans="1:14" s="21" customFormat="1" ht="14" x14ac:dyDescent="0.25">
      <c r="A186" s="199"/>
      <c r="B186" s="214"/>
      <c r="C186" s="215"/>
      <c r="D186" s="215"/>
      <c r="E186" s="73"/>
      <c r="F186" s="73"/>
      <c r="G186" s="74"/>
      <c r="H186" s="201"/>
      <c r="I186" s="202"/>
      <c r="J186" s="203"/>
      <c r="K186" s="204"/>
      <c r="L186" s="202"/>
      <c r="M186" s="203"/>
      <c r="N186" s="204"/>
    </row>
    <row r="187" spans="1:14" ht="14" x14ac:dyDescent="0.3">
      <c r="A187" s="162">
        <v>5</v>
      </c>
      <c r="B187" s="216" t="s">
        <v>9</v>
      </c>
      <c r="C187" s="42"/>
      <c r="D187" s="23"/>
      <c r="E187" s="23"/>
      <c r="F187" s="23"/>
      <c r="G187" s="24"/>
      <c r="H187" s="166"/>
      <c r="I187" s="167"/>
      <c r="J187" s="168"/>
      <c r="K187" s="169"/>
    </row>
    <row r="188" spans="1:14" ht="14" x14ac:dyDescent="0.3">
      <c r="A188" s="168"/>
      <c r="B188" s="163" t="s">
        <v>87</v>
      </c>
      <c r="C188" s="23"/>
      <c r="D188" s="23"/>
      <c r="E188" s="23"/>
      <c r="F188" s="23"/>
      <c r="G188" s="24"/>
      <c r="H188" s="166"/>
      <c r="I188" s="167"/>
      <c r="J188" s="168"/>
      <c r="K188" s="169"/>
    </row>
    <row r="189" spans="1:14" ht="14" x14ac:dyDescent="0.3">
      <c r="A189" s="173" t="s">
        <v>88</v>
      </c>
      <c r="B189" s="217" t="s">
        <v>89</v>
      </c>
      <c r="C189" s="25"/>
      <c r="D189" s="25"/>
      <c r="E189" s="25"/>
      <c r="F189" s="25"/>
      <c r="G189" s="26"/>
      <c r="H189" s="177" t="s">
        <v>16</v>
      </c>
      <c r="I189" s="178"/>
      <c r="J189" s="179"/>
      <c r="K189" s="180"/>
    </row>
    <row r="190" spans="1:14" ht="14" x14ac:dyDescent="0.3">
      <c r="A190" s="173" t="s">
        <v>90</v>
      </c>
      <c r="B190" s="218" t="s">
        <v>209</v>
      </c>
      <c r="C190" s="25"/>
      <c r="D190" s="25"/>
      <c r="E190" s="25"/>
      <c r="F190" s="25"/>
      <c r="G190" s="26"/>
      <c r="H190" s="177" t="s">
        <v>16</v>
      </c>
      <c r="I190" s="178"/>
      <c r="J190" s="179"/>
      <c r="K190" s="180"/>
    </row>
    <row r="191" spans="1:14" ht="14" x14ac:dyDescent="0.3">
      <c r="A191" s="173" t="s">
        <v>91</v>
      </c>
      <c r="B191" s="218" t="s">
        <v>236</v>
      </c>
      <c r="C191" s="25"/>
      <c r="D191" s="25"/>
      <c r="E191" s="25"/>
      <c r="F191" s="25"/>
      <c r="G191" s="26"/>
      <c r="H191" s="177" t="s">
        <v>16</v>
      </c>
      <c r="I191" s="178"/>
      <c r="J191" s="179"/>
      <c r="K191" s="180"/>
      <c r="M191" s="71"/>
    </row>
    <row r="192" spans="1:14" ht="14" x14ac:dyDescent="0.3">
      <c r="A192" s="173" t="s">
        <v>92</v>
      </c>
      <c r="B192" s="218" t="s">
        <v>99</v>
      </c>
      <c r="C192" s="25"/>
      <c r="D192" s="25"/>
      <c r="E192" s="25"/>
      <c r="F192" s="25"/>
      <c r="G192" s="26"/>
      <c r="H192" s="177" t="s">
        <v>16</v>
      </c>
      <c r="I192" s="178"/>
      <c r="J192" s="179"/>
      <c r="K192" s="180"/>
    </row>
    <row r="193" spans="1:11" ht="14" x14ac:dyDescent="0.3">
      <c r="A193" s="173" t="s">
        <v>93</v>
      </c>
      <c r="B193" s="218" t="s">
        <v>101</v>
      </c>
      <c r="C193" s="25"/>
      <c r="D193" s="25"/>
      <c r="E193" s="25"/>
      <c r="F193" s="25"/>
      <c r="G193" s="26"/>
      <c r="H193" s="177" t="s">
        <v>16</v>
      </c>
      <c r="I193" s="178"/>
      <c r="J193" s="179"/>
      <c r="K193" s="180"/>
    </row>
    <row r="194" spans="1:11" ht="14" x14ac:dyDescent="0.3">
      <c r="A194" s="173" t="s">
        <v>94</v>
      </c>
      <c r="B194" s="218" t="s">
        <v>237</v>
      </c>
      <c r="C194" s="25"/>
      <c r="D194" s="25"/>
      <c r="E194" s="25"/>
      <c r="F194" s="25"/>
      <c r="G194" s="26"/>
      <c r="H194" s="177" t="s">
        <v>16</v>
      </c>
      <c r="I194" s="178"/>
      <c r="J194" s="179"/>
      <c r="K194" s="180"/>
    </row>
    <row r="195" spans="1:11" ht="14" x14ac:dyDescent="0.3">
      <c r="A195" s="173" t="s">
        <v>95</v>
      </c>
      <c r="B195" s="218" t="s">
        <v>126</v>
      </c>
      <c r="C195" s="25"/>
      <c r="D195" s="25"/>
      <c r="E195" s="25"/>
      <c r="F195" s="25"/>
      <c r="G195" s="26"/>
      <c r="H195" s="177" t="s">
        <v>16</v>
      </c>
      <c r="I195" s="178"/>
      <c r="J195" s="179"/>
      <c r="K195" s="180"/>
    </row>
    <row r="196" spans="1:11" ht="14" x14ac:dyDescent="0.3">
      <c r="A196" s="173" t="s">
        <v>96</v>
      </c>
      <c r="B196" s="218" t="s">
        <v>128</v>
      </c>
      <c r="C196" s="25"/>
      <c r="D196" s="25"/>
      <c r="E196" s="25"/>
      <c r="F196" s="25"/>
      <c r="G196" s="26"/>
      <c r="H196" s="177" t="s">
        <v>16</v>
      </c>
      <c r="I196" s="178"/>
      <c r="J196" s="179"/>
      <c r="K196" s="180"/>
    </row>
    <row r="197" spans="1:11" ht="14" x14ac:dyDescent="0.3">
      <c r="A197" s="173" t="s">
        <v>97</v>
      </c>
      <c r="B197" s="218" t="s">
        <v>130</v>
      </c>
      <c r="C197" s="25"/>
      <c r="D197" s="25"/>
      <c r="E197" s="25"/>
      <c r="F197" s="25"/>
      <c r="G197" s="26"/>
      <c r="H197" s="177" t="s">
        <v>16</v>
      </c>
      <c r="I197" s="178"/>
      <c r="J197" s="179"/>
      <c r="K197" s="180"/>
    </row>
    <row r="198" spans="1:11" ht="14" x14ac:dyDescent="0.3">
      <c r="A198" s="173" t="s">
        <v>98</v>
      </c>
      <c r="B198" s="218" t="s">
        <v>132</v>
      </c>
      <c r="C198" s="25"/>
      <c r="D198" s="25"/>
      <c r="E198" s="25"/>
      <c r="F198" s="25"/>
      <c r="G198" s="26"/>
      <c r="H198" s="177" t="s">
        <v>16</v>
      </c>
      <c r="I198" s="178"/>
      <c r="J198" s="179"/>
      <c r="K198" s="180"/>
    </row>
    <row r="199" spans="1:11" ht="14" x14ac:dyDescent="0.3">
      <c r="A199" s="173" t="s">
        <v>100</v>
      </c>
      <c r="B199" s="218" t="s">
        <v>134</v>
      </c>
      <c r="C199" s="25"/>
      <c r="D199" s="25"/>
      <c r="E199" s="25"/>
      <c r="F199" s="25"/>
      <c r="G199" s="26"/>
      <c r="H199" s="177" t="s">
        <v>16</v>
      </c>
      <c r="I199" s="178"/>
      <c r="J199" s="179"/>
      <c r="K199" s="180"/>
    </row>
    <row r="200" spans="1:11" ht="14" x14ac:dyDescent="0.3">
      <c r="A200" s="173" t="s">
        <v>102</v>
      </c>
      <c r="B200" s="218" t="s">
        <v>136</v>
      </c>
      <c r="C200" s="25"/>
      <c r="D200" s="25"/>
      <c r="E200" s="25"/>
      <c r="F200" s="25"/>
      <c r="G200" s="26"/>
      <c r="H200" s="177" t="s">
        <v>16</v>
      </c>
      <c r="I200" s="178"/>
      <c r="J200" s="179"/>
      <c r="K200" s="180"/>
    </row>
    <row r="201" spans="1:11" ht="14" x14ac:dyDescent="0.3">
      <c r="A201" s="173" t="s">
        <v>103</v>
      </c>
      <c r="B201" s="218" t="s">
        <v>138</v>
      </c>
      <c r="C201" s="25"/>
      <c r="D201" s="25"/>
      <c r="E201" s="25"/>
      <c r="F201" s="25"/>
      <c r="G201" s="26"/>
      <c r="H201" s="177" t="s">
        <v>16</v>
      </c>
      <c r="I201" s="178"/>
      <c r="J201" s="179"/>
      <c r="K201" s="180"/>
    </row>
    <row r="202" spans="1:11" ht="14" x14ac:dyDescent="0.3">
      <c r="A202" s="173" t="s">
        <v>104</v>
      </c>
      <c r="B202" s="218" t="s">
        <v>408</v>
      </c>
      <c r="C202" s="25"/>
      <c r="D202" s="25"/>
      <c r="E202" s="25"/>
      <c r="F202" s="25"/>
      <c r="G202" s="26"/>
      <c r="H202" s="177" t="s">
        <v>16</v>
      </c>
      <c r="I202" s="178"/>
      <c r="J202" s="179"/>
      <c r="K202" s="180"/>
    </row>
    <row r="203" spans="1:11" ht="14" x14ac:dyDescent="0.3">
      <c r="A203" s="173" t="s">
        <v>105</v>
      </c>
      <c r="B203" s="219" t="s">
        <v>409</v>
      </c>
      <c r="C203" s="220"/>
      <c r="D203" s="220"/>
      <c r="E203" s="220"/>
      <c r="F203" s="220"/>
      <c r="G203" s="221"/>
      <c r="H203" s="222" t="s">
        <v>16</v>
      </c>
      <c r="I203" s="223"/>
      <c r="J203" s="179"/>
      <c r="K203" s="180"/>
    </row>
    <row r="204" spans="1:11" ht="14" x14ac:dyDescent="0.3">
      <c r="A204" s="173" t="s">
        <v>106</v>
      </c>
      <c r="B204" s="218" t="s">
        <v>141</v>
      </c>
      <c r="C204" s="25"/>
      <c r="D204" s="25"/>
      <c r="E204" s="25"/>
      <c r="F204" s="25"/>
      <c r="G204" s="26"/>
      <c r="H204" s="177" t="s">
        <v>16</v>
      </c>
      <c r="I204" s="178"/>
      <c r="J204" s="179"/>
      <c r="K204" s="180"/>
    </row>
    <row r="205" spans="1:11" ht="14" x14ac:dyDescent="0.3">
      <c r="A205" s="173" t="s">
        <v>107</v>
      </c>
      <c r="B205" s="218" t="s">
        <v>142</v>
      </c>
      <c r="C205" s="25"/>
      <c r="D205" s="25"/>
      <c r="E205" s="25"/>
      <c r="F205" s="25"/>
      <c r="G205" s="26"/>
      <c r="H205" s="177" t="s">
        <v>16</v>
      </c>
      <c r="I205" s="178"/>
      <c r="J205" s="179"/>
      <c r="K205" s="180"/>
    </row>
    <row r="206" spans="1:11" ht="14" x14ac:dyDescent="0.3">
      <c r="A206" s="173" t="s">
        <v>108</v>
      </c>
      <c r="B206" s="218" t="s">
        <v>143</v>
      </c>
      <c r="C206" s="25"/>
      <c r="D206" s="25"/>
      <c r="E206" s="25"/>
      <c r="F206" s="25"/>
      <c r="G206" s="26"/>
      <c r="H206" s="177" t="s">
        <v>16</v>
      </c>
      <c r="I206" s="178"/>
      <c r="J206" s="179"/>
      <c r="K206" s="180"/>
    </row>
    <row r="207" spans="1:11" ht="14" x14ac:dyDescent="0.3">
      <c r="A207" s="173" t="s">
        <v>109</v>
      </c>
      <c r="B207" s="218" t="s">
        <v>144</v>
      </c>
      <c r="C207" s="25"/>
      <c r="D207" s="25"/>
      <c r="E207" s="25"/>
      <c r="F207" s="25"/>
      <c r="G207" s="26"/>
      <c r="H207" s="177" t="s">
        <v>16</v>
      </c>
      <c r="I207" s="178"/>
      <c r="J207" s="179"/>
      <c r="K207" s="180"/>
    </row>
    <row r="208" spans="1:11" ht="14" x14ac:dyDescent="0.3">
      <c r="A208" s="173" t="s">
        <v>110</v>
      </c>
      <c r="B208" s="218" t="s">
        <v>145</v>
      </c>
      <c r="C208" s="25"/>
      <c r="D208" s="25"/>
      <c r="E208" s="25"/>
      <c r="F208" s="25"/>
      <c r="G208" s="26"/>
      <c r="H208" s="177" t="s">
        <v>16</v>
      </c>
      <c r="I208" s="178"/>
      <c r="J208" s="179"/>
      <c r="K208" s="180"/>
    </row>
    <row r="209" spans="1:11" ht="14" x14ac:dyDescent="0.3">
      <c r="A209" s="173" t="s">
        <v>111</v>
      </c>
      <c r="B209" s="218" t="s">
        <v>146</v>
      </c>
      <c r="C209" s="25"/>
      <c r="D209" s="25"/>
      <c r="E209" s="25"/>
      <c r="F209" s="25"/>
      <c r="G209" s="26"/>
      <c r="H209" s="177" t="s">
        <v>16</v>
      </c>
      <c r="I209" s="178"/>
      <c r="J209" s="179"/>
      <c r="K209" s="180"/>
    </row>
    <row r="210" spans="1:11" ht="14" x14ac:dyDescent="0.3">
      <c r="A210" s="173" t="s">
        <v>112</v>
      </c>
      <c r="B210" s="218" t="s">
        <v>147</v>
      </c>
      <c r="C210" s="25"/>
      <c r="D210" s="25"/>
      <c r="E210" s="25"/>
      <c r="F210" s="25"/>
      <c r="G210" s="26"/>
      <c r="H210" s="177" t="s">
        <v>16</v>
      </c>
      <c r="I210" s="178"/>
      <c r="J210" s="179"/>
      <c r="K210" s="180"/>
    </row>
    <row r="211" spans="1:11" ht="14" x14ac:dyDescent="0.3">
      <c r="A211" s="173" t="s">
        <v>113</v>
      </c>
      <c r="B211" s="219" t="s">
        <v>148</v>
      </c>
      <c r="C211" s="220"/>
      <c r="D211" s="220"/>
      <c r="E211" s="220"/>
      <c r="F211" s="220"/>
      <c r="G211" s="221"/>
      <c r="H211" s="222" t="s">
        <v>16</v>
      </c>
      <c r="I211" s="223"/>
      <c r="J211" s="224"/>
      <c r="K211" s="225"/>
    </row>
    <row r="212" spans="1:11" ht="14" x14ac:dyDescent="0.3">
      <c r="A212" s="173" t="s">
        <v>114</v>
      </c>
      <c r="B212" s="219" t="s">
        <v>410</v>
      </c>
      <c r="C212" s="220"/>
      <c r="D212" s="220"/>
      <c r="E212" s="220"/>
      <c r="F212" s="220"/>
      <c r="G212" s="221"/>
      <c r="H212" s="222" t="s">
        <v>16</v>
      </c>
      <c r="I212" s="223"/>
      <c r="J212" s="224"/>
      <c r="K212" s="225"/>
    </row>
    <row r="213" spans="1:11" ht="14" x14ac:dyDescent="0.3">
      <c r="A213" s="173" t="s">
        <v>115</v>
      </c>
      <c r="B213" s="219" t="s">
        <v>411</v>
      </c>
      <c r="C213" s="220"/>
      <c r="D213" s="220"/>
      <c r="E213" s="220"/>
      <c r="F213" s="220"/>
      <c r="G213" s="221"/>
      <c r="H213" s="222" t="s">
        <v>16</v>
      </c>
      <c r="I213" s="223"/>
      <c r="J213" s="224"/>
      <c r="K213" s="225"/>
    </row>
    <row r="214" spans="1:11" ht="14" x14ac:dyDescent="0.3">
      <c r="A214" s="173" t="s">
        <v>116</v>
      </c>
      <c r="B214" s="218" t="s">
        <v>149</v>
      </c>
      <c r="C214" s="25"/>
      <c r="D214" s="25"/>
      <c r="E214" s="25"/>
      <c r="F214" s="25"/>
      <c r="G214" s="26"/>
      <c r="H214" s="177" t="s">
        <v>16</v>
      </c>
      <c r="I214" s="178"/>
      <c r="J214" s="179"/>
      <c r="K214" s="180"/>
    </row>
    <row r="215" spans="1:11" ht="14" x14ac:dyDescent="0.3">
      <c r="A215" s="173" t="s">
        <v>117</v>
      </c>
      <c r="B215" s="218" t="s">
        <v>150</v>
      </c>
      <c r="C215" s="25"/>
      <c r="D215" s="25"/>
      <c r="E215" s="25"/>
      <c r="F215" s="25"/>
      <c r="G215" s="26"/>
      <c r="H215" s="177" t="s">
        <v>16</v>
      </c>
      <c r="I215" s="178"/>
      <c r="J215" s="179"/>
      <c r="K215" s="180"/>
    </row>
    <row r="216" spans="1:11" ht="14" x14ac:dyDescent="0.3">
      <c r="A216" s="173" t="s">
        <v>118</v>
      </c>
      <c r="B216" s="218" t="s">
        <v>151</v>
      </c>
      <c r="C216" s="25"/>
      <c r="D216" s="25"/>
      <c r="E216" s="25"/>
      <c r="F216" s="25"/>
      <c r="G216" s="26"/>
      <c r="H216" s="177" t="s">
        <v>16</v>
      </c>
      <c r="I216" s="178"/>
      <c r="J216" s="179"/>
      <c r="K216" s="180"/>
    </row>
    <row r="217" spans="1:11" ht="14" x14ac:dyDescent="0.3">
      <c r="A217" s="173" t="s">
        <v>119</v>
      </c>
      <c r="B217" s="218" t="s">
        <v>152</v>
      </c>
      <c r="C217" s="25"/>
      <c r="D217" s="25"/>
      <c r="E217" s="25"/>
      <c r="F217" s="25"/>
      <c r="G217" s="26"/>
      <c r="H217" s="177" t="s">
        <v>16</v>
      </c>
      <c r="I217" s="178"/>
      <c r="J217" s="179"/>
      <c r="K217" s="180"/>
    </row>
    <row r="218" spans="1:11" ht="14" x14ac:dyDescent="0.3">
      <c r="A218" s="173" t="s">
        <v>120</v>
      </c>
      <c r="B218" s="218" t="s">
        <v>153</v>
      </c>
      <c r="C218" s="25"/>
      <c r="D218" s="25"/>
      <c r="E218" s="25"/>
      <c r="F218" s="25"/>
      <c r="G218" s="26"/>
      <c r="H218" s="177" t="s">
        <v>16</v>
      </c>
      <c r="I218" s="178"/>
      <c r="J218" s="179"/>
      <c r="K218" s="180"/>
    </row>
    <row r="219" spans="1:11" ht="14" x14ac:dyDescent="0.3">
      <c r="A219" s="173" t="s">
        <v>121</v>
      </c>
      <c r="B219" s="218" t="s">
        <v>238</v>
      </c>
      <c r="C219" s="25"/>
      <c r="D219" s="25"/>
      <c r="E219" s="25"/>
      <c r="F219" s="25"/>
      <c r="G219" s="26"/>
      <c r="H219" s="177" t="s">
        <v>16</v>
      </c>
      <c r="I219" s="178"/>
      <c r="J219" s="179"/>
      <c r="K219" s="180"/>
    </row>
    <row r="220" spans="1:11" s="21" customFormat="1" ht="14" x14ac:dyDescent="0.3">
      <c r="A220" s="173" t="s">
        <v>122</v>
      </c>
      <c r="B220" s="226" t="s">
        <v>412</v>
      </c>
      <c r="C220" s="43"/>
      <c r="D220" s="43"/>
      <c r="E220" s="43"/>
      <c r="F220" s="43"/>
      <c r="G220" s="44"/>
      <c r="H220" s="227" t="s">
        <v>16</v>
      </c>
      <c r="I220" s="202"/>
      <c r="J220" s="203"/>
      <c r="K220" s="204"/>
    </row>
    <row r="221" spans="1:11" s="21" customFormat="1" ht="14" x14ac:dyDescent="0.3">
      <c r="A221" s="173" t="s">
        <v>123</v>
      </c>
      <c r="B221" s="226" t="s">
        <v>413</v>
      </c>
      <c r="C221" s="43"/>
      <c r="D221" s="43"/>
      <c r="E221" s="43"/>
      <c r="F221" s="43"/>
      <c r="G221" s="44"/>
      <c r="H221" s="227" t="s">
        <v>16</v>
      </c>
      <c r="I221" s="202"/>
      <c r="J221" s="203"/>
      <c r="K221" s="204"/>
    </row>
    <row r="222" spans="1:11" s="21" customFormat="1" ht="14" x14ac:dyDescent="0.3">
      <c r="A222" s="173" t="s">
        <v>124</v>
      </c>
      <c r="B222" s="226" t="s">
        <v>414</v>
      </c>
      <c r="C222" s="43"/>
      <c r="D222" s="43"/>
      <c r="E222" s="43"/>
      <c r="F222" s="43"/>
      <c r="G222" s="44"/>
      <c r="H222" s="227" t="s">
        <v>16</v>
      </c>
      <c r="I222" s="202"/>
      <c r="J222" s="203"/>
      <c r="K222" s="204"/>
    </row>
    <row r="223" spans="1:11" s="21" customFormat="1" ht="14" x14ac:dyDescent="0.3">
      <c r="A223" s="173" t="s">
        <v>125</v>
      </c>
      <c r="B223" s="226" t="s">
        <v>415</v>
      </c>
      <c r="C223" s="43"/>
      <c r="D223" s="43"/>
      <c r="E223" s="43"/>
      <c r="F223" s="43"/>
      <c r="G223" s="44"/>
      <c r="H223" s="227" t="s">
        <v>16</v>
      </c>
      <c r="I223" s="202"/>
      <c r="J223" s="203"/>
      <c r="K223" s="204"/>
    </row>
    <row r="224" spans="1:11" s="21" customFormat="1" ht="14" x14ac:dyDescent="0.3">
      <c r="A224" s="173" t="s">
        <v>127</v>
      </c>
      <c r="B224" s="226" t="s">
        <v>416</v>
      </c>
      <c r="C224" s="43"/>
      <c r="D224" s="43"/>
      <c r="E224" s="43"/>
      <c r="F224" s="43"/>
      <c r="G224" s="44"/>
      <c r="H224" s="227" t="s">
        <v>16</v>
      </c>
      <c r="I224" s="202"/>
      <c r="J224" s="203"/>
      <c r="K224" s="204"/>
    </row>
    <row r="225" spans="1:11" s="21" customFormat="1" ht="14" x14ac:dyDescent="0.3">
      <c r="A225" s="173" t="s">
        <v>129</v>
      </c>
      <c r="B225" s="226" t="s">
        <v>417</v>
      </c>
      <c r="C225" s="43"/>
      <c r="D225" s="43"/>
      <c r="E225" s="43"/>
      <c r="F225" s="43"/>
      <c r="G225" s="44"/>
      <c r="H225" s="227" t="s">
        <v>16</v>
      </c>
      <c r="I225" s="202"/>
      <c r="J225" s="203"/>
      <c r="K225" s="204"/>
    </row>
    <row r="226" spans="1:11" ht="14" x14ac:dyDescent="0.3">
      <c r="A226" s="173" t="s">
        <v>131</v>
      </c>
      <c r="B226" s="218" t="s">
        <v>154</v>
      </c>
      <c r="C226" s="25"/>
      <c r="D226" s="25"/>
      <c r="E226" s="25"/>
      <c r="F226" s="25"/>
      <c r="G226" s="26"/>
      <c r="H226" s="177" t="s">
        <v>16</v>
      </c>
      <c r="I226" s="178"/>
      <c r="J226" s="179"/>
      <c r="K226" s="180"/>
    </row>
    <row r="227" spans="1:11" ht="14" x14ac:dyDescent="0.3">
      <c r="A227" s="173" t="s">
        <v>133</v>
      </c>
      <c r="B227" s="218" t="s">
        <v>155</v>
      </c>
      <c r="C227" s="25"/>
      <c r="D227" s="25"/>
      <c r="E227" s="25"/>
      <c r="F227" s="25"/>
      <c r="G227" s="26"/>
      <c r="H227" s="177" t="s">
        <v>16</v>
      </c>
      <c r="I227" s="178"/>
      <c r="J227" s="179"/>
      <c r="K227" s="180"/>
    </row>
    <row r="228" spans="1:11" ht="14" x14ac:dyDescent="0.3">
      <c r="A228" s="173" t="s">
        <v>135</v>
      </c>
      <c r="B228" s="218" t="s">
        <v>156</v>
      </c>
      <c r="C228" s="25"/>
      <c r="D228" s="25"/>
      <c r="E228" s="25"/>
      <c r="F228" s="25"/>
      <c r="G228" s="26"/>
      <c r="H228" s="177" t="s">
        <v>16</v>
      </c>
      <c r="I228" s="178"/>
      <c r="J228" s="179"/>
      <c r="K228" s="180"/>
    </row>
    <row r="229" spans="1:11" ht="14" x14ac:dyDescent="0.3">
      <c r="A229" s="173" t="s">
        <v>137</v>
      </c>
      <c r="B229" s="218" t="s">
        <v>157</v>
      </c>
      <c r="C229" s="25"/>
      <c r="D229" s="25"/>
      <c r="E229" s="25"/>
      <c r="F229" s="25"/>
      <c r="G229" s="26"/>
      <c r="H229" s="177" t="s">
        <v>16</v>
      </c>
      <c r="I229" s="178"/>
      <c r="J229" s="179"/>
      <c r="K229" s="180"/>
    </row>
    <row r="230" spans="1:11" ht="14" x14ac:dyDescent="0.3">
      <c r="A230" s="173" t="s">
        <v>139</v>
      </c>
      <c r="B230" s="218" t="s">
        <v>158</v>
      </c>
      <c r="C230" s="25"/>
      <c r="D230" s="25"/>
      <c r="E230" s="25"/>
      <c r="F230" s="25"/>
      <c r="G230" s="26"/>
      <c r="H230" s="177" t="s">
        <v>16</v>
      </c>
      <c r="I230" s="178"/>
      <c r="J230" s="179"/>
      <c r="K230" s="180"/>
    </row>
    <row r="231" spans="1:11" ht="14" x14ac:dyDescent="0.3">
      <c r="A231" s="173" t="s">
        <v>140</v>
      </c>
      <c r="B231" s="218" t="s">
        <v>159</v>
      </c>
      <c r="C231" s="25"/>
      <c r="D231" s="25"/>
      <c r="E231" s="25"/>
      <c r="F231" s="25"/>
      <c r="G231" s="26"/>
      <c r="H231" s="177" t="s">
        <v>16</v>
      </c>
      <c r="I231" s="178"/>
      <c r="J231" s="179"/>
      <c r="K231" s="180"/>
    </row>
    <row r="232" spans="1:11" ht="14" x14ac:dyDescent="0.3">
      <c r="A232" s="162">
        <v>6</v>
      </c>
      <c r="B232" s="163" t="s">
        <v>10</v>
      </c>
      <c r="C232" s="23"/>
      <c r="D232" s="23"/>
      <c r="E232" s="23"/>
      <c r="F232" s="23"/>
      <c r="G232" s="24"/>
      <c r="H232" s="166"/>
      <c r="I232" s="167"/>
      <c r="J232" s="168"/>
      <c r="K232" s="169"/>
    </row>
    <row r="233" spans="1:11" ht="14" x14ac:dyDescent="0.3">
      <c r="A233" s="168"/>
      <c r="B233" s="163" t="s">
        <v>160</v>
      </c>
      <c r="C233" s="42"/>
      <c r="D233" s="42"/>
      <c r="E233" s="42"/>
      <c r="F233" s="42"/>
      <c r="G233" s="50"/>
      <c r="H233" s="166"/>
      <c r="I233" s="167"/>
      <c r="J233" s="168"/>
      <c r="K233" s="169"/>
    </row>
    <row r="234" spans="1:11" ht="14" x14ac:dyDescent="0.3">
      <c r="A234" s="173" t="s">
        <v>161</v>
      </c>
      <c r="B234" s="174" t="s">
        <v>162</v>
      </c>
      <c r="C234" s="25"/>
      <c r="D234" s="25"/>
      <c r="E234" s="25"/>
      <c r="F234" s="25"/>
      <c r="G234" s="26"/>
      <c r="H234" s="177" t="s">
        <v>16</v>
      </c>
      <c r="I234" s="179"/>
      <c r="J234" s="179"/>
      <c r="K234" s="180"/>
    </row>
    <row r="235" spans="1:11" s="21" customFormat="1" ht="30" customHeight="1" x14ac:dyDescent="0.25">
      <c r="A235" s="199" t="s">
        <v>163</v>
      </c>
      <c r="B235" s="212" t="s">
        <v>418</v>
      </c>
      <c r="C235" s="98"/>
      <c r="D235" s="98"/>
      <c r="E235" s="98"/>
      <c r="F235" s="98"/>
      <c r="G235" s="99"/>
      <c r="H235" s="201" t="s">
        <v>16</v>
      </c>
      <c r="I235" s="202"/>
      <c r="J235" s="203"/>
      <c r="K235" s="204"/>
    </row>
    <row r="236" spans="1:11" s="21" customFormat="1" ht="30" customHeight="1" x14ac:dyDescent="0.25">
      <c r="A236" s="201"/>
      <c r="B236" s="73"/>
      <c r="C236" s="73"/>
      <c r="D236" s="73"/>
      <c r="E236" s="73"/>
      <c r="F236" s="73"/>
      <c r="G236" s="73"/>
      <c r="H236" s="228"/>
      <c r="I236" s="229"/>
      <c r="J236" s="229"/>
      <c r="K236" s="229"/>
    </row>
    <row r="237" spans="1:11" s="133" customFormat="1" ht="18" customHeight="1" x14ac:dyDescent="0.35">
      <c r="A237" s="151" t="s">
        <v>419</v>
      </c>
      <c r="B237" s="131"/>
      <c r="C237" s="131"/>
      <c r="D237" s="131"/>
      <c r="E237" s="131"/>
      <c r="F237" s="131"/>
      <c r="G237" s="131"/>
      <c r="H237" s="131"/>
      <c r="I237" s="131"/>
      <c r="J237" s="131"/>
      <c r="K237" s="131"/>
    </row>
    <row r="238" spans="1:11" ht="14" x14ac:dyDescent="0.3">
      <c r="A238" s="162">
        <v>7</v>
      </c>
      <c r="B238" s="163" t="s">
        <v>420</v>
      </c>
      <c r="C238" s="23"/>
      <c r="D238" s="23"/>
      <c r="E238" s="23"/>
      <c r="F238" s="23"/>
      <c r="G238" s="24"/>
      <c r="H238" s="166"/>
      <c r="I238" s="167"/>
      <c r="J238" s="168"/>
      <c r="K238" s="169"/>
    </row>
    <row r="239" spans="1:11" ht="44.5" customHeight="1" x14ac:dyDescent="0.3">
      <c r="A239" s="230"/>
      <c r="B239" s="231" t="s">
        <v>421</v>
      </c>
      <c r="C239" s="231"/>
      <c r="D239" s="231"/>
      <c r="E239" s="231"/>
      <c r="F239" s="231"/>
      <c r="G239" s="231"/>
      <c r="H239" s="232"/>
      <c r="I239" s="44"/>
      <c r="J239" s="233"/>
      <c r="K239" s="234"/>
    </row>
    <row r="240" spans="1:11" ht="14" x14ac:dyDescent="0.3">
      <c r="A240" s="230"/>
      <c r="B240" s="235" t="s">
        <v>422</v>
      </c>
      <c r="C240" s="235"/>
      <c r="D240" s="235"/>
      <c r="E240" s="235"/>
      <c r="F240" s="235"/>
      <c r="G240" s="235"/>
      <c r="H240" s="236" t="s">
        <v>423</v>
      </c>
      <c r="I240" s="44"/>
      <c r="J240" s="233"/>
      <c r="K240" s="234"/>
    </row>
    <row r="241" spans="1:11" ht="14" x14ac:dyDescent="0.3">
      <c r="A241" s="230"/>
      <c r="B241" s="235" t="s">
        <v>424</v>
      </c>
      <c r="C241" s="235"/>
      <c r="D241" s="235"/>
      <c r="E241" s="235"/>
      <c r="F241" s="235"/>
      <c r="G241" s="235"/>
      <c r="H241" s="236" t="s">
        <v>423</v>
      </c>
      <c r="I241" s="44"/>
      <c r="J241" s="233"/>
      <c r="K241" s="234"/>
    </row>
    <row r="242" spans="1:11" ht="14" x14ac:dyDescent="0.3">
      <c r="A242" s="230"/>
      <c r="B242" s="235" t="s">
        <v>425</v>
      </c>
      <c r="C242" s="235"/>
      <c r="D242" s="235"/>
      <c r="E242" s="235"/>
      <c r="F242" s="235"/>
      <c r="G242" s="235"/>
      <c r="H242" s="236" t="s">
        <v>426</v>
      </c>
      <c r="I242" s="44"/>
      <c r="J242" s="233"/>
      <c r="K242" s="234"/>
    </row>
    <row r="243" spans="1:11" ht="14" x14ac:dyDescent="0.3">
      <c r="A243" s="230"/>
      <c r="B243" s="235" t="s">
        <v>427</v>
      </c>
      <c r="C243" s="235"/>
      <c r="D243" s="235"/>
      <c r="E243" s="235"/>
      <c r="F243" s="235"/>
      <c r="G243" s="235"/>
      <c r="H243" s="236" t="s">
        <v>423</v>
      </c>
      <c r="I243" s="44"/>
      <c r="J243" s="233"/>
      <c r="K243" s="234"/>
    </row>
    <row r="244" spans="1:11" ht="14" x14ac:dyDescent="0.3">
      <c r="A244" s="230"/>
      <c r="B244" s="235" t="s">
        <v>428</v>
      </c>
      <c r="C244" s="235"/>
      <c r="D244" s="235"/>
      <c r="E244" s="235"/>
      <c r="F244" s="235"/>
      <c r="G244" s="235"/>
      <c r="H244" s="236" t="s">
        <v>426</v>
      </c>
      <c r="I244" s="44"/>
      <c r="J244" s="233"/>
      <c r="K244" s="234"/>
    </row>
    <row r="245" spans="1:11" ht="14.5" x14ac:dyDescent="0.3">
      <c r="A245" s="230"/>
      <c r="B245" s="237" t="s">
        <v>429</v>
      </c>
      <c r="C245" s="237"/>
      <c r="D245" s="237"/>
      <c r="E245" s="237"/>
      <c r="F245" s="237"/>
      <c r="G245" s="237"/>
      <c r="H245" s="238" t="s">
        <v>423</v>
      </c>
      <c r="I245" s="44"/>
      <c r="J245" s="233"/>
      <c r="K245" s="234"/>
    </row>
    <row r="246" spans="1:11" ht="14" x14ac:dyDescent="0.3">
      <c r="A246" s="162">
        <v>8</v>
      </c>
      <c r="B246" s="163" t="s">
        <v>190</v>
      </c>
      <c r="C246" s="23"/>
      <c r="D246" s="23"/>
      <c r="E246" s="23"/>
      <c r="F246" s="23"/>
      <c r="G246" s="24"/>
      <c r="H246" s="195"/>
      <c r="I246" s="168"/>
      <c r="J246" s="168"/>
      <c r="K246" s="169"/>
    </row>
    <row r="247" spans="1:11" ht="35.5" customHeight="1" x14ac:dyDescent="0.3">
      <c r="A247" s="239"/>
      <c r="B247" s="231" t="s">
        <v>430</v>
      </c>
      <c r="C247" s="231"/>
      <c r="D247" s="231"/>
      <c r="E247" s="231"/>
      <c r="F247" s="231"/>
      <c r="G247" s="231"/>
      <c r="H247" s="232"/>
      <c r="I247" s="233"/>
      <c r="J247" s="233"/>
      <c r="K247" s="234"/>
    </row>
    <row r="248" spans="1:11" ht="14" customHeight="1" x14ac:dyDescent="0.3">
      <c r="A248" s="240"/>
      <c r="B248" s="241" t="s">
        <v>431</v>
      </c>
      <c r="C248" s="242"/>
      <c r="D248" s="242"/>
      <c r="E248" s="242"/>
      <c r="F248" s="242"/>
      <c r="G248" s="243"/>
      <c r="H248" s="244"/>
      <c r="I248" s="179"/>
      <c r="J248" s="179"/>
      <c r="K248" s="180"/>
    </row>
    <row r="249" spans="1:11" ht="14.5" x14ac:dyDescent="0.3">
      <c r="A249" s="240" t="s">
        <v>220</v>
      </c>
      <c r="B249" s="245" t="s">
        <v>432</v>
      </c>
      <c r="C249" s="245"/>
      <c r="D249" s="245"/>
      <c r="E249" s="245"/>
      <c r="F249" s="245"/>
      <c r="G249" s="245"/>
      <c r="H249" s="246" t="s">
        <v>426</v>
      </c>
      <c r="I249" s="179"/>
      <c r="J249" s="179"/>
      <c r="K249" s="180"/>
    </row>
    <row r="250" spans="1:11" ht="14.5" x14ac:dyDescent="0.3">
      <c r="A250" s="240" t="s">
        <v>221</v>
      </c>
      <c r="B250" s="245" t="s">
        <v>433</v>
      </c>
      <c r="C250" s="245"/>
      <c r="D250" s="245"/>
      <c r="E250" s="245"/>
      <c r="F250" s="245"/>
      <c r="G250" s="245"/>
      <c r="H250" s="246" t="s">
        <v>426</v>
      </c>
      <c r="I250" s="247"/>
      <c r="J250" s="179"/>
      <c r="K250" s="180"/>
    </row>
    <row r="251" spans="1:11" ht="14.5" x14ac:dyDescent="0.3">
      <c r="A251" s="240" t="s">
        <v>222</v>
      </c>
      <c r="B251" s="245" t="s">
        <v>434</v>
      </c>
      <c r="C251" s="245"/>
      <c r="D251" s="245"/>
      <c r="E251" s="245"/>
      <c r="F251" s="245"/>
      <c r="G251" s="245"/>
      <c r="H251" s="246" t="s">
        <v>426</v>
      </c>
      <c r="I251" s="247"/>
      <c r="J251" s="179"/>
      <c r="K251" s="180"/>
    </row>
    <row r="252" spans="1:11" ht="14" customHeight="1" x14ac:dyDescent="0.3">
      <c r="A252" s="240"/>
      <c r="B252" s="248" t="s">
        <v>435</v>
      </c>
      <c r="C252" s="248"/>
      <c r="D252" s="248"/>
      <c r="E252" s="248"/>
      <c r="F252" s="248"/>
      <c r="G252" s="248"/>
      <c r="H252" s="244"/>
      <c r="I252" s="247"/>
      <c r="J252" s="179"/>
      <c r="K252" s="180"/>
    </row>
    <row r="253" spans="1:11" ht="14" customHeight="1" x14ac:dyDescent="0.3">
      <c r="A253" s="240" t="s">
        <v>223</v>
      </c>
      <c r="B253" s="237" t="s">
        <v>436</v>
      </c>
      <c r="C253" s="237"/>
      <c r="D253" s="237"/>
      <c r="E253" s="237"/>
      <c r="F253" s="237"/>
      <c r="G253" s="237"/>
      <c r="H253" s="246" t="s">
        <v>426</v>
      </c>
      <c r="I253" s="247"/>
      <c r="J253" s="179"/>
      <c r="K253" s="180"/>
    </row>
    <row r="254" spans="1:11" ht="14" customHeight="1" x14ac:dyDescent="0.3">
      <c r="A254" s="240" t="s">
        <v>437</v>
      </c>
      <c r="B254" s="237" t="s">
        <v>438</v>
      </c>
      <c r="C254" s="237"/>
      <c r="D254" s="237"/>
      <c r="E254" s="237"/>
      <c r="F254" s="237"/>
      <c r="G254" s="237"/>
      <c r="H254" s="246" t="s">
        <v>426</v>
      </c>
      <c r="I254" s="247"/>
      <c r="J254" s="179"/>
      <c r="K254" s="180"/>
    </row>
    <row r="255" spans="1:11" ht="14.5" x14ac:dyDescent="0.3">
      <c r="A255" s="240" t="s">
        <v>439</v>
      </c>
      <c r="B255" s="237" t="s">
        <v>440</v>
      </c>
      <c r="C255" s="237"/>
      <c r="D255" s="237"/>
      <c r="E255" s="237"/>
      <c r="F255" s="237"/>
      <c r="G255" s="237"/>
      <c r="H255" s="246" t="s">
        <v>426</v>
      </c>
      <c r="I255" s="247"/>
      <c r="J255" s="179"/>
      <c r="K255" s="180"/>
    </row>
    <row r="256" spans="1:11" ht="14" x14ac:dyDescent="0.25">
      <c r="A256" s="249"/>
      <c r="B256" s="250"/>
      <c r="C256" s="251"/>
      <c r="D256" s="251"/>
      <c r="E256" s="251"/>
      <c r="F256" s="251"/>
      <c r="G256" s="252"/>
      <c r="H256" s="253"/>
      <c r="I256" s="247"/>
      <c r="J256" s="179"/>
      <c r="K256" s="180"/>
    </row>
    <row r="257" spans="1:11" ht="14" x14ac:dyDescent="0.3">
      <c r="A257" s="254">
        <v>9</v>
      </c>
      <c r="B257" s="255" t="s">
        <v>441</v>
      </c>
      <c r="C257" s="104"/>
      <c r="D257" s="104"/>
      <c r="E257" s="104"/>
      <c r="F257" s="104"/>
      <c r="G257" s="105"/>
      <c r="H257" s="166"/>
      <c r="I257" s="167"/>
      <c r="J257" s="168"/>
      <c r="K257" s="169"/>
    </row>
    <row r="258" spans="1:11" ht="52.5" customHeight="1" x14ac:dyDescent="0.3">
      <c r="A258" s="256"/>
      <c r="B258" s="257" t="s">
        <v>442</v>
      </c>
      <c r="C258" s="258"/>
      <c r="D258" s="258"/>
      <c r="E258" s="258"/>
      <c r="F258" s="258"/>
      <c r="G258" s="259"/>
      <c r="H258" s="260"/>
      <c r="I258" s="167"/>
      <c r="J258" s="168"/>
      <c r="K258" s="169"/>
    </row>
    <row r="259" spans="1:11" ht="14" x14ac:dyDescent="0.3">
      <c r="A259" s="256"/>
      <c r="B259" s="261" t="s">
        <v>443</v>
      </c>
      <c r="C259" s="262"/>
      <c r="D259" s="262"/>
      <c r="E259" s="262"/>
      <c r="F259" s="262"/>
      <c r="G259" s="263"/>
      <c r="H259" s="264"/>
      <c r="I259" s="167"/>
      <c r="J259" s="168"/>
      <c r="K259" s="169"/>
    </row>
    <row r="260" spans="1:11" s="21" customFormat="1" ht="14.5" x14ac:dyDescent="0.3">
      <c r="A260" s="239" t="s">
        <v>227</v>
      </c>
      <c r="B260" s="265" t="s">
        <v>444</v>
      </c>
      <c r="C260" s="266"/>
      <c r="D260" s="266"/>
      <c r="E260" s="266"/>
      <c r="F260" s="266"/>
      <c r="G260" s="267"/>
      <c r="H260" s="268" t="s">
        <v>16</v>
      </c>
      <c r="I260" s="202"/>
      <c r="J260" s="203"/>
      <c r="K260" s="204"/>
    </row>
    <row r="261" spans="1:11" s="21" customFormat="1" ht="14" customHeight="1" x14ac:dyDescent="0.3">
      <c r="A261" s="239" t="s">
        <v>228</v>
      </c>
      <c r="B261" s="269" t="s">
        <v>445</v>
      </c>
      <c r="C261" s="270"/>
      <c r="D261" s="270"/>
      <c r="E261" s="270"/>
      <c r="F261" s="270"/>
      <c r="G261" s="271"/>
      <c r="H261" s="268" t="s">
        <v>16</v>
      </c>
      <c r="I261" s="202"/>
      <c r="J261" s="203"/>
      <c r="K261" s="204"/>
    </row>
    <row r="262" spans="1:11" s="21" customFormat="1" ht="14" customHeight="1" x14ac:dyDescent="0.3">
      <c r="A262" s="239" t="s">
        <v>229</v>
      </c>
      <c r="B262" s="272" t="s">
        <v>446</v>
      </c>
      <c r="C262" s="273"/>
      <c r="D262" s="273"/>
      <c r="E262" s="273"/>
      <c r="F262" s="273"/>
      <c r="G262" s="274"/>
      <c r="H262" s="268" t="s">
        <v>16</v>
      </c>
      <c r="I262" s="202"/>
      <c r="J262" s="203"/>
      <c r="K262" s="204"/>
    </row>
    <row r="263" spans="1:11" ht="14" x14ac:dyDescent="0.3">
      <c r="A263" s="256"/>
      <c r="B263" s="275" t="s">
        <v>447</v>
      </c>
      <c r="C263" s="276"/>
      <c r="D263" s="276"/>
      <c r="E263" s="276"/>
      <c r="F263" s="276"/>
      <c r="G263" s="277"/>
      <c r="H263" s="278"/>
      <c r="I263" s="279"/>
      <c r="J263" s="280"/>
      <c r="K263" s="281"/>
    </row>
    <row r="264" spans="1:11" s="21" customFormat="1" ht="14" customHeight="1" x14ac:dyDescent="0.3">
      <c r="A264" s="239" t="s">
        <v>230</v>
      </c>
      <c r="B264" s="282" t="s">
        <v>224</v>
      </c>
      <c r="C264" s="283"/>
      <c r="D264" s="283"/>
      <c r="E264" s="283"/>
      <c r="F264" s="283"/>
      <c r="G264" s="284"/>
      <c r="H264" s="268" t="s">
        <v>225</v>
      </c>
      <c r="I264" s="202"/>
      <c r="J264" s="203"/>
      <c r="K264" s="204"/>
    </row>
    <row r="265" spans="1:11" s="21" customFormat="1" ht="14" customHeight="1" x14ac:dyDescent="0.3">
      <c r="A265" s="239" t="s">
        <v>231</v>
      </c>
      <c r="B265" s="285" t="s">
        <v>226</v>
      </c>
      <c r="C265" s="286"/>
      <c r="D265" s="286"/>
      <c r="E265" s="286"/>
      <c r="F265" s="286"/>
      <c r="G265" s="287"/>
      <c r="H265" s="268" t="s">
        <v>16</v>
      </c>
      <c r="I265" s="202"/>
      <c r="J265" s="203"/>
      <c r="K265" s="204"/>
    </row>
    <row r="266" spans="1:11" s="21" customFormat="1" ht="14" x14ac:dyDescent="0.3">
      <c r="A266" s="288"/>
      <c r="B266" s="289"/>
      <c r="C266" s="289"/>
      <c r="D266" s="289"/>
      <c r="E266" s="289"/>
      <c r="F266" s="289"/>
      <c r="G266" s="289"/>
      <c r="H266" s="290"/>
      <c r="I266" s="229"/>
      <c r="J266" s="229"/>
      <c r="K266" s="229"/>
    </row>
    <row r="267" spans="1:11" s="133" customFormat="1" ht="18" customHeight="1" x14ac:dyDescent="0.35">
      <c r="A267" s="151" t="s">
        <v>448</v>
      </c>
      <c r="B267" s="131"/>
      <c r="C267" s="131"/>
      <c r="D267" s="131"/>
      <c r="E267" s="131"/>
      <c r="F267" s="131"/>
      <c r="G267" s="131"/>
      <c r="H267" s="131"/>
      <c r="I267" s="131"/>
      <c r="J267" s="131"/>
      <c r="K267" s="131"/>
    </row>
    <row r="268" spans="1:11" ht="14" x14ac:dyDescent="0.3">
      <c r="A268" s="162">
        <v>10</v>
      </c>
      <c r="B268" s="163" t="s">
        <v>181</v>
      </c>
      <c r="C268" s="23"/>
      <c r="D268" s="23"/>
      <c r="E268" s="23"/>
      <c r="F268" s="23"/>
      <c r="G268" s="24"/>
      <c r="H268" s="166"/>
      <c r="I268" s="167"/>
      <c r="J268" s="168"/>
      <c r="K268" s="169"/>
    </row>
    <row r="269" spans="1:11" ht="14" x14ac:dyDescent="0.3">
      <c r="A269" s="173" t="s">
        <v>210</v>
      </c>
      <c r="B269" s="174" t="s">
        <v>182</v>
      </c>
      <c r="C269" s="25"/>
      <c r="D269" s="25"/>
      <c r="E269" s="25"/>
      <c r="F269" s="25"/>
      <c r="G269" s="26"/>
      <c r="H269" s="177" t="s">
        <v>183</v>
      </c>
      <c r="I269" s="202"/>
      <c r="J269" s="179"/>
      <c r="K269" s="180"/>
    </row>
    <row r="270" spans="1:11" ht="14" x14ac:dyDescent="0.3">
      <c r="A270" s="173" t="s">
        <v>211</v>
      </c>
      <c r="B270" s="174" t="s">
        <v>184</v>
      </c>
      <c r="C270" s="25"/>
      <c r="D270" s="25"/>
      <c r="E270" s="25"/>
      <c r="F270" s="25"/>
      <c r="G270" s="25"/>
      <c r="H270" s="177" t="s">
        <v>183</v>
      </c>
      <c r="I270" s="202"/>
      <c r="J270" s="179"/>
      <c r="K270" s="180"/>
    </row>
    <row r="271" spans="1:11" ht="14" x14ac:dyDescent="0.3">
      <c r="A271" s="173" t="s">
        <v>212</v>
      </c>
      <c r="B271" s="174" t="s">
        <v>449</v>
      </c>
      <c r="C271" s="25"/>
      <c r="D271" s="25"/>
      <c r="E271" s="25"/>
      <c r="F271" s="25"/>
      <c r="G271" s="25"/>
      <c r="H271" s="177" t="s">
        <v>183</v>
      </c>
      <c r="I271" s="202"/>
      <c r="J271" s="179"/>
      <c r="K271" s="180"/>
    </row>
    <row r="272" spans="1:11" ht="14" x14ac:dyDescent="0.3">
      <c r="A272" s="173" t="s">
        <v>213</v>
      </c>
      <c r="B272" s="174" t="s">
        <v>450</v>
      </c>
      <c r="C272" s="45"/>
      <c r="D272" s="45"/>
      <c r="E272" s="45"/>
      <c r="F272" s="45"/>
      <c r="G272" s="45"/>
      <c r="H272" s="177" t="s">
        <v>183</v>
      </c>
      <c r="I272" s="202"/>
      <c r="J272" s="179"/>
      <c r="K272" s="180"/>
    </row>
    <row r="273" spans="1:11" s="293" customFormat="1" ht="14" x14ac:dyDescent="0.3">
      <c r="A273" s="173" t="s">
        <v>214</v>
      </c>
      <c r="B273" s="291" t="s">
        <v>451</v>
      </c>
      <c r="C273" s="102"/>
      <c r="D273" s="102"/>
      <c r="E273" s="102"/>
      <c r="F273" s="102"/>
      <c r="G273" s="103"/>
      <c r="H273" s="292" t="s">
        <v>183</v>
      </c>
      <c r="I273" s="202"/>
      <c r="J273" s="179"/>
      <c r="K273" s="180"/>
    </row>
    <row r="274" spans="1:11" ht="14" x14ac:dyDescent="0.3">
      <c r="A274" s="173" t="s">
        <v>215</v>
      </c>
      <c r="B274" s="174" t="s">
        <v>164</v>
      </c>
      <c r="C274" s="25"/>
      <c r="D274" s="25"/>
      <c r="E274" s="25"/>
      <c r="F274" s="25"/>
      <c r="G274" s="26"/>
      <c r="H274" s="177" t="s">
        <v>183</v>
      </c>
      <c r="I274" s="202"/>
      <c r="J274" s="179"/>
      <c r="K274" s="180"/>
    </row>
    <row r="275" spans="1:11" ht="14" x14ac:dyDescent="0.3">
      <c r="A275" s="173" t="s">
        <v>216</v>
      </c>
      <c r="B275" s="174" t="s">
        <v>452</v>
      </c>
      <c r="C275" s="25"/>
      <c r="D275" s="25"/>
      <c r="E275" s="25"/>
      <c r="F275" s="25"/>
      <c r="G275" s="26"/>
      <c r="H275" s="177" t="s">
        <v>183</v>
      </c>
      <c r="I275" s="202"/>
      <c r="J275" s="179"/>
      <c r="K275" s="180"/>
    </row>
    <row r="276" spans="1:11" ht="14" x14ac:dyDescent="0.3">
      <c r="A276" s="173" t="s">
        <v>453</v>
      </c>
      <c r="B276" s="174" t="s">
        <v>454</v>
      </c>
      <c r="C276" s="25"/>
      <c r="D276" s="25"/>
      <c r="E276" s="25"/>
      <c r="F276" s="25"/>
      <c r="G276" s="26"/>
      <c r="H276" s="177" t="s">
        <v>183</v>
      </c>
      <c r="I276" s="202"/>
      <c r="J276" s="179"/>
      <c r="K276" s="180"/>
    </row>
    <row r="277" spans="1:11" ht="14" x14ac:dyDescent="0.3">
      <c r="A277" s="173">
        <v>10.1</v>
      </c>
      <c r="B277" s="174" t="s">
        <v>185</v>
      </c>
      <c r="C277" s="25"/>
      <c r="D277" s="25"/>
      <c r="E277" s="25"/>
      <c r="F277" s="25"/>
      <c r="G277" s="26"/>
      <c r="H277" s="177" t="s">
        <v>16</v>
      </c>
      <c r="I277" s="202"/>
      <c r="J277" s="294"/>
      <c r="K277" s="295"/>
    </row>
    <row r="278" spans="1:11" ht="14" x14ac:dyDescent="0.3">
      <c r="A278" s="162">
        <v>11</v>
      </c>
      <c r="B278" s="163" t="s">
        <v>188</v>
      </c>
      <c r="C278" s="23"/>
      <c r="D278" s="23"/>
      <c r="E278" s="23"/>
      <c r="F278" s="23"/>
      <c r="G278" s="24"/>
      <c r="H278" s="166"/>
      <c r="I278" s="167"/>
      <c r="J278" s="168"/>
      <c r="K278" s="169"/>
    </row>
    <row r="279" spans="1:11" ht="14" x14ac:dyDescent="0.3">
      <c r="A279" s="173" t="s">
        <v>217</v>
      </c>
      <c r="B279" s="296" t="s">
        <v>186</v>
      </c>
      <c r="C279" s="43"/>
      <c r="D279" s="43"/>
      <c r="E279" s="43"/>
      <c r="F279" s="43"/>
      <c r="G279" s="44"/>
      <c r="H279" s="227" t="s">
        <v>165</v>
      </c>
      <c r="I279" s="297"/>
      <c r="J279" s="298"/>
      <c r="K279" s="299"/>
    </row>
    <row r="280" spans="1:11" ht="14" x14ac:dyDescent="0.3">
      <c r="A280" s="173" t="s">
        <v>218</v>
      </c>
      <c r="B280" s="296" t="s">
        <v>187</v>
      </c>
      <c r="C280" s="43"/>
      <c r="D280" s="43"/>
      <c r="E280" s="43"/>
      <c r="F280" s="43"/>
      <c r="G280" s="43"/>
      <c r="H280" s="227" t="s">
        <v>165</v>
      </c>
      <c r="I280" s="297"/>
      <c r="J280" s="298"/>
      <c r="K280" s="299"/>
    </row>
    <row r="281" spans="1:11" ht="14" x14ac:dyDescent="0.3">
      <c r="A281" s="173" t="s">
        <v>455</v>
      </c>
      <c r="B281" s="296" t="s">
        <v>253</v>
      </c>
      <c r="C281" s="43"/>
      <c r="D281" s="43"/>
      <c r="E281" s="43"/>
      <c r="F281" s="43"/>
      <c r="G281" s="43"/>
      <c r="H281" s="227" t="s">
        <v>165</v>
      </c>
      <c r="I281" s="297"/>
      <c r="J281" s="298"/>
      <c r="K281" s="299"/>
    </row>
    <row r="282" spans="1:11" ht="14" x14ac:dyDescent="0.3">
      <c r="A282" s="173" t="s">
        <v>456</v>
      </c>
      <c r="B282" s="296"/>
      <c r="C282" s="43"/>
      <c r="D282" s="43"/>
      <c r="E282" s="43"/>
      <c r="F282" s="43"/>
      <c r="G282" s="43"/>
      <c r="H282" s="227"/>
      <c r="I282" s="297"/>
      <c r="J282" s="298"/>
      <c r="K282" s="299"/>
    </row>
    <row r="283" spans="1:11" ht="14" x14ac:dyDescent="0.3">
      <c r="A283" s="162">
        <v>12</v>
      </c>
      <c r="B283" s="163" t="s">
        <v>239</v>
      </c>
      <c r="C283" s="23"/>
      <c r="D283" s="23"/>
      <c r="E283" s="23"/>
      <c r="F283" s="23"/>
      <c r="G283" s="24"/>
      <c r="H283" s="166"/>
      <c r="I283" s="167"/>
      <c r="J283" s="168"/>
      <c r="K283" s="169"/>
    </row>
    <row r="284" spans="1:11" ht="62.5" customHeight="1" thickBot="1" x14ac:dyDescent="0.35">
      <c r="A284" s="173" t="s">
        <v>219</v>
      </c>
      <c r="B284" s="300" t="s">
        <v>457</v>
      </c>
      <c r="C284" s="112"/>
      <c r="D284" s="112"/>
      <c r="E284" s="112"/>
      <c r="F284" s="112"/>
      <c r="G284" s="113"/>
      <c r="H284" s="177" t="s">
        <v>189</v>
      </c>
      <c r="I284" s="301"/>
      <c r="J284" s="302"/>
      <c r="K284" s="303"/>
    </row>
    <row r="285" spans="1:11" ht="14" x14ac:dyDescent="0.3">
      <c r="A285" s="45"/>
      <c r="B285" s="45"/>
      <c r="C285" s="45"/>
      <c r="D285" s="45"/>
      <c r="E285" s="45"/>
      <c r="F285" s="45"/>
      <c r="G285" s="45"/>
      <c r="H285" s="46"/>
    </row>
    <row r="286" spans="1:11" ht="14" x14ac:dyDescent="0.3">
      <c r="A286" s="45"/>
      <c r="B286" s="45"/>
      <c r="C286" s="45"/>
      <c r="D286" s="45"/>
      <c r="E286" s="45"/>
      <c r="F286" s="45"/>
      <c r="G286" s="45"/>
      <c r="H286" s="46"/>
    </row>
    <row r="287" spans="1:11" ht="14" x14ac:dyDescent="0.3">
      <c r="A287" s="45"/>
      <c r="B287" s="45"/>
      <c r="C287" s="45"/>
      <c r="D287" s="45"/>
      <c r="E287" s="45"/>
      <c r="F287" s="45"/>
      <c r="G287" s="45"/>
      <c r="H287" s="46"/>
    </row>
    <row r="288" spans="1:11" ht="14" x14ac:dyDescent="0.3">
      <c r="A288" s="45"/>
      <c r="B288" s="45"/>
      <c r="C288" s="45"/>
      <c r="D288" s="45"/>
      <c r="E288" s="45"/>
      <c r="F288" s="45"/>
      <c r="G288" s="45"/>
      <c r="H288" s="46"/>
    </row>
    <row r="289" spans="1:8" ht="14" x14ac:dyDescent="0.3">
      <c r="A289" s="45"/>
      <c r="B289" s="45"/>
      <c r="C289" s="45"/>
      <c r="D289" s="45"/>
      <c r="E289" s="45"/>
      <c r="F289" s="45"/>
      <c r="G289" s="45"/>
      <c r="H289" s="46"/>
    </row>
    <row r="290" spans="1:8" ht="14" x14ac:dyDescent="0.3">
      <c r="A290" s="45"/>
      <c r="B290" s="45"/>
      <c r="C290" s="45"/>
      <c r="D290" s="45"/>
      <c r="E290" s="45"/>
      <c r="F290" s="45"/>
      <c r="G290" s="45"/>
      <c r="H290" s="46"/>
    </row>
    <row r="291" spans="1:8" ht="14" x14ac:dyDescent="0.3">
      <c r="A291" s="45"/>
      <c r="B291" s="45"/>
      <c r="C291" s="45"/>
      <c r="D291" s="45"/>
      <c r="E291" s="45"/>
      <c r="F291" s="45"/>
      <c r="G291" s="45"/>
      <c r="H291" s="46"/>
    </row>
    <row r="292" spans="1:8" ht="14" x14ac:dyDescent="0.3">
      <c r="A292" s="45"/>
      <c r="B292" s="45"/>
      <c r="C292" s="45"/>
      <c r="D292" s="45"/>
      <c r="E292" s="45"/>
      <c r="F292" s="45"/>
      <c r="G292" s="45"/>
      <c r="H292" s="46"/>
    </row>
    <row r="293" spans="1:8" ht="14" x14ac:dyDescent="0.3">
      <c r="A293" s="45"/>
      <c r="B293" s="45"/>
      <c r="C293" s="45"/>
      <c r="D293" s="45"/>
      <c r="E293" s="45"/>
      <c r="F293" s="45"/>
      <c r="G293" s="45"/>
      <c r="H293" s="46"/>
    </row>
    <row r="294" spans="1:8" ht="14" x14ac:dyDescent="0.3">
      <c r="A294" s="45"/>
      <c r="B294" s="45"/>
      <c r="C294" s="45"/>
      <c r="D294" s="45"/>
      <c r="E294" s="45"/>
      <c r="F294" s="45"/>
      <c r="G294" s="45"/>
      <c r="H294" s="46"/>
    </row>
    <row r="295" spans="1:8" ht="14" x14ac:dyDescent="0.3">
      <c r="A295" s="45"/>
      <c r="B295" s="45"/>
      <c r="C295" s="45"/>
      <c r="D295" s="45"/>
      <c r="E295" s="45"/>
      <c r="F295" s="45"/>
      <c r="G295" s="45"/>
      <c r="H295" s="46"/>
    </row>
    <row r="296" spans="1:8" ht="14" x14ac:dyDescent="0.3">
      <c r="A296" s="45"/>
      <c r="B296" s="45"/>
      <c r="C296" s="45"/>
      <c r="D296" s="45"/>
      <c r="E296" s="45"/>
      <c r="F296" s="45"/>
      <c r="G296" s="45"/>
      <c r="H296" s="46"/>
    </row>
    <row r="297" spans="1:8" ht="14" x14ac:dyDescent="0.3">
      <c r="A297" s="45"/>
      <c r="B297" s="45"/>
      <c r="C297" s="45"/>
      <c r="D297" s="45"/>
      <c r="E297" s="45"/>
      <c r="F297" s="45"/>
      <c r="G297" s="45"/>
      <c r="H297" s="46"/>
    </row>
    <row r="298" spans="1:8" ht="14" x14ac:dyDescent="0.3">
      <c r="A298" s="45"/>
      <c r="B298" s="45"/>
      <c r="C298" s="45"/>
      <c r="D298" s="45"/>
      <c r="E298" s="45"/>
      <c r="F298" s="45"/>
      <c r="G298" s="45"/>
      <c r="H298" s="46"/>
    </row>
    <row r="299" spans="1:8" ht="14" x14ac:dyDescent="0.3">
      <c r="A299" s="45"/>
      <c r="B299" s="45"/>
      <c r="C299" s="45"/>
      <c r="D299" s="45"/>
      <c r="E299" s="45"/>
      <c r="F299" s="45"/>
      <c r="G299" s="45"/>
      <c r="H299" s="46"/>
    </row>
    <row r="300" spans="1:8" ht="14" x14ac:dyDescent="0.3">
      <c r="A300" s="45"/>
      <c r="B300" s="45"/>
      <c r="C300" s="45"/>
      <c r="D300" s="45"/>
      <c r="E300" s="45"/>
      <c r="F300" s="45"/>
      <c r="G300" s="45"/>
      <c r="H300" s="46"/>
    </row>
    <row r="301" spans="1:8" ht="14" x14ac:dyDescent="0.3">
      <c r="A301" s="45"/>
      <c r="B301" s="45"/>
      <c r="C301" s="45"/>
      <c r="D301" s="45"/>
      <c r="E301" s="45"/>
      <c r="F301" s="45"/>
      <c r="G301" s="45"/>
      <c r="H301" s="46"/>
    </row>
    <row r="302" spans="1:8" ht="14" x14ac:dyDescent="0.3">
      <c r="A302" s="45"/>
      <c r="B302" s="45"/>
      <c r="C302" s="45"/>
      <c r="D302" s="45"/>
      <c r="E302" s="45"/>
      <c r="F302" s="45"/>
      <c r="G302" s="45"/>
      <c r="H302" s="46"/>
    </row>
    <row r="303" spans="1:8" ht="14" x14ac:dyDescent="0.3">
      <c r="A303" s="45"/>
      <c r="B303" s="45"/>
      <c r="C303" s="45"/>
      <c r="D303" s="45"/>
      <c r="E303" s="45"/>
      <c r="F303" s="45"/>
      <c r="G303" s="45"/>
      <c r="H303" s="46"/>
    </row>
    <row r="304" spans="1:8" ht="14" x14ac:dyDescent="0.3">
      <c r="A304" s="45"/>
      <c r="B304" s="45"/>
      <c r="C304" s="45"/>
      <c r="D304" s="45"/>
      <c r="E304" s="45"/>
      <c r="F304" s="45"/>
      <c r="G304" s="45"/>
      <c r="H304" s="46"/>
    </row>
    <row r="305" spans="1:8" ht="14" x14ac:dyDescent="0.3">
      <c r="A305" s="45"/>
      <c r="B305" s="45"/>
      <c r="C305" s="45"/>
      <c r="D305" s="45"/>
      <c r="E305" s="45"/>
      <c r="F305" s="45"/>
      <c r="G305" s="45"/>
      <c r="H305" s="46"/>
    </row>
    <row r="306" spans="1:8" ht="14" x14ac:dyDescent="0.3">
      <c r="A306" s="45"/>
      <c r="B306" s="45"/>
      <c r="C306" s="45"/>
      <c r="D306" s="45"/>
      <c r="E306" s="45"/>
      <c r="F306" s="45"/>
      <c r="G306" s="45"/>
      <c r="H306" s="46"/>
    </row>
    <row r="307" spans="1:8" ht="14" x14ac:dyDescent="0.3">
      <c r="A307" s="45"/>
      <c r="B307" s="45"/>
      <c r="C307" s="45"/>
      <c r="D307" s="45"/>
      <c r="E307" s="45"/>
      <c r="F307" s="45"/>
      <c r="G307" s="45"/>
      <c r="H307" s="46"/>
    </row>
    <row r="308" spans="1:8" ht="14" x14ac:dyDescent="0.3">
      <c r="A308" s="45"/>
      <c r="B308" s="45"/>
      <c r="C308" s="45"/>
      <c r="D308" s="45"/>
      <c r="E308" s="45"/>
      <c r="F308" s="45"/>
      <c r="G308" s="45"/>
      <c r="H308" s="46"/>
    </row>
    <row r="309" spans="1:8" ht="14" x14ac:dyDescent="0.3">
      <c r="A309" s="45"/>
      <c r="B309" s="45"/>
      <c r="C309" s="45"/>
      <c r="D309" s="45"/>
      <c r="E309" s="45"/>
      <c r="F309" s="45"/>
      <c r="G309" s="45"/>
      <c r="H309" s="46"/>
    </row>
    <row r="310" spans="1:8" ht="14" x14ac:dyDescent="0.3">
      <c r="A310" s="45"/>
      <c r="B310" s="45"/>
      <c r="C310" s="45"/>
      <c r="D310" s="45"/>
      <c r="E310" s="45"/>
      <c r="F310" s="45"/>
      <c r="G310" s="45"/>
      <c r="H310" s="46"/>
    </row>
    <row r="311" spans="1:8" ht="14" x14ac:dyDescent="0.3">
      <c r="A311" s="45"/>
      <c r="B311" s="45"/>
      <c r="C311" s="45"/>
      <c r="D311" s="45"/>
      <c r="E311" s="45"/>
      <c r="F311" s="45"/>
      <c r="G311" s="45"/>
      <c r="H311" s="46"/>
    </row>
    <row r="312" spans="1:8" ht="14" x14ac:dyDescent="0.3">
      <c r="A312" s="45"/>
      <c r="B312" s="45"/>
      <c r="C312" s="45"/>
      <c r="D312" s="45"/>
      <c r="E312" s="45"/>
      <c r="F312" s="45"/>
      <c r="G312" s="45"/>
      <c r="H312" s="46"/>
    </row>
    <row r="313" spans="1:8" ht="14" x14ac:dyDescent="0.3">
      <c r="A313" s="45"/>
      <c r="B313" s="45"/>
      <c r="C313" s="45"/>
      <c r="D313" s="45"/>
      <c r="E313" s="45"/>
      <c r="F313" s="45"/>
      <c r="G313" s="45"/>
      <c r="H313" s="46"/>
    </row>
    <row r="314" spans="1:8" ht="14" x14ac:dyDescent="0.3">
      <c r="A314" s="45"/>
      <c r="B314" s="45"/>
      <c r="C314" s="45"/>
      <c r="D314" s="45"/>
      <c r="E314" s="45"/>
      <c r="F314" s="45"/>
      <c r="G314" s="45"/>
      <c r="H314" s="46"/>
    </row>
    <row r="315" spans="1:8" ht="14" x14ac:dyDescent="0.3">
      <c r="A315" s="45"/>
      <c r="B315" s="45"/>
      <c r="C315" s="45"/>
      <c r="D315" s="45"/>
      <c r="E315" s="45"/>
      <c r="F315" s="45"/>
      <c r="G315" s="45"/>
      <c r="H315" s="46"/>
    </row>
    <row r="316" spans="1:8" ht="14" x14ac:dyDescent="0.3">
      <c r="A316" s="45"/>
      <c r="B316" s="45"/>
      <c r="C316" s="45"/>
      <c r="D316" s="45"/>
      <c r="E316" s="45"/>
      <c r="F316" s="45"/>
      <c r="G316" s="45"/>
      <c r="H316" s="46"/>
    </row>
    <row r="317" spans="1:8" ht="14" x14ac:dyDescent="0.3">
      <c r="A317" s="45"/>
      <c r="B317" s="45"/>
      <c r="C317" s="45"/>
      <c r="D317" s="45"/>
      <c r="E317" s="45"/>
      <c r="F317" s="45"/>
      <c r="G317" s="45"/>
      <c r="H317" s="46"/>
    </row>
    <row r="318" spans="1:8" ht="14" x14ac:dyDescent="0.3">
      <c r="A318" s="45"/>
      <c r="B318" s="45"/>
      <c r="C318" s="45"/>
      <c r="D318" s="45"/>
      <c r="E318" s="45"/>
      <c r="F318" s="45"/>
      <c r="G318" s="45"/>
      <c r="H318" s="46"/>
    </row>
    <row r="319" spans="1:8" ht="14" x14ac:dyDescent="0.3">
      <c r="A319" s="45"/>
      <c r="B319" s="45"/>
      <c r="C319" s="45"/>
      <c r="D319" s="45"/>
      <c r="E319" s="45"/>
      <c r="F319" s="45"/>
      <c r="G319" s="45"/>
      <c r="H319" s="46"/>
    </row>
    <row r="320" spans="1:8" ht="14" x14ac:dyDescent="0.3">
      <c r="A320" s="45"/>
      <c r="B320" s="45"/>
      <c r="C320" s="45"/>
      <c r="D320" s="45"/>
      <c r="E320" s="45"/>
      <c r="F320" s="45"/>
      <c r="G320" s="45"/>
      <c r="H320" s="46"/>
    </row>
    <row r="321" spans="1:8" ht="14" x14ac:dyDescent="0.3">
      <c r="A321" s="45"/>
      <c r="B321" s="45"/>
      <c r="C321" s="45"/>
      <c r="D321" s="45"/>
      <c r="E321" s="45"/>
      <c r="F321" s="45"/>
      <c r="G321" s="45"/>
      <c r="H321" s="46"/>
    </row>
    <row r="322" spans="1:8" ht="14" x14ac:dyDescent="0.3">
      <c r="A322" s="45"/>
      <c r="B322" s="45"/>
      <c r="C322" s="45"/>
      <c r="D322" s="45"/>
      <c r="E322" s="45"/>
      <c r="F322" s="45"/>
      <c r="G322" s="45"/>
      <c r="H322" s="46"/>
    </row>
    <row r="323" spans="1:8" ht="14" x14ac:dyDescent="0.3">
      <c r="A323" s="45"/>
      <c r="B323" s="45"/>
      <c r="C323" s="45"/>
      <c r="D323" s="45"/>
      <c r="E323" s="45"/>
      <c r="F323" s="45"/>
      <c r="G323" s="45"/>
      <c r="H323" s="46"/>
    </row>
    <row r="324" spans="1:8" ht="14" x14ac:dyDescent="0.3">
      <c r="A324" s="45"/>
      <c r="B324" s="45"/>
      <c r="C324" s="45"/>
      <c r="D324" s="45"/>
      <c r="E324" s="45"/>
      <c r="F324" s="45"/>
      <c r="G324" s="45"/>
      <c r="H324" s="46"/>
    </row>
    <row r="325" spans="1:8" ht="14" x14ac:dyDescent="0.3">
      <c r="A325" s="45"/>
      <c r="B325" s="45"/>
      <c r="C325" s="45"/>
      <c r="D325" s="45"/>
      <c r="E325" s="45"/>
      <c r="F325" s="45"/>
      <c r="G325" s="45"/>
      <c r="H325" s="46"/>
    </row>
    <row r="326" spans="1:8" ht="14" x14ac:dyDescent="0.3">
      <c r="A326" s="45"/>
      <c r="B326" s="45"/>
      <c r="C326" s="45"/>
      <c r="D326" s="45"/>
      <c r="E326" s="45"/>
      <c r="F326" s="45"/>
      <c r="G326" s="45"/>
      <c r="H326" s="46"/>
    </row>
    <row r="327" spans="1:8" ht="14" x14ac:dyDescent="0.3">
      <c r="A327" s="45"/>
      <c r="B327" s="45"/>
      <c r="C327" s="45"/>
      <c r="D327" s="45"/>
      <c r="E327" s="45"/>
      <c r="F327" s="45"/>
      <c r="G327" s="45"/>
      <c r="H327" s="46"/>
    </row>
    <row r="328" spans="1:8" ht="14" x14ac:dyDescent="0.3">
      <c r="A328" s="45"/>
      <c r="B328" s="45"/>
      <c r="C328" s="45"/>
      <c r="D328" s="45"/>
      <c r="E328" s="45"/>
      <c r="F328" s="45"/>
      <c r="G328" s="45"/>
      <c r="H328" s="46"/>
    </row>
    <row r="329" spans="1:8" ht="14" x14ac:dyDescent="0.3">
      <c r="A329" s="45"/>
      <c r="B329" s="45"/>
      <c r="C329" s="45"/>
      <c r="D329" s="45"/>
      <c r="E329" s="45"/>
      <c r="F329" s="45"/>
      <c r="G329" s="45"/>
      <c r="H329" s="46"/>
    </row>
    <row r="330" spans="1:8" ht="14" x14ac:dyDescent="0.3">
      <c r="A330" s="45"/>
      <c r="B330" s="45"/>
      <c r="C330" s="45"/>
      <c r="D330" s="45"/>
      <c r="E330" s="45"/>
      <c r="F330" s="45"/>
      <c r="G330" s="45"/>
      <c r="H330" s="46"/>
    </row>
    <row r="331" spans="1:8" ht="14" x14ac:dyDescent="0.3">
      <c r="A331" s="45"/>
      <c r="B331" s="45"/>
      <c r="C331" s="45"/>
      <c r="D331" s="45"/>
      <c r="E331" s="45"/>
      <c r="F331" s="45"/>
      <c r="G331" s="45"/>
      <c r="H331" s="46"/>
    </row>
    <row r="332" spans="1:8" ht="14" x14ac:dyDescent="0.3">
      <c r="A332" s="45"/>
      <c r="B332" s="45"/>
      <c r="C332" s="45"/>
      <c r="D332" s="45"/>
      <c r="E332" s="45"/>
      <c r="F332" s="45"/>
      <c r="G332" s="45"/>
      <c r="H332" s="46"/>
    </row>
    <row r="333" spans="1:8" ht="14" x14ac:dyDescent="0.3">
      <c r="A333" s="45"/>
      <c r="B333" s="45"/>
      <c r="C333" s="45"/>
      <c r="D333" s="45"/>
      <c r="E333" s="45"/>
      <c r="F333" s="45"/>
      <c r="G333" s="45"/>
      <c r="H333" s="46"/>
    </row>
    <row r="334" spans="1:8" ht="14" x14ac:dyDescent="0.3">
      <c r="A334" s="45"/>
      <c r="B334" s="45"/>
      <c r="C334" s="45"/>
      <c r="D334" s="45"/>
      <c r="E334" s="45"/>
      <c r="F334" s="45"/>
      <c r="G334" s="45"/>
      <c r="H334" s="46"/>
    </row>
    <row r="335" spans="1:8" ht="14" x14ac:dyDescent="0.3">
      <c r="A335" s="45"/>
      <c r="B335" s="45"/>
      <c r="C335" s="45"/>
      <c r="D335" s="45"/>
      <c r="E335" s="45"/>
      <c r="F335" s="45"/>
      <c r="G335" s="45"/>
      <c r="H335" s="46"/>
    </row>
    <row r="336" spans="1:8" ht="14" x14ac:dyDescent="0.3">
      <c r="A336" s="45"/>
      <c r="B336" s="45"/>
      <c r="C336" s="45"/>
      <c r="D336" s="45"/>
      <c r="E336" s="45"/>
      <c r="F336" s="45"/>
      <c r="G336" s="45"/>
      <c r="H336" s="46"/>
    </row>
    <row r="337" spans="1:8" ht="14" x14ac:dyDescent="0.3">
      <c r="A337" s="45"/>
      <c r="B337" s="45"/>
      <c r="C337" s="45"/>
      <c r="D337" s="45"/>
      <c r="E337" s="45"/>
      <c r="F337" s="45"/>
      <c r="G337" s="45"/>
      <c r="H337" s="46"/>
    </row>
    <row r="338" spans="1:8" ht="14" x14ac:dyDescent="0.3">
      <c r="A338" s="45"/>
      <c r="B338" s="45"/>
      <c r="C338" s="45"/>
      <c r="D338" s="45"/>
      <c r="E338" s="45"/>
      <c r="F338" s="45"/>
      <c r="G338" s="45"/>
      <c r="H338" s="46"/>
    </row>
    <row r="339" spans="1:8" ht="14" x14ac:dyDescent="0.3">
      <c r="A339" s="45"/>
      <c r="B339" s="45"/>
      <c r="C339" s="45"/>
      <c r="D339" s="45"/>
      <c r="E339" s="45"/>
      <c r="F339" s="45"/>
      <c r="G339" s="45"/>
      <c r="H339" s="46"/>
    </row>
    <row r="340" spans="1:8" ht="14" x14ac:dyDescent="0.3">
      <c r="A340" s="45"/>
      <c r="B340" s="45"/>
      <c r="C340" s="45"/>
      <c r="D340" s="45"/>
      <c r="E340" s="45"/>
      <c r="F340" s="45"/>
      <c r="G340" s="45"/>
      <c r="H340" s="46"/>
    </row>
    <row r="341" spans="1:8" ht="14" x14ac:dyDescent="0.3">
      <c r="A341" s="45"/>
      <c r="B341" s="45"/>
      <c r="C341" s="45"/>
      <c r="D341" s="45"/>
      <c r="E341" s="45"/>
      <c r="F341" s="45"/>
      <c r="G341" s="45"/>
      <c r="H341" s="46"/>
    </row>
    <row r="342" spans="1:8" ht="14" x14ac:dyDescent="0.3">
      <c r="A342" s="45"/>
      <c r="B342" s="45"/>
      <c r="C342" s="45"/>
      <c r="D342" s="45"/>
      <c r="E342" s="45"/>
      <c r="F342" s="45"/>
      <c r="G342" s="45"/>
      <c r="H342" s="46"/>
    </row>
  </sheetData>
  <mergeCells count="59">
    <mergeCell ref="B273:G273"/>
    <mergeCell ref="B284:G284"/>
    <mergeCell ref="B262:G262"/>
    <mergeCell ref="B263:G263"/>
    <mergeCell ref="B264:G264"/>
    <mergeCell ref="B265:G265"/>
    <mergeCell ref="A267:K267"/>
    <mergeCell ref="B257:G257"/>
    <mergeCell ref="B258:G258"/>
    <mergeCell ref="B259:G259"/>
    <mergeCell ref="B260:G260"/>
    <mergeCell ref="B261:G261"/>
    <mergeCell ref="B252:G252"/>
    <mergeCell ref="B253:G253"/>
    <mergeCell ref="B254:G254"/>
    <mergeCell ref="B255:G255"/>
    <mergeCell ref="B256:G256"/>
    <mergeCell ref="B247:G247"/>
    <mergeCell ref="B248:G248"/>
    <mergeCell ref="B249:G249"/>
    <mergeCell ref="B250:G250"/>
    <mergeCell ref="B251:G251"/>
    <mergeCell ref="B241:G241"/>
    <mergeCell ref="B242:G242"/>
    <mergeCell ref="B243:G243"/>
    <mergeCell ref="B244:G244"/>
    <mergeCell ref="B245:G245"/>
    <mergeCell ref="B185:D185"/>
    <mergeCell ref="B235:G235"/>
    <mergeCell ref="A237:K237"/>
    <mergeCell ref="B239:G239"/>
    <mergeCell ref="B240:G240"/>
    <mergeCell ref="B102:C102"/>
    <mergeCell ref="B118:D118"/>
    <mergeCell ref="B156:D156"/>
    <mergeCell ref="B183:D183"/>
    <mergeCell ref="B184:D184"/>
    <mergeCell ref="L90:N90"/>
    <mergeCell ref="P90:Q99"/>
    <mergeCell ref="B91:D91"/>
    <mergeCell ref="B92:C92"/>
    <mergeCell ref="B93:C93"/>
    <mergeCell ref="B40:G40"/>
    <mergeCell ref="B68:G68"/>
    <mergeCell ref="B72:G72"/>
    <mergeCell ref="B90:G90"/>
    <mergeCell ref="I90:K90"/>
    <mergeCell ref="B18:G18"/>
    <mergeCell ref="B21:G21"/>
    <mergeCell ref="A1:H1"/>
    <mergeCell ref="H4:K4"/>
    <mergeCell ref="B5:G5"/>
    <mergeCell ref="A6:K6"/>
    <mergeCell ref="B7:G7"/>
    <mergeCell ref="B8:G8"/>
    <mergeCell ref="B9:G9"/>
    <mergeCell ref="A11:K11"/>
    <mergeCell ref="B12:G12"/>
    <mergeCell ref="B14:G14"/>
  </mergeCells>
  <pageMargins left="0.70866141732283472" right="0.70866141732283472" top="0.74803149606299213" bottom="0.74803149606299213" header="0.31496062992125984" footer="0.31496062992125984"/>
  <pageSetup paperSize="9" scale="55" fitToHeight="0" orientation="portrait" r:id="rId1"/>
  <headerFooter>
    <oddFooter>&amp;L&amp;"-,Italique"&amp;8HCL-DA&amp;C&amp;"-,Italique"&amp;8DATEPT/CM4      Consultation N°  T16_4509    Annexe financière ATTRI1 - Partie II&amp;R&amp;"-,Italique"&amp;8Page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workbookViewId="0">
      <selection activeCell="F13" sqref="F13"/>
    </sheetView>
  </sheetViews>
  <sheetFormatPr baseColWidth="10" defaultRowHeight="14.5" x14ac:dyDescent="0.35"/>
  <cols>
    <col min="1" max="1" width="9.1796875" bestFit="1" customWidth="1"/>
    <col min="2" max="2" width="44.81640625" customWidth="1"/>
    <col min="3" max="3" width="78.36328125" bestFit="1" customWidth="1"/>
    <col min="4" max="6" width="13.81640625" customWidth="1"/>
    <col min="7" max="8" width="18.26953125" customWidth="1"/>
  </cols>
  <sheetData>
    <row r="1" spans="1:5" ht="23.5" x14ac:dyDescent="0.55000000000000004">
      <c r="A1" s="304" t="s">
        <v>458</v>
      </c>
      <c r="B1" s="304"/>
      <c r="C1" s="304"/>
      <c r="D1" s="304"/>
    </row>
    <row r="2" spans="1:5" ht="55.5" customHeight="1" x14ac:dyDescent="0.35">
      <c r="A2" s="305" t="s">
        <v>459</v>
      </c>
      <c r="B2" s="305"/>
      <c r="C2" s="305"/>
      <c r="D2" s="305"/>
    </row>
    <row r="3" spans="1:5" ht="55.5" customHeight="1" x14ac:dyDescent="0.35">
      <c r="A3" s="306"/>
      <c r="B3" s="306"/>
      <c r="C3" s="306"/>
      <c r="D3" s="307"/>
    </row>
    <row r="4" spans="1:5" x14ac:dyDescent="0.35">
      <c r="A4" s="308" t="s">
        <v>460</v>
      </c>
      <c r="B4" s="308" t="s">
        <v>461</v>
      </c>
      <c r="C4" s="308" t="s">
        <v>462</v>
      </c>
      <c r="D4" s="309" t="s">
        <v>463</v>
      </c>
    </row>
    <row r="5" spans="1:5" x14ac:dyDescent="0.35">
      <c r="A5" s="310" t="s">
        <v>464</v>
      </c>
      <c r="B5" s="310" t="s">
        <v>465</v>
      </c>
      <c r="C5" s="311" t="s">
        <v>466</v>
      </c>
      <c r="D5" s="312">
        <v>0</v>
      </c>
    </row>
    <row r="6" spans="1:5" x14ac:dyDescent="0.35">
      <c r="A6" s="310" t="s">
        <v>464</v>
      </c>
      <c r="B6" s="310" t="s">
        <v>467</v>
      </c>
      <c r="C6" s="311" t="s">
        <v>468</v>
      </c>
      <c r="D6" s="312">
        <v>0</v>
      </c>
    </row>
    <row r="7" spans="1:5" x14ac:dyDescent="0.35">
      <c r="A7" s="310" t="s">
        <v>464</v>
      </c>
      <c r="B7" s="310" t="s">
        <v>469</v>
      </c>
      <c r="C7" s="311" t="s">
        <v>468</v>
      </c>
      <c r="D7" s="312">
        <v>0</v>
      </c>
    </row>
    <row r="8" spans="1:5" x14ac:dyDescent="0.35">
      <c r="A8" s="313" t="s">
        <v>470</v>
      </c>
      <c r="B8" s="313" t="s">
        <v>471</v>
      </c>
      <c r="C8" s="314" t="s">
        <v>468</v>
      </c>
      <c r="D8" s="312">
        <v>0</v>
      </c>
    </row>
    <row r="9" spans="1:5" x14ac:dyDescent="0.35">
      <c r="A9" s="313" t="s">
        <v>470</v>
      </c>
      <c r="B9" s="313" t="s">
        <v>472</v>
      </c>
      <c r="C9" s="314" t="s">
        <v>468</v>
      </c>
      <c r="D9" s="312">
        <v>0</v>
      </c>
    </row>
    <row r="10" spans="1:5" x14ac:dyDescent="0.35">
      <c r="A10" s="310" t="s">
        <v>473</v>
      </c>
      <c r="B10" s="310" t="s">
        <v>474</v>
      </c>
      <c r="C10" s="311" t="s">
        <v>475</v>
      </c>
      <c r="D10" s="312">
        <v>0</v>
      </c>
    </row>
    <row r="11" spans="1:5" x14ac:dyDescent="0.35">
      <c r="A11" s="310" t="s">
        <v>476</v>
      </c>
      <c r="B11" s="310"/>
      <c r="C11" s="311" t="s">
        <v>477</v>
      </c>
      <c r="D11" s="312">
        <v>0</v>
      </c>
    </row>
    <row r="12" spans="1:5" x14ac:dyDescent="0.35">
      <c r="A12" s="310" t="s">
        <v>473</v>
      </c>
      <c r="B12" s="310" t="s">
        <v>460</v>
      </c>
      <c r="C12" s="315" t="s">
        <v>478</v>
      </c>
      <c r="D12" s="312">
        <v>0</v>
      </c>
      <c r="E12" s="316"/>
    </row>
    <row r="13" spans="1:5" x14ac:dyDescent="0.35">
      <c r="A13" s="310" t="s">
        <v>479</v>
      </c>
      <c r="B13" s="310" t="s">
        <v>480</v>
      </c>
      <c r="C13" s="311" t="s">
        <v>481</v>
      </c>
      <c r="D13" s="312">
        <v>0</v>
      </c>
    </row>
    <row r="14" spans="1:5" x14ac:dyDescent="0.35">
      <c r="A14" s="310" t="s">
        <v>479</v>
      </c>
      <c r="B14" s="310" t="s">
        <v>265</v>
      </c>
      <c r="C14" s="311" t="s">
        <v>482</v>
      </c>
      <c r="D14" s="312">
        <v>0</v>
      </c>
    </row>
    <row r="15" spans="1:5" x14ac:dyDescent="0.35">
      <c r="A15" s="310" t="s">
        <v>479</v>
      </c>
      <c r="B15" s="310" t="s">
        <v>483</v>
      </c>
      <c r="C15" s="311" t="s">
        <v>484</v>
      </c>
      <c r="D15" s="312">
        <v>0</v>
      </c>
    </row>
    <row r="16" spans="1:5" x14ac:dyDescent="0.35">
      <c r="A16" s="310" t="s">
        <v>479</v>
      </c>
      <c r="B16" s="310" t="s">
        <v>485</v>
      </c>
      <c r="C16" s="311" t="s">
        <v>484</v>
      </c>
      <c r="D16" s="312">
        <v>0</v>
      </c>
    </row>
    <row r="17" spans="1:8" x14ac:dyDescent="0.35">
      <c r="A17" s="310" t="s">
        <v>486</v>
      </c>
      <c r="B17" s="310" t="s">
        <v>487</v>
      </c>
      <c r="C17" s="311" t="s">
        <v>488</v>
      </c>
      <c r="D17" s="312">
        <v>0</v>
      </c>
    </row>
    <row r="18" spans="1:8" x14ac:dyDescent="0.35">
      <c r="A18" s="310" t="s">
        <v>489</v>
      </c>
      <c r="B18" s="310" t="s">
        <v>490</v>
      </c>
      <c r="C18" s="311" t="s">
        <v>491</v>
      </c>
      <c r="D18" s="312">
        <v>0</v>
      </c>
    </row>
    <row r="19" spans="1:8" x14ac:dyDescent="0.35">
      <c r="A19" s="310" t="s">
        <v>489</v>
      </c>
      <c r="B19" s="310" t="s">
        <v>492</v>
      </c>
      <c r="C19" s="311" t="s">
        <v>493</v>
      </c>
      <c r="D19" s="312">
        <v>0</v>
      </c>
    </row>
    <row r="20" spans="1:8" x14ac:dyDescent="0.35">
      <c r="A20" s="310" t="s">
        <v>489</v>
      </c>
      <c r="B20" s="310" t="s">
        <v>494</v>
      </c>
      <c r="C20" s="311" t="s">
        <v>495</v>
      </c>
      <c r="D20" s="312">
        <v>0</v>
      </c>
    </row>
    <row r="21" spans="1:8" x14ac:dyDescent="0.35">
      <c r="A21" s="310" t="s">
        <v>496</v>
      </c>
      <c r="B21" s="310" t="s">
        <v>497</v>
      </c>
      <c r="C21" s="311" t="s">
        <v>498</v>
      </c>
      <c r="D21" s="312">
        <v>0</v>
      </c>
    </row>
    <row r="22" spans="1:8" x14ac:dyDescent="0.35">
      <c r="A22" s="310" t="s">
        <v>496</v>
      </c>
      <c r="B22" s="310" t="s">
        <v>499</v>
      </c>
      <c r="C22" s="311" t="s">
        <v>500</v>
      </c>
      <c r="D22" s="312">
        <v>0</v>
      </c>
    </row>
    <row r="23" spans="1:8" x14ac:dyDescent="0.35">
      <c r="A23" s="317" t="s">
        <v>496</v>
      </c>
      <c r="B23" s="317" t="s">
        <v>501</v>
      </c>
      <c r="C23" s="318" t="s">
        <v>502</v>
      </c>
      <c r="D23" s="312">
        <v>0</v>
      </c>
    </row>
    <row r="24" spans="1:8" x14ac:dyDescent="0.35">
      <c r="A24" s="317" t="s">
        <v>503</v>
      </c>
      <c r="B24" s="317"/>
      <c r="C24" s="318" t="s">
        <v>504</v>
      </c>
      <c r="D24" s="312">
        <v>0</v>
      </c>
    </row>
    <row r="26" spans="1:8" x14ac:dyDescent="0.35">
      <c r="B26" s="319" t="s">
        <v>505</v>
      </c>
    </row>
    <row r="30" spans="1:8" s="16" customFormat="1" ht="18.5" x14ac:dyDescent="0.45">
      <c r="A30" s="320" t="s">
        <v>506</v>
      </c>
      <c r="B30" s="320"/>
      <c r="C30" s="320"/>
      <c r="D30" s="320"/>
      <c r="E30" s="320"/>
      <c r="F30" s="320"/>
      <c r="G30" s="320"/>
      <c r="H30" s="320"/>
    </row>
    <row r="32" spans="1:8" x14ac:dyDescent="0.35">
      <c r="B32" s="311" t="s">
        <v>507</v>
      </c>
      <c r="C32" s="311" t="s">
        <v>508</v>
      </c>
      <c r="D32" s="311" t="s">
        <v>252</v>
      </c>
      <c r="E32" s="311" t="s">
        <v>509</v>
      </c>
      <c r="F32" s="311" t="s">
        <v>510</v>
      </c>
    </row>
    <row r="33" spans="2:6" x14ac:dyDescent="0.35">
      <c r="B33" s="321" t="s">
        <v>511</v>
      </c>
      <c r="D33" s="321"/>
      <c r="E33" s="321"/>
      <c r="F33" s="321"/>
    </row>
    <row r="34" spans="2:6" x14ac:dyDescent="0.35">
      <c r="B34" s="321" t="s">
        <v>512</v>
      </c>
      <c r="D34" s="321"/>
      <c r="E34" s="321"/>
      <c r="F34" s="321"/>
    </row>
    <row r="35" spans="2:6" x14ac:dyDescent="0.35">
      <c r="B35" s="322" t="s">
        <v>513</v>
      </c>
      <c r="D35" s="321"/>
      <c r="E35" s="321"/>
      <c r="F35" s="321"/>
    </row>
    <row r="36" spans="2:6" x14ac:dyDescent="0.35">
      <c r="B36" s="322" t="s">
        <v>514</v>
      </c>
      <c r="D36" s="321"/>
      <c r="E36" s="321"/>
      <c r="F36" s="321"/>
    </row>
    <row r="37" spans="2:6" x14ac:dyDescent="0.35">
      <c r="B37" s="322"/>
      <c r="D37" s="321"/>
      <c r="E37" s="321"/>
      <c r="F37" s="321"/>
    </row>
    <row r="38" spans="2:6" x14ac:dyDescent="0.35">
      <c r="B38" s="323" t="s">
        <v>515</v>
      </c>
      <c r="D38" s="321"/>
      <c r="E38" s="321"/>
      <c r="F38" s="321"/>
    </row>
    <row r="39" spans="2:6" x14ac:dyDescent="0.35">
      <c r="B39" s="323"/>
      <c r="D39" s="321"/>
      <c r="E39" s="321"/>
      <c r="F39" s="321"/>
    </row>
    <row r="40" spans="2:6" x14ac:dyDescent="0.35">
      <c r="B40" s="321" t="s">
        <v>516</v>
      </c>
      <c r="D40" s="321"/>
      <c r="E40" s="321"/>
      <c r="F40" s="321"/>
    </row>
    <row r="41" spans="2:6" x14ac:dyDescent="0.35">
      <c r="B41" s="322" t="s">
        <v>517</v>
      </c>
      <c r="D41" s="321"/>
      <c r="E41" s="321"/>
      <c r="F41" s="321"/>
    </row>
    <row r="42" spans="2:6" x14ac:dyDescent="0.35">
      <c r="B42" s="322" t="s">
        <v>517</v>
      </c>
      <c r="D42" s="321"/>
      <c r="E42" s="321"/>
      <c r="F42" s="321"/>
    </row>
    <row r="43" spans="2:6" x14ac:dyDescent="0.35">
      <c r="B43" s="322" t="s">
        <v>517</v>
      </c>
      <c r="D43" s="321"/>
      <c r="E43" s="321"/>
      <c r="F43" s="321"/>
    </row>
    <row r="44" spans="2:6" x14ac:dyDescent="0.35">
      <c r="B44" s="321"/>
      <c r="D44" s="321"/>
      <c r="E44" s="321"/>
      <c r="F44" s="321"/>
    </row>
    <row r="45" spans="2:6" x14ac:dyDescent="0.35">
      <c r="B45" s="321" t="s">
        <v>518</v>
      </c>
      <c r="D45" s="321"/>
      <c r="E45" s="321"/>
      <c r="F45" s="321"/>
    </row>
    <row r="46" spans="2:6" x14ac:dyDescent="0.35">
      <c r="B46" s="324" t="s">
        <v>519</v>
      </c>
      <c r="D46" s="321"/>
      <c r="E46" s="321"/>
      <c r="F46" s="321"/>
    </row>
    <row r="47" spans="2:6" x14ac:dyDescent="0.35">
      <c r="B47" s="324" t="s">
        <v>520</v>
      </c>
      <c r="D47" s="321"/>
      <c r="E47" s="321"/>
      <c r="F47" s="321"/>
    </row>
    <row r="48" spans="2:6" x14ac:dyDescent="0.35">
      <c r="B48" s="324" t="s">
        <v>521</v>
      </c>
      <c r="D48" s="321"/>
      <c r="E48" s="321"/>
      <c r="F48" s="321"/>
    </row>
    <row r="49" spans="2:6" x14ac:dyDescent="0.35">
      <c r="B49" s="324" t="s">
        <v>522</v>
      </c>
      <c r="D49" s="321"/>
      <c r="E49" s="321"/>
      <c r="F49" s="321"/>
    </row>
    <row r="50" spans="2:6" x14ac:dyDescent="0.35">
      <c r="B50" s="324" t="s">
        <v>523</v>
      </c>
      <c r="D50" s="321"/>
      <c r="E50" s="321"/>
      <c r="F50" s="321"/>
    </row>
    <row r="51" spans="2:6" x14ac:dyDescent="0.35">
      <c r="B51" s="324" t="s">
        <v>524</v>
      </c>
      <c r="D51" s="321"/>
      <c r="E51" s="321"/>
      <c r="F51" s="321"/>
    </row>
    <row r="52" spans="2:6" x14ac:dyDescent="0.35">
      <c r="B52" s="324" t="s">
        <v>525</v>
      </c>
      <c r="D52" s="321"/>
      <c r="E52" s="321"/>
      <c r="F52" s="321"/>
    </row>
    <row r="53" spans="2:6" x14ac:dyDescent="0.35">
      <c r="B53" s="324" t="s">
        <v>526</v>
      </c>
      <c r="D53" s="321"/>
      <c r="E53" s="321"/>
      <c r="F53" s="321"/>
    </row>
    <row r="54" spans="2:6" x14ac:dyDescent="0.35">
      <c r="B54" s="324" t="s">
        <v>527</v>
      </c>
      <c r="D54" s="321"/>
      <c r="E54" s="321"/>
      <c r="F54" s="321"/>
    </row>
    <row r="55" spans="2:6" x14ac:dyDescent="0.35">
      <c r="B55" s="324" t="s">
        <v>528</v>
      </c>
      <c r="D55" s="321"/>
      <c r="E55" s="321"/>
      <c r="F55" s="321"/>
    </row>
    <row r="56" spans="2:6" x14ac:dyDescent="0.35">
      <c r="B56" s="324" t="s">
        <v>529</v>
      </c>
      <c r="D56" s="321"/>
      <c r="E56" s="321"/>
      <c r="F56" s="321"/>
    </row>
    <row r="57" spans="2:6" x14ac:dyDescent="0.35">
      <c r="B57" s="324" t="s">
        <v>530</v>
      </c>
      <c r="D57" s="321"/>
      <c r="E57" s="321"/>
      <c r="F57" s="321"/>
    </row>
    <row r="58" spans="2:6" x14ac:dyDescent="0.35">
      <c r="B58" s="324" t="s">
        <v>531</v>
      </c>
      <c r="D58" s="321"/>
      <c r="E58" s="321"/>
      <c r="F58" s="321"/>
    </row>
    <row r="59" spans="2:6" x14ac:dyDescent="0.35">
      <c r="B59" s="324" t="s">
        <v>532</v>
      </c>
      <c r="D59" s="321"/>
      <c r="E59" s="321"/>
      <c r="F59" s="321"/>
    </row>
    <row r="60" spans="2:6" x14ac:dyDescent="0.35">
      <c r="B60" s="324" t="s">
        <v>533</v>
      </c>
      <c r="D60" s="321"/>
      <c r="E60" s="321"/>
      <c r="F60" s="321"/>
    </row>
    <row r="61" spans="2:6" x14ac:dyDescent="0.35">
      <c r="B61" s="324" t="s">
        <v>534</v>
      </c>
      <c r="D61" s="321"/>
      <c r="E61" s="321"/>
      <c r="F61" s="321"/>
    </row>
    <row r="62" spans="2:6" x14ac:dyDescent="0.35">
      <c r="B62" s="324" t="s">
        <v>535</v>
      </c>
      <c r="D62" s="321"/>
      <c r="E62" s="321"/>
      <c r="F62" s="321"/>
    </row>
    <row r="63" spans="2:6" x14ac:dyDescent="0.35">
      <c r="B63" s="324" t="s">
        <v>536</v>
      </c>
      <c r="D63" s="321"/>
      <c r="E63" s="321"/>
      <c r="F63" s="321"/>
    </row>
    <row r="64" spans="2:6" x14ac:dyDescent="0.35">
      <c r="B64" s="324" t="s">
        <v>537</v>
      </c>
      <c r="D64" s="321"/>
      <c r="E64" s="321"/>
      <c r="F64" s="321"/>
    </row>
    <row r="65" spans="2:6" x14ac:dyDescent="0.35">
      <c r="B65" s="324" t="s">
        <v>538</v>
      </c>
      <c r="D65" s="321"/>
      <c r="E65" s="321"/>
      <c r="F65" s="321"/>
    </row>
    <row r="66" spans="2:6" x14ac:dyDescent="0.35">
      <c r="B66" s="324" t="s">
        <v>539</v>
      </c>
      <c r="D66" s="321"/>
      <c r="E66" s="321"/>
      <c r="F66" s="321"/>
    </row>
    <row r="67" spans="2:6" x14ac:dyDescent="0.35">
      <c r="B67" s="324" t="s">
        <v>540</v>
      </c>
      <c r="D67" s="321"/>
      <c r="E67" s="321"/>
      <c r="F67" s="321"/>
    </row>
    <row r="68" spans="2:6" x14ac:dyDescent="0.35">
      <c r="B68" s="324" t="s">
        <v>541</v>
      </c>
      <c r="D68" s="321"/>
      <c r="E68" s="321"/>
      <c r="F68" s="321"/>
    </row>
    <row r="69" spans="2:6" x14ac:dyDescent="0.35">
      <c r="B69" s="324" t="s">
        <v>542</v>
      </c>
      <c r="D69" s="321"/>
      <c r="E69" s="321"/>
      <c r="F69" s="321"/>
    </row>
    <row r="70" spans="2:6" x14ac:dyDescent="0.35">
      <c r="B70" s="322" t="s">
        <v>543</v>
      </c>
      <c r="D70" s="321"/>
      <c r="E70" s="321"/>
      <c r="F70" s="321"/>
    </row>
    <row r="71" spans="2:6" x14ac:dyDescent="0.35">
      <c r="B71" s="322" t="s">
        <v>543</v>
      </c>
      <c r="D71" s="321"/>
      <c r="E71" s="321"/>
      <c r="F71" s="321"/>
    </row>
    <row r="72" spans="2:6" x14ac:dyDescent="0.35">
      <c r="B72" s="321"/>
      <c r="D72" s="321"/>
      <c r="E72" s="321"/>
      <c r="F72" s="321"/>
    </row>
    <row r="73" spans="2:6" x14ac:dyDescent="0.35">
      <c r="B73" s="321" t="s">
        <v>544</v>
      </c>
      <c r="D73" s="321"/>
      <c r="E73" s="321"/>
      <c r="F73" s="321"/>
    </row>
    <row r="74" spans="2:6" x14ac:dyDescent="0.35">
      <c r="B74" s="321"/>
      <c r="D74" s="321"/>
      <c r="E74" s="321"/>
      <c r="F74" s="321"/>
    </row>
    <row r="75" spans="2:6" x14ac:dyDescent="0.35">
      <c r="B75" s="321"/>
      <c r="D75" s="321"/>
      <c r="E75" s="321"/>
      <c r="F75" s="321"/>
    </row>
    <row r="76" spans="2:6" x14ac:dyDescent="0.35">
      <c r="B76" s="321" t="s">
        <v>545</v>
      </c>
      <c r="D76" s="321"/>
      <c r="E76" s="321"/>
      <c r="F76" s="321"/>
    </row>
    <row r="77" spans="2:6" x14ac:dyDescent="0.35">
      <c r="B77" s="322" t="s">
        <v>546</v>
      </c>
      <c r="D77" s="321"/>
      <c r="E77" s="321"/>
      <c r="F77" s="321"/>
    </row>
    <row r="78" spans="2:6" x14ac:dyDescent="0.35">
      <c r="B78" s="322" t="s">
        <v>543</v>
      </c>
      <c r="D78" s="321"/>
      <c r="E78" s="321"/>
      <c r="F78" s="321"/>
    </row>
    <row r="79" spans="2:6" x14ac:dyDescent="0.35">
      <c r="B79" s="325"/>
      <c r="D79" s="325"/>
      <c r="E79" s="325"/>
      <c r="F79" s="325"/>
    </row>
    <row r="80" spans="2:6" x14ac:dyDescent="0.35">
      <c r="B80" s="326" t="s">
        <v>547</v>
      </c>
      <c r="C80" s="311"/>
      <c r="D80" s="327"/>
      <c r="E80" s="327"/>
      <c r="F80" s="312">
        <f>SUM(F33:F79)</f>
        <v>0</v>
      </c>
    </row>
    <row r="85" spans="1:8" s="16" customFormat="1" ht="18.5" x14ac:dyDescent="0.45">
      <c r="A85" s="320" t="s">
        <v>548</v>
      </c>
      <c r="B85" s="320"/>
      <c r="C85" s="320"/>
      <c r="D85" s="320"/>
      <c r="E85" s="320"/>
      <c r="F85" s="320"/>
      <c r="G85" s="320"/>
      <c r="H85" s="320"/>
    </row>
    <row r="89" spans="1:8" ht="27" customHeight="1" x14ac:dyDescent="0.35">
      <c r="B89" s="90" t="s">
        <v>0</v>
      </c>
      <c r="C89" s="90" t="s">
        <v>549</v>
      </c>
      <c r="D89" s="328" t="s">
        <v>245</v>
      </c>
      <c r="E89" s="88"/>
      <c r="F89" s="89"/>
      <c r="G89" s="96" t="s">
        <v>240</v>
      </c>
      <c r="H89" s="92" t="s">
        <v>244</v>
      </c>
    </row>
    <row r="90" spans="1:8" ht="29" x14ac:dyDescent="0.35">
      <c r="B90" s="91"/>
      <c r="C90" s="91"/>
      <c r="D90" s="329" t="s">
        <v>176</v>
      </c>
      <c r="E90" s="329" t="s">
        <v>177</v>
      </c>
      <c r="F90" s="329" t="s">
        <v>251</v>
      </c>
      <c r="G90" s="97"/>
      <c r="H90" s="93"/>
    </row>
    <row r="91" spans="1:8" x14ac:dyDescent="0.35">
      <c r="B91" s="330"/>
      <c r="C91" s="331" t="s">
        <v>550</v>
      </c>
      <c r="D91" s="312">
        <v>0</v>
      </c>
      <c r="E91" s="312">
        <v>0</v>
      </c>
      <c r="F91" s="312">
        <v>0</v>
      </c>
      <c r="G91" s="312">
        <v>0</v>
      </c>
      <c r="H91" s="312">
        <f>SUM(D91:G91)</f>
        <v>0</v>
      </c>
    </row>
    <row r="92" spans="1:8" x14ac:dyDescent="0.35">
      <c r="B92" s="325"/>
      <c r="C92" s="331" t="s">
        <v>551</v>
      </c>
      <c r="D92" s="312">
        <v>0</v>
      </c>
      <c r="E92" s="312">
        <v>0</v>
      </c>
      <c r="F92" s="312">
        <v>0</v>
      </c>
      <c r="G92" s="312">
        <v>0</v>
      </c>
      <c r="H92" s="312">
        <f>SUM(D92:G92)</f>
        <v>0</v>
      </c>
    </row>
  </sheetData>
  <mergeCells count="9">
    <mergeCell ref="B89:B90"/>
    <mergeCell ref="C89:C90"/>
    <mergeCell ref="D89:F89"/>
    <mergeCell ref="G89:G90"/>
    <mergeCell ref="H89:H90"/>
    <mergeCell ref="A1:D1"/>
    <mergeCell ref="A2:D2"/>
    <mergeCell ref="A30:H30"/>
    <mergeCell ref="A85:H8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PAGE DE GARDE </vt:lpstr>
      <vt:lpstr>FORFAIT LOT 1</vt:lpstr>
      <vt:lpstr>details part forfaitaire</vt:lpstr>
      <vt:lpstr>BPU New</vt:lpstr>
      <vt:lpstr>chiffrage equipements obsoletes</vt:lpstr>
      <vt:lpstr>'BPU New'!Impression_des_titres</vt:lpstr>
      <vt:lpstr>'FORFAIT LOT 1'!Impression_des_titres</vt:lpstr>
      <vt:lpstr>'BPU New'!Zone_d_impression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CARANTE, Marie-Pierre</dc:creator>
  <cp:lastModifiedBy>AGERON, Sebastien</cp:lastModifiedBy>
  <cp:lastPrinted>2024-09-18T12:32:21Z</cp:lastPrinted>
  <dcterms:created xsi:type="dcterms:W3CDTF">2016-04-14T11:31:54Z</dcterms:created>
  <dcterms:modified xsi:type="dcterms:W3CDTF">2024-10-07T11:47:28Z</dcterms:modified>
</cp:coreProperties>
</file>