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<sst xmlns="http://schemas.openxmlformats.org/spreadsheetml/2006/main" count="2666" uniqueCount="820">
  <si>
    <t>Dossier</t>
  </si>
  <si>
    <t>Date</t>
  </si>
  <si>
    <t>Phase</t>
  </si>
  <si>
    <t>Indice</t>
  </si>
  <si>
    <t>MAITRE D'OUVRAGE
DISP Direction interrégionale des services pénitentiaires Est-Strasbourg
19, rue Eugène-Delacroix
67035 - STRASBOURG Cedex 02</t>
  </si>
  <si>
    <t>BE STRUCTURE : 
    SEDIME
    6, Rue de Bretagne
    68390 - SAUSHEIM
    Tél : 03 89 46 87 60
    Mél : sedime68@sedime.fr</t>
  </si>
  <si>
    <t>BUREAU D'ETUDES : 
    FIBE Siège
    7a, rue de la Batterie
    67118 - GEISPOLSHEIM
    Tél : 03 88 15 55 18
    Mél : zwingelstein@fibe.fr</t>
  </si>
  <si>
    <t>ARCHITECTE : 
    ATELIER G5
    4, Place d'Austerlitz
    67000 - STRASBOURG
    Tél : 03 88 35 41 56
    Mél : info@atelierg5.fr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</si>
  <si>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</si>
  <si>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</si>
  <si>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</si>
  <si>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</si>
  <si>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</si>
  <si>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</si>
  <si>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</si>
  <si>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</si>
  <si>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</si>
  <si>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</si>
  <si>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</si>
  <si>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</si>
  <si>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</si>
  <si>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</si>
  <si>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</si>
  <si>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</si>
  <si>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</si>
  <si>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</si>
  <si>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</si>
  <si>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</si>
  <si>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</si>
  <si>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</si>
  <si>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</si>
  <si>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</si>
  <si>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</si>
  <si>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</si>
  <si>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</si>
  <si>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</si>
  <si>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</si>
  <si>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</si>
  <si>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n°11</t>
  </si>
  <si>
    <t>CHAUFFAGE, VENTILATION, SANITAIRE</t>
  </si>
  <si>
    <t>3.&amp;</t>
  </si>
  <si>
    <t>PRISE EN COMPTE DE LA TYPOLOGIE DE SITE ET DE CHANTIER</t>
  </si>
  <si>
    <t>3.T</t>
  </si>
  <si>
    <t>2.1</t>
  </si>
  <si>
    <t>TRAVAUX EN SITE OCCUPE, EN FONCTIONNEMENT PERMANENT SECURISE</t>
  </si>
  <si>
    <t>4.T</t>
  </si>
  <si>
    <t>2.1.1</t>
  </si>
  <si>
    <t>Gestion spécifique site occupé en zone de détention et qualité de travail des agents</t>
  </si>
  <si>
    <t>FT</t>
  </si>
  <si>
    <t>9.&amp;</t>
  </si>
  <si>
    <t>4.&amp;</t>
  </si>
  <si>
    <t>Total H.T. :</t>
  </si>
  <si>
    <t>Total T.V.A. (20%) :</t>
  </si>
  <si>
    <t>Total T.T.C. :</t>
  </si>
  <si>
    <t>ETUDES ET TRAVAUX PREPARATOIRES</t>
  </si>
  <si>
    <t>3.2</t>
  </si>
  <si>
    <t>TRAVAUX PREPARATOIRES</t>
  </si>
  <si>
    <t>3.2.1</t>
  </si>
  <si>
    <t>DEPOSE ET CONSIGNATION</t>
  </si>
  <si>
    <t>5.T</t>
  </si>
  <si>
    <t>3.2.1.1</t>
  </si>
  <si>
    <t>PREPATION ET PROTECTION</t>
  </si>
  <si>
    <t>3.2.1.1.1</t>
  </si>
  <si>
    <t>Dépose des mobiliers gênant l'intervention</t>
  </si>
  <si>
    <t>ENS</t>
  </si>
  <si>
    <t>Total Bâtiment ADMINISTRATIF</t>
  </si>
  <si>
    <t>9.R.Localisations\Bâtiment ADMINISTRATIF</t>
  </si>
  <si>
    <t>Total Bâtiment DETENTION</t>
  </si>
  <si>
    <t>9.R.Localisations\Bâtiment DETENTION</t>
  </si>
  <si>
    <t>9.M.Z</t>
  </si>
  <si>
    <t>9.E.1.Localisations\Bâtiment DETENTION</t>
  </si>
  <si>
    <t>9.E.1.Localisations\Bâtiment ADMINISTRATIF</t>
  </si>
  <si>
    <t>3.2.1.1.2</t>
  </si>
  <si>
    <t>Protection des l'installation Ch-Sa-Vent durant les travaux pour continuité de service</t>
  </si>
  <si>
    <t>3.2.1.1.3</t>
  </si>
  <si>
    <t>Vidange, Consignation des installations de chauffage de la zone</t>
  </si>
  <si>
    <t>3.2.1.1.4</t>
  </si>
  <si>
    <t>Consignation, vidange et dépose complète des installations de sanitaire</t>
  </si>
  <si>
    <t>3.2.1.1.5</t>
  </si>
  <si>
    <t>Démolitions diverses soignées</t>
  </si>
  <si>
    <t>8.&amp;</t>
  </si>
  <si>
    <t>5.&amp;</t>
  </si>
  <si>
    <t>3.2.2</t>
  </si>
  <si>
    <t>VIDANGES ET REMISES EN EAU DE CHAUFFAGE</t>
  </si>
  <si>
    <t>3.2.2.1</t>
  </si>
  <si>
    <t>Mesure de la qualité d'eau avant/après intervention</t>
  </si>
  <si>
    <t>Total Bâtiment PEP</t>
  </si>
  <si>
    <t>9.R.Localisations\Bâtiment PEP</t>
  </si>
  <si>
    <t>9.E.1.Localisations\Bâtiment PEP</t>
  </si>
  <si>
    <t>3.2.2.2</t>
  </si>
  <si>
    <t>Vidange des réseaux de chauffage</t>
  </si>
  <si>
    <t>3.2.2.3</t>
  </si>
  <si>
    <t>Remise en eau des réseaux de chauffage et traitement</t>
  </si>
  <si>
    <t>3.2.2.4</t>
  </si>
  <si>
    <t>Purge d'air installations principales</t>
  </si>
  <si>
    <t>3.2.2.5</t>
  </si>
  <si>
    <t>Purge d'air émissions terminales</t>
  </si>
  <si>
    <t>3.2.2.6</t>
  </si>
  <si>
    <t>Remise en route des installations, mise en service avec prestataire DISP et utilisateur</t>
  </si>
  <si>
    <t>3.2.3</t>
  </si>
  <si>
    <t>VIDANGE ET REMISE EN EAU SANITAIRE</t>
  </si>
  <si>
    <t>3.2.3.1</t>
  </si>
  <si>
    <t>Analyse de l'eau avant/après intervention</t>
  </si>
  <si>
    <t>3.2.3.2</t>
  </si>
  <si>
    <t>Rinçage et désinfection</t>
  </si>
  <si>
    <t>3.3</t>
  </si>
  <si>
    <t>INSTALLATION DE CHANTIER</t>
  </si>
  <si>
    <t>Bâtiment PEP</t>
  </si>
  <si>
    <t>4.E.1.Localisations\Bâtiment PEP</t>
  </si>
  <si>
    <t>3.3.1</t>
  </si>
  <si>
    <t>Création des attentes de la base vie</t>
  </si>
  <si>
    <t>3.3.2</t>
  </si>
  <si>
    <t>Robinet de chantier</t>
  </si>
  <si>
    <t>3.4</t>
  </si>
  <si>
    <t>DIVERS</t>
  </si>
  <si>
    <t>3.4.3</t>
  </si>
  <si>
    <t>PERCEMENTS</t>
  </si>
  <si>
    <t>3.4.3.1</t>
  </si>
  <si>
    <t>Percements Ø300mm</t>
  </si>
  <si>
    <t>9.L</t>
  </si>
  <si>
    <t>Localisation : Passages VMC - Salle de réunion et salle d'attente</t>
  </si>
  <si>
    <t>3.4.3.2</t>
  </si>
  <si>
    <t>Percements Ø210mm</t>
  </si>
  <si>
    <t>Bâtiment DETENTION</t>
  </si>
  <si>
    <t>Localisation : Passages VMC</t>
  </si>
  <si>
    <t>3.4.3.3</t>
  </si>
  <si>
    <t>Percements Ø130mm</t>
  </si>
  <si>
    <t>Localisation : Passages VMC - Chambres et divers Détention</t>
  </si>
  <si>
    <t>3.4.3.4</t>
  </si>
  <si>
    <t>Percements Ø50mm</t>
  </si>
  <si>
    <t>Localisation : Passages fluides</t>
  </si>
  <si>
    <t>DESCRIPTIF DE TRAVAUX THERMIQUES INDUITS</t>
  </si>
  <si>
    <t>4.1</t>
  </si>
  <si>
    <t>CALORIFUGEAGE RESEAUX EXISTANTS</t>
  </si>
  <si>
    <t>4.1.1</t>
  </si>
  <si>
    <t>Calorifuge Laine minérale Classe IV pour des Øext. de réseaux de 17.2 - 114.3 mm y. c. points singuliers</t>
  </si>
  <si>
    <t>ML</t>
  </si>
  <si>
    <t>Localisation : Bâtiment principal</t>
  </si>
  <si>
    <t>4.1.2</t>
  </si>
  <si>
    <t>Calorifuge Laine minérale Classe IV pour des Øext. de réseaux de 17.2 - 76.1 mm y. c. points singuliers</t>
  </si>
  <si>
    <t>Bâtiment ADMINISTRATIF</t>
  </si>
  <si>
    <t>Localisation : Bâtiment administratif</t>
  </si>
  <si>
    <t>4.1.3</t>
  </si>
  <si>
    <t>Localisation : Archives</t>
  </si>
  <si>
    <t>4.2</t>
  </si>
  <si>
    <t>ISOLATION SOUS FACE DALLE</t>
  </si>
  <si>
    <t>4.2.1</t>
  </si>
  <si>
    <t>Isolation sous face de dalle R&gt;=3m².°K/W y. c. points singuliers et dépose/repose équipements</t>
  </si>
  <si>
    <t>DESCRIPTIF DES TRAVAUX DE CHAUFFAGE/RAFRAICHISSEMENT</t>
  </si>
  <si>
    <t>5.1</t>
  </si>
  <si>
    <t>MODIFICATION ARRIVEE GAZ</t>
  </si>
  <si>
    <t>5.1.1</t>
  </si>
  <si>
    <t xml:space="preserve">RACCORDEMENTS GAZ </t>
  </si>
  <si>
    <t>6.T</t>
  </si>
  <si>
    <t>5.1.1.1</t>
  </si>
  <si>
    <t>Alimentation Gaz enterrée PEHD DN100 en fond de fouilles VRD</t>
  </si>
  <si>
    <t>Localisation : Entre limite de propriété et remontée + grillage avertisseur VRD</t>
  </si>
  <si>
    <t>5.1.1.2</t>
  </si>
  <si>
    <t>Raccordement sur existant et sur arrivée</t>
  </si>
  <si>
    <t>6.&amp;</t>
  </si>
  <si>
    <t>5.1.2</t>
  </si>
  <si>
    <t>COFFRET DE COUPURE GAZ</t>
  </si>
  <si>
    <t>8.T</t>
  </si>
  <si>
    <t>5.1.2.1</t>
  </si>
  <si>
    <t xml:space="preserve">Poste de coupure GAZ </t>
  </si>
  <si>
    <t>5.1.3</t>
  </si>
  <si>
    <t>ESSAIS DE L'INSTALLATION GAZ ET MISE EN ROUTE</t>
  </si>
  <si>
    <t>5.1.3.1</t>
  </si>
  <si>
    <t>Mise en service, essais Qualigaz, fiches essai AQC et explications</t>
  </si>
  <si>
    <t>5.2</t>
  </si>
  <si>
    <t>CHAUFFAGE/RAFRAICHISSEMENT DES LOCAUX A CONDENSATION PAR AIR</t>
  </si>
  <si>
    <t>5.2.1</t>
  </si>
  <si>
    <t>TRAVAUX EN FLUIDES FRIGORIFIQUES</t>
  </si>
  <si>
    <t>5.2.1.1</t>
  </si>
  <si>
    <t>PRODUCTION/DISTRIBUTION/EMISSION DE CHAUD/FROID REVERSIBLE</t>
  </si>
  <si>
    <t>6.U.IMAGE</t>
  </si>
  <si>
    <t>5.2.1.1.1</t>
  </si>
  <si>
    <t>SYSTEME "POMPE A CHALEUR" CH/FR A DETENTE DIRECTE - PEP</t>
  </si>
  <si>
    <t>8.E.1.Localisations\Bâtiment PEP</t>
  </si>
  <si>
    <t>5.2.1.1.1.1</t>
  </si>
  <si>
    <t xml:space="preserve">Unité extérieure DRV Condensation à air - 40.0 kW - R410A </t>
  </si>
  <si>
    <t>5.2.1.1.1.2</t>
  </si>
  <si>
    <t>Support antivibratile caoutchouc + châssis support rehaussé de 80cm</t>
  </si>
  <si>
    <t>5.2.1.1.1.3</t>
  </si>
  <si>
    <t>Raccordements électriques sur attente lot "Électricité"</t>
  </si>
  <si>
    <t>5.2.1.1.1.4</t>
  </si>
  <si>
    <t>Liaison frigorifique Cu isolée 7/8"</t>
  </si>
  <si>
    <t>5.2.1.1.1.5</t>
  </si>
  <si>
    <t>Liaison frigorifique Cu isolée 5/8"</t>
  </si>
  <si>
    <t>5.2.1.1.1.6</t>
  </si>
  <si>
    <t>Liaison frigorifique Cu isolée 3/4"</t>
  </si>
  <si>
    <t>5.2.1.1.1.7</t>
  </si>
  <si>
    <t>Liaison frigorifique Cu isolée 3/8"</t>
  </si>
  <si>
    <t>5.2.1.1.1.8</t>
  </si>
  <si>
    <t>Liaison frigorifique Cu isolée 1/2"</t>
  </si>
  <si>
    <t>5.2.1.1.1.9</t>
  </si>
  <si>
    <t>Liaison frigorifique Cu isolée 1/4"</t>
  </si>
  <si>
    <t>5.2.1.1.1.10</t>
  </si>
  <si>
    <t>Accessoires de raccordement (Dérivation frigorifique , ...)</t>
  </si>
  <si>
    <t>5.2.1.1.1.11</t>
  </si>
  <si>
    <t>Unité Intérieure DRV - Cassette 600x600 + Façade - 7,1kW - R32/R410A</t>
  </si>
  <si>
    <t>5.2.1.1.1.12</t>
  </si>
  <si>
    <t>Unité Intérieure DRV - Cassette 600x600 + Façade - 6.7kW - R32/R410A</t>
  </si>
  <si>
    <t>5.2.1.1.1.13</t>
  </si>
  <si>
    <t>Unité Intérieure DRV - Cassette 600x600 + Façade - 5.2kW - R32/R410A</t>
  </si>
  <si>
    <t>5.2.1.1.1.14</t>
  </si>
  <si>
    <t>Unité Intérieure DRV - Cassette 600x600 + Façade - 4.0kW - R32/R410A</t>
  </si>
  <si>
    <t>5.2.1.1.1.15</t>
  </si>
  <si>
    <t>Unité Intérieure DRV - Cassette 600x600 + Façade - 2.8kW - R32/R410A</t>
  </si>
  <si>
    <t>5.2.1.1.1.16</t>
  </si>
  <si>
    <t>Unité Intérieure DRV - Cassette 600x600 + Façade - 2.2kW - R32/R410A</t>
  </si>
  <si>
    <t>5.2.1.1.1.17</t>
  </si>
  <si>
    <t>Boîtier d'encastrement Télécommande individuelle + Commande Indiv. complète cablée</t>
  </si>
  <si>
    <t>5.2.1.1.1.18</t>
  </si>
  <si>
    <t>Accessoires de pose</t>
  </si>
  <si>
    <t>5.2.1.1.1.19</t>
  </si>
  <si>
    <t>Écoulements Ø40 mm - unités intérieures</t>
  </si>
  <si>
    <t>5.2.1.1.1.20</t>
  </si>
  <si>
    <t>Raccordements sur les unités intérieures + Pompe de relevage intégrée + raccordements EU</t>
  </si>
  <si>
    <t>5.2.1.1.2</t>
  </si>
  <si>
    <t>SYSTEME "POMPE A CHALEUR" CH/FR A DETENTE DIRECTE - PEP (LOCAUX TECHNIQUES)</t>
  </si>
  <si>
    <t>5.2.1.1.2.1</t>
  </si>
  <si>
    <t>Unité extérieure Mono-Split Condensation à air - 2.0 kW - R32</t>
  </si>
  <si>
    <t>5.2.1.1.2.2</t>
  </si>
  <si>
    <t>5.2.1.1.2.3</t>
  </si>
  <si>
    <t>5.2.1.1.2.4</t>
  </si>
  <si>
    <t>5.2.1.1.2.5</t>
  </si>
  <si>
    <t>5.2.1.1.2.6</t>
  </si>
  <si>
    <t>5.2.1.1.2.7</t>
  </si>
  <si>
    <t>Unité Intérieure murale - 2.0kW - R32</t>
  </si>
  <si>
    <t>5.2.1.1.2.8</t>
  </si>
  <si>
    <t>5.2.1.1.2.9</t>
  </si>
  <si>
    <t>5.2.1.1.2.10</t>
  </si>
  <si>
    <t>5.2.1.1.2.11</t>
  </si>
  <si>
    <t>5.2.1.1.3</t>
  </si>
  <si>
    <t>SYSTEME "POMPE A CHALEUR" CH/FR A DETENTE DIRECTE - DETENTION (PCI GREFFE)</t>
  </si>
  <si>
    <t>8.E.1.Localisations\Bâtiment DETENTION</t>
  </si>
  <si>
    <t>5.2.1.1.3.1</t>
  </si>
  <si>
    <t xml:space="preserve">Unité extérieure mini-DRV Condensation à air - 15.5 kW - R410A </t>
  </si>
  <si>
    <t>5.2.1.1.3.2</t>
  </si>
  <si>
    <t>Support antivibratile caoutchouc + Rubberfoot</t>
  </si>
  <si>
    <t>5.2.1.1.3.3</t>
  </si>
  <si>
    <t>5.2.1.1.3.4</t>
  </si>
  <si>
    <t>5.2.1.1.3.5</t>
  </si>
  <si>
    <t>5.2.1.1.3.6</t>
  </si>
  <si>
    <t>5.2.1.1.3.7</t>
  </si>
  <si>
    <t>5.2.1.1.3.8</t>
  </si>
  <si>
    <t>5.2.1.1.3.9</t>
  </si>
  <si>
    <t>5.2.1.1.3.10</t>
  </si>
  <si>
    <t>5.2.1.1.3.11</t>
  </si>
  <si>
    <t>5.2.1.1.3.12</t>
  </si>
  <si>
    <t>Unité Intérieure DRV - Cassette 600x600 + Façade - 1.7kW - R32/R410A</t>
  </si>
  <si>
    <t>5.2.1.1.3.13</t>
  </si>
  <si>
    <t>5.2.1.1.3.14</t>
  </si>
  <si>
    <t>5.2.1.1.3.15</t>
  </si>
  <si>
    <t>5.2.1.1.3.16</t>
  </si>
  <si>
    <t>5.2.1.1.4</t>
  </si>
  <si>
    <t>SYSTEME "POMPE A CHALEUR" CH/FR A DETENTE DIRECTE - DETENTION (LOCAUX TECHNIQUES)</t>
  </si>
  <si>
    <t>5.2.1.1.4.1</t>
  </si>
  <si>
    <t>5.2.1.1.4.2</t>
  </si>
  <si>
    <t>5.2.1.1.4.3</t>
  </si>
  <si>
    <t>5.2.1.1.4.4</t>
  </si>
  <si>
    <t>5.2.1.1.4.5</t>
  </si>
  <si>
    <t>5.2.1.1.4.6</t>
  </si>
  <si>
    <t>5.2.1.1.4.7</t>
  </si>
  <si>
    <t>5.2.1.1.4.8</t>
  </si>
  <si>
    <t>5.2.1.1.4.9</t>
  </si>
  <si>
    <t>5.2.1.1.4.10</t>
  </si>
  <si>
    <t>5.2.1.1.4.11</t>
  </si>
  <si>
    <t>5.2.1.1.5</t>
  </si>
  <si>
    <t>BUS DE COMMUNICATION - REGULATION</t>
  </si>
  <si>
    <t>5.2.1.1.5.1</t>
  </si>
  <si>
    <t>Câblage BUS de télécommande, régulation et centralisation 2G1.5 mm²</t>
  </si>
  <si>
    <t>5.2.2</t>
  </si>
  <si>
    <t>ACCESSOIRES ET DIVERS</t>
  </si>
  <si>
    <t>5.2.2.1</t>
  </si>
  <si>
    <t>SECURITE</t>
  </si>
  <si>
    <t>5.2.2.1.1</t>
  </si>
  <si>
    <t>Dispositifs de sécurité</t>
  </si>
  <si>
    <t>5.2.2.1.2</t>
  </si>
  <si>
    <t>Interrupteur de proximité</t>
  </si>
  <si>
    <t>5.2.2.2</t>
  </si>
  <si>
    <t>MISE EN ROUTE ET GARANTIE</t>
  </si>
  <si>
    <t>5.2.2.2.1</t>
  </si>
  <si>
    <t>Assistance technique du fabriquant</t>
  </si>
  <si>
    <t>5.2.2.2.2</t>
  </si>
  <si>
    <t>Tests d'épreuves + Mise en service fabricant</t>
  </si>
  <si>
    <t>5.2.2.2.3</t>
  </si>
  <si>
    <t>Mise au point et formation des utilisateurs</t>
  </si>
  <si>
    <t>5.2.2.2.4</t>
  </si>
  <si>
    <t>Attestation de mise en route + Attestation de remplissage au gaz</t>
  </si>
  <si>
    <t>5.3</t>
  </si>
  <si>
    <t>MODIFICATIONS EMETTEUR PONCTUELLES</t>
  </si>
  <si>
    <t>5.3.1</t>
  </si>
  <si>
    <t>ADAPTATION DES RADIATEURS</t>
  </si>
  <si>
    <t>5.3.1.1</t>
  </si>
  <si>
    <t>REPRISES CIRCUITS DE DISTRIBUTION</t>
  </si>
  <si>
    <t>5.3.1.1.1</t>
  </si>
  <si>
    <t>CONDUITES CHAUFFAGE</t>
  </si>
  <si>
    <t>5.3.1.1.1.1</t>
  </si>
  <si>
    <t>Conduite DN15 - Acier carbone serti</t>
  </si>
  <si>
    <t>5.3.1.1.1.2</t>
  </si>
  <si>
    <t xml:space="preserve">Reprise alimentation encastrée + raccordement sur réseaux existants </t>
  </si>
  <si>
    <t>5.3.1.2</t>
  </si>
  <si>
    <t>RADIATEURS EXISTANTS</t>
  </si>
  <si>
    <t>5.3.1.2.1</t>
  </si>
  <si>
    <t>DEPOSE DE RADIATEURS</t>
  </si>
  <si>
    <t>5.3.1.2.1.1</t>
  </si>
  <si>
    <t>Dépose radiateurs</t>
  </si>
  <si>
    <t>5.3.1.2.2</t>
  </si>
  <si>
    <t>DEMONTAGE-REMONTAGE RADIATEURS</t>
  </si>
  <si>
    <t>5.3.1.2.2.1</t>
  </si>
  <si>
    <t>Démontage - remontage</t>
  </si>
  <si>
    <t>5.3.1.2.3</t>
  </si>
  <si>
    <t>REMPLACEMENT ROBINETTERIE</t>
  </si>
  <si>
    <t>5.3.1.2.3.1</t>
  </si>
  <si>
    <t>Dépose Robinetterie et reprise raccordement radiateur</t>
  </si>
  <si>
    <t>5.3.1.2.3.2</t>
  </si>
  <si>
    <t>Robinet Thermostatique double réglage (équilibrage des corps de chauffe) sur rad. existant</t>
  </si>
  <si>
    <t>PC</t>
  </si>
  <si>
    <t>5.3.1.2.3.3</t>
  </si>
  <si>
    <t>Tête Thermostatique collectivité anti-vandalisme sur rad. existant</t>
  </si>
  <si>
    <t>5.3.1.2.3.4</t>
  </si>
  <si>
    <t>Té de réglage sur rad. existant</t>
  </si>
  <si>
    <t>5.3.1.3</t>
  </si>
  <si>
    <t>RADIATEURS NEUFS</t>
  </si>
  <si>
    <t>5.3.1.3.1</t>
  </si>
  <si>
    <t xml:space="preserve">RADIATEUR TUBULAIRE </t>
  </si>
  <si>
    <t>5.3.1.3.1.1</t>
  </si>
  <si>
    <t>Radiateur tubulaire 4 colonnes horizontal - 2 000W (26 éléments) 70/55/20°C - LHP 1170 x 750 x 145 mm</t>
  </si>
  <si>
    <t>5.3.1.3.1.2</t>
  </si>
  <si>
    <t>Radiateur tubulaire 4 colonnes horizontal - 1 000W (13 éléments) 70/55/20°C - LHP 585 x 750 x 145 mm</t>
  </si>
  <si>
    <t>5.3.1.3.1.3</t>
  </si>
  <si>
    <t>Accessoires de pose, supports de pose</t>
  </si>
  <si>
    <t>5.3.1.3.2</t>
  </si>
  <si>
    <t>ROBINETTERIE</t>
  </si>
  <si>
    <t>5.3.1.3.2.1</t>
  </si>
  <si>
    <t>Robinet Thermostatique double réglage (équilibrage des corps de chauffe) sur rad. neuf</t>
  </si>
  <si>
    <t>5.3.1.3.2.2</t>
  </si>
  <si>
    <t>Tête thermostatique anti-vandalisme</t>
  </si>
  <si>
    <t>5.3.1.3.2.3</t>
  </si>
  <si>
    <t xml:space="preserve">Té ou coude de réglage </t>
  </si>
  <si>
    <t>5.4</t>
  </si>
  <si>
    <t>CHAUFFAGE ELECTRIQUE PONCTUEL</t>
  </si>
  <si>
    <t>5.4.1</t>
  </si>
  <si>
    <t>RADIATEUR CHALEUR DOUCE ELECTRIQUE</t>
  </si>
  <si>
    <t>5.4.1.1</t>
  </si>
  <si>
    <t>Radiateur électrique à face chauffante - 1 500 W</t>
  </si>
  <si>
    <t>DESCRIPTIF DES TRAVAUX DE VENTILATION</t>
  </si>
  <si>
    <t>6.1</t>
  </si>
  <si>
    <t>CONDUITS</t>
  </si>
  <si>
    <t>6.1.1</t>
  </si>
  <si>
    <t xml:space="preserve">GAINES CIRCULAIRES </t>
  </si>
  <si>
    <t>6.1.1.1</t>
  </si>
  <si>
    <t>Gaine galvanisée à joints Ø250 mm</t>
  </si>
  <si>
    <t>6.1.1.2</t>
  </si>
  <si>
    <t>Gaine galvanisée à joints Ø200 mm</t>
  </si>
  <si>
    <t>6.1.1.3</t>
  </si>
  <si>
    <t>Gaine galvanisée à joints Ø160 mm</t>
  </si>
  <si>
    <t>6.1.1.4</t>
  </si>
  <si>
    <t>Gaine galvanisée à joints Ø125 mm</t>
  </si>
  <si>
    <t>6.1.1.5</t>
  </si>
  <si>
    <t xml:space="preserve">Flexible phonique M0 Ø125 mm </t>
  </si>
  <si>
    <t>6.1.1.6</t>
  </si>
  <si>
    <t>Pièces de forme</t>
  </si>
  <si>
    <t>6.2</t>
  </si>
  <si>
    <t>DIFFUSION</t>
  </si>
  <si>
    <t>6.2.1</t>
  </si>
  <si>
    <t>REGLETTE D'ENTREES D'AIR HYGRO-REGLABLE</t>
  </si>
  <si>
    <t>6.2.1.1</t>
  </si>
  <si>
    <t>Fourniture d'entrée d'air auto-réglable acoustique 45m³/h</t>
  </si>
  <si>
    <t>6.2.2</t>
  </si>
  <si>
    <t>BOUCHE D'EXTRACTION ET DE SOUFFLAGE EN PVC PETIT DEBIT</t>
  </si>
  <si>
    <t>6.2.2.1</t>
  </si>
  <si>
    <t>Bouche reprise autoréglable entre 25 et 120 m³/h</t>
  </si>
  <si>
    <t>6.2.2.2</t>
  </si>
  <si>
    <t>Module de régulation en gaine et plénum de raccordement</t>
  </si>
  <si>
    <t>6.2.3</t>
  </si>
  <si>
    <t>BOUCHE DESIGN</t>
  </si>
  <si>
    <t>6.2.3.1</t>
  </si>
  <si>
    <t>Bouche design carré Ø200</t>
  </si>
  <si>
    <t>6.2.3.2</t>
  </si>
  <si>
    <t>6.2.4</t>
  </si>
  <si>
    <t>REJET D'AIR</t>
  </si>
  <si>
    <t>6.2.4.1</t>
  </si>
  <si>
    <t xml:space="preserve">SORTIE TOITURE/FACADE REJET D'AIR </t>
  </si>
  <si>
    <t>6.2.4.1.1</t>
  </si>
  <si>
    <t>Rejet d’air en toiture Ø250mm + costière + pose + reprise d'étanchéité ou de couverture tuiles</t>
  </si>
  <si>
    <t>Localisation : Extraction Salles d'attente et de réunion</t>
  </si>
  <si>
    <t>6.2.4.1.2</t>
  </si>
  <si>
    <t>Rejet d’air en façade Ø250mm + pose + reprise d'étanchéité</t>
  </si>
  <si>
    <t>Localisation : Extraction Salles d'attente et VMC PEP</t>
  </si>
  <si>
    <t>6.2.4.1.3</t>
  </si>
  <si>
    <t>Rejet d’air en façade Ø200mm + pose + reprise d'étanchéité</t>
  </si>
  <si>
    <t>Localisation : Rejet Moteur d'extraction</t>
  </si>
  <si>
    <t>Extraction Salles d'attente et VMC PEP</t>
  </si>
  <si>
    <t>6.2.4.1.4</t>
  </si>
  <si>
    <t>Rejet d’air en façade Ø125mm + pose + reprise d'étanchéité</t>
  </si>
  <si>
    <t>Localisation : Rejet/Amenée d'air Bouche motorisée d'extraction</t>
  </si>
  <si>
    <t>6.2.4.2</t>
  </si>
  <si>
    <t>GRILLE REJET D'AIR</t>
  </si>
  <si>
    <t>6.2.4.3</t>
  </si>
  <si>
    <t>Grille extérieure pare-pluie 300x300mm</t>
  </si>
  <si>
    <t>6.2.4.4</t>
  </si>
  <si>
    <t>Grille extérieure pare-pluie 250x250mm</t>
  </si>
  <si>
    <t>6.2.4.5</t>
  </si>
  <si>
    <t>Grille extérieure pare-pluie 150x150mm</t>
  </si>
  <si>
    <t>6.2.5</t>
  </si>
  <si>
    <t>CLAPETS COUPE-FEU AUTONOMES</t>
  </si>
  <si>
    <t>6.2.5.1</t>
  </si>
  <si>
    <t>Clapet coupe-feu autonome 1h circulaire, Ø250mm</t>
  </si>
  <si>
    <t>6.2.5.2</t>
  </si>
  <si>
    <t>Clapet coupe-feu autonome 1h circulaire, Ø125mm</t>
  </si>
  <si>
    <t>6.2.6</t>
  </si>
  <si>
    <t>6.2.6.1</t>
  </si>
  <si>
    <t>Tests selon méthode DIAGVENT 2</t>
  </si>
  <si>
    <t>6.3</t>
  </si>
  <si>
    <t>EXTRACTION SIMPLE FLUX</t>
  </si>
  <si>
    <t>6.3.1</t>
  </si>
  <si>
    <t>EXTRACTEUR DE GAINE</t>
  </si>
  <si>
    <t>6.3.1.1</t>
  </si>
  <si>
    <t>Extracteur de gaine 700 m3/h max. + commande 10-100% sur sonde CO</t>
  </si>
  <si>
    <t>6.3.1.2</t>
  </si>
  <si>
    <t>Extracteur de gaine 590 m3/h max.</t>
  </si>
  <si>
    <t>6.3.1.3</t>
  </si>
  <si>
    <t>Mise en route et rapport de fonctionnement</t>
  </si>
  <si>
    <t>6.3.1.4</t>
  </si>
  <si>
    <t>Report lumineux de fonctionnement</t>
  </si>
  <si>
    <t>6.3.2</t>
  </si>
  <si>
    <t>BOUCHE MOTORISEE</t>
  </si>
  <si>
    <t>6.3.2.1</t>
  </si>
  <si>
    <t>Bouche motorisée 75m3/h</t>
  </si>
  <si>
    <t>6.3.3</t>
  </si>
  <si>
    <t>BRUITS D'EQUIPEMENTS</t>
  </si>
  <si>
    <t>6.3.3.1</t>
  </si>
  <si>
    <t>Suspentes antivibratiles</t>
  </si>
  <si>
    <t>6.3.4</t>
  </si>
  <si>
    <t>CABLAGE ELECTRIQUE DES APPAREILS</t>
  </si>
  <si>
    <t>6.3.4.1</t>
  </si>
  <si>
    <t>Câblage électrique</t>
  </si>
  <si>
    <t>6.3.4.2</t>
  </si>
  <si>
    <t>Raccordement ARU</t>
  </si>
  <si>
    <t>6.4</t>
  </si>
  <si>
    <t>DESENFUMAGE</t>
  </si>
  <si>
    <t>DESCRIPTIF DES TRAVAUX DE SANITAIRE</t>
  </si>
  <si>
    <t>7.1</t>
  </si>
  <si>
    <t>ADDUCTION EAU POTABLE</t>
  </si>
  <si>
    <t>7.1.1</t>
  </si>
  <si>
    <t xml:space="preserve">RESEAU PEHD </t>
  </si>
  <si>
    <t>7.1.1.1</t>
  </si>
  <si>
    <t>PEHD Ø40/32 + grillage avertisseur</t>
  </si>
  <si>
    <t>Localisation : Depuis le sous-sol Détention en fond de fouilles VRD</t>
  </si>
  <si>
    <t>7.1.1.2</t>
  </si>
  <si>
    <t>Création piquage sur arrivée principale existante</t>
  </si>
  <si>
    <t>Localisation : Sous-sol détention</t>
  </si>
  <si>
    <t>7.1.2</t>
  </si>
  <si>
    <t>PANOPLIE EAU POTABLE</t>
  </si>
  <si>
    <t>7.1.2.1</t>
  </si>
  <si>
    <t>VANNES DE SECTIONNEMENT</t>
  </si>
  <si>
    <t>7.1.2.1.1</t>
  </si>
  <si>
    <t>Vanne de sectionnement DN40</t>
  </si>
  <si>
    <t>7.1.2.2</t>
  </si>
  <si>
    <t>FILTRE</t>
  </si>
  <si>
    <t>7.1.2.2.1</t>
  </si>
  <si>
    <t>Filtre à tamis Ø42/33</t>
  </si>
  <si>
    <t>7.1.2.2.2</t>
  </si>
  <si>
    <t>Anti-tartre type Vortex sonicophysiques ØDN32</t>
  </si>
  <si>
    <t>7.1.2.3</t>
  </si>
  <si>
    <t>CLAPET ANTI-POLLUTION</t>
  </si>
  <si>
    <t>7.1.2.3.1</t>
  </si>
  <si>
    <t xml:space="preserve">Clapet anti-pollution EA - Ø42/33 </t>
  </si>
  <si>
    <t>7.1.2.4</t>
  </si>
  <si>
    <t>COMPTEUR EAU FROIDE</t>
  </si>
  <si>
    <t>7.1.2.4.1</t>
  </si>
  <si>
    <t xml:space="preserve">Compteur calibre 25 - Qn=3,5 m³/h + émetteur d'impulsions </t>
  </si>
  <si>
    <t>7.2</t>
  </si>
  <si>
    <t>EVACUATIONS EAUX USEES &amp; EAUX PLUVIALES</t>
  </si>
  <si>
    <t>7.2.1</t>
  </si>
  <si>
    <t>EVACUATIONS ENTERRES</t>
  </si>
  <si>
    <t>7.2.1.1</t>
  </si>
  <si>
    <t>CANALISATIONS D'EVACUATION</t>
  </si>
  <si>
    <t>7.2.1.1.1</t>
  </si>
  <si>
    <t xml:space="preserve">Écoulements PVC CR8 Ø250mm en fond de fouilles VRD </t>
  </si>
  <si>
    <t>Localisation : EP intérieures bâtiment, reprises raccordement EU</t>
  </si>
  <si>
    <t>7.2.1.1.2</t>
  </si>
  <si>
    <t xml:space="preserve">Écoulements PVC CR8 Ø160mm en fond de fouilles VRD </t>
  </si>
  <si>
    <t>Localisation : EP intérieures bâtiment</t>
  </si>
  <si>
    <t>7.2.1.1.3</t>
  </si>
  <si>
    <t xml:space="preserve">Écoulements PVC CR8 Ø125mm en fond de fouilles VRD </t>
  </si>
  <si>
    <t>Localisation : EU et EP intérieures bâtiment</t>
  </si>
  <si>
    <t>7.2.1.1.4</t>
  </si>
  <si>
    <t>Raccordements sur attentes et adaptations existants</t>
  </si>
  <si>
    <t>7.2.1.2</t>
  </si>
  <si>
    <t>VANNE ANTI REFOULEMENT A CLAPET MECANIQUE</t>
  </si>
  <si>
    <t>6.E.1.Localisations\Bâtiment PEP</t>
  </si>
  <si>
    <t>7.2.1.2.1</t>
  </si>
  <si>
    <t xml:space="preserve">Vanne anti refoulement Ø250mm </t>
  </si>
  <si>
    <t>7.2.1.2.2</t>
  </si>
  <si>
    <t>Vanne anti refoulement Ø160mm</t>
  </si>
  <si>
    <t>7.2.2</t>
  </si>
  <si>
    <t xml:space="preserve">EVACUATIONS AERIENNES </t>
  </si>
  <si>
    <t>7.2.2.1</t>
  </si>
  <si>
    <t>7.2.2.1.1</t>
  </si>
  <si>
    <t>7.2.2.1.2</t>
  </si>
  <si>
    <t>Canalisation PVC CR4 Ø 40 à 75 mm - aérien</t>
  </si>
  <si>
    <t>7.2.2.1.3</t>
  </si>
  <si>
    <t>Canalisation PVC CR4 Ø 100 mm - aérien</t>
  </si>
  <si>
    <t>7.2.2.1.4</t>
  </si>
  <si>
    <t>Canalisation PVC CR4 Ø 110 mm - aérien</t>
  </si>
  <si>
    <t>7.2.2.1.5</t>
  </si>
  <si>
    <t>Canalisation PVC CR4 Ø 125 mm - aérien</t>
  </si>
  <si>
    <t>7.2.2.1.6</t>
  </si>
  <si>
    <t>Canalisation PVC CR4 Ø 160 mm - aérien</t>
  </si>
  <si>
    <t>Localisation : descentes EP intérieures</t>
  </si>
  <si>
    <t>7.2.2.1.7</t>
  </si>
  <si>
    <t>Plus value pour encastrement</t>
  </si>
  <si>
    <t>7.2.2.2</t>
  </si>
  <si>
    <t>CALORIFUGE</t>
  </si>
  <si>
    <t>7.2.2.2.1</t>
  </si>
  <si>
    <t xml:space="preserve">Calorifuge ép 9mm </t>
  </si>
  <si>
    <t xml:space="preserve">Localisation : descentes EP intérieures </t>
  </si>
  <si>
    <t>7.2.2.3</t>
  </si>
  <si>
    <t xml:space="preserve">VENTILATION DE CHUTE </t>
  </si>
  <si>
    <t>7.2.2.3.1</t>
  </si>
  <si>
    <t xml:space="preserve">Sortie de toiture ventilation de chute Ø110 mm avec chapeau et bavette de finition </t>
  </si>
  <si>
    <t>7.2.2.3.2</t>
  </si>
  <si>
    <t>Aérateur membranaire</t>
  </si>
  <si>
    <t>Localisation : Faux plafond des branches sans WC</t>
  </si>
  <si>
    <t>7.2.2.4</t>
  </si>
  <si>
    <t>STATION DE RELEVAGE</t>
  </si>
  <si>
    <t>7.2.2.4.1</t>
  </si>
  <si>
    <t>Station de relevage + raccordement sur EU et élec</t>
  </si>
  <si>
    <t>7.2.2.5</t>
  </si>
  <si>
    <t>PLUS-VALUE POUR PIECES ET RACCORDS</t>
  </si>
  <si>
    <t>7.2.2.5.1</t>
  </si>
  <si>
    <t>Plus-value pour pièces à raccord</t>
  </si>
  <si>
    <t>7.3</t>
  </si>
  <si>
    <t>ALIMENTATION/DISTRIBUTION EF, ECS</t>
  </si>
  <si>
    <t>7.3.1</t>
  </si>
  <si>
    <t>RESEAUX D'ALIMENTATION RIGIDES</t>
  </si>
  <si>
    <t>7.3.1.1</t>
  </si>
  <si>
    <t>CONDUITE DE DISTRIBUTION CUIVRE A SERTIR</t>
  </si>
  <si>
    <t>7.3.1.1.1</t>
  </si>
  <si>
    <t>Conduite cuivre à sertir Ø22.0 x 1.0mm</t>
  </si>
  <si>
    <t>7.3.1.1.2</t>
  </si>
  <si>
    <t>Conduite cuivre à sertir Ø12,0 x 1,0mm</t>
  </si>
  <si>
    <t>Localisation : Piquages terminaux</t>
  </si>
  <si>
    <t>7.3.1.1.3</t>
  </si>
  <si>
    <t>7.3.1.1.4</t>
  </si>
  <si>
    <t>Calorifuge flexible cellulosique ep. 19mm Ø22 ou Ø12mm</t>
  </si>
  <si>
    <t>7.3.1.2</t>
  </si>
  <si>
    <t>7.3.1.2.1</t>
  </si>
  <si>
    <t>Vanne de sectionnement ØDN20</t>
  </si>
  <si>
    <t>7.3.1.2.2</t>
  </si>
  <si>
    <t>Vanne de sectionnement ØDN15</t>
  </si>
  <si>
    <t>7.3.2</t>
  </si>
  <si>
    <t>DISTRIBUTION HYDRO CABLEE</t>
  </si>
  <si>
    <t>7.3.2.1</t>
  </si>
  <si>
    <t>Tube polyéthylène Ø13/16 + fourreau + piquages sur conduite multicouche</t>
  </si>
  <si>
    <t>7.3.2.2</t>
  </si>
  <si>
    <t>Sortie de cloison double avec raccords coudés et rosaces</t>
  </si>
  <si>
    <t>7.4</t>
  </si>
  <si>
    <t>PRODUCTION D'EAU CHAUDE SANITAIRE</t>
  </si>
  <si>
    <t>7.4.1</t>
  </si>
  <si>
    <t xml:space="preserve">CHAUFFE-EAU ELECTRIQUE </t>
  </si>
  <si>
    <t>5.E.1.Localisations\Bâtiment DETENTION</t>
  </si>
  <si>
    <t>7.4.1.1</t>
  </si>
  <si>
    <t>Ballon ECS électrique 50 L</t>
  </si>
  <si>
    <t>Localisation : PCI</t>
  </si>
  <si>
    <t>7.4.2</t>
  </si>
  <si>
    <t>PREPARATEUR ECS ELECTRICITE</t>
  </si>
  <si>
    <t>5.E.1.Localisations\Bâtiment PEP</t>
  </si>
  <si>
    <t>7.4.2.1</t>
  </si>
  <si>
    <t>Producteur d'ECS avec réservoir interne en INOX - 242/174 l</t>
  </si>
  <si>
    <t>7.4.3</t>
  </si>
  <si>
    <t>GROUPE DE SECURITE</t>
  </si>
  <si>
    <t>7.4.3.1</t>
  </si>
  <si>
    <t>Groupe de sécurité diamètre 3/4"</t>
  </si>
  <si>
    <t>7.5</t>
  </si>
  <si>
    <t>APPAREILS SANITAIRES</t>
  </si>
  <si>
    <t>7.5.1</t>
  </si>
  <si>
    <t>ENSEMBLE WC SUSPENDU RALLONGE</t>
  </si>
  <si>
    <t>5.A</t>
  </si>
  <si>
    <t>7.5.1.1</t>
  </si>
  <si>
    <t>Ensemble cuvette suspendue rallongée</t>
  </si>
  <si>
    <t>7.5.1.2</t>
  </si>
  <si>
    <t>Ensemble cuvette suspendue classique</t>
  </si>
  <si>
    <t>7.5.2</t>
  </si>
  <si>
    <t>ENSEMBLE DOUCHE</t>
  </si>
  <si>
    <t>7.5.2.1</t>
  </si>
  <si>
    <t xml:space="preserve">RECEVEUR DOUCHE A POSER </t>
  </si>
  <si>
    <t>7.5.2.1.1</t>
  </si>
  <si>
    <t xml:space="preserve">Receveur douche à poser L1200 x P900 mm </t>
  </si>
  <si>
    <t>7.5.2.2</t>
  </si>
  <si>
    <t>ROBINETTERIE DOUCHE</t>
  </si>
  <si>
    <t>7.5.2.2.1</t>
  </si>
  <si>
    <t>Ensemble mitigeur+douchette</t>
  </si>
  <si>
    <t>7.5.3</t>
  </si>
  <si>
    <t>ENSEMBLE LAVABO COLLECTIF</t>
  </si>
  <si>
    <t>7.5.3.1</t>
  </si>
  <si>
    <t>Lavabos collectifs + 2 robinets temporisées eau mitigée</t>
  </si>
  <si>
    <t>7.5.3.2</t>
  </si>
  <si>
    <t xml:space="preserve">Mitigeur thermostatique 1/2" </t>
  </si>
  <si>
    <t xml:space="preserve">Localisation : faux plafond sanitaires rez de chaussée </t>
  </si>
  <si>
    <t>7.5.4</t>
  </si>
  <si>
    <t>ENSEMBLE LAVABO SUSPENDU PMR</t>
  </si>
  <si>
    <t>7.5.4.1</t>
  </si>
  <si>
    <t>Lavabo suspendu PMR</t>
  </si>
  <si>
    <t>7.5.5</t>
  </si>
  <si>
    <t>ENSEMBLE LAVABO SUSPENDU</t>
  </si>
  <si>
    <t>7.5.5.1</t>
  </si>
  <si>
    <t>Ensemble de lavabo suspendu + renfort de cloison</t>
  </si>
  <si>
    <t>7.5.6</t>
  </si>
  <si>
    <t>ENSEMBLE DEVERSOIR</t>
  </si>
  <si>
    <t>7.5.6.1</t>
  </si>
  <si>
    <t>Ensemble de bac à laver + mitigeur mono-commande avec bec en S court</t>
  </si>
  <si>
    <t>Localisation : Local ménage</t>
  </si>
  <si>
    <t>7.5.7</t>
  </si>
  <si>
    <t xml:space="preserve">ENSEMBLE POINTS DE PUISAGE </t>
  </si>
  <si>
    <t>7.5.7.1</t>
  </si>
  <si>
    <t>Ensemble point de puisage vidangeable</t>
  </si>
  <si>
    <t>7.5.8</t>
  </si>
  <si>
    <t>INSTALLATION COMPLETE D'ATTENTES</t>
  </si>
  <si>
    <t>7.5.8.1</t>
  </si>
  <si>
    <t>Attentes EF EF DN10 - EU PVC ØDN40</t>
  </si>
  <si>
    <t>7.5.8.2</t>
  </si>
  <si>
    <t>Attentes divers EF/ECS DN15 - EU PVC ØDN40</t>
  </si>
  <si>
    <t>7.5.9</t>
  </si>
  <si>
    <t>ACCESSOIRES SANITAIRES</t>
  </si>
  <si>
    <t>7.5.9.1</t>
  </si>
  <si>
    <t>BARRES D'APPUI ET DE MAINTIEN</t>
  </si>
  <si>
    <t>7.5.9.1.1</t>
  </si>
  <si>
    <t>Barre d'appui 400x400mm coudée 135° + renfort cloison plâtre</t>
  </si>
  <si>
    <t>Localisation : WC PMR</t>
  </si>
  <si>
    <t>7.5.9.1.2</t>
  </si>
  <si>
    <t>Barre droite 400mm</t>
  </si>
  <si>
    <t>Localisation : Porte WC PMR</t>
  </si>
  <si>
    <t>7.5.9.2</t>
  </si>
  <si>
    <t>BARRE D'APPUI DOUCHE</t>
  </si>
  <si>
    <t>7.5.9.2.1</t>
  </si>
  <si>
    <t>Barre d'angle et verticale diamètre 34 mm - modèle gauche/droit pour siège de douche + renfort de cloison</t>
  </si>
  <si>
    <t>7.5.9.2.2</t>
  </si>
  <si>
    <t>Accessoires Adaptabilité PMR (Fixation siège douche, barre en T, coulisseau, porte savon) selon descriptif</t>
  </si>
  <si>
    <t>7.5.9.3</t>
  </si>
  <si>
    <t>MIROIRS</t>
  </si>
  <si>
    <t>7.5.9.3.1</t>
  </si>
  <si>
    <t>Miroirs 500x750 mm</t>
  </si>
  <si>
    <t>TRAVAUX DE RESEAUX DIVERS</t>
  </si>
  <si>
    <t>3.E.1.Localisations\Bâtiment PEP</t>
  </si>
  <si>
    <t>8.1</t>
  </si>
  <si>
    <t>ETUDES PREPARATOIRES</t>
  </si>
  <si>
    <t>8.1.1</t>
  </si>
  <si>
    <t>Diagnostic caméra préalable à la réception</t>
  </si>
  <si>
    <t>8.1.2</t>
  </si>
  <si>
    <t>Gestion concessionnaire (Gaz, Aep, Eu/Ev, Ep) pour consignation avant démolition</t>
  </si>
  <si>
    <t>8.1.3</t>
  </si>
  <si>
    <t>Gestion concessionnaire (Gaz, Aep, Eu/Ev, Ep) pour échanges avant dévoiement et raccordements neufs</t>
  </si>
  <si>
    <t>8.2</t>
  </si>
  <si>
    <t>RESEAUX</t>
  </si>
  <si>
    <t>8.2.1</t>
  </si>
  <si>
    <t>FOUILLES</t>
  </si>
  <si>
    <t>8.2.1.1</t>
  </si>
  <si>
    <t>FOUILLES EN TRANCHEES</t>
  </si>
  <si>
    <t>8.2.1.1.1</t>
  </si>
  <si>
    <t>Fouilles en tranchée commune largeur 150cm profondeur 150cm + remblais</t>
  </si>
  <si>
    <t>Localisation : Principal  Électricité et réseaux humides</t>
  </si>
  <si>
    <t>8.2.1.1.2</t>
  </si>
  <si>
    <t>Fouilles en tranchée commune largeur 150cm profondeur 100cm + remblais</t>
  </si>
  <si>
    <t>Localisation : Principal  Électricité</t>
  </si>
  <si>
    <t>8.2.1.1.3</t>
  </si>
  <si>
    <t>Fouilles en tranchée commune largeur 100cm profondeur 100cm + remblais</t>
  </si>
  <si>
    <t>Localisation : Évacuations</t>
  </si>
  <si>
    <t>8.2.1.1.4</t>
  </si>
  <si>
    <t>Fouilles en tranchée commune largeur 100cm profondeur 50cm + remblais</t>
  </si>
  <si>
    <t>Localisation : Dévoiement Gaz et raccordement AEP</t>
  </si>
  <si>
    <t>8.2.1.1.5</t>
  </si>
  <si>
    <t>Fouilles en tranchée largeur 50cm profondeur 100cm  + remblais - Fouilles sanitaires intérieures</t>
  </si>
  <si>
    <t>8.2.2</t>
  </si>
  <si>
    <t>RACCORDEMENT ELECTRIQUES</t>
  </si>
  <si>
    <t>8.2.3</t>
  </si>
  <si>
    <t>EVACUATIONS EAUX GRISES / EAUX CLAIRES</t>
  </si>
  <si>
    <t>8.2.3.1</t>
  </si>
  <si>
    <t xml:space="preserve">CANIVEAUX A GRILLE </t>
  </si>
  <si>
    <t>8.2.3.1.1</t>
  </si>
  <si>
    <t>Caniveaux  béton à grille fonte + fouilles + raccords de revêtement de sol</t>
  </si>
  <si>
    <t>Localisation : Entrée Porte + Zone piétonne</t>
  </si>
  <si>
    <t>8.2.3.2</t>
  </si>
  <si>
    <t>CANALISATIONS EVACUATIONS</t>
  </si>
  <si>
    <t>8.2.3.2.1</t>
  </si>
  <si>
    <t>EAUX PLUVIALES</t>
  </si>
  <si>
    <t>8.2.3.2.1.1</t>
  </si>
  <si>
    <t>Canalisation enterrée EP PVC CR16 Ø160</t>
  </si>
  <si>
    <t>8.2.3.2.1.2</t>
  </si>
  <si>
    <t xml:space="preserve">Canalisation enterrée EP PVC CR16 Ø200 </t>
  </si>
  <si>
    <t>8.2.3.2.1.3</t>
  </si>
  <si>
    <t>Canalisation enterrée EP PVC CR16 Ø250</t>
  </si>
  <si>
    <t>8.2.3.2.1.4</t>
  </si>
  <si>
    <t xml:space="preserve">Regard pied de chute EP </t>
  </si>
  <si>
    <t>8.2.3.2.2</t>
  </si>
  <si>
    <t>EAUX USEES/VANNES</t>
  </si>
  <si>
    <t>8.2.3.2.2.1</t>
  </si>
  <si>
    <t xml:space="preserve">Canalisation enterrée EU-EV PVC CR16 Ø125 mm </t>
  </si>
  <si>
    <t>8.2.3.2.2.2</t>
  </si>
  <si>
    <t>Canalisation enterrée EU-EV PVC CR16 Ø160 mm</t>
  </si>
  <si>
    <t>8.2.3.2.2.3</t>
  </si>
  <si>
    <t>Canalisation enterrée EU-EV PVC CR16 Ø200 mm</t>
  </si>
  <si>
    <t>8.2.3.2.2.4</t>
  </si>
  <si>
    <t xml:space="preserve">Canalisation enterrée EU-EV PVC CR16 Ø250 mm </t>
  </si>
  <si>
    <t>8.2.3.2.3</t>
  </si>
  <si>
    <t>DRAIN PERIPHERIQUE</t>
  </si>
  <si>
    <t>8.2.3.2.3.1</t>
  </si>
  <si>
    <t>Drainage circulaire</t>
  </si>
  <si>
    <t>Localisation : périphérie des soubassements</t>
  </si>
  <si>
    <t>8.2.3.2.3.2</t>
  </si>
  <si>
    <t>Regard d'angle</t>
  </si>
  <si>
    <t>8.2.3.3</t>
  </si>
  <si>
    <t>ACCESSOIRES</t>
  </si>
  <si>
    <t>8.2.3.3.1</t>
  </si>
  <si>
    <t>Regard monobloc PE Ø600 mm - profondeur 2.00 m</t>
  </si>
  <si>
    <t>Localisation : EP + Caniveaux + Drains</t>
  </si>
  <si>
    <t>8.2.3.3.2</t>
  </si>
  <si>
    <t>Regard de visite + Tabouret PP + Tampon PE Ø600 mm - profondeur 2.00 m</t>
  </si>
  <si>
    <t>Localisation : EU-EV</t>
  </si>
  <si>
    <t>8.2.3.3.3</t>
  </si>
  <si>
    <t>Regard Béton Ø1000 mm - profondeur 3.00 m</t>
  </si>
  <si>
    <t>8.2.3.3.4</t>
  </si>
  <si>
    <t>Localisation : EP</t>
  </si>
  <si>
    <t>8.2.3.3.5</t>
  </si>
  <si>
    <t>Plus value pour pièces et raccords</t>
  </si>
  <si>
    <t>9.T</t>
  </si>
  <si>
    <t>8.2.3.3.6</t>
  </si>
  <si>
    <t>Plus value pour raccordement sur réseau collectif</t>
  </si>
  <si>
    <t>8.2.3.4</t>
  </si>
  <si>
    <t>SEPARATEUR A HYDROCARBURE</t>
  </si>
  <si>
    <t>RECAPITULATIF
Lot n°11 CHAUFFAGE, VENTILATION, SANITAIRE</t>
  </si>
  <si>
    <t>RECAPITULATIF DES LOCALISATIONS</t>
  </si>
  <si>
    <t>Non localisé</t>
  </si>
  <si>
    <t>RECAPITULATIF DES CHAPITRES</t>
  </si>
  <si>
    <t>2 - PRISE EN COMPTE DE LA TYPOLOGIE DE SITE ET DE CHANTIER</t>
  </si>
  <si>
    <t>3 - ETUDES ET TRAVAUX PREPARATOIRES</t>
  </si>
  <si>
    <t>4 - DESCRIPTIF DE TRAVAUX THERMIQUES INDUITS</t>
  </si>
  <si>
    <t>5 - DESCRIPTIF DES TRAVAUX DE CHAUFFAGE/RAFRAICHISSEMENT</t>
  </si>
  <si>
    <t>6 - DESCRIPTIF DES TRAVAUX DE VENTILATION</t>
  </si>
  <si>
    <t>7 - DESCRIPTIF DES TRAVAUX DE SANITAIRE</t>
  </si>
  <si>
    <t>8 - TRAVAUX DE RESEAUX DIVERS</t>
  </si>
  <si>
    <t>Total du lot CHAUFFAGE, VENTILATION, SANITAIRE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</si>
  <si>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</si>
  <si>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</si>
  <si>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</si>
  <si>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</si>
  <si>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</si>
  <si>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</si>
  <si>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</si>
  <si>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</si>
  <si>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</si>
  <si>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</si>
  <si>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</si>
  <si>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</si>
  <si>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</si>
  <si>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</si>
  <si>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</si>
  <si>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</si>
  <si>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</si>
  <si>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</si>
  <si>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</si>
  <si>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</si>
  <si>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</si>
  <si>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</si>
  <si>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</si>
  <si>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</si>
  <si>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</si>
  <si>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</si>
  <si>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</si>
  <si>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</si>
  <si>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</si>
  <si>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</si>
  <si>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</si>
  <si>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</si>
  <si>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CREATION D'UNE PEP ET D'UN PCI A LA MAISON D'ARRET DE REIMS</t>
  </si>
  <si>
    <t>6823-10-003</t>
  </si>
  <si>
    <t>27/08/2024</t>
  </si>
  <si>
    <t>DCE</t>
  </si>
  <si>
    <t>B</t>
  </si>
  <si>
    <t>23, Boulevard Robespierre</t>
  </si>
  <si>
    <t>51100 - REIMS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</si>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</sst>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8">
    <numFmt numFmtId="164" formatCode="#,##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4" formatCode="#,##0"/>
    <numFmt numFmtId="165" formatCode="#,##0.00"/>
    <numFmt numFmtId="165" formatCode="#,##0.00"/>
    <numFmt numFmtId="165" formatCode="#,##0.00"/>
    <numFmt numFmtId="168" formatCode="#,##0.0"/>
    <numFmt numFmtId="168" formatCode="#,##0.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71" formatCode="#,##0.000"/>
    <numFmt numFmtId="167" formatCode="#,##0.00\ [$€];[Red]-#,##0.00\ [$€]"/>
    <numFmt numFmtId="167" formatCode="#,##0.00\ [$€];[Red]-#,##0.00\ [$€]"/>
  </numFmts>
  <fonts count="1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5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7" fontId="11" fillId="0" borderId="7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2" fillId="0" borderId="9" xfId="0" applyFont="1" applyBorder="1" applyAlignment="1">
      <alignment vertical="top" wrapText="1"/>
    </xf>
    <xf numFmtId="16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" fillId="0" borderId="9" xfId="0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168" fontId="10" fillId="0" borderId="9" xfId="0" applyNumberFormat="1" applyFont="1" applyBorder="1" applyAlignment="1">
      <alignment horizontal="right" vertical="top" wrapText="1"/>
    </xf>
    <xf numFmtId="168" fontId="1" fillId="0" borderId="9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1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1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Relationship Id="rId5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433388</xdr:colOff>
      <xdr:row>27</xdr:row>
      <xdr:rowOff>4763</xdr:rowOff>
    </xdr:from>
    <xdr:to>
      <xdr:col>7</xdr:col>
      <xdr:colOff>534703</xdr:colOff>
      <xdr:row>45</xdr:row>
      <xdr:rowOff>4505</xdr:rowOff>
    </xdr:to>
    <xdr:pic>
      <xdr:nvPicPr>
        <xdr:cNvPr id="2" name="Picture 1" descr="{3c1bbb2b-ebac-4af2-98ba-dee70a221e4f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7563" y="3090863"/>
          <a:ext cx="2749266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3" name="Picture 2" descr="{58115558-ebbe-49e9-99a6-3e710dc7ad59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47625</xdr:rowOff>
    </xdr:from>
    <xdr:to>
      <xdr:col>1</xdr:col>
      <xdr:colOff>636587</xdr:colOff>
      <xdr:row>81</xdr:row>
      <xdr:rowOff>66512</xdr:rowOff>
    </xdr:to>
    <xdr:pic>
      <xdr:nvPicPr>
        <xdr:cNvPr id="4" name="Picture 3" descr="{d59bd838-eb8e-4ba4-9184-2409ca503dd4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77325"/>
          <a:ext cx="603250" cy="24748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95250</xdr:rowOff>
    </xdr:from>
    <xdr:to>
      <xdr:col>1</xdr:col>
      <xdr:colOff>636587</xdr:colOff>
      <xdr:row>76</xdr:row>
      <xdr:rowOff>12700</xdr:rowOff>
    </xdr:to>
    <xdr:pic>
      <xdr:nvPicPr>
        <xdr:cNvPr id="5" name="Picture 4" descr="{d393f57a-8db0-4010-9c80-746ac8ca73e8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62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63</xdr:row>
      <xdr:rowOff>95250</xdr:rowOff>
    </xdr:from>
    <xdr:to>
      <xdr:col>1</xdr:col>
      <xdr:colOff>636587</xdr:colOff>
      <xdr:row>69</xdr:row>
      <xdr:rowOff>12700</xdr:rowOff>
    </xdr:to>
    <xdr:pic>
      <xdr:nvPicPr>
        <xdr:cNvPr id="6" name="Picture 5" descr="{6c252f1a-7038-407e-b10d-b2e8614ffa84}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7296150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12" t="s">
        <v>7</v>
      </c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5"/>
      <c r="C71" s="12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2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3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F47:H58"/>
    <mergeCell ref="E47:E58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1922"/>
  <sheetViews>
    <sheetView showGridLines="0" tabSelected="1" workbookViewId="0">
      <pane ySplit="3" topLeftCell="A4" activePane="bottomLeft" state="frozen"/>
      <selection pane="bottomLeft" activeCell="I11" sqref="I11"/>
    </sheetView>
  </sheetViews>
  <sheetFormatPr defaultRowHeight="15"/>
  <cols>
    <col min="1" max="1" width="0" hidden="1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hidden="1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>
      <c r="A3" s="7" t="s">
        <v>24</v>
      </c>
      <c r="B3" s="26" t="s">
        <v>25</v>
      </c>
      <c r="C3" s="26" t="s">
        <v>26</v>
      </c>
      <c r="D3" s="26"/>
      <c r="E3" s="26"/>
      <c r="F3" s="26" t="s">
        <v>13</v>
      </c>
      <c r="G3" s="26" t="s">
        <v>27</v>
      </c>
      <c r="H3" s="26" t="s">
        <v>28</v>
      </c>
      <c r="I3" s="26" t="s">
        <v>29</v>
      </c>
      <c r="J3" s="26" t="s">
        <v>30</v>
      </c>
      <c r="K3" s="26" t="s">
        <v>31</v>
      </c>
      <c r="L3" s="26" t="s">
        <v>32</v>
      </c>
      <c r="M3" s="26" t="s">
        <v>33</v>
      </c>
      <c r="N3" s="26" t="s">
        <v>34</v>
      </c>
      <c r="O3" s="26" t="s">
        <v>35</v>
      </c>
      <c r="P3" s="26" t="s">
        <v>36</v>
      </c>
      <c r="Q3" s="26" t="s">
        <v>37</v>
      </c>
    </row>
    <row r="4" spans="1:17" ht="44.4675" customHeight="1">
      <c r="A4" s="7">
        <v>2</v>
      </c>
      <c r="B4" s="27" t="s">
        <v>38</v>
      </c>
      <c r="C4" s="28" t="s">
        <v>39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40</v>
      </c>
    </row>
    <row r="7" spans="1:17" ht="37.2075" customHeight="1">
      <c r="A7" s="7">
        <v>3</v>
      </c>
      <c r="B7" s="29">
        <v>2</v>
      </c>
      <c r="C7" s="30" t="s">
        <v>41</v>
      </c>
      <c r="D7" s="30"/>
      <c r="E7" s="30"/>
      <c r="F7" s="30"/>
      <c r="G7" s="30"/>
      <c r="H7" s="30"/>
      <c r="I7" s="30"/>
      <c r="J7" s="31"/>
      <c r="K7" s="7"/>
    </row>
    <row r="8" spans="1:17" hidden="1">
      <c r="A8" s="7" t="s">
        <v>42</v>
      </c>
    </row>
    <row r="9" spans="1:17" ht="33.825" customHeight="1">
      <c r="A9" s="7">
        <v>4</v>
      </c>
      <c r="B9" s="29" t="s">
        <v>43</v>
      </c>
      <c r="C9" s="32" t="s">
        <v>44</v>
      </c>
      <c r="D9" s="32"/>
      <c r="E9" s="32"/>
      <c r="F9" s="32"/>
      <c r="G9" s="32"/>
      <c r="H9" s="32"/>
      <c r="I9" s="32"/>
      <c r="J9" s="33"/>
      <c r="K9" s="7"/>
    </row>
    <row r="10" spans="1:17" hidden="1">
      <c r="A10" s="7" t="s">
        <v>45</v>
      </c>
    </row>
    <row r="11" spans="1:17" ht="27.225" customHeight="1">
      <c r="A11" s="7">
        <v>9</v>
      </c>
      <c r="B11" s="34" t="s">
        <v>46</v>
      </c>
      <c r="C11" s="35" t="s">
        <v>47</v>
      </c>
      <c r="D11" s="36"/>
      <c r="E11" s="36"/>
      <c r="F11" s="37" t="s">
        <v>48</v>
      </c>
      <c r="G11" s="38">
        <v>1</v>
      </c>
      <c r="H11" s="38"/>
      <c r="I11" s="39"/>
      <c r="J11" s="40">
        <f>IF(AND(G11= "",H11= ""), 0, ROUND(ROUND(I11, 2) * ROUND(IF(H11="",G11,H11),  0), 2))</f>
        <v/>
      </c>
      <c r="K11" s="7"/>
      <c r="M11" s="41">
        <v>0.2</v>
      </c>
      <c r="Q11" s="7">
        <v>17</v>
      </c>
    </row>
    <row r="12" spans="1:17" hidden="1">
      <c r="A12" s="7" t="s">
        <v>49</v>
      </c>
    </row>
    <row r="13" spans="1:17" hidden="1">
      <c r="A13" s="7" t="s">
        <v>50</v>
      </c>
    </row>
    <row r="14" spans="1:17">
      <c r="A14" s="7" t="s">
        <v>40</v>
      </c>
      <c r="B14" s="36"/>
      <c r="J14" s="36"/>
    </row>
    <row r="15" spans="1:17" ht="27.225" customHeight="1">
      <c r="B15" s="36"/>
      <c r="C15" s="42" t="s">
        <v>41</v>
      </c>
      <c r="D15" s="43"/>
      <c r="E15" s="43"/>
      <c r="F15" s="44"/>
      <c r="G15" s="44"/>
      <c r="H15" s="44"/>
      <c r="I15" s="44"/>
      <c r="J15" s="45"/>
    </row>
    <row r="16" spans="1:17">
      <c r="B16" s="36"/>
      <c r="C16" s="46"/>
      <c r="D16" s="7"/>
      <c r="E16" s="7"/>
      <c r="F16" s="7"/>
      <c r="G16" s="7"/>
      <c r="H16" s="7"/>
      <c r="I16" s="7"/>
      <c r="J16" s="8"/>
    </row>
    <row r="17" spans="1:17">
      <c r="B17" s="36"/>
      <c r="C17" s="47" t="s">
        <v>51</v>
      </c>
      <c r="D17" s="48"/>
      <c r="E17" s="48"/>
      <c r="F17" s="49">
        <f>SUMIF(K8:K14, IF(K7="","",K7), J8:J14)</f>
        <v/>
      </c>
      <c r="G17" s="49"/>
      <c r="H17" s="49"/>
      <c r="I17" s="49"/>
      <c r="J17" s="50"/>
    </row>
    <row r="18" spans="1:17" ht="16.9125" customHeight="1">
      <c r="B18" s="36"/>
      <c r="C18" s="47" t="s">
        <v>52</v>
      </c>
      <c r="D18" s="48"/>
      <c r="E18" s="48"/>
      <c r="F18" s="49">
        <f>ROUND(SUMIF(K8:K14, IF(K7="","",K7), J8:J14) * 0.2, 2)</f>
        <v/>
      </c>
      <c r="G18" s="49"/>
      <c r="H18" s="49"/>
      <c r="I18" s="49"/>
      <c r="J18" s="50"/>
    </row>
    <row r="19" spans="1:17">
      <c r="B19" s="36"/>
      <c r="C19" s="51" t="s">
        <v>53</v>
      </c>
      <c r="D19" s="52"/>
      <c r="E19" s="52"/>
      <c r="F19" s="53">
        <f>SUM(F17:F18)</f>
        <v/>
      </c>
      <c r="G19" s="53"/>
      <c r="H19" s="53"/>
      <c r="I19" s="53"/>
      <c r="J19" s="54"/>
    </row>
    <row r="20" spans="1:17" ht="37.2075" customHeight="1">
      <c r="A20" s="7">
        <v>3</v>
      </c>
      <c r="B20" s="29">
        <v>3</v>
      </c>
      <c r="C20" s="30" t="s">
        <v>54</v>
      </c>
      <c r="D20" s="30"/>
      <c r="E20" s="30"/>
      <c r="F20" s="30"/>
      <c r="G20" s="30"/>
      <c r="H20" s="30"/>
      <c r="I20" s="30"/>
      <c r="J20" s="31"/>
      <c r="K20" s="7"/>
    </row>
    <row r="21" spans="1:17" hidden="1">
      <c r="A21" s="7">
        <v>4</v>
      </c>
    </row>
    <row r="22" spans="1:17" hidden="1">
      <c r="A22" s="7" t="s">
        <v>50</v>
      </c>
    </row>
    <row r="23" spans="1:17">
      <c r="A23" s="7">
        <v>4</v>
      </c>
      <c r="B23" s="29" t="s">
        <v>55</v>
      </c>
      <c r="C23" s="32" t="s">
        <v>56</v>
      </c>
      <c r="D23" s="32"/>
      <c r="E23" s="32"/>
      <c r="F23" s="32"/>
      <c r="G23" s="32"/>
      <c r="H23" s="32"/>
      <c r="I23" s="32"/>
      <c r="J23" s="33"/>
      <c r="K23" s="7"/>
    </row>
    <row r="24" spans="1:17">
      <c r="A24" s="7">
        <v>5</v>
      </c>
      <c r="B24" s="29" t="s">
        <v>57</v>
      </c>
      <c r="C24" s="48" t="s">
        <v>58</v>
      </c>
      <c r="D24" s="48"/>
      <c r="E24" s="48"/>
      <c r="F24" s="48"/>
      <c r="G24" s="48"/>
      <c r="H24" s="48"/>
      <c r="I24" s="48"/>
      <c r="J24" s="55"/>
      <c r="K24" s="7"/>
    </row>
    <row r="25" spans="1:17" hidden="1">
      <c r="A25" s="7" t="s">
        <v>59</v>
      </c>
    </row>
    <row r="26" spans="1:17">
      <c r="A26" s="7">
        <v>8</v>
      </c>
      <c r="B26" s="34" t="s">
        <v>60</v>
      </c>
      <c r="C26" s="56" t="s">
        <v>61</v>
      </c>
      <c r="D26" s="56"/>
      <c r="E26" s="56"/>
      <c r="J26" s="36"/>
      <c r="K26" s="7"/>
    </row>
    <row r="27" spans="1:17">
      <c r="A27" s="7">
        <v>9</v>
      </c>
      <c r="B27" s="34" t="s">
        <v>62</v>
      </c>
      <c r="C27" s="35" t="s">
        <v>63</v>
      </c>
      <c r="D27" s="36"/>
      <c r="E27" s="36"/>
      <c r="F27" s="37" t="s">
        <v>64</v>
      </c>
      <c r="G27" s="38">
        <f>ROUND(SUM(G28:G29), 0 )</f>
        <v/>
      </c>
      <c r="H27" s="38"/>
      <c r="I27" s="39"/>
      <c r="J27" s="40">
        <f>IF(AND(G27= "",H27= ""), 0, ROUND(ROUND(I27, 2) * ROUND(IF(H27="",G27,H27),  0), 2))</f>
        <v/>
      </c>
      <c r="K27" s="7"/>
      <c r="M27" s="41">
        <v>0.2</v>
      </c>
      <c r="Q27" s="7">
        <f>IF(H27= "", "", 17)</f>
        <v/>
      </c>
    </row>
    <row r="28" spans="1:17" hidden="1">
      <c r="A28" s="57" t="s">
        <v>66</v>
      </c>
      <c r="B28" s="36"/>
      <c r="C28" s="58" t="s">
        <v>65</v>
      </c>
      <c r="D28" s="58"/>
      <c r="E28" s="58"/>
      <c r="F28" s="58"/>
      <c r="G28" s="59">
        <v>1</v>
      </c>
      <c r="H28" s="60"/>
      <c r="J28" s="36"/>
    </row>
    <row r="29" spans="1:17" hidden="1">
      <c r="A29" s="57" t="s">
        <v>68</v>
      </c>
      <c r="B29" s="36"/>
      <c r="C29" s="58" t="s">
        <v>67</v>
      </c>
      <c r="D29" s="58"/>
      <c r="E29" s="58"/>
      <c r="F29" s="58"/>
      <c r="G29" s="59">
        <v>1</v>
      </c>
      <c r="H29" s="60"/>
      <c r="J29" s="36"/>
    </row>
    <row r="30" spans="1:17" hidden="1">
      <c r="G30" s="61">
        <f>G28</f>
        <v/>
      </c>
      <c r="H30" s="61">
        <f>IF(H28= "", "", H28)</f>
        <v/>
      </c>
      <c r="J30" s="61">
        <f>IF(AND(G30= "",H30= ""), 0, ROUND(ROUND(I27, 2) * ROUND(IF(H30="",G30,H30),  0), 2))</f>
        <v/>
      </c>
      <c r="K30" s="7">
        <f>K27</f>
        <v/>
      </c>
      <c r="Q30" s="7">
        <f>IF(H27= "", 25, "")</f>
        <v/>
      </c>
    </row>
    <row r="31" spans="1:17" hidden="1">
      <c r="G31" s="61">
        <f>G29</f>
        <v/>
      </c>
      <c r="H31" s="61">
        <f>IF(H29= "", "", H29)</f>
        <v/>
      </c>
      <c r="J31" s="61">
        <f>IF(AND(G31= "",H31= ""), 0, ROUND(ROUND(I27, 2) * ROUND(IF(H31="",G31,H31),  0), 2))</f>
        <v/>
      </c>
      <c r="K31" s="7">
        <f>K27</f>
        <v/>
      </c>
      <c r="Q31" s="7">
        <f>IF(H27= "", 26, "")</f>
        <v/>
      </c>
    </row>
    <row r="32" spans="1:17" hidden="1">
      <c r="A32" s="7" t="s">
        <v>69</v>
      </c>
    </row>
    <row r="33" spans="1:17" hidden="1">
      <c r="A33" s="7" t="s">
        <v>70</v>
      </c>
    </row>
    <row r="34" spans="1:17" hidden="1">
      <c r="A34" s="7" t="s">
        <v>69</v>
      </c>
    </row>
    <row r="35" spans="1:17" hidden="1">
      <c r="A35" s="7" t="s">
        <v>71</v>
      </c>
    </row>
    <row r="36" spans="1:17" hidden="1">
      <c r="A36" s="7" t="s">
        <v>49</v>
      </c>
    </row>
    <row r="37" spans="1:17" ht="27.225" customHeight="1">
      <c r="A37" s="7">
        <v>9</v>
      </c>
      <c r="B37" s="34" t="s">
        <v>72</v>
      </c>
      <c r="C37" s="35" t="s">
        <v>73</v>
      </c>
      <c r="D37" s="36"/>
      <c r="E37" s="36"/>
      <c r="F37" s="37" t="s">
        <v>64</v>
      </c>
      <c r="G37" s="38">
        <f>ROUND(SUM(G38:G39), 0 )</f>
        <v/>
      </c>
      <c r="H37" s="38"/>
      <c r="I37" s="39"/>
      <c r="J37" s="40">
        <f>IF(AND(G37= "",H37= ""), 0, ROUND(ROUND(I37, 2) * ROUND(IF(H37="",G37,H37),  0), 2))</f>
        <v/>
      </c>
      <c r="K37" s="7"/>
      <c r="M37" s="41">
        <v>0.2</v>
      </c>
      <c r="Q37" s="7">
        <f>IF(H37= "", "", 17)</f>
        <v/>
      </c>
    </row>
    <row r="38" spans="1:17" hidden="1">
      <c r="A38" s="57" t="s">
        <v>66</v>
      </c>
      <c r="B38" s="36"/>
      <c r="C38" s="58" t="s">
        <v>65</v>
      </c>
      <c r="D38" s="58"/>
      <c r="E38" s="58"/>
      <c r="F38" s="58"/>
      <c r="G38" s="59">
        <v>1</v>
      </c>
      <c r="H38" s="60"/>
      <c r="J38" s="36"/>
    </row>
    <row r="39" spans="1:17" hidden="1">
      <c r="A39" s="57" t="s">
        <v>68</v>
      </c>
      <c r="B39" s="36"/>
      <c r="C39" s="58" t="s">
        <v>67</v>
      </c>
      <c r="D39" s="58"/>
      <c r="E39" s="58"/>
      <c r="F39" s="58"/>
      <c r="G39" s="59">
        <v>1</v>
      </c>
      <c r="H39" s="60"/>
      <c r="J39" s="36"/>
    </row>
    <row r="40" spans="1:17" hidden="1">
      <c r="G40" s="61">
        <f>G38</f>
        <v/>
      </c>
      <c r="H40" s="61">
        <f>IF(H38= "", "", H38)</f>
        <v/>
      </c>
      <c r="J40" s="61">
        <f>IF(AND(G40= "",H40= ""), 0, ROUND(ROUND(I37, 2) * ROUND(IF(H40="",G40,H40),  0), 2))</f>
        <v/>
      </c>
      <c r="K40" s="7">
        <f>K37</f>
        <v/>
      </c>
      <c r="Q40" s="7">
        <f>IF(H37= "", 25, "")</f>
        <v/>
      </c>
    </row>
    <row r="41" spans="1:17" hidden="1">
      <c r="G41" s="61">
        <f>G39</f>
        <v/>
      </c>
      <c r="H41" s="61">
        <f>IF(H39= "", "", H39)</f>
        <v/>
      </c>
      <c r="J41" s="61">
        <f>IF(AND(G41= "",H41= ""), 0, ROUND(ROUND(I37, 2) * ROUND(IF(H41="",G41,H41),  0), 2))</f>
        <v/>
      </c>
      <c r="K41" s="7">
        <f>K37</f>
        <v/>
      </c>
      <c r="Q41" s="7">
        <f>IF(H37= "", 26, "")</f>
        <v/>
      </c>
    </row>
    <row r="42" spans="1:17" hidden="1">
      <c r="A42" s="7" t="s">
        <v>69</v>
      </c>
    </row>
    <row r="43" spans="1:17" hidden="1">
      <c r="A43" s="7" t="s">
        <v>70</v>
      </c>
    </row>
    <row r="44" spans="1:17" hidden="1">
      <c r="A44" s="7" t="s">
        <v>69</v>
      </c>
    </row>
    <row r="45" spans="1:17" hidden="1">
      <c r="A45" s="7" t="s">
        <v>71</v>
      </c>
    </row>
    <row r="46" spans="1:17" hidden="1">
      <c r="A46" s="7" t="s">
        <v>49</v>
      </c>
    </row>
    <row r="47" spans="1:17">
      <c r="A47" s="7">
        <v>9</v>
      </c>
      <c r="B47" s="34" t="s">
        <v>74</v>
      </c>
      <c r="C47" s="35" t="s">
        <v>75</v>
      </c>
      <c r="D47" s="36"/>
      <c r="E47" s="36"/>
      <c r="F47" s="37" t="s">
        <v>64</v>
      </c>
      <c r="G47" s="38">
        <f>ROUND(SUM(G48:G49), 0 )</f>
        <v/>
      </c>
      <c r="H47" s="38"/>
      <c r="I47" s="39"/>
      <c r="J47" s="40">
        <f>IF(AND(G47= "",H47= ""), 0, ROUND(ROUND(I47, 2) * ROUND(IF(H47="",G47,H47),  0), 2))</f>
        <v/>
      </c>
      <c r="K47" s="7"/>
      <c r="M47" s="41">
        <v>0.2</v>
      </c>
      <c r="Q47" s="7">
        <f>IF(H47= "", "", 17)</f>
        <v/>
      </c>
    </row>
    <row r="48" spans="1:17" hidden="1">
      <c r="A48" s="57" t="s">
        <v>66</v>
      </c>
      <c r="B48" s="36"/>
      <c r="C48" s="58" t="s">
        <v>65</v>
      </c>
      <c r="D48" s="58"/>
      <c r="E48" s="58"/>
      <c r="F48" s="58"/>
      <c r="G48" s="59">
        <v>1</v>
      </c>
      <c r="H48" s="60"/>
      <c r="J48" s="36"/>
    </row>
    <row r="49" spans="1:17" hidden="1">
      <c r="A49" s="57" t="s">
        <v>68</v>
      </c>
      <c r="B49" s="36"/>
      <c r="C49" s="58" t="s">
        <v>67</v>
      </c>
      <c r="D49" s="58"/>
      <c r="E49" s="58"/>
      <c r="F49" s="58"/>
      <c r="G49" s="59">
        <v>1</v>
      </c>
      <c r="H49" s="60"/>
      <c r="J49" s="36"/>
    </row>
    <row r="50" spans="1:17" hidden="1">
      <c r="G50" s="61">
        <f>G48</f>
        <v/>
      </c>
      <c r="H50" s="61">
        <f>IF(H48= "", "", H48)</f>
        <v/>
      </c>
      <c r="J50" s="61">
        <f>IF(AND(G50= "",H50= ""), 0, ROUND(ROUND(I47, 2) * ROUND(IF(H50="",G50,H50),  0), 2))</f>
        <v/>
      </c>
      <c r="K50" s="7">
        <f>K47</f>
        <v/>
      </c>
      <c r="Q50" s="7">
        <f>IF(H47= "", 25, "")</f>
        <v/>
      </c>
    </row>
    <row r="51" spans="1:17" hidden="1">
      <c r="G51" s="61">
        <f>G49</f>
        <v/>
      </c>
      <c r="H51" s="61">
        <f>IF(H49= "", "", H49)</f>
        <v/>
      </c>
      <c r="J51" s="61">
        <f>IF(AND(G51= "",H51= ""), 0, ROUND(ROUND(I47, 2) * ROUND(IF(H51="",G51,H51),  0), 2))</f>
        <v/>
      </c>
      <c r="K51" s="7">
        <f>K47</f>
        <v/>
      </c>
      <c r="Q51" s="7">
        <f>IF(H47= "", 26, "")</f>
        <v/>
      </c>
    </row>
    <row r="52" spans="1:17" hidden="1">
      <c r="A52" s="7" t="s">
        <v>69</v>
      </c>
    </row>
    <row r="53" spans="1:17" hidden="1">
      <c r="A53" s="7" t="s">
        <v>70</v>
      </c>
    </row>
    <row r="54" spans="1:17" hidden="1">
      <c r="A54" s="7" t="s">
        <v>69</v>
      </c>
    </row>
    <row r="55" spans="1:17" hidden="1">
      <c r="A55" s="7" t="s">
        <v>71</v>
      </c>
    </row>
    <row r="56" spans="1:17" hidden="1">
      <c r="A56" s="7" t="s">
        <v>49</v>
      </c>
    </row>
    <row r="57" spans="1:17" ht="27.225" customHeight="1">
      <c r="A57" s="7">
        <v>9</v>
      </c>
      <c r="B57" s="34" t="s">
        <v>76</v>
      </c>
      <c r="C57" s="35" t="s">
        <v>77</v>
      </c>
      <c r="D57" s="36"/>
      <c r="E57" s="36"/>
      <c r="F57" s="37" t="s">
        <v>64</v>
      </c>
      <c r="G57" s="38">
        <f>ROUND(SUM(G58:G58), 0 )</f>
        <v/>
      </c>
      <c r="H57" s="38"/>
      <c r="I57" s="39"/>
      <c r="J57" s="40">
        <f>IF(AND(G57= "",H57= ""), 0, ROUND(ROUND(I57, 2) * ROUND(IF(H57="",G57,H57),  0), 2))</f>
        <v/>
      </c>
      <c r="K57" s="7"/>
      <c r="M57" s="41">
        <v>0.2</v>
      </c>
      <c r="Q57" s="7">
        <v>26</v>
      </c>
    </row>
    <row r="58" spans="1:17" hidden="1">
      <c r="A58" s="57" t="s">
        <v>68</v>
      </c>
      <c r="B58" s="36"/>
      <c r="C58" s="58" t="s">
        <v>67</v>
      </c>
      <c r="D58" s="58"/>
      <c r="E58" s="58"/>
      <c r="F58" s="58"/>
      <c r="G58" s="59">
        <v>1</v>
      </c>
      <c r="H58" s="60"/>
      <c r="J58" s="36"/>
    </row>
    <row r="59" spans="1:17" hidden="1">
      <c r="A59" s="7" t="s">
        <v>69</v>
      </c>
    </row>
    <row r="60" spans="1:17" hidden="1">
      <c r="A60" s="7" t="s">
        <v>70</v>
      </c>
    </row>
    <row r="61" spans="1:17" hidden="1">
      <c r="A61" s="7" t="s">
        <v>49</v>
      </c>
    </row>
    <row r="62" spans="1:17">
      <c r="A62" s="7">
        <v>9</v>
      </c>
      <c r="B62" s="34" t="s">
        <v>78</v>
      </c>
      <c r="C62" s="35" t="s">
        <v>79</v>
      </c>
      <c r="D62" s="36"/>
      <c r="E62" s="36"/>
      <c r="F62" s="37" t="s">
        <v>48</v>
      </c>
      <c r="G62" s="38">
        <f>ROUND(SUM(G63:G64), 0 )</f>
        <v/>
      </c>
      <c r="H62" s="38"/>
      <c r="I62" s="39"/>
      <c r="J62" s="40">
        <f>IF(AND(G62= "",H62= ""), 0, ROUND(ROUND(I62, 2) * ROUND(IF(H62="",G62,H62),  0), 2))</f>
        <v/>
      </c>
      <c r="K62" s="7"/>
      <c r="M62" s="41">
        <v>0.2</v>
      </c>
      <c r="Q62" s="7">
        <f>IF(H62= "", "", 17)</f>
        <v/>
      </c>
    </row>
    <row r="63" spans="1:17" hidden="1">
      <c r="A63" s="57" t="s">
        <v>66</v>
      </c>
      <c r="B63" s="36"/>
      <c r="C63" s="58" t="s">
        <v>65</v>
      </c>
      <c r="D63" s="58"/>
      <c r="E63" s="58"/>
      <c r="F63" s="58"/>
      <c r="G63" s="59">
        <v>1</v>
      </c>
      <c r="H63" s="60"/>
      <c r="J63" s="36"/>
    </row>
    <row r="64" spans="1:17" hidden="1">
      <c r="A64" s="57" t="s">
        <v>68</v>
      </c>
      <c r="B64" s="36"/>
      <c r="C64" s="58" t="s">
        <v>67</v>
      </c>
      <c r="D64" s="58"/>
      <c r="E64" s="58"/>
      <c r="F64" s="58"/>
      <c r="G64" s="59">
        <v>1</v>
      </c>
      <c r="H64" s="60"/>
      <c r="J64" s="36"/>
    </row>
    <row r="65" spans="1:17" hidden="1">
      <c r="G65" s="61">
        <f>G63</f>
        <v/>
      </c>
      <c r="H65" s="61">
        <f>IF(H63= "", "", H63)</f>
        <v/>
      </c>
      <c r="J65" s="61">
        <f>IF(AND(G65= "",H65= ""), 0, ROUND(ROUND(I62, 2) * ROUND(IF(H65="",G65,H65),  0), 2))</f>
        <v/>
      </c>
      <c r="K65" s="7">
        <f>K62</f>
        <v/>
      </c>
      <c r="Q65" s="7">
        <f>IF(H62= "", 25, "")</f>
        <v/>
      </c>
    </row>
    <row r="66" spans="1:17" hidden="1">
      <c r="G66" s="61">
        <f>G64</f>
        <v/>
      </c>
      <c r="H66" s="61">
        <f>IF(H64= "", "", H64)</f>
        <v/>
      </c>
      <c r="J66" s="61">
        <f>IF(AND(G66= "",H66= ""), 0, ROUND(ROUND(I62, 2) * ROUND(IF(H66="",G66,H66),  0), 2))</f>
        <v/>
      </c>
      <c r="K66" s="7">
        <f>K62</f>
        <v/>
      </c>
      <c r="Q66" s="7">
        <f>IF(H62= "", 26, "")</f>
        <v/>
      </c>
    </row>
    <row r="67" spans="1:17" hidden="1">
      <c r="A67" s="7" t="s">
        <v>69</v>
      </c>
    </row>
    <row r="68" spans="1:17" hidden="1">
      <c r="A68" s="7" t="s">
        <v>70</v>
      </c>
    </row>
    <row r="69" spans="1:17" hidden="1">
      <c r="A69" s="7" t="s">
        <v>69</v>
      </c>
    </row>
    <row r="70" spans="1:17" hidden="1">
      <c r="A70" s="7" t="s">
        <v>71</v>
      </c>
    </row>
    <row r="71" spans="1:17" hidden="1">
      <c r="A71" s="7" t="s">
        <v>49</v>
      </c>
    </row>
    <row r="72" spans="1:17" hidden="1">
      <c r="A72" s="7" t="s">
        <v>80</v>
      </c>
    </row>
    <row r="73" spans="1:17" hidden="1">
      <c r="A73" s="7" t="s">
        <v>81</v>
      </c>
    </row>
    <row r="74" spans="1:17">
      <c r="A74" s="7">
        <v>5</v>
      </c>
      <c r="B74" s="29" t="s">
        <v>82</v>
      </c>
      <c r="C74" s="48" t="s">
        <v>83</v>
      </c>
      <c r="D74" s="48"/>
      <c r="E74" s="48"/>
      <c r="F74" s="48"/>
      <c r="G74" s="48"/>
      <c r="H74" s="48"/>
      <c r="I74" s="48"/>
      <c r="J74" s="55"/>
      <c r="K74" s="7"/>
    </row>
    <row r="75" spans="1:17" hidden="1">
      <c r="A75" s="7" t="s">
        <v>59</v>
      </c>
    </row>
    <row r="76" spans="1:17">
      <c r="A76" s="7">
        <v>9</v>
      </c>
      <c r="B76" s="34" t="s">
        <v>84</v>
      </c>
      <c r="C76" s="35" t="s">
        <v>85</v>
      </c>
      <c r="D76" s="36"/>
      <c r="E76" s="36"/>
      <c r="F76" s="37" t="s">
        <v>64</v>
      </c>
      <c r="G76" s="38">
        <f>ROUND(SUM(G77:G77), 0 )</f>
        <v/>
      </c>
      <c r="H76" s="38"/>
      <c r="I76" s="39"/>
      <c r="J76" s="40">
        <f>IF(AND(G76= "",H76= ""), 0, ROUND(ROUND(I76, 2) * ROUND(IF(H76="",G76,H76),  0), 2))</f>
        <v/>
      </c>
      <c r="K76" s="7"/>
      <c r="M76" s="41">
        <v>0.2</v>
      </c>
      <c r="Q76" s="7">
        <v>27</v>
      </c>
    </row>
    <row r="77" spans="1:17" hidden="1">
      <c r="A77" s="57" t="s">
        <v>87</v>
      </c>
      <c r="B77" s="36"/>
      <c r="C77" s="58" t="s">
        <v>86</v>
      </c>
      <c r="D77" s="58"/>
      <c r="E77" s="58"/>
      <c r="F77" s="58"/>
      <c r="G77" s="59">
        <v>2</v>
      </c>
      <c r="H77" s="60"/>
      <c r="J77" s="36"/>
    </row>
    <row r="78" spans="1:17" hidden="1">
      <c r="A78" s="7" t="s">
        <v>69</v>
      </c>
    </row>
    <row r="79" spans="1:17" hidden="1">
      <c r="A79" s="7" t="s">
        <v>88</v>
      </c>
    </row>
    <row r="80" spans="1:17" hidden="1">
      <c r="A80" s="7" t="s">
        <v>49</v>
      </c>
    </row>
    <row r="81" spans="1:17">
      <c r="A81" s="7">
        <v>9</v>
      </c>
      <c r="B81" s="34" t="s">
        <v>89</v>
      </c>
      <c r="C81" s="35" t="s">
        <v>90</v>
      </c>
      <c r="D81" s="36"/>
      <c r="E81" s="36"/>
      <c r="F81" s="37" t="s">
        <v>64</v>
      </c>
      <c r="G81" s="38">
        <f>ROUND(SUM(G82:G83), 0 )</f>
        <v/>
      </c>
      <c r="H81" s="38"/>
      <c r="I81" s="39"/>
      <c r="J81" s="40">
        <f>IF(AND(G81= "",H81= ""), 0, ROUND(ROUND(I81, 2) * ROUND(IF(H81="",G81,H81),  0), 2))</f>
        <v/>
      </c>
      <c r="K81" s="7"/>
      <c r="M81" s="41">
        <v>0.2</v>
      </c>
      <c r="Q81" s="7">
        <f>IF(H81= "", "", 17)</f>
        <v/>
      </c>
    </row>
    <row r="82" spans="1:17" hidden="1">
      <c r="A82" s="57" t="s">
        <v>66</v>
      </c>
      <c r="B82" s="36"/>
      <c r="C82" s="58" t="s">
        <v>65</v>
      </c>
      <c r="D82" s="58"/>
      <c r="E82" s="58"/>
      <c r="F82" s="58"/>
      <c r="G82" s="59">
        <v>1</v>
      </c>
      <c r="H82" s="60"/>
      <c r="J82" s="36"/>
    </row>
    <row r="83" spans="1:17" hidden="1">
      <c r="A83" s="57" t="s">
        <v>68</v>
      </c>
      <c r="B83" s="36"/>
      <c r="C83" s="58" t="s">
        <v>67</v>
      </c>
      <c r="D83" s="58"/>
      <c r="E83" s="58"/>
      <c r="F83" s="58"/>
      <c r="G83" s="59">
        <v>1</v>
      </c>
      <c r="H83" s="60"/>
      <c r="J83" s="36"/>
    </row>
    <row r="84" spans="1:17" hidden="1">
      <c r="G84" s="61">
        <f>G82</f>
        <v/>
      </c>
      <c r="H84" s="61">
        <f>IF(H82= "", "", H82)</f>
        <v/>
      </c>
      <c r="J84" s="61">
        <f>IF(AND(G84= "",H84= ""), 0, ROUND(ROUND(I81, 2) * ROUND(IF(H84="",G84,H84),  0), 2))</f>
        <v/>
      </c>
      <c r="K84" s="7">
        <f>K81</f>
        <v/>
      </c>
      <c r="Q84" s="7">
        <f>IF(H81= "", 25, "")</f>
        <v/>
      </c>
    </row>
    <row r="85" spans="1:17" hidden="1">
      <c r="G85" s="61">
        <f>G83</f>
        <v/>
      </c>
      <c r="H85" s="61">
        <f>IF(H83= "", "", H83)</f>
        <v/>
      </c>
      <c r="J85" s="61">
        <f>IF(AND(G85= "",H85= ""), 0, ROUND(ROUND(I81, 2) * ROUND(IF(H85="",G85,H85),  0), 2))</f>
        <v/>
      </c>
      <c r="K85" s="7">
        <f>K81</f>
        <v/>
      </c>
      <c r="Q85" s="7">
        <f>IF(H81= "", 26, "")</f>
        <v/>
      </c>
    </row>
    <row r="86" spans="1:17" hidden="1">
      <c r="A86" s="7" t="s">
        <v>69</v>
      </c>
    </row>
    <row r="87" spans="1:17" hidden="1">
      <c r="A87" s="7" t="s">
        <v>70</v>
      </c>
    </row>
    <row r="88" spans="1:17" hidden="1">
      <c r="A88" s="7" t="s">
        <v>69</v>
      </c>
    </row>
    <row r="89" spans="1:17" hidden="1">
      <c r="A89" s="7" t="s">
        <v>71</v>
      </c>
    </row>
    <row r="90" spans="1:17" hidden="1">
      <c r="A90" s="7" t="s">
        <v>49</v>
      </c>
    </row>
    <row r="91" spans="1:17">
      <c r="A91" s="7">
        <v>9</v>
      </c>
      <c r="B91" s="34" t="s">
        <v>91</v>
      </c>
      <c r="C91" s="35" t="s">
        <v>92</v>
      </c>
      <c r="D91" s="36"/>
      <c r="E91" s="36"/>
      <c r="F91" s="37" t="s">
        <v>64</v>
      </c>
      <c r="G91" s="38">
        <f>ROUND(SUM(G92:G93), 0 )</f>
        <v/>
      </c>
      <c r="H91" s="38"/>
      <c r="I91" s="39"/>
      <c r="J91" s="40">
        <f>IF(AND(G91= "",H91= ""), 0, ROUND(ROUND(I91, 2) * ROUND(IF(H91="",G91,H91),  0), 2))</f>
        <v/>
      </c>
      <c r="K91" s="7"/>
      <c r="M91" s="41">
        <v>0.2</v>
      </c>
      <c r="Q91" s="7">
        <f>IF(H91= "", "", 17)</f>
        <v/>
      </c>
    </row>
    <row r="92" spans="1:17" hidden="1">
      <c r="A92" s="57" t="s">
        <v>66</v>
      </c>
      <c r="B92" s="36"/>
      <c r="C92" s="58" t="s">
        <v>65</v>
      </c>
      <c r="D92" s="58"/>
      <c r="E92" s="58"/>
      <c r="F92" s="58"/>
      <c r="G92" s="59">
        <v>1</v>
      </c>
      <c r="H92" s="60"/>
      <c r="J92" s="36"/>
    </row>
    <row r="93" spans="1:17" hidden="1">
      <c r="A93" s="57" t="s">
        <v>68</v>
      </c>
      <c r="B93" s="36"/>
      <c r="C93" s="58" t="s">
        <v>67</v>
      </c>
      <c r="D93" s="58"/>
      <c r="E93" s="58"/>
      <c r="F93" s="58"/>
      <c r="G93" s="59">
        <v>1</v>
      </c>
      <c r="H93" s="60"/>
      <c r="J93" s="36"/>
    </row>
    <row r="94" spans="1:17" hidden="1">
      <c r="G94" s="61">
        <f>G92</f>
        <v/>
      </c>
      <c r="H94" s="61">
        <f>IF(H92= "", "", H92)</f>
        <v/>
      </c>
      <c r="J94" s="61">
        <f>IF(AND(G94= "",H94= ""), 0, ROUND(ROUND(I91, 2) * ROUND(IF(H94="",G94,H94),  0), 2))</f>
        <v/>
      </c>
      <c r="K94" s="7">
        <f>K91</f>
        <v/>
      </c>
      <c r="Q94" s="7">
        <f>IF(H91= "", 25, "")</f>
        <v/>
      </c>
    </row>
    <row r="95" spans="1:17" hidden="1">
      <c r="G95" s="61">
        <f>G93</f>
        <v/>
      </c>
      <c r="H95" s="61">
        <f>IF(H93= "", "", H93)</f>
        <v/>
      </c>
      <c r="J95" s="61">
        <f>IF(AND(G95= "",H95= ""), 0, ROUND(ROUND(I91, 2) * ROUND(IF(H95="",G95,H95),  0), 2))</f>
        <v/>
      </c>
      <c r="K95" s="7">
        <f>K91</f>
        <v/>
      </c>
      <c r="Q95" s="7">
        <f>IF(H91= "", 26, "")</f>
        <v/>
      </c>
    </row>
    <row r="96" spans="1:17" hidden="1">
      <c r="A96" s="7" t="s">
        <v>69</v>
      </c>
    </row>
    <row r="97" spans="1:17" hidden="1">
      <c r="A97" s="7" t="s">
        <v>70</v>
      </c>
    </row>
    <row r="98" spans="1:17" hidden="1">
      <c r="A98" s="7" t="s">
        <v>69</v>
      </c>
    </row>
    <row r="99" spans="1:17" hidden="1">
      <c r="A99" s="7" t="s">
        <v>71</v>
      </c>
    </row>
    <row r="100" spans="1:17" hidden="1">
      <c r="A100" s="7" t="s">
        <v>49</v>
      </c>
    </row>
    <row r="101" spans="1:17">
      <c r="A101" s="7">
        <v>9</v>
      </c>
      <c r="B101" s="34" t="s">
        <v>93</v>
      </c>
      <c r="C101" s="35" t="s">
        <v>94</v>
      </c>
      <c r="D101" s="36"/>
      <c r="E101" s="36"/>
      <c r="F101" s="37" t="s">
        <v>64</v>
      </c>
      <c r="G101" s="38">
        <f>ROUND(SUM(G102:G103), 0 )</f>
        <v/>
      </c>
      <c r="H101" s="38"/>
      <c r="I101" s="39"/>
      <c r="J101" s="40">
        <f>IF(AND(G101= "",H101= ""), 0, ROUND(ROUND(I101, 2) * ROUND(IF(H101="",G101,H101),  0), 2))</f>
        <v/>
      </c>
      <c r="K101" s="7"/>
      <c r="M101" s="41">
        <v>0.2</v>
      </c>
      <c r="Q101" s="7">
        <f>IF(H101= "", "", 17)</f>
        <v/>
      </c>
    </row>
    <row r="102" spans="1:17" hidden="1">
      <c r="A102" s="57" t="s">
        <v>66</v>
      </c>
      <c r="B102" s="36"/>
      <c r="C102" s="58" t="s">
        <v>65</v>
      </c>
      <c r="D102" s="58"/>
      <c r="E102" s="58"/>
      <c r="F102" s="58"/>
      <c r="G102" s="59">
        <v>1</v>
      </c>
      <c r="H102" s="60"/>
      <c r="J102" s="36"/>
    </row>
    <row r="103" spans="1:17" hidden="1">
      <c r="A103" s="57" t="s">
        <v>68</v>
      </c>
      <c r="B103" s="36"/>
      <c r="C103" s="58" t="s">
        <v>67</v>
      </c>
      <c r="D103" s="58"/>
      <c r="E103" s="58"/>
      <c r="F103" s="58"/>
      <c r="G103" s="59">
        <v>1</v>
      </c>
      <c r="H103" s="60"/>
      <c r="J103" s="36"/>
    </row>
    <row r="104" spans="1:17" hidden="1">
      <c r="G104" s="61">
        <f>G102</f>
        <v/>
      </c>
      <c r="H104" s="61">
        <f>IF(H102= "", "", H102)</f>
        <v/>
      </c>
      <c r="J104" s="61">
        <f>IF(AND(G104= "",H104= ""), 0, ROUND(ROUND(I101, 2) * ROUND(IF(H104="",G104,H104),  0), 2))</f>
        <v/>
      </c>
      <c r="K104" s="7">
        <f>K101</f>
        <v/>
      </c>
      <c r="Q104" s="7">
        <f>IF(H101= "", 25, "")</f>
        <v/>
      </c>
    </row>
    <row r="105" spans="1:17" hidden="1">
      <c r="G105" s="61">
        <f>G103</f>
        <v/>
      </c>
      <c r="H105" s="61">
        <f>IF(H103= "", "", H103)</f>
        <v/>
      </c>
      <c r="J105" s="61">
        <f>IF(AND(G105= "",H105= ""), 0, ROUND(ROUND(I101, 2) * ROUND(IF(H105="",G105,H105),  0), 2))</f>
        <v/>
      </c>
      <c r="K105" s="7">
        <f>K101</f>
        <v/>
      </c>
      <c r="Q105" s="7">
        <f>IF(H101= "", 26, "")</f>
        <v/>
      </c>
    </row>
    <row r="106" spans="1:17" hidden="1">
      <c r="A106" s="7" t="s">
        <v>69</v>
      </c>
    </row>
    <row r="107" spans="1:17" hidden="1">
      <c r="A107" s="7" t="s">
        <v>70</v>
      </c>
    </row>
    <row r="108" spans="1:17" hidden="1">
      <c r="A108" s="7" t="s">
        <v>69</v>
      </c>
    </row>
    <row r="109" spans="1:17" hidden="1">
      <c r="A109" s="7" t="s">
        <v>71</v>
      </c>
    </row>
    <row r="110" spans="1:17" hidden="1">
      <c r="A110" s="7" t="s">
        <v>49</v>
      </c>
    </row>
    <row r="111" spans="1:17">
      <c r="A111" s="7">
        <v>9</v>
      </c>
      <c r="B111" s="34" t="s">
        <v>95</v>
      </c>
      <c r="C111" s="35" t="s">
        <v>96</v>
      </c>
      <c r="D111" s="36"/>
      <c r="E111" s="36"/>
      <c r="F111" s="37" t="s">
        <v>64</v>
      </c>
      <c r="G111" s="38">
        <f>ROUND(SUM(G112:G113), 0 )</f>
        <v/>
      </c>
      <c r="H111" s="38"/>
      <c r="I111" s="39"/>
      <c r="J111" s="40">
        <f>IF(AND(G111= "",H111= ""), 0, ROUND(ROUND(I111, 2) * ROUND(IF(H111="",G111,H111),  0), 2))</f>
        <v/>
      </c>
      <c r="K111" s="7"/>
      <c r="M111" s="41">
        <v>0.2</v>
      </c>
      <c r="Q111" s="7">
        <f>IF(H111= "", "", 17)</f>
        <v/>
      </c>
    </row>
    <row r="112" spans="1:17" hidden="1">
      <c r="A112" s="57" t="s">
        <v>66</v>
      </c>
      <c r="B112" s="36"/>
      <c r="C112" s="58" t="s">
        <v>65</v>
      </c>
      <c r="D112" s="58"/>
      <c r="E112" s="58"/>
      <c r="F112" s="58"/>
      <c r="G112" s="59">
        <v>1</v>
      </c>
      <c r="H112" s="60"/>
      <c r="J112" s="36"/>
    </row>
    <row r="113" spans="1:17" hidden="1">
      <c r="A113" s="57" t="s">
        <v>68</v>
      </c>
      <c r="B113" s="36"/>
      <c r="C113" s="58" t="s">
        <v>67</v>
      </c>
      <c r="D113" s="58"/>
      <c r="E113" s="58"/>
      <c r="F113" s="58"/>
      <c r="G113" s="59">
        <v>1</v>
      </c>
      <c r="H113" s="60"/>
      <c r="J113" s="36"/>
    </row>
    <row r="114" spans="1:17" hidden="1">
      <c r="G114" s="61">
        <f>G112</f>
        <v/>
      </c>
      <c r="H114" s="61">
        <f>IF(H112= "", "", H112)</f>
        <v/>
      </c>
      <c r="J114" s="61">
        <f>IF(AND(G114= "",H114= ""), 0, ROUND(ROUND(I111, 2) * ROUND(IF(H114="",G114,H114),  0), 2))</f>
        <v/>
      </c>
      <c r="K114" s="7">
        <f>K111</f>
        <v/>
      </c>
      <c r="Q114" s="7">
        <f>IF(H111= "", 25, "")</f>
        <v/>
      </c>
    </row>
    <row r="115" spans="1:17" hidden="1">
      <c r="G115" s="61">
        <f>G113</f>
        <v/>
      </c>
      <c r="H115" s="61">
        <f>IF(H113= "", "", H113)</f>
        <v/>
      </c>
      <c r="J115" s="61">
        <f>IF(AND(G115= "",H115= ""), 0, ROUND(ROUND(I111, 2) * ROUND(IF(H115="",G115,H115),  0), 2))</f>
        <v/>
      </c>
      <c r="K115" s="7">
        <f>K111</f>
        <v/>
      </c>
      <c r="Q115" s="7">
        <f>IF(H111= "", 26, "")</f>
        <v/>
      </c>
    </row>
    <row r="116" spans="1:17" hidden="1">
      <c r="A116" s="7" t="s">
        <v>69</v>
      </c>
    </row>
    <row r="117" spans="1:17" hidden="1">
      <c r="A117" s="7" t="s">
        <v>70</v>
      </c>
    </row>
    <row r="118" spans="1:17" hidden="1">
      <c r="A118" s="7" t="s">
        <v>69</v>
      </c>
    </row>
    <row r="119" spans="1:17" hidden="1">
      <c r="A119" s="7" t="s">
        <v>71</v>
      </c>
    </row>
    <row r="120" spans="1:17" hidden="1">
      <c r="A120" s="7" t="s">
        <v>49</v>
      </c>
    </row>
    <row r="121" spans="1:17" ht="27.225" customHeight="1">
      <c r="A121" s="7">
        <v>9</v>
      </c>
      <c r="B121" s="34" t="s">
        <v>97</v>
      </c>
      <c r="C121" s="35" t="s">
        <v>98</v>
      </c>
      <c r="D121" s="36"/>
      <c r="E121" s="36"/>
      <c r="F121" s="37" t="s">
        <v>64</v>
      </c>
      <c r="G121" s="38">
        <f>ROUND(SUM(G122:G123), 0 )</f>
        <v/>
      </c>
      <c r="H121" s="38"/>
      <c r="I121" s="39"/>
      <c r="J121" s="40">
        <f>IF(AND(G121= "",H121= ""), 0, ROUND(ROUND(I121, 2) * ROUND(IF(H121="",G121,H121),  0), 2))</f>
        <v/>
      </c>
      <c r="K121" s="7"/>
      <c r="M121" s="41">
        <v>0.2</v>
      </c>
      <c r="Q121" s="7">
        <f>IF(H121= "", "", 17)</f>
        <v/>
      </c>
    </row>
    <row r="122" spans="1:17" hidden="1">
      <c r="A122" s="57" t="s">
        <v>66</v>
      </c>
      <c r="B122" s="36"/>
      <c r="C122" s="58" t="s">
        <v>65</v>
      </c>
      <c r="D122" s="58"/>
      <c r="E122" s="58"/>
      <c r="F122" s="58"/>
      <c r="G122" s="59">
        <v>1</v>
      </c>
      <c r="H122" s="60"/>
      <c r="J122" s="36"/>
    </row>
    <row r="123" spans="1:17" hidden="1">
      <c r="A123" s="57" t="s">
        <v>68</v>
      </c>
      <c r="B123" s="36"/>
      <c r="C123" s="58" t="s">
        <v>67</v>
      </c>
      <c r="D123" s="58"/>
      <c r="E123" s="58"/>
      <c r="F123" s="58"/>
      <c r="G123" s="59">
        <v>1</v>
      </c>
      <c r="H123" s="60"/>
      <c r="J123" s="36"/>
    </row>
    <row r="124" spans="1:17" hidden="1">
      <c r="G124" s="61">
        <f>G122</f>
        <v/>
      </c>
      <c r="H124" s="61">
        <f>IF(H122= "", "", H122)</f>
        <v/>
      </c>
      <c r="J124" s="61">
        <f>IF(AND(G124= "",H124= ""), 0, ROUND(ROUND(I121, 2) * ROUND(IF(H124="",G124,H124),  0), 2))</f>
        <v/>
      </c>
      <c r="K124" s="7">
        <f>K121</f>
        <v/>
      </c>
      <c r="Q124" s="7">
        <f>IF(H121= "", 25, "")</f>
        <v/>
      </c>
    </row>
    <row r="125" spans="1:17" hidden="1">
      <c r="G125" s="61">
        <f>G123</f>
        <v/>
      </c>
      <c r="H125" s="61">
        <f>IF(H123= "", "", H123)</f>
        <v/>
      </c>
      <c r="J125" s="61">
        <f>IF(AND(G125= "",H125= ""), 0, ROUND(ROUND(I121, 2) * ROUND(IF(H125="",G125,H125),  0), 2))</f>
        <v/>
      </c>
      <c r="K125" s="7">
        <f>K121</f>
        <v/>
      </c>
      <c r="Q125" s="7">
        <f>IF(H121= "", 26, "")</f>
        <v/>
      </c>
    </row>
    <row r="126" spans="1:17" hidden="1">
      <c r="A126" s="7" t="s">
        <v>69</v>
      </c>
    </row>
    <row r="127" spans="1:17" hidden="1">
      <c r="A127" s="7" t="s">
        <v>70</v>
      </c>
    </row>
    <row r="128" spans="1:17" hidden="1">
      <c r="A128" s="7" t="s">
        <v>69</v>
      </c>
    </row>
    <row r="129" spans="1:17" hidden="1">
      <c r="A129" s="7" t="s">
        <v>71</v>
      </c>
    </row>
    <row r="130" spans="1:17" hidden="1">
      <c r="A130" s="7" t="s">
        <v>49</v>
      </c>
    </row>
    <row r="131" spans="1:17" hidden="1">
      <c r="A131" s="7" t="s">
        <v>81</v>
      </c>
    </row>
    <row r="132" spans="1:17">
      <c r="A132" s="7">
        <v>5</v>
      </c>
      <c r="B132" s="29" t="s">
        <v>99</v>
      </c>
      <c r="C132" s="48" t="s">
        <v>100</v>
      </c>
      <c r="D132" s="48"/>
      <c r="E132" s="48"/>
      <c r="F132" s="48"/>
      <c r="G132" s="48"/>
      <c r="H132" s="48"/>
      <c r="I132" s="48"/>
      <c r="J132" s="55"/>
      <c r="K132" s="7"/>
    </row>
    <row r="133" spans="1:17" hidden="1">
      <c r="A133" s="7" t="s">
        <v>59</v>
      </c>
    </row>
    <row r="134" spans="1:17" hidden="1">
      <c r="A134" s="7" t="s">
        <v>59</v>
      </c>
    </row>
    <row r="135" spans="1:17">
      <c r="A135" s="7">
        <v>9</v>
      </c>
      <c r="B135" s="34" t="s">
        <v>101</v>
      </c>
      <c r="C135" s="35" t="s">
        <v>102</v>
      </c>
      <c r="D135" s="36"/>
      <c r="E135" s="36"/>
      <c r="F135" s="37" t="s">
        <v>64</v>
      </c>
      <c r="G135" s="38">
        <f>ROUND(SUM(G136:G136), 0 )</f>
        <v/>
      </c>
      <c r="H135" s="38"/>
      <c r="I135" s="39"/>
      <c r="J135" s="40">
        <f>IF(AND(G135= "",H135= ""), 0, ROUND(ROUND(I135, 2) * ROUND(IF(H135="",G135,H135),  0), 2))</f>
        <v/>
      </c>
      <c r="K135" s="7"/>
      <c r="M135" s="41">
        <v>0.2</v>
      </c>
      <c r="Q135" s="7">
        <v>26</v>
      </c>
    </row>
    <row r="136" spans="1:17" hidden="1">
      <c r="A136" s="57" t="s">
        <v>68</v>
      </c>
      <c r="B136" s="36"/>
      <c r="C136" s="58" t="s">
        <v>67</v>
      </c>
      <c r="D136" s="58"/>
      <c r="E136" s="58"/>
      <c r="F136" s="58"/>
      <c r="G136" s="59">
        <v>2</v>
      </c>
      <c r="H136" s="60"/>
      <c r="J136" s="36"/>
    </row>
    <row r="137" spans="1:17" hidden="1">
      <c r="A137" s="7" t="s">
        <v>69</v>
      </c>
    </row>
    <row r="138" spans="1:17" hidden="1">
      <c r="A138" s="7" t="s">
        <v>70</v>
      </c>
    </row>
    <row r="139" spans="1:17" hidden="1">
      <c r="A139" s="7" t="s">
        <v>49</v>
      </c>
    </row>
    <row r="140" spans="1:17">
      <c r="A140" s="7">
        <v>9</v>
      </c>
      <c r="B140" s="34" t="s">
        <v>103</v>
      </c>
      <c r="C140" s="35" t="s">
        <v>104</v>
      </c>
      <c r="D140" s="36"/>
      <c r="E140" s="36"/>
      <c r="F140" s="37" t="s">
        <v>64</v>
      </c>
      <c r="G140" s="38">
        <f>ROUND(SUM(G141:G142), 0 )</f>
        <v/>
      </c>
      <c r="H140" s="38"/>
      <c r="I140" s="39"/>
      <c r="J140" s="40">
        <f>IF(AND(G140= "",H140= ""), 0, ROUND(ROUND(I140, 2) * ROUND(IF(H140="",G140,H140),  0), 2))</f>
        <v/>
      </c>
      <c r="K140" s="7"/>
      <c r="M140" s="41">
        <v>0.2</v>
      </c>
      <c r="Q140" s="7">
        <f>IF(H140= "", "", 17)</f>
        <v/>
      </c>
    </row>
    <row r="141" spans="1:17" hidden="1">
      <c r="A141" s="57" t="s">
        <v>87</v>
      </c>
      <c r="B141" s="36"/>
      <c r="C141" s="58" t="s">
        <v>86</v>
      </c>
      <c r="D141" s="58"/>
      <c r="E141" s="58"/>
      <c r="F141" s="58"/>
      <c r="G141" s="59">
        <v>1</v>
      </c>
      <c r="H141" s="60"/>
      <c r="J141" s="36"/>
    </row>
    <row r="142" spans="1:17" hidden="1">
      <c r="A142" s="57" t="s">
        <v>68</v>
      </c>
      <c r="B142" s="36"/>
      <c r="C142" s="58" t="s">
        <v>67</v>
      </c>
      <c r="D142" s="58"/>
      <c r="E142" s="58"/>
      <c r="F142" s="58"/>
      <c r="G142" s="59">
        <v>1</v>
      </c>
      <c r="H142" s="60"/>
      <c r="J142" s="36"/>
    </row>
    <row r="143" spans="1:17" hidden="1">
      <c r="G143" s="61">
        <f>G141</f>
        <v/>
      </c>
      <c r="H143" s="61">
        <f>IF(H141= "", "", H141)</f>
        <v/>
      </c>
      <c r="J143" s="61">
        <f>IF(AND(G143= "",H143= ""), 0, ROUND(ROUND(I140, 2) * ROUND(IF(H143="",G143,H143),  0), 2))</f>
        <v/>
      </c>
      <c r="K143" s="7">
        <f>K140</f>
        <v/>
      </c>
      <c r="Q143" s="7">
        <f>IF(H140= "", 27, "")</f>
        <v/>
      </c>
    </row>
    <row r="144" spans="1:17" hidden="1">
      <c r="G144" s="61">
        <f>G142</f>
        <v/>
      </c>
      <c r="H144" s="61">
        <f>IF(H142= "", "", H142)</f>
        <v/>
      </c>
      <c r="J144" s="61">
        <f>IF(AND(G144= "",H144= ""), 0, ROUND(ROUND(I140, 2) * ROUND(IF(H144="",G144,H144),  0), 2))</f>
        <v/>
      </c>
      <c r="K144" s="7">
        <f>K140</f>
        <v/>
      </c>
      <c r="Q144" s="7">
        <f>IF(H140= "", 26, "")</f>
        <v/>
      </c>
    </row>
    <row r="145" spans="1:17" hidden="1">
      <c r="A145" s="7" t="s">
        <v>69</v>
      </c>
    </row>
    <row r="146" spans="1:17" hidden="1">
      <c r="A146" s="7" t="s">
        <v>70</v>
      </c>
    </row>
    <row r="147" spans="1:17" hidden="1">
      <c r="A147" s="7" t="s">
        <v>69</v>
      </c>
    </row>
    <row r="148" spans="1:17" hidden="1">
      <c r="A148" s="7" t="s">
        <v>88</v>
      </c>
    </row>
    <row r="149" spans="1:17" hidden="1">
      <c r="A149" s="7" t="s">
        <v>49</v>
      </c>
    </row>
    <row r="150" spans="1:17" hidden="1">
      <c r="A150" s="7" t="s">
        <v>81</v>
      </c>
    </row>
    <row r="151" spans="1:17" hidden="1">
      <c r="A151" s="7" t="s">
        <v>50</v>
      </c>
    </row>
    <row r="152" spans="1:17">
      <c r="A152" s="7">
        <v>4</v>
      </c>
      <c r="B152" s="29" t="s">
        <v>105</v>
      </c>
      <c r="C152" s="32" t="s">
        <v>106</v>
      </c>
      <c r="D152" s="32"/>
      <c r="E152" s="32"/>
      <c r="F152" s="32"/>
      <c r="G152" s="32"/>
      <c r="H152" s="32"/>
      <c r="I152" s="32"/>
      <c r="J152" s="33"/>
      <c r="K152" s="7"/>
    </row>
    <row r="153" spans="1:17">
      <c r="A153" s="57" t="s">
        <v>108</v>
      </c>
      <c r="B153" s="62"/>
      <c r="C153" s="62" t="s">
        <v>107</v>
      </c>
      <c r="D153" s="62"/>
      <c r="E153" s="62"/>
      <c r="F153" s="62"/>
      <c r="G153" s="62"/>
      <c r="H153" s="62"/>
      <c r="I153" s="62"/>
      <c r="J153" s="62"/>
    </row>
    <row r="154" spans="1:17" hidden="1">
      <c r="A154" s="7" t="s">
        <v>45</v>
      </c>
    </row>
    <row r="155" spans="1:17" hidden="1">
      <c r="A155" s="7" t="s">
        <v>45</v>
      </c>
    </row>
    <row r="156" spans="1:17">
      <c r="A156" s="7">
        <v>9</v>
      </c>
      <c r="B156" s="34" t="s">
        <v>109</v>
      </c>
      <c r="C156" s="35" t="s">
        <v>110</v>
      </c>
      <c r="D156" s="36"/>
      <c r="E156" s="36"/>
      <c r="F156" s="37" t="s">
        <v>48</v>
      </c>
      <c r="G156" s="38">
        <v>1</v>
      </c>
      <c r="H156" s="38"/>
      <c r="I156" s="39"/>
      <c r="J156" s="40">
        <f>IF(AND(G156= "",H156= ""), 0, ROUND(ROUND(I156, 2) * ROUND(IF(H156="",G156,H156),  0), 2))</f>
        <v/>
      </c>
      <c r="K156" s="7"/>
      <c r="M156" s="41">
        <v>0.2</v>
      </c>
      <c r="Q156" s="7">
        <v>27</v>
      </c>
    </row>
    <row r="157" spans="1:17" hidden="1">
      <c r="A157" s="7" t="s">
        <v>49</v>
      </c>
    </row>
    <row r="158" spans="1:17">
      <c r="A158" s="7">
        <v>9</v>
      </c>
      <c r="B158" s="34" t="s">
        <v>111</v>
      </c>
      <c r="C158" s="35" t="s">
        <v>112</v>
      </c>
      <c r="D158" s="36"/>
      <c r="E158" s="36"/>
      <c r="F158" s="37" t="s">
        <v>64</v>
      </c>
      <c r="G158" s="38">
        <v>1</v>
      </c>
      <c r="H158" s="38"/>
      <c r="I158" s="39"/>
      <c r="J158" s="40">
        <f>IF(AND(G158= "",H158= ""), 0, ROUND(ROUND(I158, 2) * ROUND(IF(H158="",G158,H158),  0), 2))</f>
        <v/>
      </c>
      <c r="K158" s="7"/>
      <c r="M158" s="41">
        <v>0.2</v>
      </c>
      <c r="Q158" s="7">
        <v>27</v>
      </c>
    </row>
    <row r="159" spans="1:17" hidden="1">
      <c r="A159" s="7" t="s">
        <v>49</v>
      </c>
    </row>
    <row r="160" spans="1:17" hidden="1">
      <c r="A160" s="7" t="s">
        <v>50</v>
      </c>
    </row>
    <row r="161" spans="1:17">
      <c r="A161" s="7">
        <v>4</v>
      </c>
      <c r="B161" s="29" t="s">
        <v>113</v>
      </c>
      <c r="C161" s="32" t="s">
        <v>114</v>
      </c>
      <c r="D161" s="32"/>
      <c r="E161" s="32"/>
      <c r="F161" s="32"/>
      <c r="G161" s="32"/>
      <c r="H161" s="32"/>
      <c r="I161" s="32"/>
      <c r="J161" s="33"/>
      <c r="K161" s="7"/>
    </row>
    <row r="162" spans="1:17" hidden="1">
      <c r="A162" s="7">
        <v>5</v>
      </c>
    </row>
    <row r="163" spans="1:17" hidden="1">
      <c r="A163" s="7" t="s">
        <v>81</v>
      </c>
    </row>
    <row r="164" spans="1:17" hidden="1">
      <c r="A164" s="7">
        <v>5</v>
      </c>
    </row>
    <row r="165" spans="1:17" hidden="1">
      <c r="A165" s="7" t="s">
        <v>81</v>
      </c>
    </row>
    <row r="166" spans="1:17">
      <c r="A166" s="7">
        <v>5</v>
      </c>
      <c r="B166" s="29" t="s">
        <v>115</v>
      </c>
      <c r="C166" s="48" t="s">
        <v>116</v>
      </c>
      <c r="D166" s="48"/>
      <c r="E166" s="48"/>
      <c r="F166" s="48"/>
      <c r="G166" s="48"/>
      <c r="H166" s="48"/>
      <c r="I166" s="48"/>
      <c r="J166" s="55"/>
      <c r="K166" s="7"/>
    </row>
    <row r="167" spans="1:17" hidden="1">
      <c r="A167" s="7" t="s">
        <v>59</v>
      </c>
    </row>
    <row r="168" spans="1:17" hidden="1">
      <c r="A168" s="7" t="s">
        <v>59</v>
      </c>
    </row>
    <row r="169" spans="1:17">
      <c r="A169" s="7">
        <v>9</v>
      </c>
      <c r="B169" s="34" t="s">
        <v>117</v>
      </c>
      <c r="C169" s="35" t="s">
        <v>118</v>
      </c>
      <c r="D169" s="36"/>
      <c r="E169" s="36"/>
      <c r="F169" s="37" t="s">
        <v>64</v>
      </c>
      <c r="G169" s="38">
        <f>ROUND(SUM(G170:G171), 0 )</f>
        <v/>
      </c>
      <c r="H169" s="38"/>
      <c r="I169" s="39"/>
      <c r="J169" s="40">
        <f>IF(AND(G169= "",H169= ""), 0, ROUND(ROUND(I169, 2) * ROUND(IF(H169="",G169,H169),  0), 2))</f>
        <v/>
      </c>
      <c r="K169" s="7"/>
      <c r="M169" s="41">
        <v>0.2</v>
      </c>
      <c r="Q169" s="7">
        <f>IF(H169= "", "", 17)</f>
        <v/>
      </c>
    </row>
    <row r="170" spans="1:17" hidden="1">
      <c r="A170" s="57" t="s">
        <v>66</v>
      </c>
      <c r="B170" s="36"/>
      <c r="C170" s="58" t="s">
        <v>65</v>
      </c>
      <c r="D170" s="58"/>
      <c r="E170" s="58"/>
      <c r="F170" s="58"/>
      <c r="G170" s="59">
        <v>1</v>
      </c>
      <c r="H170" s="60"/>
      <c r="J170" s="36"/>
    </row>
    <row r="171" spans="1:17" hidden="1">
      <c r="A171" s="57" t="s">
        <v>68</v>
      </c>
      <c r="B171" s="36"/>
      <c r="C171" s="58" t="s">
        <v>67</v>
      </c>
      <c r="D171" s="58"/>
      <c r="E171" s="58"/>
      <c r="F171" s="58"/>
      <c r="G171" s="59">
        <v>1</v>
      </c>
      <c r="H171" s="60"/>
      <c r="J171" s="36"/>
    </row>
    <row r="172" spans="1:17" hidden="1">
      <c r="G172" s="61">
        <f>G170</f>
        <v/>
      </c>
      <c r="H172" s="61">
        <f>IF(H170= "", "", H170)</f>
        <v/>
      </c>
      <c r="J172" s="61">
        <f>IF(AND(G172= "",H172= ""), 0, ROUND(ROUND(I169, 2) * ROUND(IF(H172="",G172,H172),  0), 2))</f>
        <v/>
      </c>
      <c r="K172" s="7">
        <f>K169</f>
        <v/>
      </c>
      <c r="Q172" s="7">
        <f>IF(H169= "", 25, "")</f>
        <v/>
      </c>
    </row>
    <row r="173" spans="1:17" hidden="1">
      <c r="G173" s="61">
        <f>G171</f>
        <v/>
      </c>
      <c r="H173" s="61">
        <f>IF(H171= "", "", H171)</f>
        <v/>
      </c>
      <c r="J173" s="61">
        <f>IF(AND(G173= "",H173= ""), 0, ROUND(ROUND(I169, 2) * ROUND(IF(H173="",G173,H173),  0), 2))</f>
        <v/>
      </c>
      <c r="K173" s="7">
        <f>K169</f>
        <v/>
      </c>
      <c r="Q173" s="7">
        <f>IF(H169= "", 26, "")</f>
        <v/>
      </c>
    </row>
    <row r="174" spans="1:17">
      <c r="A174" s="7" t="s">
        <v>119</v>
      </c>
      <c r="B174" s="62"/>
      <c r="C174" s="62" t="s">
        <v>120</v>
      </c>
      <c r="D174" s="62"/>
      <c r="E174" s="62"/>
      <c r="F174" s="62"/>
      <c r="G174" s="62"/>
      <c r="H174" s="62"/>
      <c r="I174" s="62"/>
      <c r="J174" s="62"/>
    </row>
    <row r="175" spans="1:17" hidden="1">
      <c r="A175" s="7" t="s">
        <v>69</v>
      </c>
    </row>
    <row r="176" spans="1:17" hidden="1">
      <c r="A176" s="7" t="s">
        <v>71</v>
      </c>
    </row>
    <row r="177" spans="1:17" hidden="1">
      <c r="A177" s="7" t="s">
        <v>69</v>
      </c>
    </row>
    <row r="178" spans="1:17" hidden="1">
      <c r="A178" s="7" t="s">
        <v>70</v>
      </c>
    </row>
    <row r="179" spans="1:17" hidden="1">
      <c r="A179" s="7" t="s">
        <v>49</v>
      </c>
    </row>
    <row r="180" spans="1:17">
      <c r="A180" s="7">
        <v>9</v>
      </c>
      <c r="B180" s="34" t="s">
        <v>121</v>
      </c>
      <c r="C180" s="35" t="s">
        <v>122</v>
      </c>
      <c r="D180" s="36"/>
      <c r="E180" s="36"/>
      <c r="F180" s="37" t="s">
        <v>64</v>
      </c>
      <c r="G180" s="38">
        <f>ROUND(SUM(G181:G181), 0 )</f>
        <v/>
      </c>
      <c r="H180" s="38"/>
      <c r="I180" s="39"/>
      <c r="J180" s="40">
        <f>IF(AND(G180= "",H180= ""), 0, ROUND(ROUND(I180, 2) * ROUND(IF(H180="",G180,H180),  0), 2))</f>
        <v/>
      </c>
      <c r="K180" s="7"/>
      <c r="M180" s="41">
        <v>0.2</v>
      </c>
      <c r="Q180" s="7">
        <v>26</v>
      </c>
    </row>
    <row r="181" spans="1:17" hidden="1">
      <c r="A181" s="57" t="s">
        <v>68</v>
      </c>
      <c r="B181" s="36"/>
      <c r="C181" s="58" t="s">
        <v>67</v>
      </c>
      <c r="D181" s="58"/>
      <c r="E181" s="58"/>
      <c r="F181" s="58"/>
      <c r="G181" s="59">
        <v>1</v>
      </c>
      <c r="H181" s="60"/>
      <c r="J181" s="36"/>
    </row>
    <row r="182" spans="1:17">
      <c r="A182" s="57" t="s">
        <v>70</v>
      </c>
      <c r="B182" s="62"/>
      <c r="C182" s="62" t="s">
        <v>123</v>
      </c>
      <c r="D182" s="62"/>
      <c r="E182" s="62"/>
      <c r="F182" s="62"/>
      <c r="G182" s="62"/>
      <c r="H182" s="62"/>
      <c r="I182" s="62"/>
      <c r="J182" s="62"/>
    </row>
    <row r="183" spans="1:17">
      <c r="A183" s="7" t="s">
        <v>119</v>
      </c>
      <c r="B183" s="62"/>
      <c r="C183" s="62" t="s">
        <v>124</v>
      </c>
      <c r="D183" s="62"/>
      <c r="E183" s="62"/>
      <c r="F183" s="62"/>
      <c r="G183" s="62"/>
      <c r="H183" s="62"/>
      <c r="I183" s="62"/>
      <c r="J183" s="62"/>
    </row>
    <row r="184" spans="1:17" hidden="1">
      <c r="A184" s="7" t="s">
        <v>69</v>
      </c>
    </row>
    <row r="185" spans="1:17" hidden="1">
      <c r="A185" s="7" t="s">
        <v>49</v>
      </c>
    </row>
    <row r="186" spans="1:17">
      <c r="A186" s="7">
        <v>9</v>
      </c>
      <c r="B186" s="34" t="s">
        <v>125</v>
      </c>
      <c r="C186" s="35" t="s">
        <v>126</v>
      </c>
      <c r="D186" s="36"/>
      <c r="E186" s="36"/>
      <c r="F186" s="37" t="s">
        <v>64</v>
      </c>
      <c r="G186" s="38">
        <f>ROUND(SUM(G187:G188), 0 )</f>
        <v/>
      </c>
      <c r="H186" s="38"/>
      <c r="I186" s="39"/>
      <c r="J186" s="40">
        <f>IF(AND(G186= "",H186= ""), 0, ROUND(ROUND(I186, 2) * ROUND(IF(H186="",G186,H186),  0), 2))</f>
        <v/>
      </c>
      <c r="K186" s="7"/>
      <c r="M186" s="41">
        <v>0.2</v>
      </c>
      <c r="Q186" s="7">
        <f>IF(H186= "", "", 17)</f>
        <v/>
      </c>
    </row>
    <row r="187" spans="1:17" hidden="1">
      <c r="A187" s="57" t="s">
        <v>66</v>
      </c>
      <c r="B187" s="36"/>
      <c r="C187" s="58" t="s">
        <v>65</v>
      </c>
      <c r="D187" s="58"/>
      <c r="E187" s="58"/>
      <c r="F187" s="58"/>
      <c r="G187" s="59">
        <v>1</v>
      </c>
      <c r="H187" s="60"/>
      <c r="J187" s="36"/>
    </row>
    <row r="188" spans="1:17" hidden="1">
      <c r="A188" s="57" t="s">
        <v>68</v>
      </c>
      <c r="B188" s="36"/>
      <c r="C188" s="58" t="s">
        <v>67</v>
      </c>
      <c r="D188" s="58"/>
      <c r="E188" s="58"/>
      <c r="F188" s="58"/>
      <c r="G188" s="59">
        <v>3</v>
      </c>
      <c r="H188" s="60"/>
      <c r="J188" s="36"/>
    </row>
    <row r="189" spans="1:17" hidden="1">
      <c r="G189" s="61">
        <f>G187</f>
        <v/>
      </c>
      <c r="H189" s="61">
        <f>IF(H187= "", "", H187)</f>
        <v/>
      </c>
      <c r="J189" s="61">
        <f>IF(AND(G189= "",H189= ""), 0, ROUND(ROUND(I186, 2) * ROUND(IF(H189="",G189,H189),  0), 2))</f>
        <v/>
      </c>
      <c r="K189" s="7">
        <f>K186</f>
        <v/>
      </c>
      <c r="Q189" s="7">
        <f>IF(H186= "", 25, "")</f>
        <v/>
      </c>
    </row>
    <row r="190" spans="1:17" hidden="1">
      <c r="G190" s="61">
        <f>G188</f>
        <v/>
      </c>
      <c r="H190" s="61">
        <f>IF(H188= "", "", H188)</f>
        <v/>
      </c>
      <c r="J190" s="61">
        <f>IF(AND(G190= "",H190= ""), 0, ROUND(ROUND(I186, 2) * ROUND(IF(H190="",G190,H190),  0), 2))</f>
        <v/>
      </c>
      <c r="K190" s="7">
        <f>K186</f>
        <v/>
      </c>
      <c r="Q190" s="7">
        <f>IF(H186= "", 26, "")</f>
        <v/>
      </c>
    </row>
    <row r="191" spans="1:17">
      <c r="A191" s="7" t="s">
        <v>119</v>
      </c>
      <c r="B191" s="62"/>
      <c r="C191" s="62" t="s">
        <v>127</v>
      </c>
      <c r="D191" s="62"/>
      <c r="E191" s="62"/>
      <c r="F191" s="62"/>
      <c r="G191" s="62"/>
      <c r="H191" s="62"/>
      <c r="I191" s="62"/>
      <c r="J191" s="62"/>
    </row>
    <row r="192" spans="1:17" hidden="1">
      <c r="A192" s="7" t="s">
        <v>69</v>
      </c>
    </row>
    <row r="193" spans="1:17" hidden="1">
      <c r="A193" s="7" t="s">
        <v>71</v>
      </c>
    </row>
    <row r="194" spans="1:17" hidden="1">
      <c r="A194" s="7" t="s">
        <v>69</v>
      </c>
    </row>
    <row r="195" spans="1:17" hidden="1">
      <c r="A195" s="7" t="s">
        <v>70</v>
      </c>
    </row>
    <row r="196" spans="1:17" hidden="1">
      <c r="A196" s="7" t="s">
        <v>49</v>
      </c>
    </row>
    <row r="197" spans="1:17">
      <c r="A197" s="7">
        <v>9</v>
      </c>
      <c r="B197" s="34" t="s">
        <v>128</v>
      </c>
      <c r="C197" s="35" t="s">
        <v>129</v>
      </c>
      <c r="D197" s="36"/>
      <c r="E197" s="36"/>
      <c r="F197" s="37" t="s">
        <v>48</v>
      </c>
      <c r="G197" s="38">
        <f>ROUND(SUM(G198:G199), 0 )</f>
        <v/>
      </c>
      <c r="H197" s="38"/>
      <c r="I197" s="39"/>
      <c r="J197" s="40">
        <f>IF(AND(G197= "",H197= ""), 0, ROUND(ROUND(I197, 2) * ROUND(IF(H197="",G197,H197),  0), 2))</f>
        <v/>
      </c>
      <c r="K197" s="7"/>
      <c r="M197" s="41">
        <v>0.2</v>
      </c>
      <c r="Q197" s="7">
        <f>IF(H197= "", "", 17)</f>
        <v/>
      </c>
    </row>
    <row r="198" spans="1:17" hidden="1">
      <c r="A198" s="57" t="s">
        <v>66</v>
      </c>
      <c r="B198" s="36"/>
      <c r="C198" s="58" t="s">
        <v>65</v>
      </c>
      <c r="D198" s="58"/>
      <c r="E198" s="58"/>
      <c r="F198" s="58"/>
      <c r="G198" s="59">
        <v>4</v>
      </c>
      <c r="H198" s="60"/>
      <c r="J198" s="36"/>
    </row>
    <row r="199" spans="1:17" hidden="1">
      <c r="A199" s="57" t="s">
        <v>68</v>
      </c>
      <c r="B199" s="36"/>
      <c r="C199" s="58" t="s">
        <v>67</v>
      </c>
      <c r="D199" s="58"/>
      <c r="E199" s="58"/>
      <c r="F199" s="58"/>
      <c r="G199" s="59">
        <v>10</v>
      </c>
      <c r="H199" s="60"/>
      <c r="J199" s="36"/>
    </row>
    <row r="200" spans="1:17" hidden="1">
      <c r="G200" s="61">
        <f>G198</f>
        <v/>
      </c>
      <c r="H200" s="61">
        <f>IF(H198= "", "", H198)</f>
        <v/>
      </c>
      <c r="J200" s="61">
        <f>IF(AND(G200= "",H200= ""), 0, ROUND(ROUND(I197, 2) * ROUND(IF(H200="",G200,H200),  0), 2))</f>
        <v/>
      </c>
      <c r="K200" s="7">
        <f>K197</f>
        <v/>
      </c>
      <c r="Q200" s="7">
        <f>IF(H197= "", 25, "")</f>
        <v/>
      </c>
    </row>
    <row r="201" spans="1:17" hidden="1">
      <c r="G201" s="61">
        <f>G199</f>
        <v/>
      </c>
      <c r="H201" s="61">
        <f>IF(H199= "", "", H199)</f>
        <v/>
      </c>
      <c r="J201" s="61">
        <f>IF(AND(G201= "",H201= ""), 0, ROUND(ROUND(I197, 2) * ROUND(IF(H201="",G201,H201),  0), 2))</f>
        <v/>
      </c>
      <c r="K201" s="7">
        <f>K197</f>
        <v/>
      </c>
      <c r="Q201" s="7">
        <f>IF(H197= "", 26, "")</f>
        <v/>
      </c>
    </row>
    <row r="202" spans="1:17">
      <c r="A202" s="7" t="s">
        <v>119</v>
      </c>
      <c r="B202" s="62"/>
      <c r="C202" s="62" t="s">
        <v>130</v>
      </c>
      <c r="D202" s="62"/>
      <c r="E202" s="62"/>
      <c r="F202" s="62"/>
      <c r="G202" s="62"/>
      <c r="H202" s="62"/>
      <c r="I202" s="62"/>
      <c r="J202" s="62"/>
    </row>
    <row r="203" spans="1:17" hidden="1">
      <c r="A203" s="7" t="s">
        <v>69</v>
      </c>
    </row>
    <row r="204" spans="1:17" hidden="1">
      <c r="A204" s="7" t="s">
        <v>71</v>
      </c>
    </row>
    <row r="205" spans="1:17" hidden="1">
      <c r="A205" s="7" t="s">
        <v>69</v>
      </c>
    </row>
    <row r="206" spans="1:17" hidden="1">
      <c r="A206" s="7" t="s">
        <v>70</v>
      </c>
    </row>
    <row r="207" spans="1:17" hidden="1">
      <c r="A207" s="7" t="s">
        <v>49</v>
      </c>
    </row>
    <row r="208" spans="1:17" hidden="1">
      <c r="A208" s="7" t="s">
        <v>81</v>
      </c>
    </row>
    <row r="209" spans="1:17" hidden="1">
      <c r="A209" s="7" t="s">
        <v>50</v>
      </c>
    </row>
    <row r="210" spans="1:17">
      <c r="A210" s="7" t="s">
        <v>40</v>
      </c>
      <c r="B210" s="36"/>
      <c r="J210" s="36"/>
    </row>
    <row r="211" spans="1:17">
      <c r="B211" s="36"/>
      <c r="C211" s="42" t="s">
        <v>54</v>
      </c>
      <c r="D211" s="43"/>
      <c r="E211" s="43"/>
      <c r="F211" s="44"/>
      <c r="G211" s="44"/>
      <c r="H211" s="44"/>
      <c r="I211" s="44"/>
      <c r="J211" s="45"/>
    </row>
    <row r="212" spans="1:17">
      <c r="B212" s="36"/>
      <c r="C212" s="46"/>
      <c r="D212" s="7"/>
      <c r="E212" s="7"/>
      <c r="F212" s="7"/>
      <c r="G212" s="7"/>
      <c r="H212" s="7"/>
      <c r="I212" s="7"/>
      <c r="J212" s="8"/>
    </row>
    <row r="213" spans="1:17">
      <c r="B213" s="36"/>
      <c r="C213" s="47" t="s">
        <v>51</v>
      </c>
      <c r="D213" s="48"/>
      <c r="E213" s="48"/>
      <c r="F213" s="49">
        <f>SUMIF(K21:K210, IF(K20="","",K20), J21:J210)</f>
        <v/>
      </c>
      <c r="G213" s="49"/>
      <c r="H213" s="49"/>
      <c r="I213" s="49"/>
      <c r="J213" s="50"/>
    </row>
    <row r="214" spans="1:17" ht="16.9125" customHeight="1">
      <c r="B214" s="36"/>
      <c r="C214" s="47" t="s">
        <v>52</v>
      </c>
      <c r="D214" s="48"/>
      <c r="E214" s="48"/>
      <c r="F214" s="49">
        <f>ROUND(SUMIF(K21:K210, IF(K20="","",K20), J21:J210) * 0.2, 2)</f>
        <v/>
      </c>
      <c r="G214" s="49"/>
      <c r="H214" s="49"/>
      <c r="I214" s="49"/>
      <c r="J214" s="50"/>
    </row>
    <row r="215" spans="1:17">
      <c r="B215" s="36"/>
      <c r="C215" s="51" t="s">
        <v>53</v>
      </c>
      <c r="D215" s="52"/>
      <c r="E215" s="52"/>
      <c r="F215" s="53">
        <f>SUM(F213:F214)</f>
        <v/>
      </c>
      <c r="G215" s="53"/>
      <c r="H215" s="53"/>
      <c r="I215" s="53"/>
      <c r="J215" s="54"/>
    </row>
    <row r="216" spans="1:17" ht="39.6275" customHeight="1">
      <c r="A216" s="7">
        <v>3</v>
      </c>
      <c r="B216" s="29">
        <v>4</v>
      </c>
      <c r="C216" s="30" t="s">
        <v>131</v>
      </c>
      <c r="D216" s="30"/>
      <c r="E216" s="30"/>
      <c r="F216" s="30"/>
      <c r="G216" s="30"/>
      <c r="H216" s="30"/>
      <c r="I216" s="30"/>
      <c r="J216" s="31"/>
      <c r="K216" s="7"/>
    </row>
    <row r="217" spans="1:17" hidden="1">
      <c r="A217" s="7" t="s">
        <v>42</v>
      </c>
    </row>
    <row r="218" spans="1:17">
      <c r="A218" s="7">
        <v>4</v>
      </c>
      <c r="B218" s="29" t="s">
        <v>132</v>
      </c>
      <c r="C218" s="32" t="s">
        <v>133</v>
      </c>
      <c r="D218" s="32"/>
      <c r="E218" s="32"/>
      <c r="F218" s="32"/>
      <c r="G218" s="32"/>
      <c r="H218" s="32"/>
      <c r="I218" s="32"/>
      <c r="J218" s="33"/>
      <c r="K218" s="7"/>
    </row>
    <row r="219" spans="1:17" hidden="1">
      <c r="A219" s="7" t="s">
        <v>45</v>
      </c>
    </row>
    <row r="220" spans="1:17" ht="27.225" customHeight="1">
      <c r="A220" s="7">
        <v>9</v>
      </c>
      <c r="B220" s="34" t="s">
        <v>134</v>
      </c>
      <c r="C220" s="35" t="s">
        <v>135</v>
      </c>
      <c r="D220" s="36"/>
      <c r="E220" s="36"/>
      <c r="F220" s="37" t="s">
        <v>136</v>
      </c>
      <c r="G220" s="63">
        <f>ROUND(SUM(G221:G221), 2 )</f>
        <v/>
      </c>
      <c r="H220" s="63"/>
      <c r="I220" s="39"/>
      <c r="J220" s="40">
        <f>IF(AND(G220= "",H220= ""), 0, ROUND(ROUND(I220, 2) * ROUND(IF(H220="",G220,H220),  2), 2))</f>
        <v/>
      </c>
      <c r="K220" s="7"/>
      <c r="M220" s="41">
        <v>0.2</v>
      </c>
      <c r="Q220" s="7">
        <v>26</v>
      </c>
    </row>
    <row r="221" spans="1:17" hidden="1">
      <c r="A221" s="57" t="s">
        <v>68</v>
      </c>
      <c r="B221" s="36"/>
      <c r="C221" s="58" t="s">
        <v>67</v>
      </c>
      <c r="D221" s="58"/>
      <c r="E221" s="58"/>
      <c r="F221" s="58"/>
      <c r="G221" s="64">
        <v>1610</v>
      </c>
      <c r="H221" s="60"/>
      <c r="J221" s="36"/>
    </row>
    <row r="222" spans="1:17">
      <c r="A222" s="57" t="s">
        <v>70</v>
      </c>
      <c r="B222" s="62"/>
      <c r="C222" s="62" t="s">
        <v>123</v>
      </c>
      <c r="D222" s="62"/>
      <c r="E222" s="62"/>
      <c r="F222" s="62"/>
      <c r="G222" s="62"/>
      <c r="H222" s="62"/>
      <c r="I222" s="62"/>
      <c r="J222" s="62"/>
    </row>
    <row r="223" spans="1:17">
      <c r="A223" s="7" t="s">
        <v>119</v>
      </c>
      <c r="B223" s="62"/>
      <c r="C223" s="62" t="s">
        <v>137</v>
      </c>
      <c r="D223" s="62"/>
      <c r="E223" s="62"/>
      <c r="F223" s="62"/>
      <c r="G223" s="62"/>
      <c r="H223" s="62"/>
      <c r="I223" s="62"/>
      <c r="J223" s="62"/>
    </row>
    <row r="224" spans="1:17" hidden="1">
      <c r="A224" s="7" t="s">
        <v>69</v>
      </c>
    </row>
    <row r="225" spans="1:17" hidden="1">
      <c r="A225" s="7" t="s">
        <v>69</v>
      </c>
    </row>
    <row r="226" spans="1:17" hidden="1">
      <c r="A226" s="7" t="s">
        <v>49</v>
      </c>
    </row>
    <row r="227" spans="1:17" ht="27.225" customHeight="1">
      <c r="A227" s="7">
        <v>9</v>
      </c>
      <c r="B227" s="34" t="s">
        <v>138</v>
      </c>
      <c r="C227" s="35" t="s">
        <v>139</v>
      </c>
      <c r="D227" s="36"/>
      <c r="E227" s="36"/>
      <c r="F227" s="37" t="s">
        <v>136</v>
      </c>
      <c r="G227" s="63">
        <v>255</v>
      </c>
      <c r="H227" s="63"/>
      <c r="I227" s="39"/>
      <c r="J227" s="40">
        <f>IF(AND(G227= "",H227= ""), 0, ROUND(ROUND(I227, 2) * ROUND(IF(H227="",G227,H227),  2), 2))</f>
        <v/>
      </c>
      <c r="K227" s="7"/>
      <c r="M227" s="41">
        <v>0.2</v>
      </c>
      <c r="Q227" s="7">
        <v>25</v>
      </c>
    </row>
    <row r="228" spans="1:17">
      <c r="A228" s="57" t="s">
        <v>71</v>
      </c>
      <c r="B228" s="62"/>
      <c r="C228" s="62" t="s">
        <v>140</v>
      </c>
      <c r="D228" s="62"/>
      <c r="E228" s="62"/>
      <c r="F228" s="62"/>
      <c r="G228" s="62"/>
      <c r="H228" s="62"/>
      <c r="I228" s="62"/>
      <c r="J228" s="62"/>
    </row>
    <row r="229" spans="1:17">
      <c r="A229" s="7" t="s">
        <v>119</v>
      </c>
      <c r="B229" s="62"/>
      <c r="C229" s="62" t="s">
        <v>141</v>
      </c>
      <c r="D229" s="62"/>
      <c r="E229" s="62"/>
      <c r="F229" s="62"/>
      <c r="G229" s="62"/>
      <c r="H229" s="62"/>
      <c r="I229" s="62"/>
      <c r="J229" s="62"/>
    </row>
    <row r="230" spans="1:17" hidden="1">
      <c r="A230" s="7" t="s">
        <v>49</v>
      </c>
    </row>
    <row r="231" spans="1:17" ht="27.225" customHeight="1">
      <c r="A231" s="7">
        <v>9</v>
      </c>
      <c r="B231" s="34" t="s">
        <v>142</v>
      </c>
      <c r="C231" s="35" t="s">
        <v>139</v>
      </c>
      <c r="D231" s="36"/>
      <c r="E231" s="36"/>
      <c r="F231" s="37" t="s">
        <v>136</v>
      </c>
      <c r="G231" s="63">
        <v>45</v>
      </c>
      <c r="H231" s="63"/>
      <c r="I231" s="39"/>
      <c r="J231" s="40">
        <f>IF(AND(G231= "",H231= ""), 0, ROUND(ROUND(I231, 2) * ROUND(IF(H231="",G231,H231),  2), 2))</f>
        <v/>
      </c>
      <c r="K231" s="7"/>
      <c r="M231" s="41">
        <v>0.2</v>
      </c>
      <c r="Q231" s="7">
        <v>25</v>
      </c>
    </row>
    <row r="232" spans="1:17">
      <c r="A232" s="57" t="s">
        <v>71</v>
      </c>
      <c r="B232" s="62"/>
      <c r="C232" s="62" t="s">
        <v>140</v>
      </c>
      <c r="D232" s="62"/>
      <c r="E232" s="62"/>
      <c r="F232" s="62"/>
      <c r="G232" s="62"/>
      <c r="H232" s="62"/>
      <c r="I232" s="62"/>
      <c r="J232" s="62"/>
    </row>
    <row r="233" spans="1:17">
      <c r="A233" s="7" t="s">
        <v>119</v>
      </c>
      <c r="B233" s="62"/>
      <c r="C233" s="62" t="s">
        <v>143</v>
      </c>
      <c r="D233" s="62"/>
      <c r="E233" s="62"/>
      <c r="F233" s="62"/>
      <c r="G233" s="62"/>
      <c r="H233" s="62"/>
      <c r="I233" s="62"/>
      <c r="J233" s="62"/>
    </row>
    <row r="234" spans="1:17" hidden="1">
      <c r="A234" s="7" t="s">
        <v>49</v>
      </c>
    </row>
    <row r="235" spans="1:17" hidden="1">
      <c r="A235" s="7" t="s">
        <v>50</v>
      </c>
    </row>
    <row r="236" spans="1:17">
      <c r="A236" s="7">
        <v>4</v>
      </c>
      <c r="B236" s="29" t="s">
        <v>144</v>
      </c>
      <c r="C236" s="32" t="s">
        <v>145</v>
      </c>
      <c r="D236" s="32"/>
      <c r="E236" s="32"/>
      <c r="F236" s="32"/>
      <c r="G236" s="32"/>
      <c r="H236" s="32"/>
      <c r="I236" s="32"/>
      <c r="J236" s="33"/>
      <c r="K236" s="7"/>
    </row>
    <row r="237" spans="1:17" hidden="1">
      <c r="A237" s="7" t="s">
        <v>45</v>
      </c>
    </row>
    <row r="238" spans="1:17" ht="27.225" customHeight="1">
      <c r="A238" s="7">
        <v>9</v>
      </c>
      <c r="B238" s="34" t="s">
        <v>146</v>
      </c>
      <c r="C238" s="35" t="s">
        <v>147</v>
      </c>
      <c r="D238" s="36"/>
      <c r="E238" s="36"/>
      <c r="F238" s="37" t="s">
        <v>12</v>
      </c>
      <c r="G238" s="63">
        <f>ROUND(SUM(G239:G239), 2 )</f>
        <v/>
      </c>
      <c r="H238" s="63"/>
      <c r="I238" s="39"/>
      <c r="J238" s="40">
        <f>IF(AND(G238= "",H238= ""), 0, ROUND(ROUND(I238, 2) * ROUND(IF(H238="",G238,H238),  2), 2))</f>
        <v/>
      </c>
      <c r="K238" s="7"/>
      <c r="M238" s="41">
        <v>0.2</v>
      </c>
      <c r="Q238" s="7">
        <v>25</v>
      </c>
    </row>
    <row r="239" spans="1:17" hidden="1">
      <c r="A239" s="57" t="s">
        <v>66</v>
      </c>
      <c r="B239" s="36"/>
      <c r="C239" s="58" t="s">
        <v>65</v>
      </c>
      <c r="D239" s="58"/>
      <c r="E239" s="58"/>
      <c r="F239" s="58"/>
      <c r="G239" s="64">
        <v>250</v>
      </c>
      <c r="H239" s="60"/>
      <c r="J239" s="36"/>
    </row>
    <row r="240" spans="1:17">
      <c r="A240" s="57" t="s">
        <v>71</v>
      </c>
      <c r="B240" s="62"/>
      <c r="C240" s="62" t="s">
        <v>140</v>
      </c>
      <c r="D240" s="62"/>
      <c r="E240" s="62"/>
      <c r="F240" s="62"/>
      <c r="G240" s="62"/>
      <c r="H240" s="62"/>
      <c r="I240" s="62"/>
      <c r="J240" s="62"/>
    </row>
    <row r="241" spans="1:17" hidden="1">
      <c r="A241" s="7" t="s">
        <v>69</v>
      </c>
    </row>
    <row r="242" spans="1:17" hidden="1">
      <c r="A242" s="7" t="s">
        <v>49</v>
      </c>
    </row>
    <row r="243" spans="1:17" hidden="1">
      <c r="A243" s="7" t="s">
        <v>50</v>
      </c>
    </row>
    <row r="244" spans="1:17">
      <c r="A244" s="7" t="s">
        <v>40</v>
      </c>
      <c r="B244" s="36"/>
      <c r="J244" s="36"/>
    </row>
    <row r="245" spans="1:17">
      <c r="B245" s="36"/>
      <c r="C245" s="42" t="s">
        <v>131</v>
      </c>
      <c r="D245" s="43"/>
      <c r="E245" s="43"/>
      <c r="F245" s="44"/>
      <c r="G245" s="44"/>
      <c r="H245" s="44"/>
      <c r="I245" s="44"/>
      <c r="J245" s="45"/>
    </row>
    <row r="246" spans="1:17">
      <c r="B246" s="36"/>
      <c r="C246" s="46"/>
      <c r="D246" s="7"/>
      <c r="E246" s="7"/>
      <c r="F246" s="7"/>
      <c r="G246" s="7"/>
      <c r="H246" s="7"/>
      <c r="I246" s="7"/>
      <c r="J246" s="8"/>
    </row>
    <row r="247" spans="1:17">
      <c r="B247" s="36"/>
      <c r="C247" s="47" t="s">
        <v>51</v>
      </c>
      <c r="D247" s="48"/>
      <c r="E247" s="48"/>
      <c r="F247" s="49">
        <f>SUMIF(K217:K244, IF(K216="","",K216), J217:J244)</f>
        <v/>
      </c>
      <c r="G247" s="49"/>
      <c r="H247" s="49"/>
      <c r="I247" s="49"/>
      <c r="J247" s="50"/>
    </row>
    <row r="248" spans="1:17" ht="16.9125" customHeight="1">
      <c r="B248" s="36"/>
      <c r="C248" s="47" t="s">
        <v>52</v>
      </c>
      <c r="D248" s="48"/>
      <c r="E248" s="48"/>
      <c r="F248" s="49">
        <f>ROUND(SUMIF(K217:K244, IF(K216="","",K216), J217:J244) * 0.2, 2)</f>
        <v/>
      </c>
      <c r="G248" s="49"/>
      <c r="H248" s="49"/>
      <c r="I248" s="49"/>
      <c r="J248" s="50"/>
    </row>
    <row r="249" spans="1:17">
      <c r="B249" s="36"/>
      <c r="C249" s="51" t="s">
        <v>53</v>
      </c>
      <c r="D249" s="52"/>
      <c r="E249" s="52"/>
      <c r="F249" s="53">
        <f>SUM(F247:F248)</f>
        <v/>
      </c>
      <c r="G249" s="53"/>
      <c r="H249" s="53"/>
      <c r="I249" s="53"/>
      <c r="J249" s="54"/>
    </row>
    <row r="250" spans="1:17" ht="37.2075" customHeight="1">
      <c r="A250" s="7">
        <v>3</v>
      </c>
      <c r="B250" s="29">
        <v>5</v>
      </c>
      <c r="C250" s="30" t="s">
        <v>148</v>
      </c>
      <c r="D250" s="30"/>
      <c r="E250" s="30"/>
      <c r="F250" s="30"/>
      <c r="G250" s="30"/>
      <c r="H250" s="30"/>
      <c r="I250" s="30"/>
      <c r="J250" s="31"/>
      <c r="K250" s="7"/>
    </row>
    <row r="251" spans="1:17">
      <c r="A251" s="7">
        <v>4</v>
      </c>
      <c r="B251" s="29" t="s">
        <v>149</v>
      </c>
      <c r="C251" s="32" t="s">
        <v>150</v>
      </c>
      <c r="D251" s="32"/>
      <c r="E251" s="32"/>
      <c r="F251" s="32"/>
      <c r="G251" s="32"/>
      <c r="H251" s="32"/>
      <c r="I251" s="32"/>
      <c r="J251" s="33"/>
      <c r="K251" s="7"/>
    </row>
    <row r="252" spans="1:17">
      <c r="A252" s="57" t="s">
        <v>108</v>
      </c>
      <c r="B252" s="62"/>
      <c r="C252" s="62" t="s">
        <v>107</v>
      </c>
      <c r="D252" s="62"/>
      <c r="E252" s="62"/>
      <c r="F252" s="62"/>
      <c r="G252" s="62"/>
      <c r="H252" s="62"/>
      <c r="I252" s="62"/>
      <c r="J252" s="62"/>
    </row>
    <row r="253" spans="1:17" hidden="1">
      <c r="A253" s="7" t="s">
        <v>45</v>
      </c>
    </row>
    <row r="254" spans="1:17">
      <c r="A254" s="7">
        <v>6</v>
      </c>
      <c r="B254" s="29" t="s">
        <v>151</v>
      </c>
      <c r="C254" s="65" t="s">
        <v>152</v>
      </c>
      <c r="D254" s="65"/>
      <c r="E254" s="65"/>
      <c r="F254" s="65"/>
      <c r="G254" s="65"/>
      <c r="H254" s="65"/>
      <c r="I254" s="65"/>
      <c r="J254" s="66"/>
      <c r="K254" s="7"/>
    </row>
    <row r="255" spans="1:17" hidden="1">
      <c r="A255" s="7" t="s">
        <v>153</v>
      </c>
    </row>
    <row r="256" spans="1:17">
      <c r="A256" s="7">
        <v>9</v>
      </c>
      <c r="B256" s="34" t="s">
        <v>154</v>
      </c>
      <c r="C256" s="35" t="s">
        <v>155</v>
      </c>
      <c r="D256" s="36"/>
      <c r="E256" s="36"/>
      <c r="F256" s="37" t="s">
        <v>136</v>
      </c>
      <c r="G256" s="63">
        <v>60</v>
      </c>
      <c r="H256" s="63"/>
      <c r="I256" s="39"/>
      <c r="J256" s="40">
        <f>IF(AND(G256= "",H256= ""), 0, ROUND(ROUND(I256, 2) * ROUND(IF(H256="",G256,H256),  2), 2))</f>
        <v/>
      </c>
      <c r="K256" s="7"/>
      <c r="M256" s="41">
        <v>0.2</v>
      </c>
      <c r="Q256" s="7">
        <v>27</v>
      </c>
    </row>
    <row r="257" spans="1:17">
      <c r="A257" s="7" t="s">
        <v>119</v>
      </c>
      <c r="B257" s="62"/>
      <c r="C257" s="62" t="s">
        <v>156</v>
      </c>
      <c r="D257" s="62"/>
      <c r="E257" s="62"/>
      <c r="F257" s="62"/>
      <c r="G257" s="62"/>
      <c r="H257" s="62"/>
      <c r="I257" s="62"/>
      <c r="J257" s="62"/>
    </row>
    <row r="258" spans="1:17" hidden="1">
      <c r="A258" s="7" t="s">
        <v>49</v>
      </c>
    </row>
    <row r="259" spans="1:17">
      <c r="A259" s="7">
        <v>9</v>
      </c>
      <c r="B259" s="34" t="s">
        <v>157</v>
      </c>
      <c r="C259" s="35" t="s">
        <v>158</v>
      </c>
      <c r="D259" s="36"/>
      <c r="E259" s="36"/>
      <c r="F259" s="37" t="s">
        <v>48</v>
      </c>
      <c r="G259" s="38">
        <v>2</v>
      </c>
      <c r="H259" s="38"/>
      <c r="I259" s="39"/>
      <c r="J259" s="40">
        <f>IF(AND(G259= "",H259= ""), 0, ROUND(ROUND(I259, 2) * ROUND(IF(H259="",G259,H259),  0), 2))</f>
        <v/>
      </c>
      <c r="K259" s="7"/>
      <c r="M259" s="41">
        <v>0.2</v>
      </c>
      <c r="Q259" s="7">
        <v>27</v>
      </c>
    </row>
    <row r="260" spans="1:17" hidden="1">
      <c r="A260" s="7" t="s">
        <v>49</v>
      </c>
    </row>
    <row r="261" spans="1:17" hidden="1">
      <c r="A261" s="7" t="s">
        <v>159</v>
      </c>
    </row>
    <row r="262" spans="1:17">
      <c r="A262" s="7">
        <v>8</v>
      </c>
      <c r="B262" s="34" t="s">
        <v>160</v>
      </c>
      <c r="C262" s="56" t="s">
        <v>161</v>
      </c>
      <c r="D262" s="56"/>
      <c r="E262" s="56"/>
      <c r="J262" s="36"/>
      <c r="K262" s="7"/>
    </row>
    <row r="263" spans="1:17" hidden="1">
      <c r="A263" s="7" t="s">
        <v>162</v>
      </c>
    </row>
    <row r="264" spans="1:17">
      <c r="A264" s="7">
        <v>9</v>
      </c>
      <c r="B264" s="34" t="s">
        <v>163</v>
      </c>
      <c r="C264" s="35" t="s">
        <v>164</v>
      </c>
      <c r="D264" s="36"/>
      <c r="E264" s="36"/>
      <c r="F264" s="37" t="s">
        <v>64</v>
      </c>
      <c r="G264" s="38">
        <v>1</v>
      </c>
      <c r="H264" s="38"/>
      <c r="I264" s="39"/>
      <c r="J264" s="40">
        <f>IF(AND(G264= "",H264= ""), 0, ROUND(ROUND(I264, 2) * ROUND(IF(H264="",G264,H264),  0), 2))</f>
        <v/>
      </c>
      <c r="K264" s="7"/>
      <c r="M264" s="41">
        <v>0.2</v>
      </c>
      <c r="Q264" s="7">
        <v>27</v>
      </c>
    </row>
    <row r="265" spans="1:17" hidden="1">
      <c r="A265" s="7" t="s">
        <v>49</v>
      </c>
    </row>
    <row r="266" spans="1:17" hidden="1">
      <c r="A266" s="7" t="s">
        <v>80</v>
      </c>
    </row>
    <row r="267" spans="1:17">
      <c r="A267" s="7">
        <v>8</v>
      </c>
      <c r="B267" s="34" t="s">
        <v>165</v>
      </c>
      <c r="C267" s="56" t="s">
        <v>166</v>
      </c>
      <c r="D267" s="56"/>
      <c r="E267" s="56"/>
      <c r="J267" s="36"/>
      <c r="K267" s="7"/>
    </row>
    <row r="268" spans="1:17" hidden="1">
      <c r="A268" s="7" t="s">
        <v>162</v>
      </c>
    </row>
    <row r="269" spans="1:17" ht="27.225" customHeight="1">
      <c r="A269" s="7">
        <v>9</v>
      </c>
      <c r="B269" s="34" t="s">
        <v>167</v>
      </c>
      <c r="C269" s="35" t="s">
        <v>168</v>
      </c>
      <c r="D269" s="36"/>
      <c r="E269" s="36"/>
      <c r="F269" s="37" t="s">
        <v>48</v>
      </c>
      <c r="G269" s="38">
        <v>1</v>
      </c>
      <c r="H269" s="38"/>
      <c r="I269" s="39"/>
      <c r="J269" s="40">
        <f>IF(AND(G269= "",H269= ""), 0, ROUND(ROUND(I269, 2) * ROUND(IF(H269="",G269,H269),  0), 2))</f>
        <v/>
      </c>
      <c r="K269" s="7"/>
      <c r="M269" s="41">
        <v>0.2</v>
      </c>
      <c r="Q269" s="7">
        <v>27</v>
      </c>
    </row>
    <row r="270" spans="1:17" hidden="1">
      <c r="A270" s="7" t="s">
        <v>49</v>
      </c>
    </row>
    <row r="271" spans="1:17" hidden="1">
      <c r="A271" s="7" t="s">
        <v>80</v>
      </c>
    </row>
    <row r="272" spans="1:17" hidden="1">
      <c r="A272" s="7" t="s">
        <v>50</v>
      </c>
    </row>
    <row r="273" spans="1:11" ht="29.425" customHeight="1">
      <c r="A273" s="7">
        <v>4</v>
      </c>
      <c r="B273" s="29" t="s">
        <v>169</v>
      </c>
      <c r="C273" s="32" t="s">
        <v>170</v>
      </c>
      <c r="D273" s="32"/>
      <c r="E273" s="32"/>
      <c r="F273" s="32"/>
      <c r="G273" s="32"/>
      <c r="H273" s="32"/>
      <c r="I273" s="32"/>
      <c r="J273" s="33"/>
      <c r="K273" s="7"/>
    </row>
    <row r="274" spans="1:11">
      <c r="A274" s="7">
        <v>5</v>
      </c>
      <c r="B274" s="29" t="s">
        <v>171</v>
      </c>
      <c r="C274" s="48" t="s">
        <v>172</v>
      </c>
      <c r="D274" s="48"/>
      <c r="E274" s="48"/>
      <c r="F274" s="48"/>
      <c r="G274" s="48"/>
      <c r="H274" s="48"/>
      <c r="I274" s="48"/>
      <c r="J274" s="55"/>
      <c r="K274" s="7"/>
    </row>
    <row r="275" spans="1:11" hidden="1">
      <c r="A275" s="7" t="s">
        <v>59</v>
      </c>
    </row>
    <row r="276" spans="1:11" hidden="1">
      <c r="A276" s="7" t="s">
        <v>59</v>
      </c>
    </row>
    <row r="277" spans="1:11" ht="27.225" customHeight="1">
      <c r="A277" s="7">
        <v>6</v>
      </c>
      <c r="B277" s="29" t="s">
        <v>173</v>
      </c>
      <c r="C277" s="65" t="s">
        <v>174</v>
      </c>
      <c r="D277" s="65"/>
      <c r="E277" s="65"/>
      <c r="F277" s="65"/>
      <c r="G277" s="65"/>
      <c r="H277" s="65"/>
      <c r="I277" s="65"/>
      <c r="J277" s="66"/>
      <c r="K277" s="7"/>
    </row>
    <row r="278" spans="1:11" hidden="1">
      <c r="A278" s="7" t="s">
        <v>153</v>
      </c>
    </row>
    <row r="279" spans="1:11" hidden="1">
      <c r="A279" s="7" t="s">
        <v>153</v>
      </c>
    </row>
    <row r="280" spans="1:11" hidden="1">
      <c r="A280" s="57" t="s">
        <v>175</v>
      </c>
    </row>
    <row r="281" spans="1:11" hidden="1">
      <c r="A281" s="7" t="s">
        <v>153</v>
      </c>
    </row>
    <row r="282" spans="1:11" hidden="1">
      <c r="A282" s="7" t="s">
        <v>153</v>
      </c>
    </row>
    <row r="283" spans="1:11" hidden="1">
      <c r="A283" s="7" t="s">
        <v>153</v>
      </c>
    </row>
    <row r="284" spans="1:11" hidden="1">
      <c r="A284" s="57" t="s">
        <v>175</v>
      </c>
    </row>
    <row r="285" spans="1:11" hidden="1">
      <c r="A285" s="7" t="s">
        <v>153</v>
      </c>
    </row>
    <row r="286" spans="1:11" hidden="1">
      <c r="A286" s="7" t="s">
        <v>153</v>
      </c>
    </row>
    <row r="287" spans="1:11" hidden="1">
      <c r="A287" s="7" t="s">
        <v>153</v>
      </c>
    </row>
    <row r="288" spans="1:11" hidden="1">
      <c r="A288" s="57" t="s">
        <v>175</v>
      </c>
    </row>
    <row r="289" spans="1:17" hidden="1">
      <c r="A289" s="7" t="s">
        <v>153</v>
      </c>
    </row>
    <row r="290" spans="1:17" ht="25.025" customHeight="1">
      <c r="A290" s="7">
        <v>8</v>
      </c>
      <c r="B290" s="34" t="s">
        <v>176</v>
      </c>
      <c r="C290" s="56" t="s">
        <v>177</v>
      </c>
      <c r="D290" s="56"/>
      <c r="E290" s="56"/>
      <c r="J290" s="36"/>
      <c r="K290" s="7"/>
    </row>
    <row r="291" spans="1:17">
      <c r="A291" s="57" t="s">
        <v>178</v>
      </c>
      <c r="B291" s="62"/>
      <c r="C291" s="62" t="s">
        <v>107</v>
      </c>
      <c r="D291" s="62"/>
      <c r="E291" s="62"/>
      <c r="F291" s="62"/>
      <c r="G291" s="62"/>
      <c r="H291" s="62"/>
      <c r="I291" s="62"/>
      <c r="J291" s="62"/>
    </row>
    <row r="292" spans="1:17">
      <c r="A292" s="7">
        <v>9</v>
      </c>
      <c r="B292" s="34" t="s">
        <v>179</v>
      </c>
      <c r="C292" s="35" t="s">
        <v>180</v>
      </c>
      <c r="D292" s="36"/>
      <c r="E292" s="36"/>
      <c r="F292" s="37" t="s">
        <v>64</v>
      </c>
      <c r="G292" s="38">
        <v>1</v>
      </c>
      <c r="H292" s="38"/>
      <c r="I292" s="39"/>
      <c r="J292" s="40">
        <f>IF(AND(G292= "",H292= ""), 0, ROUND(ROUND(I292, 2) * ROUND(IF(H292="",G292,H292),  0), 2))</f>
        <v/>
      </c>
      <c r="K292" s="7"/>
      <c r="M292" s="41">
        <v>0.2</v>
      </c>
      <c r="Q292" s="7">
        <v>27</v>
      </c>
    </row>
    <row r="293" spans="1:17" hidden="1">
      <c r="A293" s="7" t="s">
        <v>49</v>
      </c>
    </row>
    <row r="294" spans="1:17" ht="27.225" customHeight="1">
      <c r="A294" s="7">
        <v>9</v>
      </c>
      <c r="B294" s="34" t="s">
        <v>181</v>
      </c>
      <c r="C294" s="35" t="s">
        <v>182</v>
      </c>
      <c r="D294" s="36"/>
      <c r="E294" s="36"/>
      <c r="F294" s="37" t="s">
        <v>64</v>
      </c>
      <c r="G294" s="38">
        <v>1</v>
      </c>
      <c r="H294" s="38"/>
      <c r="I294" s="39"/>
      <c r="J294" s="40">
        <f>IF(AND(G294= "",H294= ""), 0, ROUND(ROUND(I294, 2) * ROUND(IF(H294="",G294,H294),  0), 2))</f>
        <v/>
      </c>
      <c r="K294" s="7"/>
      <c r="M294" s="41">
        <v>0.2</v>
      </c>
      <c r="Q294" s="7">
        <v>27</v>
      </c>
    </row>
    <row r="295" spans="1:17" hidden="1">
      <c r="A295" s="7" t="s">
        <v>49</v>
      </c>
    </row>
    <row r="296" spans="1:17">
      <c r="A296" s="7">
        <v>9</v>
      </c>
      <c r="B296" s="34" t="s">
        <v>183</v>
      </c>
      <c r="C296" s="35" t="s">
        <v>184</v>
      </c>
      <c r="D296" s="36"/>
      <c r="E296" s="36"/>
      <c r="F296" s="37" t="s">
        <v>64</v>
      </c>
      <c r="G296" s="38">
        <v>1</v>
      </c>
      <c r="H296" s="38"/>
      <c r="I296" s="39"/>
      <c r="J296" s="40">
        <f>IF(AND(G296= "",H296= ""), 0, ROUND(ROUND(I296, 2) * ROUND(IF(H296="",G296,H296),  0), 2))</f>
        <v/>
      </c>
      <c r="K296" s="7"/>
      <c r="M296" s="41">
        <v>0.2</v>
      </c>
      <c r="Q296" s="7">
        <v>27</v>
      </c>
    </row>
    <row r="297" spans="1:17" hidden="1">
      <c r="A297" s="7" t="s">
        <v>49</v>
      </c>
    </row>
    <row r="298" spans="1:17">
      <c r="A298" s="7">
        <v>9</v>
      </c>
      <c r="B298" s="34" t="s">
        <v>185</v>
      </c>
      <c r="C298" s="35" t="s">
        <v>186</v>
      </c>
      <c r="D298" s="36"/>
      <c r="E298" s="36"/>
      <c r="F298" s="37" t="s">
        <v>136</v>
      </c>
      <c r="G298" s="63">
        <v>20</v>
      </c>
      <c r="H298" s="63"/>
      <c r="I298" s="39"/>
      <c r="J298" s="40">
        <f>IF(AND(G298= "",H298= ""), 0, ROUND(ROUND(I298, 2) * ROUND(IF(H298="",G298,H298),  2), 2))</f>
        <v/>
      </c>
      <c r="K298" s="7"/>
      <c r="M298" s="41">
        <v>0.2</v>
      </c>
      <c r="Q298" s="7">
        <v>27</v>
      </c>
    </row>
    <row r="299" spans="1:17" hidden="1">
      <c r="A299" s="7" t="s">
        <v>49</v>
      </c>
    </row>
    <row r="300" spans="1:17">
      <c r="A300" s="7">
        <v>9</v>
      </c>
      <c r="B300" s="34" t="s">
        <v>187</v>
      </c>
      <c r="C300" s="35" t="s">
        <v>188</v>
      </c>
      <c r="D300" s="36"/>
      <c r="E300" s="36"/>
      <c r="F300" s="37" t="s">
        <v>136</v>
      </c>
      <c r="G300" s="63">
        <v>20</v>
      </c>
      <c r="H300" s="63"/>
      <c r="I300" s="39"/>
      <c r="J300" s="40">
        <f>IF(AND(G300= "",H300= ""), 0, ROUND(ROUND(I300, 2) * ROUND(IF(H300="",G300,H300),  2), 2))</f>
        <v/>
      </c>
      <c r="K300" s="7"/>
      <c r="M300" s="41">
        <v>0.2</v>
      </c>
      <c r="Q300" s="7">
        <v>27</v>
      </c>
    </row>
    <row r="301" spans="1:17" hidden="1">
      <c r="A301" s="7" t="s">
        <v>49</v>
      </c>
    </row>
    <row r="302" spans="1:17">
      <c r="A302" s="7">
        <v>9</v>
      </c>
      <c r="B302" s="34" t="s">
        <v>189</v>
      </c>
      <c r="C302" s="35" t="s">
        <v>190</v>
      </c>
      <c r="D302" s="36"/>
      <c r="E302" s="36"/>
      <c r="F302" s="37" t="s">
        <v>136</v>
      </c>
      <c r="G302" s="63">
        <v>30</v>
      </c>
      <c r="H302" s="63"/>
      <c r="I302" s="39"/>
      <c r="J302" s="40">
        <f>IF(AND(G302= "",H302= ""), 0, ROUND(ROUND(I302, 2) * ROUND(IF(H302="",G302,H302),  2), 2))</f>
        <v/>
      </c>
      <c r="K302" s="7"/>
      <c r="M302" s="41">
        <v>0.2</v>
      </c>
      <c r="Q302" s="7">
        <v>27</v>
      </c>
    </row>
    <row r="303" spans="1:17" hidden="1">
      <c r="A303" s="7" t="s">
        <v>49</v>
      </c>
    </row>
    <row r="304" spans="1:17">
      <c r="A304" s="7">
        <v>9</v>
      </c>
      <c r="B304" s="34" t="s">
        <v>191</v>
      </c>
      <c r="C304" s="35" t="s">
        <v>192</v>
      </c>
      <c r="D304" s="36"/>
      <c r="E304" s="36"/>
      <c r="F304" s="37" t="s">
        <v>136</v>
      </c>
      <c r="G304" s="63">
        <v>30</v>
      </c>
      <c r="H304" s="63"/>
      <c r="I304" s="39"/>
      <c r="J304" s="40">
        <f>IF(AND(G304= "",H304= ""), 0, ROUND(ROUND(I304, 2) * ROUND(IF(H304="",G304,H304),  2), 2))</f>
        <v/>
      </c>
      <c r="K304" s="7"/>
      <c r="M304" s="41">
        <v>0.2</v>
      </c>
      <c r="Q304" s="7">
        <v>27</v>
      </c>
    </row>
    <row r="305" spans="1:17" hidden="1">
      <c r="A305" s="7" t="s">
        <v>49</v>
      </c>
    </row>
    <row r="306" spans="1:17">
      <c r="A306" s="7">
        <v>9</v>
      </c>
      <c r="B306" s="34" t="s">
        <v>193</v>
      </c>
      <c r="C306" s="35" t="s">
        <v>194</v>
      </c>
      <c r="D306" s="36"/>
      <c r="E306" s="36"/>
      <c r="F306" s="37" t="s">
        <v>136</v>
      </c>
      <c r="G306" s="63">
        <v>40</v>
      </c>
      <c r="H306" s="63"/>
      <c r="I306" s="39"/>
      <c r="J306" s="40">
        <f>IF(AND(G306= "",H306= ""), 0, ROUND(ROUND(I306, 2) * ROUND(IF(H306="",G306,H306),  2), 2))</f>
        <v/>
      </c>
      <c r="K306" s="7"/>
      <c r="M306" s="41">
        <v>0.2</v>
      </c>
      <c r="Q306" s="7">
        <v>27</v>
      </c>
    </row>
    <row r="307" spans="1:17" hidden="1">
      <c r="A307" s="7" t="s">
        <v>49</v>
      </c>
    </row>
    <row r="308" spans="1:17">
      <c r="A308" s="7">
        <v>9</v>
      </c>
      <c r="B308" s="34" t="s">
        <v>195</v>
      </c>
      <c r="C308" s="35" t="s">
        <v>196</v>
      </c>
      <c r="D308" s="36"/>
      <c r="E308" s="36"/>
      <c r="F308" s="37" t="s">
        <v>136</v>
      </c>
      <c r="G308" s="63">
        <v>40</v>
      </c>
      <c r="H308" s="63"/>
      <c r="I308" s="39"/>
      <c r="J308" s="40">
        <f>IF(AND(G308= "",H308= ""), 0, ROUND(ROUND(I308, 2) * ROUND(IF(H308="",G308,H308),  2), 2))</f>
        <v/>
      </c>
      <c r="K308" s="7"/>
      <c r="M308" s="41">
        <v>0.2</v>
      </c>
      <c r="Q308" s="7">
        <v>27</v>
      </c>
    </row>
    <row r="309" spans="1:17" hidden="1">
      <c r="A309" s="7" t="s">
        <v>49</v>
      </c>
    </row>
    <row r="310" spans="1:17">
      <c r="A310" s="7">
        <v>9</v>
      </c>
      <c r="B310" s="34" t="s">
        <v>197</v>
      </c>
      <c r="C310" s="35" t="s">
        <v>198</v>
      </c>
      <c r="D310" s="36"/>
      <c r="E310" s="36"/>
      <c r="F310" s="37" t="s">
        <v>64</v>
      </c>
      <c r="G310" s="38">
        <v>10</v>
      </c>
      <c r="H310" s="38"/>
      <c r="I310" s="39"/>
      <c r="J310" s="40">
        <f>IF(AND(G310= "",H310= ""), 0, ROUND(ROUND(I310, 2) * ROUND(IF(H310="",G310,H310),  0), 2))</f>
        <v/>
      </c>
      <c r="K310" s="7"/>
      <c r="M310" s="41">
        <v>0.2</v>
      </c>
      <c r="Q310" s="7">
        <v>27</v>
      </c>
    </row>
    <row r="311" spans="1:17" hidden="1">
      <c r="A311" s="7" t="s">
        <v>49</v>
      </c>
    </row>
    <row r="312" spans="1:17" ht="27.225" customHeight="1">
      <c r="A312" s="7">
        <v>9</v>
      </c>
      <c r="B312" s="34" t="s">
        <v>199</v>
      </c>
      <c r="C312" s="35" t="s">
        <v>200</v>
      </c>
      <c r="D312" s="36"/>
      <c r="E312" s="36"/>
      <c r="F312" s="37" t="s">
        <v>13</v>
      </c>
      <c r="G312" s="38">
        <v>1</v>
      </c>
      <c r="H312" s="38"/>
      <c r="I312" s="39"/>
      <c r="J312" s="40">
        <f>IF(AND(G312= "",H312= ""), 0, ROUND(ROUND(I312, 2) * ROUND(IF(H312="",G312,H312),  0), 2))</f>
        <v/>
      </c>
      <c r="K312" s="7"/>
      <c r="M312" s="41">
        <v>0.2</v>
      </c>
      <c r="Q312" s="7">
        <v>27</v>
      </c>
    </row>
    <row r="313" spans="1:17" hidden="1">
      <c r="A313" s="7" t="s">
        <v>49</v>
      </c>
    </row>
    <row r="314" spans="1:17" ht="27.225" customHeight="1">
      <c r="A314" s="7">
        <v>9</v>
      </c>
      <c r="B314" s="34" t="s">
        <v>201</v>
      </c>
      <c r="C314" s="35" t="s">
        <v>202</v>
      </c>
      <c r="D314" s="36"/>
      <c r="E314" s="36"/>
      <c r="F314" s="37" t="s">
        <v>13</v>
      </c>
      <c r="G314" s="38">
        <v>1</v>
      </c>
      <c r="H314" s="38"/>
      <c r="I314" s="39"/>
      <c r="J314" s="40">
        <f>IF(AND(G314= "",H314= ""), 0, ROUND(ROUND(I314, 2) * ROUND(IF(H314="",G314,H314),  0), 2))</f>
        <v/>
      </c>
      <c r="K314" s="7"/>
      <c r="M314" s="41">
        <v>0.2</v>
      </c>
      <c r="Q314" s="7">
        <v>27</v>
      </c>
    </row>
    <row r="315" spans="1:17" hidden="1">
      <c r="A315" s="7" t="s">
        <v>49</v>
      </c>
    </row>
    <row r="316" spans="1:17" ht="27.225" customHeight="1">
      <c r="A316" s="7">
        <v>9</v>
      </c>
      <c r="B316" s="34" t="s">
        <v>203</v>
      </c>
      <c r="C316" s="35" t="s">
        <v>204</v>
      </c>
      <c r="D316" s="36"/>
      <c r="E316" s="36"/>
      <c r="F316" s="37" t="s">
        <v>13</v>
      </c>
      <c r="G316" s="38">
        <v>3</v>
      </c>
      <c r="H316" s="38"/>
      <c r="I316" s="39"/>
      <c r="J316" s="40">
        <f>IF(AND(G316= "",H316= ""), 0, ROUND(ROUND(I316, 2) * ROUND(IF(H316="",G316,H316),  0), 2))</f>
        <v/>
      </c>
      <c r="K316" s="7"/>
      <c r="M316" s="41">
        <v>0.2</v>
      </c>
      <c r="Q316" s="7">
        <v>27</v>
      </c>
    </row>
    <row r="317" spans="1:17" hidden="1">
      <c r="A317" s="7" t="s">
        <v>49</v>
      </c>
    </row>
    <row r="318" spans="1:17" ht="27.225" customHeight="1">
      <c r="A318" s="7">
        <v>9</v>
      </c>
      <c r="B318" s="34" t="s">
        <v>205</v>
      </c>
      <c r="C318" s="35" t="s">
        <v>206</v>
      </c>
      <c r="D318" s="36"/>
      <c r="E318" s="36"/>
      <c r="F318" s="37" t="s">
        <v>13</v>
      </c>
      <c r="G318" s="38">
        <v>2</v>
      </c>
      <c r="H318" s="38"/>
      <c r="I318" s="39"/>
      <c r="J318" s="40">
        <f>IF(AND(G318= "",H318= ""), 0, ROUND(ROUND(I318, 2) * ROUND(IF(H318="",G318,H318),  0), 2))</f>
        <v/>
      </c>
      <c r="K318" s="7"/>
      <c r="M318" s="41">
        <v>0.2</v>
      </c>
      <c r="Q318" s="7">
        <v>27</v>
      </c>
    </row>
    <row r="319" spans="1:17" hidden="1">
      <c r="A319" s="7" t="s">
        <v>49</v>
      </c>
    </row>
    <row r="320" spans="1:17" ht="27.225" customHeight="1">
      <c r="A320" s="7">
        <v>9</v>
      </c>
      <c r="B320" s="34" t="s">
        <v>207</v>
      </c>
      <c r="C320" s="35" t="s">
        <v>208</v>
      </c>
      <c r="D320" s="36"/>
      <c r="E320" s="36"/>
      <c r="F320" s="37" t="s">
        <v>13</v>
      </c>
      <c r="G320" s="38">
        <v>2</v>
      </c>
      <c r="H320" s="38"/>
      <c r="I320" s="39"/>
      <c r="J320" s="40">
        <f>IF(AND(G320= "",H320= ""), 0, ROUND(ROUND(I320, 2) * ROUND(IF(H320="",G320,H320),  0), 2))</f>
        <v/>
      </c>
      <c r="K320" s="7"/>
      <c r="M320" s="41">
        <v>0.2</v>
      </c>
      <c r="Q320" s="7">
        <v>27</v>
      </c>
    </row>
    <row r="321" spans="1:17" hidden="1">
      <c r="A321" s="7" t="s">
        <v>49</v>
      </c>
    </row>
    <row r="322" spans="1:17" ht="27.225" customHeight="1">
      <c r="A322" s="7">
        <v>9</v>
      </c>
      <c r="B322" s="34" t="s">
        <v>209</v>
      </c>
      <c r="C322" s="35" t="s">
        <v>210</v>
      </c>
      <c r="D322" s="36"/>
      <c r="E322" s="36"/>
      <c r="F322" s="37" t="s">
        <v>13</v>
      </c>
      <c r="G322" s="38">
        <v>1</v>
      </c>
      <c r="H322" s="38"/>
      <c r="I322" s="39"/>
      <c r="J322" s="40">
        <f>IF(AND(G322= "",H322= ""), 0, ROUND(ROUND(I322, 2) * ROUND(IF(H322="",G322,H322),  0), 2))</f>
        <v/>
      </c>
      <c r="K322" s="7"/>
      <c r="M322" s="41">
        <v>0.2</v>
      </c>
      <c r="Q322" s="7">
        <v>27</v>
      </c>
    </row>
    <row r="323" spans="1:17" hidden="1">
      <c r="A323" s="7" t="s">
        <v>49</v>
      </c>
    </row>
    <row r="324" spans="1:17" ht="27.225" customHeight="1">
      <c r="A324" s="7">
        <v>9</v>
      </c>
      <c r="B324" s="34" t="s">
        <v>211</v>
      </c>
      <c r="C324" s="35" t="s">
        <v>212</v>
      </c>
      <c r="D324" s="36"/>
      <c r="E324" s="36"/>
      <c r="F324" s="37" t="s">
        <v>64</v>
      </c>
      <c r="G324" s="38">
        <v>8</v>
      </c>
      <c r="H324" s="38"/>
      <c r="I324" s="39"/>
      <c r="J324" s="40">
        <f>IF(AND(G324= "",H324= ""), 0, ROUND(ROUND(I324, 2) * ROUND(IF(H324="",G324,H324),  0), 2))</f>
        <v/>
      </c>
      <c r="K324" s="7"/>
      <c r="M324" s="41">
        <v>0.2</v>
      </c>
      <c r="Q324" s="7">
        <v>27</v>
      </c>
    </row>
    <row r="325" spans="1:17" hidden="1">
      <c r="A325" s="7" t="s">
        <v>49</v>
      </c>
    </row>
    <row r="326" spans="1:17">
      <c r="A326" s="7">
        <v>9</v>
      </c>
      <c r="B326" s="34" t="s">
        <v>213</v>
      </c>
      <c r="C326" s="35" t="s">
        <v>214</v>
      </c>
      <c r="D326" s="36"/>
      <c r="E326" s="36"/>
      <c r="F326" s="37" t="s">
        <v>64</v>
      </c>
      <c r="G326" s="38">
        <v>1</v>
      </c>
      <c r="H326" s="38"/>
      <c r="I326" s="39"/>
      <c r="J326" s="40">
        <f>IF(AND(G326= "",H326= ""), 0, ROUND(ROUND(I326, 2) * ROUND(IF(H326="",G326,H326),  0), 2))</f>
        <v/>
      </c>
      <c r="K326" s="7"/>
      <c r="M326" s="41">
        <v>0.2</v>
      </c>
      <c r="Q326" s="7">
        <v>27</v>
      </c>
    </row>
    <row r="327" spans="1:17" hidden="1">
      <c r="A327" s="7" t="s">
        <v>49</v>
      </c>
    </row>
    <row r="328" spans="1:17">
      <c r="A328" s="7">
        <v>9</v>
      </c>
      <c r="B328" s="34" t="s">
        <v>215</v>
      </c>
      <c r="C328" s="35" t="s">
        <v>216</v>
      </c>
      <c r="D328" s="36"/>
      <c r="E328" s="36"/>
      <c r="F328" s="37" t="s">
        <v>136</v>
      </c>
      <c r="G328" s="63">
        <f>ROUND(SUM(G329:G329), 2 )</f>
        <v/>
      </c>
      <c r="H328" s="63"/>
      <c r="I328" s="39"/>
      <c r="J328" s="40">
        <f>IF(AND(G328= "",H328= ""), 0, ROUND(ROUND(I328, 2) * ROUND(IF(H328="",G328,H328),  2), 2))</f>
        <v/>
      </c>
      <c r="K328" s="7"/>
      <c r="M328" s="41">
        <v>0.2</v>
      </c>
      <c r="Q328" s="7">
        <v>27</v>
      </c>
    </row>
    <row r="329" spans="1:17" hidden="1">
      <c r="A329" s="57" t="s">
        <v>87</v>
      </c>
      <c r="B329" s="36"/>
      <c r="C329" s="58" t="s">
        <v>86</v>
      </c>
      <c r="D329" s="58"/>
      <c r="E329" s="58"/>
      <c r="F329" s="58"/>
      <c r="G329" s="64">
        <v>50</v>
      </c>
      <c r="H329" s="60"/>
      <c r="J329" s="36"/>
    </row>
    <row r="330" spans="1:17" hidden="1">
      <c r="A330" s="7" t="s">
        <v>69</v>
      </c>
    </row>
    <row r="331" spans="1:17" hidden="1">
      <c r="A331" s="7" t="s">
        <v>49</v>
      </c>
    </row>
    <row r="332" spans="1:17" ht="27.225" customHeight="1">
      <c r="A332" s="7">
        <v>9</v>
      </c>
      <c r="B332" s="34" t="s">
        <v>217</v>
      </c>
      <c r="C332" s="35" t="s">
        <v>218</v>
      </c>
      <c r="D332" s="36"/>
      <c r="E332" s="36"/>
      <c r="F332" s="37" t="s">
        <v>64</v>
      </c>
      <c r="G332" s="38">
        <f>ROUND(SUM(G333:G333), 0 )</f>
        <v/>
      </c>
      <c r="H332" s="38"/>
      <c r="I332" s="39"/>
      <c r="J332" s="40">
        <f>IF(AND(G332= "",H332= ""), 0, ROUND(ROUND(I332, 2) * ROUND(IF(H332="",G332,H332),  0), 2))</f>
        <v/>
      </c>
      <c r="K332" s="7"/>
      <c r="M332" s="41">
        <v>0.2</v>
      </c>
      <c r="Q332" s="7">
        <v>27</v>
      </c>
    </row>
    <row r="333" spans="1:17" hidden="1">
      <c r="A333" s="57" t="s">
        <v>87</v>
      </c>
      <c r="B333" s="36"/>
      <c r="C333" s="58" t="s">
        <v>86</v>
      </c>
      <c r="D333" s="58"/>
      <c r="E333" s="58"/>
      <c r="F333" s="58"/>
      <c r="G333" s="59">
        <v>10</v>
      </c>
      <c r="H333" s="60"/>
      <c r="J333" s="36"/>
    </row>
    <row r="334" spans="1:17" hidden="1">
      <c r="A334" s="7" t="s">
        <v>69</v>
      </c>
    </row>
    <row r="335" spans="1:17" hidden="1">
      <c r="A335" s="7" t="s">
        <v>49</v>
      </c>
    </row>
    <row r="336" spans="1:17" hidden="1">
      <c r="A336" s="7" t="s">
        <v>80</v>
      </c>
    </row>
    <row r="337" spans="1:17" ht="29.425" customHeight="1">
      <c r="A337" s="7">
        <v>8</v>
      </c>
      <c r="B337" s="34" t="s">
        <v>219</v>
      </c>
      <c r="C337" s="56" t="s">
        <v>220</v>
      </c>
      <c r="D337" s="56"/>
      <c r="E337" s="56"/>
      <c r="J337" s="36"/>
      <c r="K337" s="7"/>
    </row>
    <row r="338" spans="1:17">
      <c r="A338" s="57" t="s">
        <v>178</v>
      </c>
      <c r="B338" s="62"/>
      <c r="C338" s="62" t="s">
        <v>107</v>
      </c>
      <c r="D338" s="62"/>
      <c r="E338" s="62"/>
      <c r="F338" s="62"/>
      <c r="G338" s="62"/>
      <c r="H338" s="62"/>
      <c r="I338" s="62"/>
      <c r="J338" s="62"/>
    </row>
    <row r="339" spans="1:17">
      <c r="A339" s="7">
        <v>9</v>
      </c>
      <c r="B339" s="34" t="s">
        <v>221</v>
      </c>
      <c r="C339" s="35" t="s">
        <v>222</v>
      </c>
      <c r="D339" s="36"/>
      <c r="E339" s="36"/>
      <c r="F339" s="37" t="s">
        <v>64</v>
      </c>
      <c r="G339" s="38">
        <v>1</v>
      </c>
      <c r="H339" s="38"/>
      <c r="I339" s="39"/>
      <c r="J339" s="40">
        <f>IF(AND(G339= "",H339= ""), 0, ROUND(ROUND(I339, 2) * ROUND(IF(H339="",G339,H339),  0), 2))</f>
        <v/>
      </c>
      <c r="K339" s="7"/>
      <c r="M339" s="41">
        <v>0.2</v>
      </c>
      <c r="Q339" s="7">
        <v>27</v>
      </c>
    </row>
    <row r="340" spans="1:17" hidden="1">
      <c r="A340" s="7" t="s">
        <v>49</v>
      </c>
    </row>
    <row r="341" spans="1:17" ht="27.225" customHeight="1">
      <c r="A341" s="7">
        <v>9</v>
      </c>
      <c r="B341" s="34" t="s">
        <v>223</v>
      </c>
      <c r="C341" s="35" t="s">
        <v>182</v>
      </c>
      <c r="D341" s="36"/>
      <c r="E341" s="36"/>
      <c r="F341" s="37" t="s">
        <v>64</v>
      </c>
      <c r="G341" s="38">
        <v>1</v>
      </c>
      <c r="H341" s="38"/>
      <c r="I341" s="39"/>
      <c r="J341" s="40">
        <f>IF(AND(G341= "",H341= ""), 0, ROUND(ROUND(I341, 2) * ROUND(IF(H341="",G341,H341),  0), 2))</f>
        <v/>
      </c>
      <c r="K341" s="7"/>
      <c r="M341" s="41">
        <v>0.2</v>
      </c>
      <c r="Q341" s="7">
        <v>27</v>
      </c>
    </row>
    <row r="342" spans="1:17" hidden="1">
      <c r="A342" s="7" t="s">
        <v>49</v>
      </c>
    </row>
    <row r="343" spans="1:17">
      <c r="A343" s="7">
        <v>9</v>
      </c>
      <c r="B343" s="34" t="s">
        <v>224</v>
      </c>
      <c r="C343" s="35" t="s">
        <v>184</v>
      </c>
      <c r="D343" s="36"/>
      <c r="E343" s="36"/>
      <c r="F343" s="37" t="s">
        <v>64</v>
      </c>
      <c r="G343" s="38">
        <v>1</v>
      </c>
      <c r="H343" s="38"/>
      <c r="I343" s="39"/>
      <c r="J343" s="40">
        <f>IF(AND(G343= "",H343= ""), 0, ROUND(ROUND(I343, 2) * ROUND(IF(H343="",G343,H343),  0), 2))</f>
        <v/>
      </c>
      <c r="K343" s="7"/>
      <c r="M343" s="41">
        <v>0.2</v>
      </c>
      <c r="Q343" s="7">
        <v>27</v>
      </c>
    </row>
    <row r="344" spans="1:17" hidden="1">
      <c r="A344" s="7" t="s">
        <v>49</v>
      </c>
    </row>
    <row r="345" spans="1:17">
      <c r="A345" s="7">
        <v>9</v>
      </c>
      <c r="B345" s="34" t="s">
        <v>225</v>
      </c>
      <c r="C345" s="35" t="s">
        <v>194</v>
      </c>
      <c r="D345" s="36"/>
      <c r="E345" s="36"/>
      <c r="F345" s="37" t="s">
        <v>136</v>
      </c>
      <c r="G345" s="63">
        <v>15</v>
      </c>
      <c r="H345" s="63"/>
      <c r="I345" s="39"/>
      <c r="J345" s="40">
        <f>IF(AND(G345= "",H345= ""), 0, ROUND(ROUND(I345, 2) * ROUND(IF(H345="",G345,H345),  2), 2))</f>
        <v/>
      </c>
      <c r="K345" s="7"/>
      <c r="M345" s="41">
        <v>0.2</v>
      </c>
      <c r="Q345" s="7">
        <v>27</v>
      </c>
    </row>
    <row r="346" spans="1:17" hidden="1">
      <c r="A346" s="7" t="s">
        <v>49</v>
      </c>
    </row>
    <row r="347" spans="1:17">
      <c r="A347" s="7">
        <v>9</v>
      </c>
      <c r="B347" s="34" t="s">
        <v>226</v>
      </c>
      <c r="C347" s="35" t="s">
        <v>196</v>
      </c>
      <c r="D347" s="36"/>
      <c r="E347" s="36"/>
      <c r="F347" s="37" t="s">
        <v>136</v>
      </c>
      <c r="G347" s="63">
        <v>15</v>
      </c>
      <c r="H347" s="63"/>
      <c r="I347" s="39"/>
      <c r="J347" s="40">
        <f>IF(AND(G347= "",H347= ""), 0, ROUND(ROUND(I347, 2) * ROUND(IF(H347="",G347,H347),  2), 2))</f>
        <v/>
      </c>
      <c r="K347" s="7"/>
      <c r="M347" s="41">
        <v>0.2</v>
      </c>
      <c r="Q347" s="7">
        <v>27</v>
      </c>
    </row>
    <row r="348" spans="1:17" hidden="1">
      <c r="A348" s="7" t="s">
        <v>49</v>
      </c>
    </row>
    <row r="349" spans="1:17">
      <c r="A349" s="7">
        <v>9</v>
      </c>
      <c r="B349" s="34" t="s">
        <v>227</v>
      </c>
      <c r="C349" s="35" t="s">
        <v>198</v>
      </c>
      <c r="D349" s="36"/>
      <c r="E349" s="36"/>
      <c r="F349" s="37" t="s">
        <v>64</v>
      </c>
      <c r="G349" s="38">
        <v>1</v>
      </c>
      <c r="H349" s="38"/>
      <c r="I349" s="39"/>
      <c r="J349" s="40">
        <f>IF(AND(G349= "",H349= ""), 0, ROUND(ROUND(I349, 2) * ROUND(IF(H349="",G349,H349),  0), 2))</f>
        <v/>
      </c>
      <c r="K349" s="7"/>
      <c r="M349" s="41">
        <v>0.2</v>
      </c>
      <c r="Q349" s="7">
        <v>27</v>
      </c>
    </row>
    <row r="350" spans="1:17" hidden="1">
      <c r="A350" s="7" t="s">
        <v>49</v>
      </c>
    </row>
    <row r="351" spans="1:17">
      <c r="A351" s="7">
        <v>9</v>
      </c>
      <c r="B351" s="34" t="s">
        <v>228</v>
      </c>
      <c r="C351" s="35" t="s">
        <v>229</v>
      </c>
      <c r="D351" s="36"/>
      <c r="E351" s="36"/>
      <c r="F351" s="37" t="s">
        <v>13</v>
      </c>
      <c r="G351" s="38">
        <v>1</v>
      </c>
      <c r="H351" s="38"/>
      <c r="I351" s="39"/>
      <c r="J351" s="40">
        <f>IF(AND(G351= "",H351= ""), 0, ROUND(ROUND(I351, 2) * ROUND(IF(H351="",G351,H351),  0), 2))</f>
        <v/>
      </c>
      <c r="K351" s="7"/>
      <c r="M351" s="41">
        <v>0.2</v>
      </c>
      <c r="Q351" s="7">
        <v>27</v>
      </c>
    </row>
    <row r="352" spans="1:17" hidden="1">
      <c r="A352" s="7" t="s">
        <v>49</v>
      </c>
    </row>
    <row r="353" spans="1:17" ht="27.225" customHeight="1">
      <c r="A353" s="7">
        <v>9</v>
      </c>
      <c r="B353" s="34" t="s">
        <v>230</v>
      </c>
      <c r="C353" s="35" t="s">
        <v>212</v>
      </c>
      <c r="D353" s="36"/>
      <c r="E353" s="36"/>
      <c r="F353" s="37" t="s">
        <v>64</v>
      </c>
      <c r="G353" s="38">
        <v>1</v>
      </c>
      <c r="H353" s="38"/>
      <c r="I353" s="39"/>
      <c r="J353" s="40">
        <f>IF(AND(G353= "",H353= ""), 0, ROUND(ROUND(I353, 2) * ROUND(IF(H353="",G353,H353),  0), 2))</f>
        <v/>
      </c>
      <c r="K353" s="7"/>
      <c r="M353" s="41">
        <v>0.2</v>
      </c>
      <c r="Q353" s="7">
        <v>27</v>
      </c>
    </row>
    <row r="354" spans="1:17" hidden="1">
      <c r="A354" s="7" t="s">
        <v>49</v>
      </c>
    </row>
    <row r="355" spans="1:17">
      <c r="A355" s="7">
        <v>9</v>
      </c>
      <c r="B355" s="34" t="s">
        <v>231</v>
      </c>
      <c r="C355" s="35" t="s">
        <v>214</v>
      </c>
      <c r="D355" s="36"/>
      <c r="E355" s="36"/>
      <c r="F355" s="37" t="s">
        <v>64</v>
      </c>
      <c r="G355" s="38">
        <v>1</v>
      </c>
      <c r="H355" s="38"/>
      <c r="I355" s="39"/>
      <c r="J355" s="40">
        <f>IF(AND(G355= "",H355= ""), 0, ROUND(ROUND(I355, 2) * ROUND(IF(H355="",G355,H355),  0), 2))</f>
        <v/>
      </c>
      <c r="K355" s="7"/>
      <c r="M355" s="41">
        <v>0.2</v>
      </c>
      <c r="Q355" s="7">
        <v>27</v>
      </c>
    </row>
    <row r="356" spans="1:17" hidden="1">
      <c r="A356" s="7" t="s">
        <v>49</v>
      </c>
    </row>
    <row r="357" spans="1:17">
      <c r="A357" s="7">
        <v>9</v>
      </c>
      <c r="B357" s="34" t="s">
        <v>232</v>
      </c>
      <c r="C357" s="35" t="s">
        <v>216</v>
      </c>
      <c r="D357" s="36"/>
      <c r="E357" s="36"/>
      <c r="F357" s="37" t="s">
        <v>136</v>
      </c>
      <c r="G357" s="63">
        <f>ROUND(SUM(G358:G358), 2 )</f>
        <v/>
      </c>
      <c r="H357" s="63"/>
      <c r="I357" s="39"/>
      <c r="J357" s="40">
        <f>IF(AND(G357= "",H357= ""), 0, ROUND(ROUND(I357, 2) * ROUND(IF(H357="",G357,H357),  2), 2))</f>
        <v/>
      </c>
      <c r="K357" s="7"/>
      <c r="M357" s="41">
        <v>0.2</v>
      </c>
      <c r="Q357" s="7">
        <v>27</v>
      </c>
    </row>
    <row r="358" spans="1:17" hidden="1">
      <c r="A358" s="57" t="s">
        <v>87</v>
      </c>
      <c r="B358" s="36"/>
      <c r="C358" s="58" t="s">
        <v>86</v>
      </c>
      <c r="D358" s="58"/>
      <c r="E358" s="58"/>
      <c r="F358" s="58"/>
      <c r="G358" s="64">
        <v>10</v>
      </c>
      <c r="H358" s="60"/>
      <c r="J358" s="36"/>
    </row>
    <row r="359" spans="1:17" hidden="1">
      <c r="A359" s="7" t="s">
        <v>69</v>
      </c>
    </row>
    <row r="360" spans="1:17" hidden="1">
      <c r="A360" s="7" t="s">
        <v>49</v>
      </c>
    </row>
    <row r="361" spans="1:17" ht="27.225" customHeight="1">
      <c r="A361" s="7">
        <v>9</v>
      </c>
      <c r="B361" s="34" t="s">
        <v>233</v>
      </c>
      <c r="C361" s="35" t="s">
        <v>218</v>
      </c>
      <c r="D361" s="36"/>
      <c r="E361" s="36"/>
      <c r="F361" s="37" t="s">
        <v>64</v>
      </c>
      <c r="G361" s="38">
        <f>ROUND(SUM(G362:G362), 0 )</f>
        <v/>
      </c>
      <c r="H361" s="38"/>
      <c r="I361" s="39"/>
      <c r="J361" s="40">
        <f>IF(AND(G361= "",H361= ""), 0, ROUND(ROUND(I361, 2) * ROUND(IF(H361="",G361,H361),  0), 2))</f>
        <v/>
      </c>
      <c r="K361" s="7"/>
      <c r="M361" s="41">
        <v>0.2</v>
      </c>
      <c r="Q361" s="7">
        <v>27</v>
      </c>
    </row>
    <row r="362" spans="1:17" hidden="1">
      <c r="A362" s="57" t="s">
        <v>87</v>
      </c>
      <c r="B362" s="36"/>
      <c r="C362" s="58" t="s">
        <v>86</v>
      </c>
      <c r="D362" s="58"/>
      <c r="E362" s="58"/>
      <c r="F362" s="58"/>
      <c r="G362" s="59">
        <v>1</v>
      </c>
      <c r="H362" s="60"/>
      <c r="J362" s="36"/>
    </row>
    <row r="363" spans="1:17" hidden="1">
      <c r="A363" s="7" t="s">
        <v>69</v>
      </c>
    </row>
    <row r="364" spans="1:17" hidden="1">
      <c r="A364" s="7" t="s">
        <v>49</v>
      </c>
    </row>
    <row r="365" spans="1:17" hidden="1">
      <c r="A365" s="7" t="s">
        <v>80</v>
      </c>
    </row>
    <row r="366" spans="1:17" ht="29.425" customHeight="1">
      <c r="A366" s="7">
        <v>8</v>
      </c>
      <c r="B366" s="34" t="s">
        <v>234</v>
      </c>
      <c r="C366" s="56" t="s">
        <v>235</v>
      </c>
      <c r="D366" s="56"/>
      <c r="E366" s="56"/>
      <c r="J366" s="36"/>
      <c r="K366" s="7"/>
    </row>
    <row r="367" spans="1:17">
      <c r="A367" s="57" t="s">
        <v>236</v>
      </c>
      <c r="B367" s="62"/>
      <c r="C367" s="62" t="s">
        <v>123</v>
      </c>
      <c r="D367" s="62"/>
      <c r="E367" s="62"/>
      <c r="F367" s="62"/>
      <c r="G367" s="62"/>
      <c r="H367" s="62"/>
      <c r="I367" s="62"/>
      <c r="J367" s="62"/>
    </row>
    <row r="368" spans="1:17">
      <c r="A368" s="7">
        <v>9</v>
      </c>
      <c r="B368" s="34" t="s">
        <v>237</v>
      </c>
      <c r="C368" s="35" t="s">
        <v>238</v>
      </c>
      <c r="D368" s="36"/>
      <c r="E368" s="36"/>
      <c r="F368" s="37" t="s">
        <v>64</v>
      </c>
      <c r="G368" s="38">
        <v>1</v>
      </c>
      <c r="H368" s="38"/>
      <c r="I368" s="39"/>
      <c r="J368" s="40">
        <f>IF(AND(G368= "",H368= ""), 0, ROUND(ROUND(I368, 2) * ROUND(IF(H368="",G368,H368),  0), 2))</f>
        <v/>
      </c>
      <c r="K368" s="7"/>
      <c r="M368" s="41">
        <v>0.2</v>
      </c>
      <c r="Q368" s="7">
        <v>26</v>
      </c>
    </row>
    <row r="369" spans="1:17" hidden="1">
      <c r="A369" s="7" t="s">
        <v>49</v>
      </c>
    </row>
    <row r="370" spans="1:17">
      <c r="A370" s="7">
        <v>9</v>
      </c>
      <c r="B370" s="34" t="s">
        <v>239</v>
      </c>
      <c r="C370" s="35" t="s">
        <v>240</v>
      </c>
      <c r="D370" s="36"/>
      <c r="E370" s="36"/>
      <c r="F370" s="37" t="s">
        <v>64</v>
      </c>
      <c r="G370" s="38">
        <v>1</v>
      </c>
      <c r="H370" s="38"/>
      <c r="I370" s="39"/>
      <c r="J370" s="40">
        <f>IF(AND(G370= "",H370= ""), 0, ROUND(ROUND(I370, 2) * ROUND(IF(H370="",G370,H370),  0), 2))</f>
        <v/>
      </c>
      <c r="K370" s="7"/>
      <c r="M370" s="41">
        <v>0.2</v>
      </c>
      <c r="Q370" s="7">
        <v>26</v>
      </c>
    </row>
    <row r="371" spans="1:17" hidden="1">
      <c r="A371" s="7" t="s">
        <v>49</v>
      </c>
    </row>
    <row r="372" spans="1:17">
      <c r="A372" s="7">
        <v>9</v>
      </c>
      <c r="B372" s="34" t="s">
        <v>241</v>
      </c>
      <c r="C372" s="35" t="s">
        <v>184</v>
      </c>
      <c r="D372" s="36"/>
      <c r="E372" s="36"/>
      <c r="F372" s="37" t="s">
        <v>64</v>
      </c>
      <c r="G372" s="38">
        <v>1</v>
      </c>
      <c r="H372" s="38"/>
      <c r="I372" s="39"/>
      <c r="J372" s="40">
        <f>IF(AND(G372= "",H372= ""), 0, ROUND(ROUND(I372, 2) * ROUND(IF(H372="",G372,H372),  0), 2))</f>
        <v/>
      </c>
      <c r="K372" s="7"/>
      <c r="M372" s="41">
        <v>0.2</v>
      </c>
      <c r="Q372" s="7">
        <v>26</v>
      </c>
    </row>
    <row r="373" spans="1:17" hidden="1">
      <c r="A373" s="7" t="s">
        <v>49</v>
      </c>
    </row>
    <row r="374" spans="1:17">
      <c r="A374" s="7">
        <v>9</v>
      </c>
      <c r="B374" s="34" t="s">
        <v>242</v>
      </c>
      <c r="C374" s="35" t="s">
        <v>190</v>
      </c>
      <c r="D374" s="36"/>
      <c r="E374" s="36"/>
      <c r="F374" s="37" t="s">
        <v>136</v>
      </c>
      <c r="G374" s="63">
        <v>15</v>
      </c>
      <c r="H374" s="63"/>
      <c r="I374" s="39"/>
      <c r="J374" s="40">
        <f>IF(AND(G374= "",H374= ""), 0, ROUND(ROUND(I374, 2) * ROUND(IF(H374="",G374,H374),  2), 2))</f>
        <v/>
      </c>
      <c r="K374" s="7"/>
      <c r="M374" s="41">
        <v>0.2</v>
      </c>
      <c r="Q374" s="7">
        <v>26</v>
      </c>
    </row>
    <row r="375" spans="1:17" hidden="1">
      <c r="A375" s="7" t="s">
        <v>49</v>
      </c>
    </row>
    <row r="376" spans="1:17">
      <c r="A376" s="7">
        <v>9</v>
      </c>
      <c r="B376" s="34" t="s">
        <v>243</v>
      </c>
      <c r="C376" s="35" t="s">
        <v>192</v>
      </c>
      <c r="D376" s="36"/>
      <c r="E376" s="36"/>
      <c r="F376" s="37" t="s">
        <v>136</v>
      </c>
      <c r="G376" s="63">
        <v>15</v>
      </c>
      <c r="H376" s="63"/>
      <c r="I376" s="39"/>
      <c r="J376" s="40">
        <f>IF(AND(G376= "",H376= ""), 0, ROUND(ROUND(I376, 2) * ROUND(IF(H376="",G376,H376),  2), 2))</f>
        <v/>
      </c>
      <c r="K376" s="7"/>
      <c r="M376" s="41">
        <v>0.2</v>
      </c>
      <c r="Q376" s="7">
        <v>26</v>
      </c>
    </row>
    <row r="377" spans="1:17" hidden="1">
      <c r="A377" s="7" t="s">
        <v>49</v>
      </c>
    </row>
    <row r="378" spans="1:17">
      <c r="A378" s="7">
        <v>9</v>
      </c>
      <c r="B378" s="34" t="s">
        <v>244</v>
      </c>
      <c r="C378" s="35" t="s">
        <v>194</v>
      </c>
      <c r="D378" s="36"/>
      <c r="E378" s="36"/>
      <c r="F378" s="37" t="s">
        <v>136</v>
      </c>
      <c r="G378" s="63">
        <v>35</v>
      </c>
      <c r="H378" s="63"/>
      <c r="I378" s="39"/>
      <c r="J378" s="40">
        <f>IF(AND(G378= "",H378= ""), 0, ROUND(ROUND(I378, 2) * ROUND(IF(H378="",G378,H378),  2), 2))</f>
        <v/>
      </c>
      <c r="K378" s="7"/>
      <c r="M378" s="41">
        <v>0.2</v>
      </c>
      <c r="Q378" s="7">
        <v>26</v>
      </c>
    </row>
    <row r="379" spans="1:17" hidden="1">
      <c r="A379" s="7" t="s">
        <v>49</v>
      </c>
    </row>
    <row r="380" spans="1:17">
      <c r="A380" s="7">
        <v>9</v>
      </c>
      <c r="B380" s="34" t="s">
        <v>245</v>
      </c>
      <c r="C380" s="35" t="s">
        <v>196</v>
      </c>
      <c r="D380" s="36"/>
      <c r="E380" s="36"/>
      <c r="F380" s="37" t="s">
        <v>136</v>
      </c>
      <c r="G380" s="63">
        <v>35</v>
      </c>
      <c r="H380" s="63"/>
      <c r="I380" s="39"/>
      <c r="J380" s="40">
        <f>IF(AND(G380= "",H380= ""), 0, ROUND(ROUND(I380, 2) * ROUND(IF(H380="",G380,H380),  2), 2))</f>
        <v/>
      </c>
      <c r="K380" s="7"/>
      <c r="M380" s="41">
        <v>0.2</v>
      </c>
      <c r="Q380" s="7">
        <v>26</v>
      </c>
    </row>
    <row r="381" spans="1:17" hidden="1">
      <c r="A381" s="7" t="s">
        <v>49</v>
      </c>
    </row>
    <row r="382" spans="1:17">
      <c r="A382" s="7">
        <v>9</v>
      </c>
      <c r="B382" s="34" t="s">
        <v>246</v>
      </c>
      <c r="C382" s="35" t="s">
        <v>198</v>
      </c>
      <c r="D382" s="36"/>
      <c r="E382" s="36"/>
      <c r="F382" s="37" t="s">
        <v>64</v>
      </c>
      <c r="G382" s="38">
        <v>7</v>
      </c>
      <c r="H382" s="38"/>
      <c r="I382" s="39"/>
      <c r="J382" s="40">
        <f>IF(AND(G382= "",H382= ""), 0, ROUND(ROUND(I382, 2) * ROUND(IF(H382="",G382,H382),  0), 2))</f>
        <v/>
      </c>
      <c r="K382" s="7"/>
      <c r="M382" s="41">
        <v>0.2</v>
      </c>
      <c r="Q382" s="7">
        <v>26</v>
      </c>
    </row>
    <row r="383" spans="1:17" hidden="1">
      <c r="A383" s="7" t="s">
        <v>49</v>
      </c>
    </row>
    <row r="384" spans="1:17" ht="27.225" customHeight="1">
      <c r="A384" s="7">
        <v>9</v>
      </c>
      <c r="B384" s="34" t="s">
        <v>247</v>
      </c>
      <c r="C384" s="35" t="s">
        <v>206</v>
      </c>
      <c r="D384" s="36"/>
      <c r="E384" s="36"/>
      <c r="F384" s="37" t="s">
        <v>13</v>
      </c>
      <c r="G384" s="38">
        <v>1</v>
      </c>
      <c r="H384" s="38"/>
      <c r="I384" s="39"/>
      <c r="J384" s="40">
        <f>IF(AND(G384= "",H384= ""), 0, ROUND(ROUND(I384, 2) * ROUND(IF(H384="",G384,H384),  0), 2))</f>
        <v/>
      </c>
      <c r="K384" s="7"/>
      <c r="M384" s="41">
        <v>0.2</v>
      </c>
      <c r="Q384" s="7">
        <v>26</v>
      </c>
    </row>
    <row r="385" spans="1:17" hidden="1">
      <c r="A385" s="7" t="s">
        <v>49</v>
      </c>
    </row>
    <row r="386" spans="1:17" ht="27.225" customHeight="1">
      <c r="A386" s="7">
        <v>9</v>
      </c>
      <c r="B386" s="34" t="s">
        <v>248</v>
      </c>
      <c r="C386" s="35" t="s">
        <v>208</v>
      </c>
      <c r="D386" s="36"/>
      <c r="E386" s="36"/>
      <c r="F386" s="37" t="s">
        <v>13</v>
      </c>
      <c r="G386" s="38">
        <v>3</v>
      </c>
      <c r="H386" s="38"/>
      <c r="I386" s="39"/>
      <c r="J386" s="40">
        <f>IF(AND(G386= "",H386= ""), 0, ROUND(ROUND(I386, 2) * ROUND(IF(H386="",G386,H386),  0), 2))</f>
        <v/>
      </c>
      <c r="K386" s="7"/>
      <c r="M386" s="41">
        <v>0.2</v>
      </c>
      <c r="Q386" s="7">
        <v>26</v>
      </c>
    </row>
    <row r="387" spans="1:17" hidden="1">
      <c r="A387" s="7" t="s">
        <v>49</v>
      </c>
    </row>
    <row r="388" spans="1:17" ht="27.225" customHeight="1">
      <c r="A388" s="7">
        <v>9</v>
      </c>
      <c r="B388" s="34" t="s">
        <v>249</v>
      </c>
      <c r="C388" s="35" t="s">
        <v>210</v>
      </c>
      <c r="D388" s="36"/>
      <c r="E388" s="36"/>
      <c r="F388" s="37" t="s">
        <v>13</v>
      </c>
      <c r="G388" s="38">
        <v>1</v>
      </c>
      <c r="H388" s="38"/>
      <c r="I388" s="39"/>
      <c r="J388" s="40">
        <f>IF(AND(G388= "",H388= ""), 0, ROUND(ROUND(I388, 2) * ROUND(IF(H388="",G388,H388),  0), 2))</f>
        <v/>
      </c>
      <c r="K388" s="7"/>
      <c r="M388" s="41">
        <v>0.2</v>
      </c>
      <c r="Q388" s="7">
        <v>26</v>
      </c>
    </row>
    <row r="389" spans="1:17" hidden="1">
      <c r="A389" s="7" t="s">
        <v>49</v>
      </c>
    </row>
    <row r="390" spans="1:17" ht="27.225" customHeight="1">
      <c r="A390" s="7">
        <v>9</v>
      </c>
      <c r="B390" s="34" t="s">
        <v>250</v>
      </c>
      <c r="C390" s="35" t="s">
        <v>251</v>
      </c>
      <c r="D390" s="36"/>
      <c r="E390" s="36"/>
      <c r="F390" s="37" t="s">
        <v>13</v>
      </c>
      <c r="G390" s="38">
        <v>2</v>
      </c>
      <c r="H390" s="38"/>
      <c r="I390" s="39"/>
      <c r="J390" s="40">
        <f>IF(AND(G390= "",H390= ""), 0, ROUND(ROUND(I390, 2) * ROUND(IF(H390="",G390,H390),  0), 2))</f>
        <v/>
      </c>
      <c r="K390" s="7"/>
      <c r="M390" s="41">
        <v>0.2</v>
      </c>
      <c r="Q390" s="7">
        <v>26</v>
      </c>
    </row>
    <row r="391" spans="1:17" hidden="1">
      <c r="A391" s="7" t="s">
        <v>49</v>
      </c>
    </row>
    <row r="392" spans="1:17" ht="27.225" customHeight="1">
      <c r="A392" s="7">
        <v>9</v>
      </c>
      <c r="B392" s="34" t="s">
        <v>252</v>
      </c>
      <c r="C392" s="35" t="s">
        <v>212</v>
      </c>
      <c r="D392" s="36"/>
      <c r="E392" s="36"/>
      <c r="F392" s="37" t="s">
        <v>64</v>
      </c>
      <c r="G392" s="38">
        <v>6</v>
      </c>
      <c r="H392" s="38"/>
      <c r="I392" s="39"/>
      <c r="J392" s="40">
        <f>IF(AND(G392= "",H392= ""), 0, ROUND(ROUND(I392, 2) * ROUND(IF(H392="",G392,H392),  0), 2))</f>
        <v/>
      </c>
      <c r="K392" s="7"/>
      <c r="M392" s="41">
        <v>0.2</v>
      </c>
      <c r="Q392" s="7">
        <v>26</v>
      </c>
    </row>
    <row r="393" spans="1:17" hidden="1">
      <c r="A393" s="7" t="s">
        <v>49</v>
      </c>
    </row>
    <row r="394" spans="1:17">
      <c r="A394" s="7">
        <v>9</v>
      </c>
      <c r="B394" s="34" t="s">
        <v>253</v>
      </c>
      <c r="C394" s="35" t="s">
        <v>214</v>
      </c>
      <c r="D394" s="36"/>
      <c r="E394" s="36"/>
      <c r="F394" s="37" t="s">
        <v>64</v>
      </c>
      <c r="G394" s="38">
        <v>1</v>
      </c>
      <c r="H394" s="38"/>
      <c r="I394" s="39"/>
      <c r="J394" s="40">
        <f>IF(AND(G394= "",H394= ""), 0, ROUND(ROUND(I394, 2) * ROUND(IF(H394="",G394,H394),  0), 2))</f>
        <v/>
      </c>
      <c r="K394" s="7"/>
      <c r="M394" s="41">
        <v>0.2</v>
      </c>
      <c r="Q394" s="7">
        <v>26</v>
      </c>
    </row>
    <row r="395" spans="1:17" hidden="1">
      <c r="A395" s="7" t="s">
        <v>49</v>
      </c>
    </row>
    <row r="396" spans="1:17">
      <c r="A396" s="7">
        <v>9</v>
      </c>
      <c r="B396" s="34" t="s">
        <v>254</v>
      </c>
      <c r="C396" s="35" t="s">
        <v>216</v>
      </c>
      <c r="D396" s="36"/>
      <c r="E396" s="36"/>
      <c r="F396" s="37" t="s">
        <v>136</v>
      </c>
      <c r="G396" s="63">
        <f>ROUND(SUM(G397:G397), 2 )</f>
        <v/>
      </c>
      <c r="H396" s="63"/>
      <c r="I396" s="39"/>
      <c r="J396" s="40">
        <f>IF(AND(G396= "",H396= ""), 0, ROUND(ROUND(I396, 2) * ROUND(IF(H396="",G396,H396),  2), 2))</f>
        <v/>
      </c>
      <c r="K396" s="7"/>
      <c r="M396" s="41">
        <v>0.2</v>
      </c>
      <c r="Q396" s="7">
        <v>26</v>
      </c>
    </row>
    <row r="397" spans="1:17" hidden="1">
      <c r="A397" s="57" t="s">
        <v>68</v>
      </c>
      <c r="B397" s="36"/>
      <c r="C397" s="58" t="s">
        <v>67</v>
      </c>
      <c r="D397" s="58"/>
      <c r="E397" s="58"/>
      <c r="F397" s="58"/>
      <c r="G397" s="64">
        <v>40</v>
      </c>
      <c r="H397" s="60"/>
      <c r="J397" s="36"/>
    </row>
    <row r="398" spans="1:17" hidden="1">
      <c r="A398" s="7" t="s">
        <v>69</v>
      </c>
    </row>
    <row r="399" spans="1:17" hidden="1">
      <c r="A399" s="7" t="s">
        <v>49</v>
      </c>
    </row>
    <row r="400" spans="1:17" ht="27.225" customHeight="1">
      <c r="A400" s="7">
        <v>9</v>
      </c>
      <c r="B400" s="34" t="s">
        <v>255</v>
      </c>
      <c r="C400" s="35" t="s">
        <v>218</v>
      </c>
      <c r="D400" s="36"/>
      <c r="E400" s="36"/>
      <c r="F400" s="37" t="s">
        <v>64</v>
      </c>
      <c r="G400" s="38">
        <f>ROUND(SUM(G401:G401), 0 )</f>
        <v/>
      </c>
      <c r="H400" s="38"/>
      <c r="I400" s="39"/>
      <c r="J400" s="40">
        <f>IF(AND(G400= "",H400= ""), 0, ROUND(ROUND(I400, 2) * ROUND(IF(H400="",G400,H400),  0), 2))</f>
        <v/>
      </c>
      <c r="K400" s="7"/>
      <c r="M400" s="41">
        <v>0.2</v>
      </c>
      <c r="Q400" s="7">
        <v>26</v>
      </c>
    </row>
    <row r="401" spans="1:17" hidden="1">
      <c r="A401" s="57" t="s">
        <v>68</v>
      </c>
      <c r="B401" s="36"/>
      <c r="C401" s="58" t="s">
        <v>67</v>
      </c>
      <c r="D401" s="58"/>
      <c r="E401" s="58"/>
      <c r="F401" s="58"/>
      <c r="G401" s="59">
        <v>7</v>
      </c>
      <c r="H401" s="60"/>
      <c r="J401" s="36"/>
    </row>
    <row r="402" spans="1:17" hidden="1">
      <c r="A402" s="7" t="s">
        <v>69</v>
      </c>
    </row>
    <row r="403" spans="1:17" hidden="1">
      <c r="A403" s="7" t="s">
        <v>49</v>
      </c>
    </row>
    <row r="404" spans="1:17" hidden="1">
      <c r="A404" s="7" t="s">
        <v>80</v>
      </c>
    </row>
    <row r="405" spans="1:17" ht="29.425" customHeight="1">
      <c r="A405" s="7">
        <v>8</v>
      </c>
      <c r="B405" s="34" t="s">
        <v>256</v>
      </c>
      <c r="C405" s="56" t="s">
        <v>257</v>
      </c>
      <c r="D405" s="56"/>
      <c r="E405" s="56"/>
      <c r="J405" s="36"/>
      <c r="K405" s="7"/>
    </row>
    <row r="406" spans="1:17">
      <c r="A406" s="57" t="s">
        <v>178</v>
      </c>
      <c r="B406" s="62"/>
      <c r="C406" s="62" t="s">
        <v>107</v>
      </c>
      <c r="D406" s="62"/>
      <c r="E406" s="62"/>
      <c r="F406" s="62"/>
      <c r="G406" s="62"/>
      <c r="H406" s="62"/>
      <c r="I406" s="62"/>
      <c r="J406" s="62"/>
    </row>
    <row r="407" spans="1:17">
      <c r="A407" s="7">
        <v>9</v>
      </c>
      <c r="B407" s="34" t="s">
        <v>258</v>
      </c>
      <c r="C407" s="35" t="s">
        <v>222</v>
      </c>
      <c r="D407" s="36"/>
      <c r="E407" s="36"/>
      <c r="F407" s="37" t="s">
        <v>64</v>
      </c>
      <c r="G407" s="38">
        <v>1</v>
      </c>
      <c r="H407" s="38"/>
      <c r="I407" s="39"/>
      <c r="J407" s="40">
        <f>IF(AND(G407= "",H407= ""), 0, ROUND(ROUND(I407, 2) * ROUND(IF(H407="",G407,H407),  0), 2))</f>
        <v/>
      </c>
      <c r="K407" s="7"/>
      <c r="M407" s="41">
        <v>0.2</v>
      </c>
      <c r="Q407" s="7">
        <v>27</v>
      </c>
    </row>
    <row r="408" spans="1:17" hidden="1">
      <c r="A408" s="7" t="s">
        <v>49</v>
      </c>
    </row>
    <row r="409" spans="1:17" ht="27.225" customHeight="1">
      <c r="A409" s="7">
        <v>9</v>
      </c>
      <c r="B409" s="34" t="s">
        <v>259</v>
      </c>
      <c r="C409" s="35" t="s">
        <v>182</v>
      </c>
      <c r="D409" s="36"/>
      <c r="E409" s="36"/>
      <c r="F409" s="37" t="s">
        <v>64</v>
      </c>
      <c r="G409" s="38">
        <v>1</v>
      </c>
      <c r="H409" s="38"/>
      <c r="I409" s="39"/>
      <c r="J409" s="40">
        <f>IF(AND(G409= "",H409= ""), 0, ROUND(ROUND(I409, 2) * ROUND(IF(H409="",G409,H409),  0), 2))</f>
        <v/>
      </c>
      <c r="K409" s="7"/>
      <c r="M409" s="41">
        <v>0.2</v>
      </c>
      <c r="Q409" s="7">
        <v>27</v>
      </c>
    </row>
    <row r="410" spans="1:17" hidden="1">
      <c r="A410" s="7" t="s">
        <v>49</v>
      </c>
    </row>
    <row r="411" spans="1:17">
      <c r="A411" s="7">
        <v>9</v>
      </c>
      <c r="B411" s="34" t="s">
        <v>260</v>
      </c>
      <c r="C411" s="35" t="s">
        <v>184</v>
      </c>
      <c r="D411" s="36"/>
      <c r="E411" s="36"/>
      <c r="F411" s="37" t="s">
        <v>64</v>
      </c>
      <c r="G411" s="38">
        <v>1</v>
      </c>
      <c r="H411" s="38"/>
      <c r="I411" s="39"/>
      <c r="J411" s="40">
        <f>IF(AND(G411= "",H411= ""), 0, ROUND(ROUND(I411, 2) * ROUND(IF(H411="",G411,H411),  0), 2))</f>
        <v/>
      </c>
      <c r="K411" s="7"/>
      <c r="M411" s="41">
        <v>0.2</v>
      </c>
      <c r="Q411" s="7">
        <v>27</v>
      </c>
    </row>
    <row r="412" spans="1:17" hidden="1">
      <c r="A412" s="7" t="s">
        <v>49</v>
      </c>
    </row>
    <row r="413" spans="1:17">
      <c r="A413" s="7">
        <v>9</v>
      </c>
      <c r="B413" s="34" t="s">
        <v>261</v>
      </c>
      <c r="C413" s="35" t="s">
        <v>194</v>
      </c>
      <c r="D413" s="36"/>
      <c r="E413" s="36"/>
      <c r="F413" s="37" t="s">
        <v>136</v>
      </c>
      <c r="G413" s="63">
        <v>10</v>
      </c>
      <c r="H413" s="63"/>
      <c r="I413" s="39"/>
      <c r="J413" s="40">
        <f>IF(AND(G413= "",H413= ""), 0, ROUND(ROUND(I413, 2) * ROUND(IF(H413="",G413,H413),  2), 2))</f>
        <v/>
      </c>
      <c r="K413" s="7"/>
      <c r="M413" s="41">
        <v>0.2</v>
      </c>
      <c r="Q413" s="7">
        <v>27</v>
      </c>
    </row>
    <row r="414" spans="1:17" hidden="1">
      <c r="A414" s="7" t="s">
        <v>49</v>
      </c>
    </row>
    <row r="415" spans="1:17">
      <c r="A415" s="7">
        <v>9</v>
      </c>
      <c r="B415" s="34" t="s">
        <v>262</v>
      </c>
      <c r="C415" s="35" t="s">
        <v>196</v>
      </c>
      <c r="D415" s="36"/>
      <c r="E415" s="36"/>
      <c r="F415" s="37" t="s">
        <v>136</v>
      </c>
      <c r="G415" s="63">
        <v>10</v>
      </c>
      <c r="H415" s="63"/>
      <c r="I415" s="39"/>
      <c r="J415" s="40">
        <f>IF(AND(G415= "",H415= ""), 0, ROUND(ROUND(I415, 2) * ROUND(IF(H415="",G415,H415),  2), 2))</f>
        <v/>
      </c>
      <c r="K415" s="7"/>
      <c r="M415" s="41">
        <v>0.2</v>
      </c>
      <c r="Q415" s="7">
        <v>27</v>
      </c>
    </row>
    <row r="416" spans="1:17" hidden="1">
      <c r="A416" s="7" t="s">
        <v>49</v>
      </c>
    </row>
    <row r="417" spans="1:17">
      <c r="A417" s="7">
        <v>9</v>
      </c>
      <c r="B417" s="34" t="s">
        <v>263</v>
      </c>
      <c r="C417" s="35" t="s">
        <v>198</v>
      </c>
      <c r="D417" s="36"/>
      <c r="E417" s="36"/>
      <c r="F417" s="37" t="s">
        <v>64</v>
      </c>
      <c r="G417" s="38">
        <v>1</v>
      </c>
      <c r="H417" s="38"/>
      <c r="I417" s="39"/>
      <c r="J417" s="40">
        <f>IF(AND(G417= "",H417= ""), 0, ROUND(ROUND(I417, 2) * ROUND(IF(H417="",G417,H417),  0), 2))</f>
        <v/>
      </c>
      <c r="K417" s="7"/>
      <c r="M417" s="41">
        <v>0.2</v>
      </c>
      <c r="Q417" s="7">
        <v>27</v>
      </c>
    </row>
    <row r="418" spans="1:17" hidden="1">
      <c r="A418" s="7" t="s">
        <v>49</v>
      </c>
    </row>
    <row r="419" spans="1:17">
      <c r="A419" s="7">
        <v>9</v>
      </c>
      <c r="B419" s="34" t="s">
        <v>264</v>
      </c>
      <c r="C419" s="35" t="s">
        <v>229</v>
      </c>
      <c r="D419" s="36"/>
      <c r="E419" s="36"/>
      <c r="F419" s="37" t="s">
        <v>13</v>
      </c>
      <c r="G419" s="38">
        <v>1</v>
      </c>
      <c r="H419" s="38"/>
      <c r="I419" s="39"/>
      <c r="J419" s="40">
        <f>IF(AND(G419= "",H419= ""), 0, ROUND(ROUND(I419, 2) * ROUND(IF(H419="",G419,H419),  0), 2))</f>
        <v/>
      </c>
      <c r="K419" s="7"/>
      <c r="M419" s="41">
        <v>0.2</v>
      </c>
      <c r="Q419" s="7">
        <v>27</v>
      </c>
    </row>
    <row r="420" spans="1:17" hidden="1">
      <c r="A420" s="7" t="s">
        <v>49</v>
      </c>
    </row>
    <row r="421" spans="1:17" ht="27.225" customHeight="1">
      <c r="A421" s="7">
        <v>9</v>
      </c>
      <c r="B421" s="34" t="s">
        <v>265</v>
      </c>
      <c r="C421" s="35" t="s">
        <v>212</v>
      </c>
      <c r="D421" s="36"/>
      <c r="E421" s="36"/>
      <c r="F421" s="37" t="s">
        <v>64</v>
      </c>
      <c r="G421" s="38">
        <v>1</v>
      </c>
      <c r="H421" s="38"/>
      <c r="I421" s="39"/>
      <c r="J421" s="40">
        <f>IF(AND(G421= "",H421= ""), 0, ROUND(ROUND(I421, 2) * ROUND(IF(H421="",G421,H421),  0), 2))</f>
        <v/>
      </c>
      <c r="K421" s="7"/>
      <c r="M421" s="41">
        <v>0.2</v>
      </c>
      <c r="Q421" s="7">
        <v>27</v>
      </c>
    </row>
    <row r="422" spans="1:17" hidden="1">
      <c r="A422" s="7" t="s">
        <v>49</v>
      </c>
    </row>
    <row r="423" spans="1:17">
      <c r="A423" s="7">
        <v>9</v>
      </c>
      <c r="B423" s="34" t="s">
        <v>266</v>
      </c>
      <c r="C423" s="35" t="s">
        <v>214</v>
      </c>
      <c r="D423" s="36"/>
      <c r="E423" s="36"/>
      <c r="F423" s="37" t="s">
        <v>64</v>
      </c>
      <c r="G423" s="38">
        <v>1</v>
      </c>
      <c r="H423" s="38"/>
      <c r="I423" s="39"/>
      <c r="J423" s="40">
        <f>IF(AND(G423= "",H423= ""), 0, ROUND(ROUND(I423, 2) * ROUND(IF(H423="",G423,H423),  0), 2))</f>
        <v/>
      </c>
      <c r="K423" s="7"/>
      <c r="M423" s="41">
        <v>0.2</v>
      </c>
      <c r="Q423" s="7">
        <v>27</v>
      </c>
    </row>
    <row r="424" spans="1:17" hidden="1">
      <c r="A424" s="7" t="s">
        <v>49</v>
      </c>
    </row>
    <row r="425" spans="1:17">
      <c r="A425" s="7">
        <v>9</v>
      </c>
      <c r="B425" s="34" t="s">
        <v>267</v>
      </c>
      <c r="C425" s="35" t="s">
        <v>216</v>
      </c>
      <c r="D425" s="36"/>
      <c r="E425" s="36"/>
      <c r="F425" s="37" t="s">
        <v>136</v>
      </c>
      <c r="G425" s="63">
        <f>ROUND(SUM(G426:G426), 2 )</f>
        <v/>
      </c>
      <c r="H425" s="63"/>
      <c r="I425" s="39"/>
      <c r="J425" s="40">
        <f>IF(AND(G425= "",H425= ""), 0, ROUND(ROUND(I425, 2) * ROUND(IF(H425="",G425,H425),  2), 2))</f>
        <v/>
      </c>
      <c r="K425" s="7"/>
      <c r="M425" s="41">
        <v>0.2</v>
      </c>
      <c r="Q425" s="7">
        <v>27</v>
      </c>
    </row>
    <row r="426" spans="1:17" hidden="1">
      <c r="A426" s="57" t="s">
        <v>87</v>
      </c>
      <c r="B426" s="36"/>
      <c r="C426" s="58" t="s">
        <v>86</v>
      </c>
      <c r="D426" s="58"/>
      <c r="E426" s="58"/>
      <c r="F426" s="58"/>
      <c r="G426" s="64">
        <v>10</v>
      </c>
      <c r="H426" s="60"/>
      <c r="J426" s="36"/>
    </row>
    <row r="427" spans="1:17" hidden="1">
      <c r="A427" s="7" t="s">
        <v>69</v>
      </c>
    </row>
    <row r="428" spans="1:17" hidden="1">
      <c r="A428" s="7" t="s">
        <v>49</v>
      </c>
    </row>
    <row r="429" spans="1:17" ht="27.225" customHeight="1">
      <c r="A429" s="7">
        <v>9</v>
      </c>
      <c r="B429" s="34" t="s">
        <v>268</v>
      </c>
      <c r="C429" s="35" t="s">
        <v>218</v>
      </c>
      <c r="D429" s="36"/>
      <c r="E429" s="36"/>
      <c r="F429" s="37" t="s">
        <v>64</v>
      </c>
      <c r="G429" s="38">
        <f>ROUND(SUM(G430:G430), 0 )</f>
        <v/>
      </c>
      <c r="H429" s="38"/>
      <c r="I429" s="39"/>
      <c r="J429" s="40">
        <f>IF(AND(G429= "",H429= ""), 0, ROUND(ROUND(I429, 2) * ROUND(IF(H429="",G429,H429),  0), 2))</f>
        <v/>
      </c>
      <c r="K429" s="7"/>
      <c r="M429" s="41">
        <v>0.2</v>
      </c>
      <c r="Q429" s="7">
        <v>27</v>
      </c>
    </row>
    <row r="430" spans="1:17" hidden="1">
      <c r="A430" s="57" t="s">
        <v>87</v>
      </c>
      <c r="B430" s="36"/>
      <c r="C430" s="58" t="s">
        <v>86</v>
      </c>
      <c r="D430" s="58"/>
      <c r="E430" s="58"/>
      <c r="F430" s="58"/>
      <c r="G430" s="59">
        <v>1</v>
      </c>
      <c r="H430" s="60"/>
      <c r="J430" s="36"/>
    </row>
    <row r="431" spans="1:17" hidden="1">
      <c r="A431" s="7" t="s">
        <v>69</v>
      </c>
    </row>
    <row r="432" spans="1:17" hidden="1">
      <c r="A432" s="7" t="s">
        <v>49</v>
      </c>
    </row>
    <row r="433" spans="1:17" hidden="1">
      <c r="A433" s="7" t="s">
        <v>80</v>
      </c>
    </row>
    <row r="434" spans="1:17">
      <c r="A434" s="7">
        <v>8</v>
      </c>
      <c r="B434" s="34" t="s">
        <v>269</v>
      </c>
      <c r="C434" s="56" t="s">
        <v>270</v>
      </c>
      <c r="D434" s="56"/>
      <c r="E434" s="56"/>
      <c r="J434" s="36"/>
      <c r="K434" s="7"/>
    </row>
    <row r="435" spans="1:17" hidden="1">
      <c r="A435" s="7" t="s">
        <v>162</v>
      </c>
    </row>
    <row r="436" spans="1:17" ht="27.225" customHeight="1">
      <c r="A436" s="7">
        <v>9</v>
      </c>
      <c r="B436" s="34" t="s">
        <v>271</v>
      </c>
      <c r="C436" s="35" t="s">
        <v>272</v>
      </c>
      <c r="D436" s="36"/>
      <c r="E436" s="36"/>
      <c r="F436" s="37" t="s">
        <v>136</v>
      </c>
      <c r="G436" s="63">
        <f>ROUND(SUM(G437:G438), 2 )</f>
        <v/>
      </c>
      <c r="H436" s="63"/>
      <c r="I436" s="39"/>
      <c r="J436" s="40">
        <f>IF(AND(G436= "",H436= ""), 0, ROUND(ROUND(I436, 2) * ROUND(IF(H436="",G436,H436),  2), 2))</f>
        <v/>
      </c>
      <c r="K436" s="7"/>
      <c r="M436" s="41">
        <v>0.2</v>
      </c>
      <c r="Q436" s="7">
        <f>IF(H436= "", "", 17)</f>
        <v/>
      </c>
    </row>
    <row r="437" spans="1:17" hidden="1">
      <c r="A437" s="57" t="s">
        <v>87</v>
      </c>
      <c r="B437" s="36"/>
      <c r="C437" s="58" t="s">
        <v>86</v>
      </c>
      <c r="D437" s="58"/>
      <c r="E437" s="58"/>
      <c r="F437" s="58"/>
      <c r="G437" s="64">
        <v>50</v>
      </c>
      <c r="H437" s="60"/>
      <c r="J437" s="36"/>
    </row>
    <row r="438" spans="1:17" hidden="1">
      <c r="A438" s="57" t="s">
        <v>68</v>
      </c>
      <c r="B438" s="36"/>
      <c r="C438" s="58" t="s">
        <v>67</v>
      </c>
      <c r="D438" s="58"/>
      <c r="E438" s="58"/>
      <c r="F438" s="58"/>
      <c r="G438" s="64">
        <v>50</v>
      </c>
      <c r="H438" s="60"/>
      <c r="J438" s="36"/>
    </row>
    <row r="439" spans="1:17" hidden="1">
      <c r="G439" s="61">
        <f>G437</f>
        <v/>
      </c>
      <c r="H439" s="61">
        <f>IF(H437= "", "", H437)</f>
        <v/>
      </c>
      <c r="J439" s="61">
        <f>IF(AND(G439= "",H439= ""), 0, ROUND(ROUND(I436, 2) * ROUND(IF(H439="",G439,H439),  2), 2))</f>
        <v/>
      </c>
      <c r="K439" s="7">
        <f>K436</f>
        <v/>
      </c>
      <c r="Q439" s="7">
        <f>IF(H436= "", 27, "")</f>
        <v/>
      </c>
    </row>
    <row r="440" spans="1:17" hidden="1">
      <c r="G440" s="61">
        <f>G438</f>
        <v/>
      </c>
      <c r="H440" s="61">
        <f>IF(H438= "", "", H438)</f>
        <v/>
      </c>
      <c r="J440" s="61">
        <f>IF(AND(G440= "",H440= ""), 0, ROUND(ROUND(I436, 2) * ROUND(IF(H440="",G440,H440),  2), 2))</f>
        <v/>
      </c>
      <c r="K440" s="7">
        <f>K436</f>
        <v/>
      </c>
      <c r="Q440" s="7">
        <f>IF(H436= "", 26, "")</f>
        <v/>
      </c>
    </row>
    <row r="441" spans="1:17" hidden="1">
      <c r="A441" s="7" t="s">
        <v>69</v>
      </c>
    </row>
    <row r="442" spans="1:17" hidden="1">
      <c r="A442" s="7" t="s">
        <v>88</v>
      </c>
    </row>
    <row r="443" spans="1:17" hidden="1">
      <c r="A443" s="7" t="s">
        <v>69</v>
      </c>
    </row>
    <row r="444" spans="1:17" hidden="1">
      <c r="A444" s="7" t="s">
        <v>70</v>
      </c>
    </row>
    <row r="445" spans="1:17" hidden="1">
      <c r="A445" s="7" t="s">
        <v>49</v>
      </c>
    </row>
    <row r="446" spans="1:17" hidden="1">
      <c r="A446" s="7" t="s">
        <v>80</v>
      </c>
    </row>
    <row r="447" spans="1:17" hidden="1">
      <c r="A447" s="7" t="s">
        <v>159</v>
      </c>
    </row>
    <row r="448" spans="1:17" hidden="1">
      <c r="A448" s="7" t="s">
        <v>81</v>
      </c>
    </row>
    <row r="449" spans="1:17">
      <c r="A449" s="7">
        <v>5</v>
      </c>
      <c r="B449" s="29" t="s">
        <v>273</v>
      </c>
      <c r="C449" s="48" t="s">
        <v>274</v>
      </c>
      <c r="D449" s="48"/>
      <c r="E449" s="48"/>
      <c r="F449" s="48"/>
      <c r="G449" s="48"/>
      <c r="H449" s="48"/>
      <c r="I449" s="48"/>
      <c r="J449" s="55"/>
      <c r="K449" s="7"/>
    </row>
    <row r="450" spans="1:17">
      <c r="A450" s="7">
        <v>8</v>
      </c>
      <c r="B450" s="34" t="s">
        <v>275</v>
      </c>
      <c r="C450" s="56" t="s">
        <v>276</v>
      </c>
      <c r="D450" s="56"/>
      <c r="E450" s="56"/>
      <c r="J450" s="36"/>
      <c r="K450" s="7"/>
    </row>
    <row r="451" spans="1:17" hidden="1">
      <c r="A451" s="7" t="s">
        <v>162</v>
      </c>
    </row>
    <row r="452" spans="1:17">
      <c r="A452" s="7">
        <v>9</v>
      </c>
      <c r="B452" s="34" t="s">
        <v>277</v>
      </c>
      <c r="C452" s="35" t="s">
        <v>278</v>
      </c>
      <c r="D452" s="36"/>
      <c r="E452" s="36"/>
      <c r="F452" s="37" t="s">
        <v>64</v>
      </c>
      <c r="G452" s="38">
        <f>ROUND(SUM(G453:G454), 0 )</f>
        <v/>
      </c>
      <c r="H452" s="38"/>
      <c r="I452" s="39"/>
      <c r="J452" s="40">
        <f>IF(AND(G452= "",H452= ""), 0, ROUND(ROUND(I452, 2) * ROUND(IF(H452="",G452,H452),  0), 2))</f>
        <v/>
      </c>
      <c r="K452" s="7"/>
      <c r="M452" s="41">
        <v>0.2</v>
      </c>
      <c r="Q452" s="7">
        <f>IF(H452= "", "", 17)</f>
        <v/>
      </c>
    </row>
    <row r="453" spans="1:17" hidden="1">
      <c r="A453" s="57" t="s">
        <v>87</v>
      </c>
      <c r="B453" s="36"/>
      <c r="C453" s="58" t="s">
        <v>86</v>
      </c>
      <c r="D453" s="58"/>
      <c r="E453" s="58"/>
      <c r="F453" s="58"/>
      <c r="G453" s="59">
        <v>2</v>
      </c>
      <c r="H453" s="60"/>
      <c r="J453" s="36"/>
    </row>
    <row r="454" spans="1:17" hidden="1">
      <c r="A454" s="57" t="s">
        <v>68</v>
      </c>
      <c r="B454" s="36"/>
      <c r="C454" s="58" t="s">
        <v>67</v>
      </c>
      <c r="D454" s="58"/>
      <c r="E454" s="58"/>
      <c r="F454" s="58"/>
      <c r="G454" s="59">
        <v>2</v>
      </c>
      <c r="H454" s="60"/>
      <c r="J454" s="36"/>
    </row>
    <row r="455" spans="1:17" hidden="1">
      <c r="G455" s="61">
        <f>G453</f>
        <v/>
      </c>
      <c r="H455" s="61">
        <f>IF(H453= "", "", H453)</f>
        <v/>
      </c>
      <c r="J455" s="61">
        <f>IF(AND(G455= "",H455= ""), 0, ROUND(ROUND(I452, 2) * ROUND(IF(H455="",G455,H455),  0), 2))</f>
        <v/>
      </c>
      <c r="K455" s="7">
        <f>K452</f>
        <v/>
      </c>
      <c r="Q455" s="7">
        <f>IF(H452= "", 27, "")</f>
        <v/>
      </c>
    </row>
    <row r="456" spans="1:17" hidden="1">
      <c r="G456" s="61">
        <f>G454</f>
        <v/>
      </c>
      <c r="H456" s="61">
        <f>IF(H454= "", "", H454)</f>
        <v/>
      </c>
      <c r="J456" s="61">
        <f>IF(AND(G456= "",H456= ""), 0, ROUND(ROUND(I452, 2) * ROUND(IF(H456="",G456,H456),  0), 2))</f>
        <v/>
      </c>
      <c r="K456" s="7">
        <f>K452</f>
        <v/>
      </c>
      <c r="Q456" s="7">
        <f>IF(H452= "", 26, "")</f>
        <v/>
      </c>
    </row>
    <row r="457" spans="1:17" hidden="1">
      <c r="A457" s="7" t="s">
        <v>69</v>
      </c>
    </row>
    <row r="458" spans="1:17" hidden="1">
      <c r="A458" s="7" t="s">
        <v>70</v>
      </c>
    </row>
    <row r="459" spans="1:17" hidden="1">
      <c r="A459" s="7" t="s">
        <v>69</v>
      </c>
    </row>
    <row r="460" spans="1:17" hidden="1">
      <c r="A460" s="7" t="s">
        <v>88</v>
      </c>
    </row>
    <row r="461" spans="1:17" hidden="1">
      <c r="A461" s="7" t="s">
        <v>49</v>
      </c>
    </row>
    <row r="462" spans="1:17">
      <c r="A462" s="7">
        <v>9</v>
      </c>
      <c r="B462" s="34" t="s">
        <v>279</v>
      </c>
      <c r="C462" s="35" t="s">
        <v>280</v>
      </c>
      <c r="D462" s="36"/>
      <c r="E462" s="36"/>
      <c r="F462" s="37" t="s">
        <v>64</v>
      </c>
      <c r="G462" s="38">
        <f>ROUND(SUM(G463:G464), 0 )</f>
        <v/>
      </c>
      <c r="H462" s="38"/>
      <c r="I462" s="39"/>
      <c r="J462" s="40">
        <f>IF(AND(G462= "",H462= ""), 0, ROUND(ROUND(I462, 2) * ROUND(IF(H462="",G462,H462),  0), 2))</f>
        <v/>
      </c>
      <c r="K462" s="7"/>
      <c r="M462" s="41">
        <v>0.2</v>
      </c>
      <c r="Q462" s="7">
        <f>IF(H462= "", "", 17)</f>
        <v/>
      </c>
    </row>
    <row r="463" spans="1:17" hidden="1">
      <c r="A463" s="57" t="s">
        <v>87</v>
      </c>
      <c r="B463" s="36"/>
      <c r="C463" s="58" t="s">
        <v>86</v>
      </c>
      <c r="D463" s="58"/>
      <c r="E463" s="58"/>
      <c r="F463" s="58"/>
      <c r="G463" s="59">
        <v>2</v>
      </c>
      <c r="H463" s="60"/>
      <c r="J463" s="36"/>
    </row>
    <row r="464" spans="1:17" hidden="1">
      <c r="A464" s="57" t="s">
        <v>68</v>
      </c>
      <c r="B464" s="36"/>
      <c r="C464" s="58" t="s">
        <v>67</v>
      </c>
      <c r="D464" s="58"/>
      <c r="E464" s="58"/>
      <c r="F464" s="58"/>
      <c r="G464" s="59">
        <v>2</v>
      </c>
      <c r="H464" s="60"/>
      <c r="J464" s="36"/>
    </row>
    <row r="465" spans="1:17" hidden="1">
      <c r="G465" s="61">
        <f>G463</f>
        <v/>
      </c>
      <c r="H465" s="61">
        <f>IF(H463= "", "", H463)</f>
        <v/>
      </c>
      <c r="J465" s="61">
        <f>IF(AND(G465= "",H465= ""), 0, ROUND(ROUND(I462, 2) * ROUND(IF(H465="",G465,H465),  0), 2))</f>
        <v/>
      </c>
      <c r="K465" s="7">
        <f>K462</f>
        <v/>
      </c>
      <c r="Q465" s="7">
        <f>IF(H462= "", 27, "")</f>
        <v/>
      </c>
    </row>
    <row r="466" spans="1:17" hidden="1">
      <c r="G466" s="61">
        <f>G464</f>
        <v/>
      </c>
      <c r="H466" s="61">
        <f>IF(H464= "", "", H464)</f>
        <v/>
      </c>
      <c r="J466" s="61">
        <f>IF(AND(G466= "",H466= ""), 0, ROUND(ROUND(I462, 2) * ROUND(IF(H466="",G466,H466),  0), 2))</f>
        <v/>
      </c>
      <c r="K466" s="7">
        <f>K462</f>
        <v/>
      </c>
      <c r="Q466" s="7">
        <f>IF(H462= "", 26, "")</f>
        <v/>
      </c>
    </row>
    <row r="467" spans="1:17" hidden="1">
      <c r="A467" s="7" t="s">
        <v>69</v>
      </c>
    </row>
    <row r="468" spans="1:17" hidden="1">
      <c r="A468" s="7" t="s">
        <v>70</v>
      </c>
    </row>
    <row r="469" spans="1:17" hidden="1">
      <c r="A469" s="7" t="s">
        <v>69</v>
      </c>
    </row>
    <row r="470" spans="1:17" hidden="1">
      <c r="A470" s="7" t="s">
        <v>88</v>
      </c>
    </row>
    <row r="471" spans="1:17" hidden="1">
      <c r="A471" s="7" t="s">
        <v>49</v>
      </c>
    </row>
    <row r="472" spans="1:17" hidden="1">
      <c r="A472" s="7" t="s">
        <v>80</v>
      </c>
    </row>
    <row r="473" spans="1:17">
      <c r="A473" s="7">
        <v>8</v>
      </c>
      <c r="B473" s="34" t="s">
        <v>281</v>
      </c>
      <c r="C473" s="56" t="s">
        <v>282</v>
      </c>
      <c r="D473" s="56"/>
      <c r="E473" s="56"/>
      <c r="J473" s="36"/>
      <c r="K473" s="7"/>
    </row>
    <row r="474" spans="1:17" hidden="1">
      <c r="A474" s="7" t="s">
        <v>162</v>
      </c>
    </row>
    <row r="475" spans="1:17">
      <c r="A475" s="7">
        <v>9</v>
      </c>
      <c r="B475" s="34" t="s">
        <v>283</v>
      </c>
      <c r="C475" s="35" t="s">
        <v>284</v>
      </c>
      <c r="D475" s="36"/>
      <c r="E475" s="36"/>
      <c r="F475" s="37" t="s">
        <v>64</v>
      </c>
      <c r="G475" s="38">
        <f>ROUND(SUM(G476:G477), 0 )</f>
        <v/>
      </c>
      <c r="H475" s="38"/>
      <c r="I475" s="39"/>
      <c r="J475" s="40">
        <f>IF(AND(G475= "",H475= ""), 0, ROUND(ROUND(I475, 2) * ROUND(IF(H475="",G475,H475),  0), 2))</f>
        <v/>
      </c>
      <c r="K475" s="7"/>
      <c r="M475" s="41">
        <v>0.2</v>
      </c>
      <c r="Q475" s="7">
        <f>IF(H475= "", "", 17)</f>
        <v/>
      </c>
    </row>
    <row r="476" spans="1:17" hidden="1">
      <c r="A476" s="57" t="s">
        <v>87</v>
      </c>
      <c r="B476" s="36"/>
      <c r="C476" s="58" t="s">
        <v>86</v>
      </c>
      <c r="D476" s="58"/>
      <c r="E476" s="58"/>
      <c r="F476" s="58"/>
      <c r="G476" s="59">
        <v>2</v>
      </c>
      <c r="H476" s="60"/>
      <c r="J476" s="36"/>
    </row>
    <row r="477" spans="1:17" hidden="1">
      <c r="A477" s="57" t="s">
        <v>68</v>
      </c>
      <c r="B477" s="36"/>
      <c r="C477" s="58" t="s">
        <v>67</v>
      </c>
      <c r="D477" s="58"/>
      <c r="E477" s="58"/>
      <c r="F477" s="58"/>
      <c r="G477" s="59">
        <v>2</v>
      </c>
      <c r="H477" s="60"/>
      <c r="J477" s="36"/>
    </row>
    <row r="478" spans="1:17" hidden="1">
      <c r="G478" s="61">
        <f>G476</f>
        <v/>
      </c>
      <c r="H478" s="61">
        <f>IF(H476= "", "", H476)</f>
        <v/>
      </c>
      <c r="J478" s="61">
        <f>IF(AND(G478= "",H478= ""), 0, ROUND(ROUND(I475, 2) * ROUND(IF(H478="",G478,H478),  0), 2))</f>
        <v/>
      </c>
      <c r="K478" s="7">
        <f>K475</f>
        <v/>
      </c>
      <c r="Q478" s="7">
        <f>IF(H475= "", 27, "")</f>
        <v/>
      </c>
    </row>
    <row r="479" spans="1:17" hidden="1">
      <c r="G479" s="61">
        <f>G477</f>
        <v/>
      </c>
      <c r="H479" s="61">
        <f>IF(H477= "", "", H477)</f>
        <v/>
      </c>
      <c r="J479" s="61">
        <f>IF(AND(G479= "",H479= ""), 0, ROUND(ROUND(I475, 2) * ROUND(IF(H479="",G479,H479),  0), 2))</f>
        <v/>
      </c>
      <c r="K479" s="7">
        <f>K475</f>
        <v/>
      </c>
      <c r="Q479" s="7">
        <f>IF(H475= "", 26, "")</f>
        <v/>
      </c>
    </row>
    <row r="480" spans="1:17" hidden="1">
      <c r="A480" s="7" t="s">
        <v>69</v>
      </c>
    </row>
    <row r="481" spans="1:17" hidden="1">
      <c r="A481" s="7" t="s">
        <v>70</v>
      </c>
    </row>
    <row r="482" spans="1:17" hidden="1">
      <c r="A482" s="7" t="s">
        <v>69</v>
      </c>
    </row>
    <row r="483" spans="1:17" hidden="1">
      <c r="A483" s="7" t="s">
        <v>88</v>
      </c>
    </row>
    <row r="484" spans="1:17" hidden="1">
      <c r="A484" s="7" t="s">
        <v>49</v>
      </c>
    </row>
    <row r="485" spans="1:17">
      <c r="A485" s="7">
        <v>9</v>
      </c>
      <c r="B485" s="34" t="s">
        <v>285</v>
      </c>
      <c r="C485" s="35" t="s">
        <v>286</v>
      </c>
      <c r="D485" s="36"/>
      <c r="E485" s="36"/>
      <c r="F485" s="37" t="s">
        <v>64</v>
      </c>
      <c r="G485" s="38">
        <f>ROUND(SUM(G486:G487), 0 )</f>
        <v/>
      </c>
      <c r="H485" s="38"/>
      <c r="I485" s="39"/>
      <c r="J485" s="40">
        <f>IF(AND(G485= "",H485= ""), 0, ROUND(ROUND(I485, 2) * ROUND(IF(H485="",G485,H485),  0), 2))</f>
        <v/>
      </c>
      <c r="K485" s="7"/>
      <c r="M485" s="41">
        <v>0.2</v>
      </c>
      <c r="Q485" s="7">
        <f>IF(H485= "", "", 17)</f>
        <v/>
      </c>
    </row>
    <row r="486" spans="1:17" hidden="1">
      <c r="A486" s="57" t="s">
        <v>87</v>
      </c>
      <c r="B486" s="36"/>
      <c r="C486" s="58" t="s">
        <v>86</v>
      </c>
      <c r="D486" s="58"/>
      <c r="E486" s="58"/>
      <c r="F486" s="58"/>
      <c r="G486" s="59">
        <v>2</v>
      </c>
      <c r="H486" s="60"/>
      <c r="J486" s="36"/>
    </row>
    <row r="487" spans="1:17" hidden="1">
      <c r="A487" s="57" t="s">
        <v>68</v>
      </c>
      <c r="B487" s="36"/>
      <c r="C487" s="58" t="s">
        <v>67</v>
      </c>
      <c r="D487" s="58"/>
      <c r="E487" s="58"/>
      <c r="F487" s="58"/>
      <c r="G487" s="59">
        <v>2</v>
      </c>
      <c r="H487" s="60"/>
      <c r="J487" s="36"/>
    </row>
    <row r="488" spans="1:17" hidden="1">
      <c r="G488" s="61">
        <f>G486</f>
        <v/>
      </c>
      <c r="H488" s="61">
        <f>IF(H486= "", "", H486)</f>
        <v/>
      </c>
      <c r="J488" s="61">
        <f>IF(AND(G488= "",H488= ""), 0, ROUND(ROUND(I485, 2) * ROUND(IF(H488="",G488,H488),  0), 2))</f>
        <v/>
      </c>
      <c r="K488" s="7">
        <f>K485</f>
        <v/>
      </c>
      <c r="Q488" s="7">
        <f>IF(H485= "", 27, "")</f>
        <v/>
      </c>
    </row>
    <row r="489" spans="1:17" hidden="1">
      <c r="G489" s="61">
        <f>G487</f>
        <v/>
      </c>
      <c r="H489" s="61">
        <f>IF(H487= "", "", H487)</f>
        <v/>
      </c>
      <c r="J489" s="61">
        <f>IF(AND(G489= "",H489= ""), 0, ROUND(ROUND(I485, 2) * ROUND(IF(H489="",G489,H489),  0), 2))</f>
        <v/>
      </c>
      <c r="K489" s="7">
        <f>K485</f>
        <v/>
      </c>
      <c r="Q489" s="7">
        <f>IF(H485= "", 26, "")</f>
        <v/>
      </c>
    </row>
    <row r="490" spans="1:17" hidden="1">
      <c r="A490" s="7" t="s">
        <v>69</v>
      </c>
    </row>
    <row r="491" spans="1:17" hidden="1">
      <c r="A491" s="7" t="s">
        <v>70</v>
      </c>
    </row>
    <row r="492" spans="1:17" hidden="1">
      <c r="A492" s="7" t="s">
        <v>69</v>
      </c>
    </row>
    <row r="493" spans="1:17" hidden="1">
      <c r="A493" s="7" t="s">
        <v>88</v>
      </c>
    </row>
    <row r="494" spans="1:17" hidden="1">
      <c r="A494" s="7" t="s">
        <v>49</v>
      </c>
    </row>
    <row r="495" spans="1:17">
      <c r="A495" s="7">
        <v>9</v>
      </c>
      <c r="B495" s="34" t="s">
        <v>287</v>
      </c>
      <c r="C495" s="35" t="s">
        <v>288</v>
      </c>
      <c r="D495" s="36"/>
      <c r="E495" s="36"/>
      <c r="F495" s="37" t="s">
        <v>64</v>
      </c>
      <c r="G495" s="38">
        <f>ROUND(SUM(G496:G497), 0 )</f>
        <v/>
      </c>
      <c r="H495" s="38"/>
      <c r="I495" s="39"/>
      <c r="J495" s="40">
        <f>IF(AND(G495= "",H495= ""), 0, ROUND(ROUND(I495, 2) * ROUND(IF(H495="",G495,H495),  0), 2))</f>
        <v/>
      </c>
      <c r="K495" s="7"/>
      <c r="M495" s="41">
        <v>0.2</v>
      </c>
      <c r="Q495" s="7">
        <f>IF(H495= "", "", 17)</f>
        <v/>
      </c>
    </row>
    <row r="496" spans="1:17" hidden="1">
      <c r="A496" s="57" t="s">
        <v>87</v>
      </c>
      <c r="B496" s="36"/>
      <c r="C496" s="58" t="s">
        <v>86</v>
      </c>
      <c r="D496" s="58"/>
      <c r="E496" s="58"/>
      <c r="F496" s="58"/>
      <c r="G496" s="59">
        <v>1</v>
      </c>
      <c r="H496" s="60"/>
      <c r="J496" s="36"/>
    </row>
    <row r="497" spans="1:17" hidden="1">
      <c r="A497" s="57" t="s">
        <v>68</v>
      </c>
      <c r="B497" s="36"/>
      <c r="C497" s="58" t="s">
        <v>67</v>
      </c>
      <c r="D497" s="58"/>
      <c r="E497" s="58"/>
      <c r="F497" s="58"/>
      <c r="G497" s="59">
        <v>1</v>
      </c>
      <c r="H497" s="60"/>
      <c r="J497" s="36"/>
    </row>
    <row r="498" spans="1:17" hidden="1">
      <c r="G498" s="61">
        <f>G496</f>
        <v/>
      </c>
      <c r="H498" s="61">
        <f>IF(H496= "", "", H496)</f>
        <v/>
      </c>
      <c r="J498" s="61">
        <f>IF(AND(G498= "",H498= ""), 0, ROUND(ROUND(I495, 2) * ROUND(IF(H498="",G498,H498),  0), 2))</f>
        <v/>
      </c>
      <c r="K498" s="7">
        <f>K495</f>
        <v/>
      </c>
      <c r="Q498" s="7">
        <f>IF(H495= "", 27, "")</f>
        <v/>
      </c>
    </row>
    <row r="499" spans="1:17" hidden="1">
      <c r="G499" s="61">
        <f>G497</f>
        <v/>
      </c>
      <c r="H499" s="61">
        <f>IF(H497= "", "", H497)</f>
        <v/>
      </c>
      <c r="J499" s="61">
        <f>IF(AND(G499= "",H499= ""), 0, ROUND(ROUND(I495, 2) * ROUND(IF(H499="",G499,H499),  0), 2))</f>
        <v/>
      </c>
      <c r="K499" s="7">
        <f>K495</f>
        <v/>
      </c>
      <c r="Q499" s="7">
        <f>IF(H495= "", 26, "")</f>
        <v/>
      </c>
    </row>
    <row r="500" spans="1:17" hidden="1">
      <c r="A500" s="7" t="s">
        <v>69</v>
      </c>
    </row>
    <row r="501" spans="1:17" hidden="1">
      <c r="A501" s="7" t="s">
        <v>70</v>
      </c>
    </row>
    <row r="502" spans="1:17" hidden="1">
      <c r="A502" s="7" t="s">
        <v>69</v>
      </c>
    </row>
    <row r="503" spans="1:17" hidden="1">
      <c r="A503" s="7" t="s">
        <v>88</v>
      </c>
    </row>
    <row r="504" spans="1:17" hidden="1">
      <c r="A504" s="7" t="s">
        <v>49</v>
      </c>
    </row>
    <row r="505" spans="1:17" ht="27.225" customHeight="1">
      <c r="A505" s="7">
        <v>9</v>
      </c>
      <c r="B505" s="34" t="s">
        <v>289</v>
      </c>
      <c r="C505" s="35" t="s">
        <v>290</v>
      </c>
      <c r="D505" s="36"/>
      <c r="E505" s="36"/>
      <c r="F505" s="37" t="s">
        <v>64</v>
      </c>
      <c r="G505" s="38">
        <f>ROUND(SUM(G506:G507), 0 )</f>
        <v/>
      </c>
      <c r="H505" s="38"/>
      <c r="I505" s="39"/>
      <c r="J505" s="40">
        <f>IF(AND(G505= "",H505= ""), 0, ROUND(ROUND(I505, 2) * ROUND(IF(H505="",G505,H505),  0), 2))</f>
        <v/>
      </c>
      <c r="K505" s="7"/>
      <c r="M505" s="41">
        <v>0.2</v>
      </c>
      <c r="Q505" s="7">
        <f>IF(H505= "", "", 17)</f>
        <v/>
      </c>
    </row>
    <row r="506" spans="1:17" hidden="1">
      <c r="A506" s="57" t="s">
        <v>87</v>
      </c>
      <c r="B506" s="36"/>
      <c r="C506" s="58" t="s">
        <v>86</v>
      </c>
      <c r="D506" s="58"/>
      <c r="E506" s="58"/>
      <c r="F506" s="58"/>
      <c r="G506" s="59">
        <v>1</v>
      </c>
      <c r="H506" s="60"/>
      <c r="J506" s="36"/>
    </row>
    <row r="507" spans="1:17" hidden="1">
      <c r="A507" s="57" t="s">
        <v>68</v>
      </c>
      <c r="B507" s="36"/>
      <c r="C507" s="58" t="s">
        <v>67</v>
      </c>
      <c r="D507" s="58"/>
      <c r="E507" s="58"/>
      <c r="F507" s="58"/>
      <c r="G507" s="59">
        <v>1</v>
      </c>
      <c r="H507" s="60"/>
      <c r="J507" s="36"/>
    </row>
    <row r="508" spans="1:17" hidden="1">
      <c r="G508" s="61">
        <f>G506</f>
        <v/>
      </c>
      <c r="H508" s="61">
        <f>IF(H506= "", "", H506)</f>
        <v/>
      </c>
      <c r="J508" s="61">
        <f>IF(AND(G508= "",H508= ""), 0, ROUND(ROUND(I505, 2) * ROUND(IF(H508="",G508,H508),  0), 2))</f>
        <v/>
      </c>
      <c r="K508" s="7">
        <f>K505</f>
        <v/>
      </c>
      <c r="Q508" s="7">
        <f>IF(H505= "", 27, "")</f>
        <v/>
      </c>
    </row>
    <row r="509" spans="1:17" hidden="1">
      <c r="G509" s="61">
        <f>G507</f>
        <v/>
      </c>
      <c r="H509" s="61">
        <f>IF(H507= "", "", H507)</f>
        <v/>
      </c>
      <c r="J509" s="61">
        <f>IF(AND(G509= "",H509= ""), 0, ROUND(ROUND(I505, 2) * ROUND(IF(H509="",G509,H509),  0), 2))</f>
        <v/>
      </c>
      <c r="K509" s="7">
        <f>K505</f>
        <v/>
      </c>
      <c r="Q509" s="7">
        <f>IF(H505= "", 26, "")</f>
        <v/>
      </c>
    </row>
    <row r="510" spans="1:17" hidden="1">
      <c r="A510" s="7" t="s">
        <v>69</v>
      </c>
    </row>
    <row r="511" spans="1:17" hidden="1">
      <c r="A511" s="7" t="s">
        <v>70</v>
      </c>
    </row>
    <row r="512" spans="1:17" hidden="1">
      <c r="A512" s="7" t="s">
        <v>69</v>
      </c>
    </row>
    <row r="513" spans="1:11" hidden="1">
      <c r="A513" s="7" t="s">
        <v>88</v>
      </c>
    </row>
    <row r="514" spans="1:11" hidden="1">
      <c r="A514" s="7" t="s">
        <v>49</v>
      </c>
    </row>
    <row r="515" spans="1:11" hidden="1">
      <c r="A515" s="7" t="s">
        <v>80</v>
      </c>
    </row>
    <row r="516" spans="1:11" hidden="1">
      <c r="A516" s="7" t="s">
        <v>81</v>
      </c>
    </row>
    <row r="517" spans="1:11" hidden="1">
      <c r="A517" s="7" t="s">
        <v>50</v>
      </c>
    </row>
    <row r="518" spans="1:11">
      <c r="A518" s="7">
        <v>4</v>
      </c>
      <c r="B518" s="29" t="s">
        <v>291</v>
      </c>
      <c r="C518" s="32" t="s">
        <v>292</v>
      </c>
      <c r="D518" s="32"/>
      <c r="E518" s="32"/>
      <c r="F518" s="32"/>
      <c r="G518" s="32"/>
      <c r="H518" s="32"/>
      <c r="I518" s="32"/>
      <c r="J518" s="33"/>
      <c r="K518" s="7"/>
    </row>
    <row r="519" spans="1:11" hidden="1">
      <c r="A519" s="7" t="s">
        <v>45</v>
      </c>
    </row>
    <row r="520" spans="1:11">
      <c r="A520" s="7">
        <v>5</v>
      </c>
      <c r="B520" s="29" t="s">
        <v>293</v>
      </c>
      <c r="C520" s="48" t="s">
        <v>294</v>
      </c>
      <c r="D520" s="48"/>
      <c r="E520" s="48"/>
      <c r="F520" s="48"/>
      <c r="G520" s="48"/>
      <c r="H520" s="48"/>
      <c r="I520" s="48"/>
      <c r="J520" s="55"/>
      <c r="K520" s="7"/>
    </row>
    <row r="521" spans="1:11" hidden="1">
      <c r="A521" s="7" t="s">
        <v>59</v>
      </c>
    </row>
    <row r="522" spans="1:11">
      <c r="A522" s="7">
        <v>6</v>
      </c>
      <c r="B522" s="29" t="s">
        <v>295</v>
      </c>
      <c r="C522" s="65" t="s">
        <v>296</v>
      </c>
      <c r="D522" s="65"/>
      <c r="E522" s="65"/>
      <c r="F522" s="65"/>
      <c r="G522" s="65"/>
      <c r="H522" s="65"/>
      <c r="I522" s="65"/>
      <c r="J522" s="66"/>
      <c r="K522" s="7"/>
    </row>
    <row r="523" spans="1:11">
      <c r="A523" s="7">
        <v>8</v>
      </c>
      <c r="B523" s="34" t="s">
        <v>297</v>
      </c>
      <c r="C523" s="56" t="s">
        <v>298</v>
      </c>
      <c r="D523" s="56"/>
      <c r="E523" s="56"/>
      <c r="J523" s="36"/>
      <c r="K523" s="7"/>
    </row>
    <row r="524" spans="1:11" hidden="1">
      <c r="A524" s="7" t="s">
        <v>162</v>
      </c>
    </row>
    <row r="525" spans="1:11" hidden="1">
      <c r="A525" s="7" t="s">
        <v>162</v>
      </c>
    </row>
    <row r="526" spans="1:11" hidden="1">
      <c r="A526" s="7" t="s">
        <v>162</v>
      </c>
    </row>
    <row r="527" spans="1:11" hidden="1">
      <c r="A527" s="7" t="s">
        <v>162</v>
      </c>
    </row>
    <row r="528" spans="1:11" hidden="1">
      <c r="A528" s="7" t="s">
        <v>162</v>
      </c>
    </row>
    <row r="529" spans="1:17">
      <c r="A529" s="7">
        <v>9</v>
      </c>
      <c r="B529" s="34" t="s">
        <v>299</v>
      </c>
      <c r="C529" s="35" t="s">
        <v>300</v>
      </c>
      <c r="D529" s="36"/>
      <c r="E529" s="36"/>
      <c r="F529" s="37" t="s">
        <v>136</v>
      </c>
      <c r="G529" s="63">
        <f>ROUND(SUM(G530:G531), 2 )</f>
        <v/>
      </c>
      <c r="H529" s="63"/>
      <c r="I529" s="39"/>
      <c r="J529" s="40">
        <f>IF(AND(G529= "",H529= ""), 0, ROUND(ROUND(I529, 2) * ROUND(IF(H529="",G529,H529),  2), 2))</f>
        <v/>
      </c>
      <c r="K529" s="7"/>
      <c r="M529" s="41">
        <v>0.2</v>
      </c>
      <c r="Q529" s="7">
        <f>IF(H529= "", "", 17)</f>
        <v/>
      </c>
    </row>
    <row r="530" spans="1:17" hidden="1">
      <c r="A530" s="57" t="s">
        <v>66</v>
      </c>
      <c r="B530" s="36"/>
      <c r="C530" s="58" t="s">
        <v>65</v>
      </c>
      <c r="D530" s="58"/>
      <c r="E530" s="58"/>
      <c r="F530" s="58"/>
      <c r="G530" s="64">
        <v>50</v>
      </c>
      <c r="H530" s="60"/>
      <c r="J530" s="36"/>
    </row>
    <row r="531" spans="1:17" hidden="1">
      <c r="A531" s="57" t="s">
        <v>68</v>
      </c>
      <c r="B531" s="36"/>
      <c r="C531" s="58" t="s">
        <v>67</v>
      </c>
      <c r="D531" s="58"/>
      <c r="E531" s="58"/>
      <c r="F531" s="58"/>
      <c r="G531" s="64">
        <v>90</v>
      </c>
      <c r="H531" s="60"/>
      <c r="J531" s="36"/>
    </row>
    <row r="532" spans="1:17" hidden="1">
      <c r="G532" s="61">
        <f>G530</f>
        <v/>
      </c>
      <c r="H532" s="61">
        <f>IF(H530= "", "", H530)</f>
        <v/>
      </c>
      <c r="J532" s="61">
        <f>IF(AND(G532= "",H532= ""), 0, ROUND(ROUND(I529, 2) * ROUND(IF(H532="",G532,H532),  2), 2))</f>
        <v/>
      </c>
      <c r="K532" s="7">
        <f>K529</f>
        <v/>
      </c>
      <c r="Q532" s="7">
        <f>IF(H529= "", 25, "")</f>
        <v/>
      </c>
    </row>
    <row r="533" spans="1:17" hidden="1">
      <c r="G533" s="61">
        <f>G531</f>
        <v/>
      </c>
      <c r="H533" s="61">
        <f>IF(H531= "", "", H531)</f>
        <v/>
      </c>
      <c r="J533" s="61">
        <f>IF(AND(G533= "",H533= ""), 0, ROUND(ROUND(I529, 2) * ROUND(IF(H533="",G533,H533),  2), 2))</f>
        <v/>
      </c>
      <c r="K533" s="7">
        <f>K529</f>
        <v/>
      </c>
      <c r="Q533" s="7">
        <f>IF(H529= "", 26, "")</f>
        <v/>
      </c>
    </row>
    <row r="534" spans="1:17" hidden="1">
      <c r="A534" s="7" t="s">
        <v>69</v>
      </c>
    </row>
    <row r="535" spans="1:17" hidden="1">
      <c r="A535" s="7" t="s">
        <v>70</v>
      </c>
    </row>
    <row r="536" spans="1:17" hidden="1">
      <c r="A536" s="7" t="s">
        <v>69</v>
      </c>
    </row>
    <row r="537" spans="1:17" hidden="1">
      <c r="A537" s="7" t="s">
        <v>71</v>
      </c>
    </row>
    <row r="538" spans="1:17" hidden="1">
      <c r="A538" s="7" t="s">
        <v>49</v>
      </c>
    </row>
    <row r="539" spans="1:17" ht="27.225" customHeight="1">
      <c r="A539" s="7">
        <v>9</v>
      </c>
      <c r="B539" s="34" t="s">
        <v>301</v>
      </c>
      <c r="C539" s="35" t="s">
        <v>302</v>
      </c>
      <c r="D539" s="36"/>
      <c r="E539" s="36"/>
      <c r="F539" s="37" t="s">
        <v>64</v>
      </c>
      <c r="G539" s="38">
        <f>ROUND(SUM(G540:G541), 0 )</f>
        <v/>
      </c>
      <c r="H539" s="38"/>
      <c r="I539" s="39"/>
      <c r="J539" s="40">
        <f>IF(AND(G539= "",H539= ""), 0, ROUND(ROUND(I539, 2) * ROUND(IF(H539="",G539,H539),  0), 2))</f>
        <v/>
      </c>
      <c r="K539" s="7"/>
      <c r="M539" s="41">
        <v>0.2</v>
      </c>
      <c r="Q539" s="7">
        <f>IF(H539= "", "", 17)</f>
        <v/>
      </c>
    </row>
    <row r="540" spans="1:17" hidden="1">
      <c r="A540" s="57" t="s">
        <v>66</v>
      </c>
      <c r="B540" s="36"/>
      <c r="C540" s="58" t="s">
        <v>65</v>
      </c>
      <c r="D540" s="58"/>
      <c r="E540" s="58"/>
      <c r="F540" s="58"/>
      <c r="G540" s="59">
        <v>5</v>
      </c>
      <c r="H540" s="60"/>
      <c r="J540" s="36"/>
    </row>
    <row r="541" spans="1:17" hidden="1">
      <c r="A541" s="57" t="s">
        <v>68</v>
      </c>
      <c r="B541" s="36"/>
      <c r="C541" s="58" t="s">
        <v>67</v>
      </c>
      <c r="D541" s="58"/>
      <c r="E541" s="58"/>
      <c r="F541" s="58"/>
      <c r="G541" s="59">
        <v>10</v>
      </c>
      <c r="H541" s="60"/>
      <c r="J541" s="36"/>
    </row>
    <row r="542" spans="1:17" hidden="1">
      <c r="G542" s="61">
        <f>G540</f>
        <v/>
      </c>
      <c r="H542" s="61">
        <f>IF(H540= "", "", H540)</f>
        <v/>
      </c>
      <c r="J542" s="61">
        <f>IF(AND(G542= "",H542= ""), 0, ROUND(ROUND(I539, 2) * ROUND(IF(H542="",G542,H542),  0), 2))</f>
        <v/>
      </c>
      <c r="K542" s="7">
        <f>K539</f>
        <v/>
      </c>
      <c r="Q542" s="7">
        <f>IF(H539= "", 25, "")</f>
        <v/>
      </c>
    </row>
    <row r="543" spans="1:17" hidden="1">
      <c r="G543" s="61">
        <f>G541</f>
        <v/>
      </c>
      <c r="H543" s="61">
        <f>IF(H541= "", "", H541)</f>
        <v/>
      </c>
      <c r="J543" s="61">
        <f>IF(AND(G543= "",H543= ""), 0, ROUND(ROUND(I539, 2) * ROUND(IF(H543="",G543,H543),  0), 2))</f>
        <v/>
      </c>
      <c r="K543" s="7">
        <f>K539</f>
        <v/>
      </c>
      <c r="Q543" s="7">
        <f>IF(H539= "", 26, "")</f>
        <v/>
      </c>
    </row>
    <row r="544" spans="1:17" hidden="1">
      <c r="A544" s="7" t="s">
        <v>69</v>
      </c>
    </row>
    <row r="545" spans="1:17" hidden="1">
      <c r="A545" s="7" t="s">
        <v>70</v>
      </c>
    </row>
    <row r="546" spans="1:17" hidden="1">
      <c r="A546" s="7" t="s">
        <v>69</v>
      </c>
    </row>
    <row r="547" spans="1:17" hidden="1">
      <c r="A547" s="7" t="s">
        <v>71</v>
      </c>
    </row>
    <row r="548" spans="1:17" hidden="1">
      <c r="A548" s="7" t="s">
        <v>49</v>
      </c>
    </row>
    <row r="549" spans="1:17" hidden="1">
      <c r="A549" s="7" t="s">
        <v>80</v>
      </c>
    </row>
    <row r="550" spans="1:17" hidden="1">
      <c r="A550" s="7" t="s">
        <v>159</v>
      </c>
    </row>
    <row r="551" spans="1:17">
      <c r="A551" s="7">
        <v>6</v>
      </c>
      <c r="B551" s="29" t="s">
        <v>303</v>
      </c>
      <c r="C551" s="65" t="s">
        <v>304</v>
      </c>
      <c r="D551" s="65"/>
      <c r="E551" s="65"/>
      <c r="F551" s="65"/>
      <c r="G551" s="65"/>
      <c r="H551" s="65"/>
      <c r="I551" s="65"/>
      <c r="J551" s="66"/>
      <c r="K551" s="7"/>
    </row>
    <row r="552" spans="1:17">
      <c r="A552" s="7">
        <v>8</v>
      </c>
      <c r="B552" s="34" t="s">
        <v>305</v>
      </c>
      <c r="C552" s="56" t="s">
        <v>306</v>
      </c>
      <c r="D552" s="56"/>
      <c r="E552" s="56"/>
      <c r="J552" s="36"/>
      <c r="K552" s="7"/>
    </row>
    <row r="553" spans="1:17" hidden="1">
      <c r="A553" s="7" t="s">
        <v>162</v>
      </c>
    </row>
    <row r="554" spans="1:17">
      <c r="A554" s="7">
        <v>9</v>
      </c>
      <c r="B554" s="34" t="s">
        <v>307</v>
      </c>
      <c r="C554" s="35" t="s">
        <v>308</v>
      </c>
      <c r="D554" s="36"/>
      <c r="E554" s="36"/>
      <c r="F554" s="37" t="s">
        <v>48</v>
      </c>
      <c r="G554" s="38">
        <f>ROUND(SUM(G555:G556), 0 )</f>
        <v/>
      </c>
      <c r="H554" s="38"/>
      <c r="I554" s="39"/>
      <c r="J554" s="40">
        <f>IF(AND(G554= "",H554= ""), 0, ROUND(ROUND(I554, 2) * ROUND(IF(H554="",G554,H554),  0), 2))</f>
        <v/>
      </c>
      <c r="K554" s="7"/>
      <c r="M554" s="41">
        <v>0.2</v>
      </c>
      <c r="Q554" s="7">
        <f>IF(H554= "", "", 17)</f>
        <v/>
      </c>
    </row>
    <row r="555" spans="1:17" hidden="1">
      <c r="A555" s="57" t="s">
        <v>66</v>
      </c>
      <c r="B555" s="36"/>
      <c r="C555" s="58" t="s">
        <v>65</v>
      </c>
      <c r="D555" s="58"/>
      <c r="E555" s="58"/>
      <c r="F555" s="58"/>
      <c r="G555" s="59">
        <v>5</v>
      </c>
      <c r="H555" s="60"/>
      <c r="J555" s="36"/>
    </row>
    <row r="556" spans="1:17" hidden="1">
      <c r="A556" s="57" t="s">
        <v>68</v>
      </c>
      <c r="B556" s="36"/>
      <c r="C556" s="58" t="s">
        <v>67</v>
      </c>
      <c r="D556" s="58"/>
      <c r="E556" s="58"/>
      <c r="F556" s="58"/>
      <c r="G556" s="59">
        <v>7</v>
      </c>
      <c r="H556" s="60"/>
      <c r="J556" s="36"/>
    </row>
    <row r="557" spans="1:17" hidden="1">
      <c r="G557" s="61">
        <f>G555</f>
        <v/>
      </c>
      <c r="H557" s="61">
        <f>IF(H555= "", "", H555)</f>
        <v/>
      </c>
      <c r="J557" s="61">
        <f>IF(AND(G557= "",H557= ""), 0, ROUND(ROUND(I554, 2) * ROUND(IF(H557="",G557,H557),  0), 2))</f>
        <v/>
      </c>
      <c r="K557" s="7">
        <f>K554</f>
        <v/>
      </c>
      <c r="Q557" s="7">
        <f>IF(H554= "", 25, "")</f>
        <v/>
      </c>
    </row>
    <row r="558" spans="1:17" hidden="1">
      <c r="G558" s="61">
        <f>G556</f>
        <v/>
      </c>
      <c r="H558" s="61">
        <f>IF(H556= "", "", H556)</f>
        <v/>
      </c>
      <c r="J558" s="61">
        <f>IF(AND(G558= "",H558= ""), 0, ROUND(ROUND(I554, 2) * ROUND(IF(H558="",G558,H558),  0), 2))</f>
        <v/>
      </c>
      <c r="K558" s="7">
        <f>K554</f>
        <v/>
      </c>
      <c r="Q558" s="7">
        <f>IF(H554= "", 26, "")</f>
        <v/>
      </c>
    </row>
    <row r="559" spans="1:17" hidden="1">
      <c r="A559" s="7" t="s">
        <v>69</v>
      </c>
    </row>
    <row r="560" spans="1:17" hidden="1">
      <c r="A560" s="7" t="s">
        <v>70</v>
      </c>
    </row>
    <row r="561" spans="1:17" hidden="1">
      <c r="A561" s="7" t="s">
        <v>69</v>
      </c>
    </row>
    <row r="562" spans="1:17" hidden="1">
      <c r="A562" s="7" t="s">
        <v>71</v>
      </c>
    </row>
    <row r="563" spans="1:17" hidden="1">
      <c r="A563" s="7" t="s">
        <v>49</v>
      </c>
    </row>
    <row r="564" spans="1:17" hidden="1">
      <c r="A564" s="7" t="s">
        <v>80</v>
      </c>
    </row>
    <row r="565" spans="1:17">
      <c r="A565" s="7">
        <v>8</v>
      </c>
      <c r="B565" s="34" t="s">
        <v>309</v>
      </c>
      <c r="C565" s="56" t="s">
        <v>310</v>
      </c>
      <c r="D565" s="56"/>
      <c r="E565" s="56"/>
      <c r="J565" s="36"/>
      <c r="K565" s="7"/>
    </row>
    <row r="566" spans="1:17" hidden="1">
      <c r="A566" s="7" t="s">
        <v>162</v>
      </c>
    </row>
    <row r="567" spans="1:17">
      <c r="A567" s="7">
        <v>9</v>
      </c>
      <c r="B567" s="34" t="s">
        <v>311</v>
      </c>
      <c r="C567" s="35" t="s">
        <v>312</v>
      </c>
      <c r="D567" s="36"/>
      <c r="E567" s="36"/>
      <c r="F567" s="37" t="s">
        <v>48</v>
      </c>
      <c r="G567" s="38">
        <f>ROUND(SUM(G568:G569), 0 )</f>
        <v/>
      </c>
      <c r="H567" s="38"/>
      <c r="I567" s="39"/>
      <c r="J567" s="40">
        <f>IF(AND(G567= "",H567= ""), 0, ROUND(ROUND(I567, 2) * ROUND(IF(H567="",G567,H567),  0), 2))</f>
        <v/>
      </c>
      <c r="K567" s="7"/>
      <c r="M567" s="41">
        <v>0.2</v>
      </c>
      <c r="Q567" s="7">
        <f>IF(H567= "", "", 17)</f>
        <v/>
      </c>
    </row>
    <row r="568" spans="1:17" hidden="1">
      <c r="A568" s="57" t="s">
        <v>66</v>
      </c>
      <c r="B568" s="36"/>
      <c r="C568" s="58" t="s">
        <v>65</v>
      </c>
      <c r="D568" s="58"/>
      <c r="E568" s="58"/>
      <c r="F568" s="58"/>
      <c r="G568" s="59">
        <v>5</v>
      </c>
      <c r="H568" s="60"/>
      <c r="J568" s="36"/>
    </row>
    <row r="569" spans="1:17" hidden="1">
      <c r="A569" s="57" t="s">
        <v>68</v>
      </c>
      <c r="B569" s="36"/>
      <c r="C569" s="58" t="s">
        <v>67</v>
      </c>
      <c r="D569" s="58"/>
      <c r="E569" s="58"/>
      <c r="F569" s="58"/>
      <c r="G569" s="59">
        <v>7</v>
      </c>
      <c r="H569" s="60"/>
      <c r="J569" s="36"/>
    </row>
    <row r="570" spans="1:17" hidden="1">
      <c r="G570" s="61">
        <f>G568</f>
        <v/>
      </c>
      <c r="H570" s="61">
        <f>IF(H568= "", "", H568)</f>
        <v/>
      </c>
      <c r="J570" s="61">
        <f>IF(AND(G570= "",H570= ""), 0, ROUND(ROUND(I567, 2) * ROUND(IF(H570="",G570,H570),  0), 2))</f>
        <v/>
      </c>
      <c r="K570" s="7">
        <f>K567</f>
        <v/>
      </c>
      <c r="Q570" s="7">
        <f>IF(H567= "", 25, "")</f>
        <v/>
      </c>
    </row>
    <row r="571" spans="1:17" hidden="1">
      <c r="G571" s="61">
        <f>G569</f>
        <v/>
      </c>
      <c r="H571" s="61">
        <f>IF(H569= "", "", H569)</f>
        <v/>
      </c>
      <c r="J571" s="61">
        <f>IF(AND(G571= "",H571= ""), 0, ROUND(ROUND(I567, 2) * ROUND(IF(H571="",G571,H571),  0), 2))</f>
        <v/>
      </c>
      <c r="K571" s="7">
        <f>K567</f>
        <v/>
      </c>
      <c r="Q571" s="7">
        <f>IF(H567= "", 26, "")</f>
        <v/>
      </c>
    </row>
    <row r="572" spans="1:17" hidden="1">
      <c r="A572" s="7" t="s">
        <v>69</v>
      </c>
    </row>
    <row r="573" spans="1:17" hidden="1">
      <c r="A573" s="7" t="s">
        <v>70</v>
      </c>
    </row>
    <row r="574" spans="1:17" hidden="1">
      <c r="A574" s="7" t="s">
        <v>69</v>
      </c>
    </row>
    <row r="575" spans="1:17" hidden="1">
      <c r="A575" s="7" t="s">
        <v>71</v>
      </c>
    </row>
    <row r="576" spans="1:17" hidden="1">
      <c r="A576" s="7" t="s">
        <v>49</v>
      </c>
    </row>
    <row r="577" spans="1:17" hidden="1">
      <c r="A577" s="7" t="s">
        <v>80</v>
      </c>
    </row>
    <row r="578" spans="1:17">
      <c r="A578" s="7">
        <v>8</v>
      </c>
      <c r="B578" s="34" t="s">
        <v>313</v>
      </c>
      <c r="C578" s="56" t="s">
        <v>314</v>
      </c>
      <c r="D578" s="56"/>
      <c r="E578" s="56"/>
      <c r="J578" s="36"/>
      <c r="K578" s="7"/>
    </row>
    <row r="579" spans="1:17" hidden="1">
      <c r="A579" s="7" t="s">
        <v>162</v>
      </c>
    </row>
    <row r="580" spans="1:17" hidden="1">
      <c r="A580" s="7" t="s">
        <v>162</v>
      </c>
    </row>
    <row r="581" spans="1:17" hidden="1">
      <c r="A581" s="7" t="s">
        <v>162</v>
      </c>
    </row>
    <row r="582" spans="1:17" hidden="1">
      <c r="A582" s="7" t="s">
        <v>162</v>
      </c>
    </row>
    <row r="583" spans="1:17">
      <c r="A583" s="7">
        <v>9</v>
      </c>
      <c r="B583" s="34" t="s">
        <v>315</v>
      </c>
      <c r="C583" s="35" t="s">
        <v>316</v>
      </c>
      <c r="D583" s="36"/>
      <c r="E583" s="36"/>
      <c r="F583" s="37" t="s">
        <v>64</v>
      </c>
      <c r="G583" s="38">
        <f>ROUND(SUM(G584:G585), 0 )</f>
        <v/>
      </c>
      <c r="H583" s="38"/>
      <c r="I583" s="39"/>
      <c r="J583" s="40">
        <f>IF(AND(G583= "",H583= ""), 0, ROUND(ROUND(I583, 2) * ROUND(IF(H583="",G583,H583),  0), 2))</f>
        <v/>
      </c>
      <c r="K583" s="7"/>
      <c r="M583" s="41">
        <v>0.2</v>
      </c>
      <c r="Q583" s="7">
        <f>IF(H583= "", "", 17)</f>
        <v/>
      </c>
    </row>
    <row r="584" spans="1:17" hidden="1">
      <c r="A584" s="57" t="s">
        <v>66</v>
      </c>
      <c r="B584" s="36"/>
      <c r="C584" s="58" t="s">
        <v>65</v>
      </c>
      <c r="D584" s="58"/>
      <c r="E584" s="58"/>
      <c r="F584" s="58"/>
      <c r="G584" s="59">
        <v>5</v>
      </c>
      <c r="H584" s="60"/>
      <c r="J584" s="36"/>
    </row>
    <row r="585" spans="1:17" hidden="1">
      <c r="A585" s="57" t="s">
        <v>68</v>
      </c>
      <c r="B585" s="36"/>
      <c r="C585" s="58" t="s">
        <v>67</v>
      </c>
      <c r="D585" s="58"/>
      <c r="E585" s="58"/>
      <c r="F585" s="58"/>
      <c r="G585" s="59">
        <v>7</v>
      </c>
      <c r="H585" s="60"/>
      <c r="J585" s="36"/>
    </row>
    <row r="586" spans="1:17" hidden="1">
      <c r="G586" s="61">
        <f>G584</f>
        <v/>
      </c>
      <c r="H586" s="61">
        <f>IF(H584= "", "", H584)</f>
        <v/>
      </c>
      <c r="J586" s="61">
        <f>IF(AND(G586= "",H586= ""), 0, ROUND(ROUND(I583, 2) * ROUND(IF(H586="",G586,H586),  0), 2))</f>
        <v/>
      </c>
      <c r="K586" s="7">
        <f>K583</f>
        <v/>
      </c>
      <c r="Q586" s="7">
        <f>IF(H583= "", 25, "")</f>
        <v/>
      </c>
    </row>
    <row r="587" spans="1:17" hidden="1">
      <c r="G587" s="61">
        <f>G585</f>
        <v/>
      </c>
      <c r="H587" s="61">
        <f>IF(H585= "", "", H585)</f>
        <v/>
      </c>
      <c r="J587" s="61">
        <f>IF(AND(G587= "",H587= ""), 0, ROUND(ROUND(I583, 2) * ROUND(IF(H587="",G587,H587),  0), 2))</f>
        <v/>
      </c>
      <c r="K587" s="7">
        <f>K583</f>
        <v/>
      </c>
      <c r="Q587" s="7">
        <f>IF(H583= "", 26, "")</f>
        <v/>
      </c>
    </row>
    <row r="588" spans="1:17" hidden="1">
      <c r="A588" s="7" t="s">
        <v>69</v>
      </c>
    </row>
    <row r="589" spans="1:17" hidden="1">
      <c r="A589" s="7" t="s">
        <v>70</v>
      </c>
    </row>
    <row r="590" spans="1:17" hidden="1">
      <c r="A590" s="7" t="s">
        <v>69</v>
      </c>
    </row>
    <row r="591" spans="1:17" hidden="1">
      <c r="A591" s="7" t="s">
        <v>71</v>
      </c>
    </row>
    <row r="592" spans="1:17" hidden="1">
      <c r="A592" s="7" t="s">
        <v>49</v>
      </c>
    </row>
    <row r="593" spans="1:17" ht="27.225" customHeight="1">
      <c r="A593" s="7">
        <v>9</v>
      </c>
      <c r="B593" s="34" t="s">
        <v>317</v>
      </c>
      <c r="C593" s="35" t="s">
        <v>318</v>
      </c>
      <c r="D593" s="36"/>
      <c r="E593" s="36"/>
      <c r="F593" s="37" t="s">
        <v>319</v>
      </c>
      <c r="G593" s="67">
        <f>ROUND(SUM(G594:G595), 1 )</f>
        <v/>
      </c>
      <c r="H593" s="67"/>
      <c r="I593" s="39"/>
      <c r="J593" s="40">
        <f>IF(AND(G593= "",H593= ""), 0, ROUND(ROUND(I593, 2) * ROUND(IF(H593="",G593,H593),  1), 2))</f>
        <v/>
      </c>
      <c r="K593" s="7"/>
      <c r="M593" s="41">
        <v>0.2</v>
      </c>
      <c r="Q593" s="7">
        <f>IF(H593= "", "", 17)</f>
        <v/>
      </c>
    </row>
    <row r="594" spans="1:17" hidden="1">
      <c r="A594" s="57" t="s">
        <v>66</v>
      </c>
      <c r="B594" s="36"/>
      <c r="C594" s="58" t="s">
        <v>65</v>
      </c>
      <c r="D594" s="58"/>
      <c r="E594" s="58"/>
      <c r="F594" s="58"/>
      <c r="G594" s="68">
        <v>5</v>
      </c>
      <c r="H594" s="60"/>
      <c r="J594" s="36"/>
    </row>
    <row r="595" spans="1:17" hidden="1">
      <c r="A595" s="57" t="s">
        <v>68</v>
      </c>
      <c r="B595" s="36"/>
      <c r="C595" s="58" t="s">
        <v>67</v>
      </c>
      <c r="D595" s="58"/>
      <c r="E595" s="58"/>
      <c r="F595" s="58"/>
      <c r="G595" s="68">
        <v>7</v>
      </c>
      <c r="H595" s="60"/>
      <c r="J595" s="36"/>
    </row>
    <row r="596" spans="1:17" hidden="1">
      <c r="G596" s="61">
        <f>G594</f>
        <v/>
      </c>
      <c r="H596" s="61">
        <f>IF(H594= "", "", H594)</f>
        <v/>
      </c>
      <c r="J596" s="61">
        <f>IF(AND(G596= "",H596= ""), 0, ROUND(ROUND(I593, 2) * ROUND(IF(H596="",G596,H596),  1), 2))</f>
        <v/>
      </c>
      <c r="K596" s="7">
        <f>K593</f>
        <v/>
      </c>
      <c r="Q596" s="7">
        <f>IF(H593= "", 25, "")</f>
        <v/>
      </c>
    </row>
    <row r="597" spans="1:17" hidden="1">
      <c r="G597" s="61">
        <f>G595</f>
        <v/>
      </c>
      <c r="H597" s="61">
        <f>IF(H595= "", "", H595)</f>
        <v/>
      </c>
      <c r="J597" s="61">
        <f>IF(AND(G597= "",H597= ""), 0, ROUND(ROUND(I593, 2) * ROUND(IF(H597="",G597,H597),  1), 2))</f>
        <v/>
      </c>
      <c r="K597" s="7">
        <f>K593</f>
        <v/>
      </c>
      <c r="Q597" s="7">
        <f>IF(H593= "", 26, "")</f>
        <v/>
      </c>
    </row>
    <row r="598" spans="1:17" hidden="1">
      <c r="A598" s="7" t="s">
        <v>69</v>
      </c>
    </row>
    <row r="599" spans="1:17" hidden="1">
      <c r="A599" s="7" t="s">
        <v>70</v>
      </c>
    </row>
    <row r="600" spans="1:17" hidden="1">
      <c r="A600" s="7" t="s">
        <v>69</v>
      </c>
    </row>
    <row r="601" spans="1:17" hidden="1">
      <c r="A601" s="7" t="s">
        <v>71</v>
      </c>
    </row>
    <row r="602" spans="1:17" hidden="1">
      <c r="A602" s="7" t="s">
        <v>49</v>
      </c>
    </row>
    <row r="603" spans="1:17" ht="27.225" customHeight="1">
      <c r="A603" s="7">
        <v>9</v>
      </c>
      <c r="B603" s="34" t="s">
        <v>320</v>
      </c>
      <c r="C603" s="35" t="s">
        <v>321</v>
      </c>
      <c r="D603" s="36"/>
      <c r="E603" s="36"/>
      <c r="F603" s="37" t="s">
        <v>319</v>
      </c>
      <c r="G603" s="67">
        <f>ROUND(SUM(G604:G605), 1 )</f>
        <v/>
      </c>
      <c r="H603" s="67"/>
      <c r="I603" s="39"/>
      <c r="J603" s="40">
        <f>IF(AND(G603= "",H603= ""), 0, ROUND(ROUND(I603, 2) * ROUND(IF(H603="",G603,H603),  1), 2))</f>
        <v/>
      </c>
      <c r="K603" s="7"/>
      <c r="M603" s="41">
        <v>0.2</v>
      </c>
      <c r="Q603" s="7">
        <f>IF(H603= "", "", 17)</f>
        <v/>
      </c>
    </row>
    <row r="604" spans="1:17" hidden="1">
      <c r="A604" s="57" t="s">
        <v>66</v>
      </c>
      <c r="B604" s="36"/>
      <c r="C604" s="58" t="s">
        <v>65</v>
      </c>
      <c r="D604" s="58"/>
      <c r="E604" s="58"/>
      <c r="F604" s="58"/>
      <c r="G604" s="68">
        <v>5</v>
      </c>
      <c r="H604" s="60"/>
      <c r="J604" s="36"/>
    </row>
    <row r="605" spans="1:17" hidden="1">
      <c r="A605" s="57" t="s">
        <v>68</v>
      </c>
      <c r="B605" s="36"/>
      <c r="C605" s="58" t="s">
        <v>67</v>
      </c>
      <c r="D605" s="58"/>
      <c r="E605" s="58"/>
      <c r="F605" s="58"/>
      <c r="G605" s="68">
        <v>7</v>
      </c>
      <c r="H605" s="60"/>
      <c r="J605" s="36"/>
    </row>
    <row r="606" spans="1:17" hidden="1">
      <c r="G606" s="61">
        <f>G604</f>
        <v/>
      </c>
      <c r="H606" s="61">
        <f>IF(H604= "", "", H604)</f>
        <v/>
      </c>
      <c r="J606" s="61">
        <f>IF(AND(G606= "",H606= ""), 0, ROUND(ROUND(I603, 2) * ROUND(IF(H606="",G606,H606),  1), 2))</f>
        <v/>
      </c>
      <c r="K606" s="7">
        <f>K603</f>
        <v/>
      </c>
      <c r="Q606" s="7">
        <f>IF(H603= "", 25, "")</f>
        <v/>
      </c>
    </row>
    <row r="607" spans="1:17" hidden="1">
      <c r="G607" s="61">
        <f>G605</f>
        <v/>
      </c>
      <c r="H607" s="61">
        <f>IF(H605= "", "", H605)</f>
        <v/>
      </c>
      <c r="J607" s="61">
        <f>IF(AND(G607= "",H607= ""), 0, ROUND(ROUND(I603, 2) * ROUND(IF(H607="",G607,H607),  1), 2))</f>
        <v/>
      </c>
      <c r="K607" s="7">
        <f>K603</f>
        <v/>
      </c>
      <c r="Q607" s="7">
        <f>IF(H603= "", 26, "")</f>
        <v/>
      </c>
    </row>
    <row r="608" spans="1:17" hidden="1">
      <c r="A608" s="7" t="s">
        <v>69</v>
      </c>
    </row>
    <row r="609" spans="1:17" hidden="1">
      <c r="A609" s="7" t="s">
        <v>70</v>
      </c>
    </row>
    <row r="610" spans="1:17" hidden="1">
      <c r="A610" s="7" t="s">
        <v>69</v>
      </c>
    </row>
    <row r="611" spans="1:17" hidden="1">
      <c r="A611" s="7" t="s">
        <v>71</v>
      </c>
    </row>
    <row r="612" spans="1:17" hidden="1">
      <c r="A612" s="7" t="s">
        <v>49</v>
      </c>
    </row>
    <row r="613" spans="1:17">
      <c r="A613" s="7">
        <v>9</v>
      </c>
      <c r="B613" s="34" t="s">
        <v>322</v>
      </c>
      <c r="C613" s="35" t="s">
        <v>323</v>
      </c>
      <c r="D613" s="36"/>
      <c r="E613" s="36"/>
      <c r="F613" s="37" t="s">
        <v>319</v>
      </c>
      <c r="G613" s="67">
        <f>ROUND(SUM(G614:G615), 1 )</f>
        <v/>
      </c>
      <c r="H613" s="67"/>
      <c r="I613" s="39"/>
      <c r="J613" s="40">
        <f>IF(AND(G613= "",H613= ""), 0, ROUND(ROUND(I613, 2) * ROUND(IF(H613="",G613,H613),  1), 2))</f>
        <v/>
      </c>
      <c r="K613" s="7"/>
      <c r="M613" s="41">
        <v>0.2</v>
      </c>
      <c r="Q613" s="7">
        <f>IF(H613= "", "", 17)</f>
        <v/>
      </c>
    </row>
    <row r="614" spans="1:17" hidden="1">
      <c r="A614" s="57" t="s">
        <v>66</v>
      </c>
      <c r="B614" s="36"/>
      <c r="C614" s="58" t="s">
        <v>65</v>
      </c>
      <c r="D614" s="58"/>
      <c r="E614" s="58"/>
      <c r="F614" s="58"/>
      <c r="G614" s="68">
        <v>5</v>
      </c>
      <c r="H614" s="60"/>
      <c r="J614" s="36"/>
    </row>
    <row r="615" spans="1:17" hidden="1">
      <c r="A615" s="57" t="s">
        <v>68</v>
      </c>
      <c r="B615" s="36"/>
      <c r="C615" s="58" t="s">
        <v>67</v>
      </c>
      <c r="D615" s="58"/>
      <c r="E615" s="58"/>
      <c r="F615" s="58"/>
      <c r="G615" s="68">
        <v>7</v>
      </c>
      <c r="H615" s="60"/>
      <c r="J615" s="36"/>
    </row>
    <row r="616" spans="1:17" hidden="1">
      <c r="G616" s="61">
        <f>G614</f>
        <v/>
      </c>
      <c r="H616" s="61">
        <f>IF(H614= "", "", H614)</f>
        <v/>
      </c>
      <c r="J616" s="61">
        <f>IF(AND(G616= "",H616= ""), 0, ROUND(ROUND(I613, 2) * ROUND(IF(H616="",G616,H616),  1), 2))</f>
        <v/>
      </c>
      <c r="K616" s="7">
        <f>K613</f>
        <v/>
      </c>
      <c r="Q616" s="7">
        <f>IF(H613= "", 25, "")</f>
        <v/>
      </c>
    </row>
    <row r="617" spans="1:17" hidden="1">
      <c r="G617" s="61">
        <f>G615</f>
        <v/>
      </c>
      <c r="H617" s="61">
        <f>IF(H615= "", "", H615)</f>
        <v/>
      </c>
      <c r="J617" s="61">
        <f>IF(AND(G617= "",H617= ""), 0, ROUND(ROUND(I613, 2) * ROUND(IF(H617="",G617,H617),  1), 2))</f>
        <v/>
      </c>
      <c r="K617" s="7">
        <f>K613</f>
        <v/>
      </c>
      <c r="Q617" s="7">
        <f>IF(H613= "", 26, "")</f>
        <v/>
      </c>
    </row>
    <row r="618" spans="1:17" hidden="1">
      <c r="A618" s="7" t="s">
        <v>69</v>
      </c>
    </row>
    <row r="619" spans="1:17" hidden="1">
      <c r="A619" s="7" t="s">
        <v>70</v>
      </c>
    </row>
    <row r="620" spans="1:17" hidden="1">
      <c r="A620" s="7" t="s">
        <v>69</v>
      </c>
    </row>
    <row r="621" spans="1:17" hidden="1">
      <c r="A621" s="7" t="s">
        <v>71</v>
      </c>
    </row>
    <row r="622" spans="1:17" hidden="1">
      <c r="A622" s="7" t="s">
        <v>49</v>
      </c>
    </row>
    <row r="623" spans="1:17" hidden="1">
      <c r="A623" s="7" t="s">
        <v>80</v>
      </c>
    </row>
    <row r="624" spans="1:17" hidden="1">
      <c r="A624" s="7" t="s">
        <v>159</v>
      </c>
    </row>
    <row r="625" spans="1:17">
      <c r="A625" s="7">
        <v>6</v>
      </c>
      <c r="B625" s="29" t="s">
        <v>324</v>
      </c>
      <c r="C625" s="65" t="s">
        <v>325</v>
      </c>
      <c r="D625" s="65"/>
      <c r="E625" s="65"/>
      <c r="F625" s="65"/>
      <c r="G625" s="65"/>
      <c r="H625" s="65"/>
      <c r="I625" s="65"/>
      <c r="J625" s="66"/>
      <c r="K625" s="7"/>
    </row>
    <row r="626" spans="1:17">
      <c r="A626" s="7">
        <v>8</v>
      </c>
      <c r="B626" s="34" t="s">
        <v>326</v>
      </c>
      <c r="C626" s="56" t="s">
        <v>327</v>
      </c>
      <c r="D626" s="56"/>
      <c r="E626" s="56"/>
      <c r="J626" s="36"/>
      <c r="K626" s="7"/>
    </row>
    <row r="627" spans="1:17" hidden="1">
      <c r="A627" s="7" t="s">
        <v>162</v>
      </c>
    </row>
    <row r="628" spans="1:17" hidden="1">
      <c r="A628" s="7" t="s">
        <v>162</v>
      </c>
    </row>
    <row r="629" spans="1:17" hidden="1">
      <c r="A629" s="7" t="s">
        <v>162</v>
      </c>
    </row>
    <row r="630" spans="1:17" ht="27.225" customHeight="1">
      <c r="A630" s="7">
        <v>9</v>
      </c>
      <c r="B630" s="34" t="s">
        <v>328</v>
      </c>
      <c r="C630" s="35" t="s">
        <v>329</v>
      </c>
      <c r="D630" s="36"/>
      <c r="E630" s="36"/>
      <c r="F630" s="37" t="s">
        <v>64</v>
      </c>
      <c r="G630" s="38">
        <f>ROUND(SUM(G631:G632), 0 )</f>
        <v/>
      </c>
      <c r="H630" s="38"/>
      <c r="I630" s="39"/>
      <c r="J630" s="40">
        <f>IF(AND(G630= "",H630= ""), 0, ROUND(ROUND(I630, 2) * ROUND(IF(H630="",G630,H630),  0), 2))</f>
        <v/>
      </c>
      <c r="K630" s="7"/>
      <c r="M630" s="41">
        <v>0.2</v>
      </c>
      <c r="Q630" s="7">
        <f>IF(H630= "", "", 17)</f>
        <v/>
      </c>
    </row>
    <row r="631" spans="1:17" hidden="1">
      <c r="A631" s="57" t="s">
        <v>66</v>
      </c>
      <c r="B631" s="36"/>
      <c r="C631" s="58" t="s">
        <v>65</v>
      </c>
      <c r="D631" s="58"/>
      <c r="E631" s="58"/>
      <c r="F631" s="58"/>
      <c r="G631" s="59">
        <v>2</v>
      </c>
      <c r="H631" s="60"/>
      <c r="J631" s="36"/>
    </row>
    <row r="632" spans="1:17" hidden="1">
      <c r="A632" s="57" t="s">
        <v>68</v>
      </c>
      <c r="B632" s="36"/>
      <c r="C632" s="58" t="s">
        <v>67</v>
      </c>
      <c r="D632" s="58"/>
      <c r="E632" s="58"/>
      <c r="F632" s="58"/>
      <c r="G632" s="59">
        <v>5</v>
      </c>
      <c r="H632" s="60"/>
      <c r="J632" s="36"/>
    </row>
    <row r="633" spans="1:17" hidden="1">
      <c r="G633" s="61">
        <f>G631</f>
        <v/>
      </c>
      <c r="H633" s="61">
        <f>IF(H631= "", "", H631)</f>
        <v/>
      </c>
      <c r="J633" s="61">
        <f>IF(AND(G633= "",H633= ""), 0, ROUND(ROUND(I630, 2) * ROUND(IF(H633="",G633,H633),  0), 2))</f>
        <v/>
      </c>
      <c r="K633" s="7">
        <f>K630</f>
        <v/>
      </c>
      <c r="Q633" s="7">
        <f>IF(H630= "", 25, "")</f>
        <v/>
      </c>
    </row>
    <row r="634" spans="1:17" hidden="1">
      <c r="G634" s="61">
        <f>G632</f>
        <v/>
      </c>
      <c r="H634" s="61">
        <f>IF(H632= "", "", H632)</f>
        <v/>
      </c>
      <c r="J634" s="61">
        <f>IF(AND(G634= "",H634= ""), 0, ROUND(ROUND(I630, 2) * ROUND(IF(H634="",G634,H634),  0), 2))</f>
        <v/>
      </c>
      <c r="K634" s="7">
        <f>K630</f>
        <v/>
      </c>
      <c r="Q634" s="7">
        <f>IF(H630= "", 26, "")</f>
        <v/>
      </c>
    </row>
    <row r="635" spans="1:17" hidden="1">
      <c r="A635" s="7" t="s">
        <v>69</v>
      </c>
    </row>
    <row r="636" spans="1:17" hidden="1">
      <c r="A636" s="7" t="s">
        <v>70</v>
      </c>
    </row>
    <row r="637" spans="1:17" hidden="1">
      <c r="A637" s="7" t="s">
        <v>69</v>
      </c>
    </row>
    <row r="638" spans="1:17" hidden="1">
      <c r="A638" s="7" t="s">
        <v>71</v>
      </c>
    </row>
    <row r="639" spans="1:17" hidden="1">
      <c r="A639" s="7" t="s">
        <v>49</v>
      </c>
    </row>
    <row r="640" spans="1:17" ht="27.225" customHeight="1">
      <c r="A640" s="7">
        <v>9</v>
      </c>
      <c r="B640" s="34" t="s">
        <v>330</v>
      </c>
      <c r="C640" s="35" t="s">
        <v>331</v>
      </c>
      <c r="D640" s="36"/>
      <c r="E640" s="36"/>
      <c r="F640" s="37" t="s">
        <v>64</v>
      </c>
      <c r="G640" s="38">
        <f>ROUND(SUM(G641:G642), 0 )</f>
        <v/>
      </c>
      <c r="H640" s="38"/>
      <c r="I640" s="39"/>
      <c r="J640" s="40">
        <f>IF(AND(G640= "",H640= ""), 0, ROUND(ROUND(I640, 2) * ROUND(IF(H640="",G640,H640),  0), 2))</f>
        <v/>
      </c>
      <c r="K640" s="7"/>
      <c r="M640" s="41">
        <v>0.2</v>
      </c>
      <c r="Q640" s="7">
        <f>IF(H640= "", "", 17)</f>
        <v/>
      </c>
    </row>
    <row r="641" spans="1:17" hidden="1">
      <c r="A641" s="57" t="s">
        <v>66</v>
      </c>
      <c r="B641" s="36"/>
      <c r="C641" s="58" t="s">
        <v>65</v>
      </c>
      <c r="D641" s="58"/>
      <c r="E641" s="58"/>
      <c r="F641" s="58"/>
      <c r="G641" s="59">
        <v>3</v>
      </c>
      <c r="H641" s="60"/>
      <c r="J641" s="36"/>
    </row>
    <row r="642" spans="1:17" hidden="1">
      <c r="A642" s="57" t="s">
        <v>68</v>
      </c>
      <c r="B642" s="36"/>
      <c r="C642" s="58" t="s">
        <v>67</v>
      </c>
      <c r="D642" s="58"/>
      <c r="E642" s="58"/>
      <c r="F642" s="58"/>
      <c r="G642" s="59">
        <v>4</v>
      </c>
      <c r="H642" s="60"/>
      <c r="J642" s="36"/>
    </row>
    <row r="643" spans="1:17" hidden="1">
      <c r="G643" s="61">
        <f>G641</f>
        <v/>
      </c>
      <c r="H643" s="61">
        <f>IF(H641= "", "", H641)</f>
        <v/>
      </c>
      <c r="J643" s="61">
        <f>IF(AND(G643= "",H643= ""), 0, ROUND(ROUND(I640, 2) * ROUND(IF(H643="",G643,H643),  0), 2))</f>
        <v/>
      </c>
      <c r="K643" s="7">
        <f>K640</f>
        <v/>
      </c>
      <c r="Q643" s="7">
        <f>IF(H640= "", 25, "")</f>
        <v/>
      </c>
    </row>
    <row r="644" spans="1:17" hidden="1">
      <c r="G644" s="61">
        <f>G642</f>
        <v/>
      </c>
      <c r="H644" s="61">
        <f>IF(H642= "", "", H642)</f>
        <v/>
      </c>
      <c r="J644" s="61">
        <f>IF(AND(G644= "",H644= ""), 0, ROUND(ROUND(I640, 2) * ROUND(IF(H644="",G644,H644),  0), 2))</f>
        <v/>
      </c>
      <c r="K644" s="7">
        <f>K640</f>
        <v/>
      </c>
      <c r="Q644" s="7">
        <f>IF(H640= "", 26, "")</f>
        <v/>
      </c>
    </row>
    <row r="645" spans="1:17" hidden="1">
      <c r="A645" s="7" t="s">
        <v>69</v>
      </c>
    </row>
    <row r="646" spans="1:17" hidden="1">
      <c r="A646" s="7" t="s">
        <v>70</v>
      </c>
    </row>
    <row r="647" spans="1:17" hidden="1">
      <c r="A647" s="7" t="s">
        <v>69</v>
      </c>
    </row>
    <row r="648" spans="1:17" hidden="1">
      <c r="A648" s="7" t="s">
        <v>71</v>
      </c>
    </row>
    <row r="649" spans="1:17" hidden="1">
      <c r="A649" s="7" t="s">
        <v>49</v>
      </c>
    </row>
    <row r="650" spans="1:17">
      <c r="A650" s="7">
        <v>9</v>
      </c>
      <c r="B650" s="34" t="s">
        <v>332</v>
      </c>
      <c r="C650" s="35" t="s">
        <v>333</v>
      </c>
      <c r="D650" s="36"/>
      <c r="E650" s="36"/>
      <c r="F650" s="37" t="s">
        <v>48</v>
      </c>
      <c r="G650" s="38">
        <f>ROUND(SUM(G651:G652), 0 )</f>
        <v/>
      </c>
      <c r="H650" s="38"/>
      <c r="I650" s="39"/>
      <c r="J650" s="40">
        <f>IF(AND(G650= "",H650= ""), 0, ROUND(ROUND(I650, 2) * ROUND(IF(H650="",G650,H650),  0), 2))</f>
        <v/>
      </c>
      <c r="K650" s="7"/>
      <c r="M650" s="41">
        <v>0.2</v>
      </c>
      <c r="Q650" s="7">
        <f>IF(H650= "", "", 17)</f>
        <v/>
      </c>
    </row>
    <row r="651" spans="1:17" hidden="1">
      <c r="A651" s="57" t="s">
        <v>66</v>
      </c>
      <c r="B651" s="36"/>
      <c r="C651" s="58" t="s">
        <v>65</v>
      </c>
      <c r="D651" s="58"/>
      <c r="E651" s="58"/>
      <c r="F651" s="58"/>
      <c r="G651" s="59">
        <v>1</v>
      </c>
      <c r="H651" s="60"/>
      <c r="J651" s="36"/>
    </row>
    <row r="652" spans="1:17" hidden="1">
      <c r="A652" s="57" t="s">
        <v>68</v>
      </c>
      <c r="B652" s="36"/>
      <c r="C652" s="58" t="s">
        <v>67</v>
      </c>
      <c r="D652" s="58"/>
      <c r="E652" s="58"/>
      <c r="F652" s="58"/>
      <c r="G652" s="59">
        <v>1</v>
      </c>
      <c r="H652" s="60"/>
      <c r="J652" s="36"/>
    </row>
    <row r="653" spans="1:17" hidden="1">
      <c r="G653" s="61">
        <f>G651</f>
        <v/>
      </c>
      <c r="H653" s="61">
        <f>IF(H651= "", "", H651)</f>
        <v/>
      </c>
      <c r="J653" s="61">
        <f>IF(AND(G653= "",H653= ""), 0, ROUND(ROUND(I650, 2) * ROUND(IF(H653="",G653,H653),  0), 2))</f>
        <v/>
      </c>
      <c r="K653" s="7">
        <f>K650</f>
        <v/>
      </c>
      <c r="Q653" s="7">
        <f>IF(H650= "", 25, "")</f>
        <v/>
      </c>
    </row>
    <row r="654" spans="1:17" hidden="1">
      <c r="G654" s="61">
        <f>G652</f>
        <v/>
      </c>
      <c r="H654" s="61">
        <f>IF(H652= "", "", H652)</f>
        <v/>
      </c>
      <c r="J654" s="61">
        <f>IF(AND(G654= "",H654= ""), 0, ROUND(ROUND(I650, 2) * ROUND(IF(H654="",G654,H654),  0), 2))</f>
        <v/>
      </c>
      <c r="K654" s="7">
        <f>K650</f>
        <v/>
      </c>
      <c r="Q654" s="7">
        <f>IF(H650= "", 26, "")</f>
        <v/>
      </c>
    </row>
    <row r="655" spans="1:17" hidden="1">
      <c r="A655" s="7" t="s">
        <v>69</v>
      </c>
    </row>
    <row r="656" spans="1:17" hidden="1">
      <c r="A656" s="7" t="s">
        <v>70</v>
      </c>
    </row>
    <row r="657" spans="1:17" hidden="1">
      <c r="A657" s="7" t="s">
        <v>69</v>
      </c>
    </row>
    <row r="658" spans="1:17" hidden="1">
      <c r="A658" s="7" t="s">
        <v>71</v>
      </c>
    </row>
    <row r="659" spans="1:17" hidden="1">
      <c r="A659" s="7" t="s">
        <v>49</v>
      </c>
    </row>
    <row r="660" spans="1:17" hidden="1">
      <c r="A660" s="7" t="s">
        <v>80</v>
      </c>
    </row>
    <row r="661" spans="1:17">
      <c r="A661" s="7">
        <v>8</v>
      </c>
      <c r="B661" s="34" t="s">
        <v>334</v>
      </c>
      <c r="C661" s="56" t="s">
        <v>335</v>
      </c>
      <c r="D661" s="56"/>
      <c r="E661" s="56"/>
      <c r="J661" s="36"/>
      <c r="K661" s="7"/>
    </row>
    <row r="662" spans="1:17" hidden="1">
      <c r="A662" s="7" t="s">
        <v>162</v>
      </c>
    </row>
    <row r="663" spans="1:17" hidden="1">
      <c r="A663" s="7" t="s">
        <v>162</v>
      </c>
    </row>
    <row r="664" spans="1:17" hidden="1">
      <c r="A664" s="7" t="s">
        <v>162</v>
      </c>
    </row>
    <row r="665" spans="1:17" hidden="1">
      <c r="A665" s="7" t="s">
        <v>162</v>
      </c>
    </row>
    <row r="666" spans="1:17" ht="27.225" customHeight="1">
      <c r="A666" s="7">
        <v>9</v>
      </c>
      <c r="B666" s="34" t="s">
        <v>336</v>
      </c>
      <c r="C666" s="35" t="s">
        <v>337</v>
      </c>
      <c r="D666" s="36"/>
      <c r="E666" s="36"/>
      <c r="F666" s="37" t="s">
        <v>13</v>
      </c>
      <c r="G666" s="38">
        <f>ROUND(SUM(G667:G667), 0 )</f>
        <v/>
      </c>
      <c r="H666" s="38"/>
      <c r="I666" s="39"/>
      <c r="J666" s="40">
        <f>IF(AND(G666= "",H666= ""), 0, ROUND(ROUND(I666, 2) * ROUND(IF(H666="",G666,H666),  0), 2))</f>
        <v/>
      </c>
      <c r="K666" s="7"/>
      <c r="M666" s="41">
        <v>0.2</v>
      </c>
      <c r="Q666" s="7">
        <v>26</v>
      </c>
    </row>
    <row r="667" spans="1:17" hidden="1">
      <c r="A667" s="57" t="s">
        <v>68</v>
      </c>
      <c r="B667" s="36"/>
      <c r="C667" s="58" t="s">
        <v>67</v>
      </c>
      <c r="D667" s="58"/>
      <c r="E667" s="58"/>
      <c r="F667" s="58"/>
      <c r="G667" s="59">
        <v>3</v>
      </c>
      <c r="H667" s="60"/>
      <c r="J667" s="36"/>
    </row>
    <row r="668" spans="1:17" hidden="1">
      <c r="A668" s="7" t="s">
        <v>69</v>
      </c>
    </row>
    <row r="669" spans="1:17" hidden="1">
      <c r="A669" s="7" t="s">
        <v>70</v>
      </c>
    </row>
    <row r="670" spans="1:17" hidden="1">
      <c r="A670" s="7" t="s">
        <v>49</v>
      </c>
    </row>
    <row r="671" spans="1:17">
      <c r="A671" s="7">
        <v>9</v>
      </c>
      <c r="B671" s="34" t="s">
        <v>338</v>
      </c>
      <c r="C671" s="35" t="s">
        <v>339</v>
      </c>
      <c r="D671" s="36"/>
      <c r="E671" s="36"/>
      <c r="F671" s="37" t="s">
        <v>13</v>
      </c>
      <c r="G671" s="38">
        <f>ROUND(SUM(G672:G672), 0 )</f>
        <v/>
      </c>
      <c r="H671" s="38"/>
      <c r="I671" s="39"/>
      <c r="J671" s="40">
        <f>IF(AND(G671= "",H671= ""), 0, ROUND(ROUND(I671, 2) * ROUND(IF(H671="",G671,H671),  0), 2))</f>
        <v/>
      </c>
      <c r="K671" s="7"/>
      <c r="M671" s="41">
        <v>0.2</v>
      </c>
      <c r="Q671" s="7">
        <v>26</v>
      </c>
    </row>
    <row r="672" spans="1:17" hidden="1">
      <c r="A672" s="57" t="s">
        <v>68</v>
      </c>
      <c r="B672" s="36"/>
      <c r="C672" s="58" t="s">
        <v>67</v>
      </c>
      <c r="D672" s="58"/>
      <c r="E672" s="58"/>
      <c r="F672" s="58"/>
      <c r="G672" s="59">
        <v>3</v>
      </c>
      <c r="H672" s="60"/>
      <c r="J672" s="36"/>
    </row>
    <row r="673" spans="1:17" hidden="1">
      <c r="A673" s="7" t="s">
        <v>69</v>
      </c>
    </row>
    <row r="674" spans="1:17" hidden="1">
      <c r="A674" s="7" t="s">
        <v>70</v>
      </c>
    </row>
    <row r="675" spans="1:17" hidden="1">
      <c r="A675" s="7" t="s">
        <v>49</v>
      </c>
    </row>
    <row r="676" spans="1:17">
      <c r="A676" s="7">
        <v>9</v>
      </c>
      <c r="B676" s="34" t="s">
        <v>340</v>
      </c>
      <c r="C676" s="35" t="s">
        <v>341</v>
      </c>
      <c r="D676" s="36"/>
      <c r="E676" s="36"/>
      <c r="F676" s="37" t="s">
        <v>13</v>
      </c>
      <c r="G676" s="38">
        <f>ROUND(SUM(G677:G677), 0 )</f>
        <v/>
      </c>
      <c r="H676" s="38"/>
      <c r="I676" s="39"/>
      <c r="J676" s="40">
        <f>IF(AND(G676= "",H676= ""), 0, ROUND(ROUND(I676, 2) * ROUND(IF(H676="",G676,H676),  0), 2))</f>
        <v/>
      </c>
      <c r="K676" s="7"/>
      <c r="M676" s="41">
        <v>0.2</v>
      </c>
      <c r="Q676" s="7">
        <v>26</v>
      </c>
    </row>
    <row r="677" spans="1:17" hidden="1">
      <c r="A677" s="57" t="s">
        <v>68</v>
      </c>
      <c r="B677" s="36"/>
      <c r="C677" s="58" t="s">
        <v>67</v>
      </c>
      <c r="D677" s="58"/>
      <c r="E677" s="58"/>
      <c r="F677" s="58"/>
      <c r="G677" s="59">
        <v>3</v>
      </c>
      <c r="H677" s="60"/>
      <c r="J677" s="36"/>
    </row>
    <row r="678" spans="1:17" hidden="1">
      <c r="A678" s="7" t="s">
        <v>69</v>
      </c>
    </row>
    <row r="679" spans="1:17" hidden="1">
      <c r="A679" s="7" t="s">
        <v>70</v>
      </c>
    </row>
    <row r="680" spans="1:17" hidden="1">
      <c r="A680" s="7" t="s">
        <v>49</v>
      </c>
    </row>
    <row r="681" spans="1:17" hidden="1">
      <c r="A681" s="7" t="s">
        <v>80</v>
      </c>
    </row>
    <row r="682" spans="1:17" hidden="1">
      <c r="A682" s="7" t="s">
        <v>159</v>
      </c>
    </row>
    <row r="683" spans="1:17" hidden="1">
      <c r="A683" s="7" t="s">
        <v>81</v>
      </c>
    </row>
    <row r="684" spans="1:17" hidden="1">
      <c r="A684" s="7" t="s">
        <v>50</v>
      </c>
    </row>
    <row r="685" spans="1:17" ht="15.8125" customHeight="1">
      <c r="A685" s="7">
        <v>4</v>
      </c>
      <c r="B685" s="29" t="s">
        <v>342</v>
      </c>
      <c r="C685" s="32" t="s">
        <v>343</v>
      </c>
      <c r="D685" s="32"/>
      <c r="E685" s="32"/>
      <c r="F685" s="32"/>
      <c r="G685" s="32"/>
      <c r="H685" s="32"/>
      <c r="I685" s="32"/>
      <c r="J685" s="33"/>
      <c r="K685" s="7"/>
    </row>
    <row r="686" spans="1:17" hidden="1">
      <c r="A686" s="7" t="s">
        <v>45</v>
      </c>
    </row>
    <row r="687" spans="1:17">
      <c r="A687" s="57" t="s">
        <v>108</v>
      </c>
      <c r="B687" s="62"/>
      <c r="C687" s="62" t="s">
        <v>107</v>
      </c>
      <c r="D687" s="62"/>
      <c r="E687" s="62"/>
      <c r="F687" s="62"/>
      <c r="G687" s="62"/>
      <c r="H687" s="62"/>
      <c r="I687" s="62"/>
      <c r="J687" s="62"/>
    </row>
    <row r="688" spans="1:17">
      <c r="A688" s="7">
        <v>6</v>
      </c>
      <c r="B688" s="29" t="s">
        <v>344</v>
      </c>
      <c r="C688" s="65" t="s">
        <v>345</v>
      </c>
      <c r="D688" s="65"/>
      <c r="E688" s="65"/>
      <c r="F688" s="65"/>
      <c r="G688" s="65"/>
      <c r="H688" s="65"/>
      <c r="I688" s="65"/>
      <c r="J688" s="66"/>
      <c r="K688" s="7"/>
    </row>
    <row r="689" spans="1:17" hidden="1">
      <c r="A689" s="7" t="s">
        <v>153</v>
      </c>
    </row>
    <row r="690" spans="1:17">
      <c r="A690" s="7">
        <v>9</v>
      </c>
      <c r="B690" s="34" t="s">
        <v>346</v>
      </c>
      <c r="C690" s="35" t="s">
        <v>347</v>
      </c>
      <c r="D690" s="36"/>
      <c r="E690" s="36"/>
      <c r="F690" s="37" t="s">
        <v>64</v>
      </c>
      <c r="G690" s="38">
        <f>ROUND(SUM(G691:G691), 0 )</f>
        <v/>
      </c>
      <c r="H690" s="38"/>
      <c r="I690" s="39"/>
      <c r="J690" s="40">
        <f>IF(AND(G690= "",H690= ""), 0, ROUND(ROUND(I690, 2) * ROUND(IF(H690="",G690,H690),  0), 2))</f>
        <v/>
      </c>
      <c r="K690" s="7"/>
      <c r="M690" s="41">
        <v>0.2</v>
      </c>
      <c r="Q690" s="7">
        <v>27</v>
      </c>
    </row>
    <row r="691" spans="1:17" hidden="1">
      <c r="A691" s="57" t="s">
        <v>87</v>
      </c>
      <c r="B691" s="36"/>
      <c r="C691" s="58" t="s">
        <v>86</v>
      </c>
      <c r="D691" s="58"/>
      <c r="E691" s="58"/>
      <c r="F691" s="58"/>
      <c r="G691" s="59">
        <v>5</v>
      </c>
      <c r="H691" s="60"/>
      <c r="J691" s="36"/>
    </row>
    <row r="692" spans="1:17" hidden="1">
      <c r="A692" s="7" t="s">
        <v>69</v>
      </c>
    </row>
    <row r="693" spans="1:17" hidden="1">
      <c r="A693" s="7" t="s">
        <v>49</v>
      </c>
    </row>
    <row r="694" spans="1:17" hidden="1">
      <c r="A694" s="7" t="s">
        <v>159</v>
      </c>
    </row>
    <row r="695" spans="1:17" hidden="1">
      <c r="A695" s="7" t="s">
        <v>50</v>
      </c>
    </row>
    <row r="696" spans="1:17">
      <c r="A696" s="7" t="s">
        <v>40</v>
      </c>
      <c r="B696" s="36"/>
      <c r="J696" s="36"/>
    </row>
    <row r="697" spans="1:17" ht="27.225" customHeight="1">
      <c r="B697" s="36"/>
      <c r="C697" s="42" t="s">
        <v>148</v>
      </c>
      <c r="D697" s="43"/>
      <c r="E697" s="43"/>
      <c r="F697" s="44"/>
      <c r="G697" s="44"/>
      <c r="H697" s="44"/>
      <c r="I697" s="44"/>
      <c r="J697" s="45"/>
    </row>
    <row r="698" spans="1:17">
      <c r="B698" s="36"/>
      <c r="C698" s="46"/>
      <c r="D698" s="7"/>
      <c r="E698" s="7"/>
      <c r="F698" s="7"/>
      <c r="G698" s="7"/>
      <c r="H698" s="7"/>
      <c r="I698" s="7"/>
      <c r="J698" s="8"/>
    </row>
    <row r="699" spans="1:17">
      <c r="B699" s="36"/>
      <c r="C699" s="47" t="s">
        <v>51</v>
      </c>
      <c r="D699" s="48"/>
      <c r="E699" s="48"/>
      <c r="F699" s="49">
        <f>SUMIF(K251:K696, IF(K250="","",K250), J251:J696)</f>
        <v/>
      </c>
      <c r="G699" s="49"/>
      <c r="H699" s="49"/>
      <c r="I699" s="49"/>
      <c r="J699" s="50"/>
    </row>
    <row r="700" spans="1:17" ht="16.9125" customHeight="1">
      <c r="B700" s="36"/>
      <c r="C700" s="47" t="s">
        <v>52</v>
      </c>
      <c r="D700" s="48"/>
      <c r="E700" s="48"/>
      <c r="F700" s="49">
        <f>ROUND(SUMIF(K251:K696, IF(K250="","",K250), J251:J696) * 0.2, 2)</f>
        <v/>
      </c>
      <c r="G700" s="49"/>
      <c r="H700" s="49"/>
      <c r="I700" s="49"/>
      <c r="J700" s="50"/>
    </row>
    <row r="701" spans="1:17">
      <c r="B701" s="36"/>
      <c r="C701" s="51" t="s">
        <v>53</v>
      </c>
      <c r="D701" s="52"/>
      <c r="E701" s="52"/>
      <c r="F701" s="53">
        <f>SUM(F699:F700)</f>
        <v/>
      </c>
      <c r="G701" s="53"/>
      <c r="H701" s="53"/>
      <c r="I701" s="53"/>
      <c r="J701" s="54"/>
    </row>
    <row r="702" spans="1:17" ht="37.2075" customHeight="1">
      <c r="A702" s="7">
        <v>3</v>
      </c>
      <c r="B702" s="29">
        <v>6</v>
      </c>
      <c r="C702" s="30" t="s">
        <v>348</v>
      </c>
      <c r="D702" s="30"/>
      <c r="E702" s="30"/>
      <c r="F702" s="30"/>
      <c r="G702" s="30"/>
      <c r="H702" s="30"/>
      <c r="I702" s="30"/>
      <c r="J702" s="31"/>
      <c r="K702" s="7"/>
    </row>
    <row r="703" spans="1:17" hidden="1">
      <c r="A703" s="7" t="s">
        <v>42</v>
      </c>
    </row>
    <row r="704" spans="1:17">
      <c r="A704" s="7">
        <v>4</v>
      </c>
      <c r="B704" s="29" t="s">
        <v>349</v>
      </c>
      <c r="C704" s="32" t="s">
        <v>350</v>
      </c>
      <c r="D704" s="32"/>
      <c r="E704" s="32"/>
      <c r="F704" s="32"/>
      <c r="G704" s="32"/>
      <c r="H704" s="32"/>
      <c r="I704" s="32"/>
      <c r="J704" s="33"/>
      <c r="K704" s="7"/>
    </row>
    <row r="705" spans="1:17">
      <c r="A705" s="7">
        <v>5</v>
      </c>
      <c r="B705" s="29" t="s">
        <v>351</v>
      </c>
      <c r="C705" s="48" t="s">
        <v>352</v>
      </c>
      <c r="D705" s="48"/>
      <c r="E705" s="48"/>
      <c r="F705" s="48"/>
      <c r="G705" s="48"/>
      <c r="H705" s="48"/>
      <c r="I705" s="48"/>
      <c r="J705" s="55"/>
      <c r="K705" s="7"/>
    </row>
    <row r="706" spans="1:17" hidden="1">
      <c r="A706" s="7" t="s">
        <v>59</v>
      </c>
    </row>
    <row r="707" spans="1:17" hidden="1">
      <c r="A707" s="7" t="s">
        <v>59</v>
      </c>
    </row>
    <row r="708" spans="1:17">
      <c r="A708" s="7">
        <v>9</v>
      </c>
      <c r="B708" s="34" t="s">
        <v>353</v>
      </c>
      <c r="C708" s="35" t="s">
        <v>354</v>
      </c>
      <c r="D708" s="36"/>
      <c r="E708" s="36"/>
      <c r="F708" s="37" t="s">
        <v>136</v>
      </c>
      <c r="G708" s="63">
        <f>ROUND(SUM(G709:G711), 2 )</f>
        <v/>
      </c>
      <c r="H708" s="63"/>
      <c r="I708" s="39"/>
      <c r="J708" s="40">
        <f>IF(AND(G708= "",H708= ""), 0, ROUND(ROUND(I708, 2) * ROUND(IF(H708="",G708,H708),  2), 2))</f>
        <v/>
      </c>
      <c r="K708" s="7"/>
      <c r="M708" s="41">
        <v>0.2</v>
      </c>
      <c r="Q708" s="7">
        <f>IF(H708= "", "", 17)</f>
        <v/>
      </c>
    </row>
    <row r="709" spans="1:17" hidden="1">
      <c r="A709" s="57" t="s">
        <v>87</v>
      </c>
      <c r="B709" s="36"/>
      <c r="C709" s="58" t="s">
        <v>86</v>
      </c>
      <c r="D709" s="58"/>
      <c r="E709" s="58"/>
      <c r="F709" s="58"/>
      <c r="G709" s="64">
        <v>10</v>
      </c>
      <c r="H709" s="60"/>
      <c r="J709" s="36"/>
    </row>
    <row r="710" spans="1:17" hidden="1">
      <c r="A710" s="57" t="s">
        <v>66</v>
      </c>
      <c r="B710" s="36"/>
      <c r="C710" s="58" t="s">
        <v>65</v>
      </c>
      <c r="D710" s="58"/>
      <c r="E710" s="58"/>
      <c r="F710" s="58"/>
      <c r="G710" s="64">
        <v>5</v>
      </c>
      <c r="H710" s="60"/>
      <c r="J710" s="36"/>
    </row>
    <row r="711" spans="1:17" hidden="1">
      <c r="A711" s="57" t="s">
        <v>68</v>
      </c>
      <c r="B711" s="36"/>
      <c r="C711" s="58" t="s">
        <v>67</v>
      </c>
      <c r="D711" s="58"/>
      <c r="E711" s="58"/>
      <c r="F711" s="58"/>
      <c r="G711" s="64">
        <v>5</v>
      </c>
      <c r="H711" s="60"/>
      <c r="J711" s="36"/>
    </row>
    <row r="712" spans="1:17" hidden="1">
      <c r="G712" s="61">
        <f>G709</f>
        <v/>
      </c>
      <c r="H712" s="61">
        <f>IF(H709= "", "", H709)</f>
        <v/>
      </c>
      <c r="J712" s="61">
        <f>IF(AND(G712= "",H712= ""), 0, ROUND(ROUND(I708, 2) * ROUND(IF(H712="",G712,H712),  2), 2))</f>
        <v/>
      </c>
      <c r="K712" s="7">
        <f>K708</f>
        <v/>
      </c>
      <c r="Q712" s="7">
        <f>IF(H708= "", 27, "")</f>
        <v/>
      </c>
    </row>
    <row r="713" spans="1:17" hidden="1">
      <c r="G713" s="61">
        <f>G710</f>
        <v/>
      </c>
      <c r="H713" s="61">
        <f>IF(H710= "", "", H710)</f>
        <v/>
      </c>
      <c r="J713" s="61">
        <f>IF(AND(G713= "",H713= ""), 0, ROUND(ROUND(I708, 2) * ROUND(IF(H713="",G713,H713),  2), 2))</f>
        <v/>
      </c>
      <c r="K713" s="7">
        <f>K708</f>
        <v/>
      </c>
      <c r="Q713" s="7">
        <f>IF(H708= "", 25, "")</f>
        <v/>
      </c>
    </row>
    <row r="714" spans="1:17" hidden="1">
      <c r="G714" s="61">
        <f>G711</f>
        <v/>
      </c>
      <c r="H714" s="61">
        <f>IF(H711= "", "", H711)</f>
        <v/>
      </c>
      <c r="J714" s="61">
        <f>IF(AND(G714= "",H714= ""), 0, ROUND(ROUND(I708, 2) * ROUND(IF(H714="",G714,H714),  2), 2))</f>
        <v/>
      </c>
      <c r="K714" s="7">
        <f>K708</f>
        <v/>
      </c>
      <c r="Q714" s="7">
        <f>IF(H708= "", 26, "")</f>
        <v/>
      </c>
    </row>
    <row r="715" spans="1:17" hidden="1">
      <c r="A715" s="7" t="s">
        <v>69</v>
      </c>
    </row>
    <row r="716" spans="1:17" hidden="1">
      <c r="A716" s="7" t="s">
        <v>70</v>
      </c>
    </row>
    <row r="717" spans="1:17" hidden="1">
      <c r="A717" s="7" t="s">
        <v>69</v>
      </c>
    </row>
    <row r="718" spans="1:17" hidden="1">
      <c r="A718" s="7" t="s">
        <v>71</v>
      </c>
    </row>
    <row r="719" spans="1:17" hidden="1">
      <c r="A719" s="7" t="s">
        <v>69</v>
      </c>
    </row>
    <row r="720" spans="1:17" hidden="1">
      <c r="A720" s="7" t="s">
        <v>88</v>
      </c>
    </row>
    <row r="721" spans="1:17" hidden="1">
      <c r="A721" s="7" t="s">
        <v>49</v>
      </c>
    </row>
    <row r="722" spans="1:17">
      <c r="A722" s="7">
        <v>9</v>
      </c>
      <c r="B722" s="34" t="s">
        <v>355</v>
      </c>
      <c r="C722" s="35" t="s">
        <v>356</v>
      </c>
      <c r="D722" s="36"/>
      <c r="E722" s="36"/>
      <c r="F722" s="37" t="s">
        <v>136</v>
      </c>
      <c r="G722" s="63">
        <f>ROUND(SUM(G723:G725), 2 )</f>
        <v/>
      </c>
      <c r="H722" s="63"/>
      <c r="I722" s="39"/>
      <c r="J722" s="40">
        <f>IF(AND(G722= "",H722= ""), 0, ROUND(ROUND(I722, 2) * ROUND(IF(H722="",G722,H722),  2), 2))</f>
        <v/>
      </c>
      <c r="K722" s="7"/>
      <c r="M722" s="41">
        <v>0.2</v>
      </c>
      <c r="Q722" s="7">
        <f>IF(H722= "", "", 17)</f>
        <v/>
      </c>
    </row>
    <row r="723" spans="1:17" hidden="1">
      <c r="A723" s="57" t="s">
        <v>87</v>
      </c>
      <c r="B723" s="36"/>
      <c r="C723" s="58" t="s">
        <v>86</v>
      </c>
      <c r="D723" s="58"/>
      <c r="E723" s="58"/>
      <c r="F723" s="58"/>
      <c r="G723" s="64">
        <v>5</v>
      </c>
      <c r="H723" s="60"/>
      <c r="J723" s="36"/>
    </row>
    <row r="724" spans="1:17" hidden="1">
      <c r="A724" s="57" t="s">
        <v>66</v>
      </c>
      <c r="B724" s="36"/>
      <c r="C724" s="58" t="s">
        <v>65</v>
      </c>
      <c r="D724" s="58"/>
      <c r="E724" s="58"/>
      <c r="F724" s="58"/>
      <c r="G724" s="64">
        <v>5</v>
      </c>
      <c r="H724" s="60"/>
      <c r="J724" s="36"/>
    </row>
    <row r="725" spans="1:17" hidden="1">
      <c r="A725" s="57" t="s">
        <v>68</v>
      </c>
      <c r="B725" s="36"/>
      <c r="C725" s="58" t="s">
        <v>67</v>
      </c>
      <c r="D725" s="58"/>
      <c r="E725" s="58"/>
      <c r="F725" s="58"/>
      <c r="G725" s="64">
        <v>10</v>
      </c>
      <c r="H725" s="60"/>
      <c r="J725" s="36"/>
    </row>
    <row r="726" spans="1:17" hidden="1">
      <c r="G726" s="61">
        <f>G723</f>
        <v/>
      </c>
      <c r="H726" s="61">
        <f>IF(H723= "", "", H723)</f>
        <v/>
      </c>
      <c r="J726" s="61">
        <f>IF(AND(G726= "",H726= ""), 0, ROUND(ROUND(I722, 2) * ROUND(IF(H726="",G726,H726),  2), 2))</f>
        <v/>
      </c>
      <c r="K726" s="7">
        <f>K722</f>
        <v/>
      </c>
      <c r="Q726" s="7">
        <f>IF(H722= "", 27, "")</f>
        <v/>
      </c>
    </row>
    <row r="727" spans="1:17" hidden="1">
      <c r="G727" s="61">
        <f>G724</f>
        <v/>
      </c>
      <c r="H727" s="61">
        <f>IF(H724= "", "", H724)</f>
        <v/>
      </c>
      <c r="J727" s="61">
        <f>IF(AND(G727= "",H727= ""), 0, ROUND(ROUND(I722, 2) * ROUND(IF(H727="",G727,H727),  2), 2))</f>
        <v/>
      </c>
      <c r="K727" s="7">
        <f>K722</f>
        <v/>
      </c>
      <c r="Q727" s="7">
        <f>IF(H722= "", 25, "")</f>
        <v/>
      </c>
    </row>
    <row r="728" spans="1:17" hidden="1">
      <c r="G728" s="61">
        <f>G725</f>
        <v/>
      </c>
      <c r="H728" s="61">
        <f>IF(H725= "", "", H725)</f>
        <v/>
      </c>
      <c r="J728" s="61">
        <f>IF(AND(G728= "",H728= ""), 0, ROUND(ROUND(I722, 2) * ROUND(IF(H728="",G728,H728),  2), 2))</f>
        <v/>
      </c>
      <c r="K728" s="7">
        <f>K722</f>
        <v/>
      </c>
      <c r="Q728" s="7">
        <f>IF(H722= "", 26, "")</f>
        <v/>
      </c>
    </row>
    <row r="729" spans="1:17" hidden="1">
      <c r="A729" s="7" t="s">
        <v>69</v>
      </c>
    </row>
    <row r="730" spans="1:17" hidden="1">
      <c r="A730" s="7" t="s">
        <v>70</v>
      </c>
    </row>
    <row r="731" spans="1:17" hidden="1">
      <c r="A731" s="7" t="s">
        <v>69</v>
      </c>
    </row>
    <row r="732" spans="1:17" hidden="1">
      <c r="A732" s="7" t="s">
        <v>71</v>
      </c>
    </row>
    <row r="733" spans="1:17" hidden="1">
      <c r="A733" s="7" t="s">
        <v>69</v>
      </c>
    </row>
    <row r="734" spans="1:17" hidden="1">
      <c r="A734" s="7" t="s">
        <v>88</v>
      </c>
    </row>
    <row r="735" spans="1:17" hidden="1">
      <c r="A735" s="7" t="s">
        <v>49</v>
      </c>
    </row>
    <row r="736" spans="1:17">
      <c r="A736" s="7">
        <v>9</v>
      </c>
      <c r="B736" s="34" t="s">
        <v>357</v>
      </c>
      <c r="C736" s="35" t="s">
        <v>358</v>
      </c>
      <c r="D736" s="36"/>
      <c r="E736" s="36"/>
      <c r="F736" s="37" t="s">
        <v>136</v>
      </c>
      <c r="G736" s="63">
        <f>ROUND(SUM(G737:G739), 2 )</f>
        <v/>
      </c>
      <c r="H736" s="63"/>
      <c r="I736" s="39"/>
      <c r="J736" s="40">
        <f>IF(AND(G736= "",H736= ""), 0, ROUND(ROUND(I736, 2) * ROUND(IF(H736="",G736,H736),  2), 2))</f>
        <v/>
      </c>
      <c r="K736" s="7"/>
      <c r="M736" s="41">
        <v>0.2</v>
      </c>
      <c r="Q736" s="7">
        <f>IF(H736= "", "", 17)</f>
        <v/>
      </c>
    </row>
    <row r="737" spans="1:17" hidden="1">
      <c r="A737" s="57" t="s">
        <v>87</v>
      </c>
      <c r="B737" s="36"/>
      <c r="C737" s="58" t="s">
        <v>86</v>
      </c>
      <c r="D737" s="58"/>
      <c r="E737" s="58"/>
      <c r="F737" s="58"/>
      <c r="G737" s="64">
        <v>10</v>
      </c>
      <c r="H737" s="60"/>
      <c r="J737" s="36"/>
    </row>
    <row r="738" spans="1:17" hidden="1">
      <c r="A738" s="57" t="s">
        <v>66</v>
      </c>
      <c r="B738" s="36"/>
      <c r="C738" s="58" t="s">
        <v>65</v>
      </c>
      <c r="D738" s="58"/>
      <c r="E738" s="58"/>
      <c r="F738" s="58"/>
      <c r="G738" s="64">
        <v>5</v>
      </c>
      <c r="H738" s="60"/>
      <c r="J738" s="36"/>
    </row>
    <row r="739" spans="1:17" hidden="1">
      <c r="A739" s="57" t="s">
        <v>68</v>
      </c>
      <c r="B739" s="36"/>
      <c r="C739" s="58" t="s">
        <v>67</v>
      </c>
      <c r="D739" s="58"/>
      <c r="E739" s="58"/>
      <c r="F739" s="58"/>
      <c r="G739" s="64">
        <v>20</v>
      </c>
      <c r="H739" s="60"/>
      <c r="J739" s="36"/>
    </row>
    <row r="740" spans="1:17" hidden="1">
      <c r="G740" s="61">
        <f>G737</f>
        <v/>
      </c>
      <c r="H740" s="61">
        <f>IF(H737= "", "", H737)</f>
        <v/>
      </c>
      <c r="J740" s="61">
        <f>IF(AND(G740= "",H740= ""), 0, ROUND(ROUND(I736, 2) * ROUND(IF(H740="",G740,H740),  2), 2))</f>
        <v/>
      </c>
      <c r="K740" s="7">
        <f>K736</f>
        <v/>
      </c>
      <c r="Q740" s="7">
        <f>IF(H736= "", 27, "")</f>
        <v/>
      </c>
    </row>
    <row r="741" spans="1:17" hidden="1">
      <c r="G741" s="61">
        <f>G738</f>
        <v/>
      </c>
      <c r="H741" s="61">
        <f>IF(H738= "", "", H738)</f>
        <v/>
      </c>
      <c r="J741" s="61">
        <f>IF(AND(G741= "",H741= ""), 0, ROUND(ROUND(I736, 2) * ROUND(IF(H741="",G741,H741),  2), 2))</f>
        <v/>
      </c>
      <c r="K741" s="7">
        <f>K736</f>
        <v/>
      </c>
      <c r="Q741" s="7">
        <f>IF(H736= "", 25, "")</f>
        <v/>
      </c>
    </row>
    <row r="742" spans="1:17" hidden="1">
      <c r="G742" s="61">
        <f>G739</f>
        <v/>
      </c>
      <c r="H742" s="61">
        <f>IF(H739= "", "", H739)</f>
        <v/>
      </c>
      <c r="J742" s="61">
        <f>IF(AND(G742= "",H742= ""), 0, ROUND(ROUND(I736, 2) * ROUND(IF(H742="",G742,H742),  2), 2))</f>
        <v/>
      </c>
      <c r="K742" s="7">
        <f>K736</f>
        <v/>
      </c>
      <c r="Q742" s="7">
        <f>IF(H736= "", 26, "")</f>
        <v/>
      </c>
    </row>
    <row r="743" spans="1:17" hidden="1">
      <c r="A743" s="7" t="s">
        <v>69</v>
      </c>
    </row>
    <row r="744" spans="1:17" hidden="1">
      <c r="A744" s="7" t="s">
        <v>70</v>
      </c>
    </row>
    <row r="745" spans="1:17" hidden="1">
      <c r="A745" s="7" t="s">
        <v>69</v>
      </c>
    </row>
    <row r="746" spans="1:17" hidden="1">
      <c r="A746" s="7" t="s">
        <v>71</v>
      </c>
    </row>
    <row r="747" spans="1:17" hidden="1">
      <c r="A747" s="7" t="s">
        <v>69</v>
      </c>
    </row>
    <row r="748" spans="1:17" hidden="1">
      <c r="A748" s="7" t="s">
        <v>88</v>
      </c>
    </row>
    <row r="749" spans="1:17" hidden="1">
      <c r="A749" s="7" t="s">
        <v>49</v>
      </c>
    </row>
    <row r="750" spans="1:17">
      <c r="A750" s="7">
        <v>9</v>
      </c>
      <c r="B750" s="34" t="s">
        <v>359</v>
      </c>
      <c r="C750" s="35" t="s">
        <v>360</v>
      </c>
      <c r="D750" s="36"/>
      <c r="E750" s="36"/>
      <c r="F750" s="37" t="s">
        <v>136</v>
      </c>
      <c r="G750" s="63">
        <f>ROUND(SUM(G751:G753), 2 )</f>
        <v/>
      </c>
      <c r="H750" s="63"/>
      <c r="I750" s="39"/>
      <c r="J750" s="40">
        <f>IF(AND(G750= "",H750= ""), 0, ROUND(ROUND(I750, 2) * ROUND(IF(H750="",G750,H750),  2), 2))</f>
        <v/>
      </c>
      <c r="K750" s="7"/>
      <c r="M750" s="41">
        <v>0.2</v>
      </c>
      <c r="Q750" s="7">
        <f>IF(H750= "", "", 17)</f>
        <v/>
      </c>
    </row>
    <row r="751" spans="1:17" hidden="1">
      <c r="A751" s="57" t="s">
        <v>87</v>
      </c>
      <c r="B751" s="36"/>
      <c r="C751" s="58" t="s">
        <v>86</v>
      </c>
      <c r="D751" s="58"/>
      <c r="E751" s="58"/>
      <c r="F751" s="58"/>
      <c r="G751" s="64">
        <v>75</v>
      </c>
      <c r="H751" s="60"/>
      <c r="J751" s="36"/>
    </row>
    <row r="752" spans="1:17" hidden="1">
      <c r="A752" s="57" t="s">
        <v>66</v>
      </c>
      <c r="B752" s="36"/>
      <c r="C752" s="58" t="s">
        <v>65</v>
      </c>
      <c r="D752" s="58"/>
      <c r="E752" s="58"/>
      <c r="F752" s="58"/>
      <c r="G752" s="64">
        <v>5</v>
      </c>
      <c r="H752" s="60"/>
      <c r="J752" s="36"/>
    </row>
    <row r="753" spans="1:17" hidden="1">
      <c r="A753" s="57" t="s">
        <v>68</v>
      </c>
      <c r="B753" s="36"/>
      <c r="C753" s="58" t="s">
        <v>67</v>
      </c>
      <c r="D753" s="58"/>
      <c r="E753" s="58"/>
      <c r="F753" s="58"/>
      <c r="G753" s="64">
        <v>25</v>
      </c>
      <c r="H753" s="60"/>
      <c r="J753" s="36"/>
    </row>
    <row r="754" spans="1:17" hidden="1">
      <c r="G754" s="61">
        <f>G751</f>
        <v/>
      </c>
      <c r="H754" s="61">
        <f>IF(H751= "", "", H751)</f>
        <v/>
      </c>
      <c r="J754" s="61">
        <f>IF(AND(G754= "",H754= ""), 0, ROUND(ROUND(I750, 2) * ROUND(IF(H754="",G754,H754),  2), 2))</f>
        <v/>
      </c>
      <c r="K754" s="7">
        <f>K750</f>
        <v/>
      </c>
      <c r="Q754" s="7">
        <f>IF(H750= "", 27, "")</f>
        <v/>
      </c>
    </row>
    <row r="755" spans="1:17" hidden="1">
      <c r="G755" s="61">
        <f>G752</f>
        <v/>
      </c>
      <c r="H755" s="61">
        <f>IF(H752= "", "", H752)</f>
        <v/>
      </c>
      <c r="J755" s="61">
        <f>IF(AND(G755= "",H755= ""), 0, ROUND(ROUND(I750, 2) * ROUND(IF(H755="",G755,H755),  2), 2))</f>
        <v/>
      </c>
      <c r="K755" s="7">
        <f>K750</f>
        <v/>
      </c>
      <c r="Q755" s="7">
        <f>IF(H750= "", 25, "")</f>
        <v/>
      </c>
    </row>
    <row r="756" spans="1:17" hidden="1">
      <c r="G756" s="61">
        <f>G753</f>
        <v/>
      </c>
      <c r="H756" s="61">
        <f>IF(H753= "", "", H753)</f>
        <v/>
      </c>
      <c r="J756" s="61">
        <f>IF(AND(G756= "",H756= ""), 0, ROUND(ROUND(I750, 2) * ROUND(IF(H756="",G756,H756),  2), 2))</f>
        <v/>
      </c>
      <c r="K756" s="7">
        <f>K750</f>
        <v/>
      </c>
      <c r="Q756" s="7">
        <f>IF(H750= "", 26, "")</f>
        <v/>
      </c>
    </row>
    <row r="757" spans="1:17" hidden="1">
      <c r="A757" s="7" t="s">
        <v>69</v>
      </c>
    </row>
    <row r="758" spans="1:17" hidden="1">
      <c r="A758" s="7" t="s">
        <v>70</v>
      </c>
    </row>
    <row r="759" spans="1:17" hidden="1">
      <c r="A759" s="7" t="s">
        <v>69</v>
      </c>
    </row>
    <row r="760" spans="1:17" hidden="1">
      <c r="A760" s="7" t="s">
        <v>71</v>
      </c>
    </row>
    <row r="761" spans="1:17" hidden="1">
      <c r="A761" s="7" t="s">
        <v>69</v>
      </c>
    </row>
    <row r="762" spans="1:17" hidden="1">
      <c r="A762" s="7" t="s">
        <v>88</v>
      </c>
    </row>
    <row r="763" spans="1:17" hidden="1">
      <c r="A763" s="7" t="s">
        <v>49</v>
      </c>
    </row>
    <row r="764" spans="1:17">
      <c r="A764" s="7">
        <v>9</v>
      </c>
      <c r="B764" s="34" t="s">
        <v>361</v>
      </c>
      <c r="C764" s="35" t="s">
        <v>362</v>
      </c>
      <c r="D764" s="36"/>
      <c r="E764" s="36"/>
      <c r="F764" s="37" t="s">
        <v>136</v>
      </c>
      <c r="G764" s="63">
        <f>ROUND(SUM(G765:G767), 2 )</f>
        <v/>
      </c>
      <c r="H764" s="63"/>
      <c r="I764" s="39"/>
      <c r="J764" s="40">
        <f>IF(AND(G764= "",H764= ""), 0, ROUND(ROUND(I764, 2) * ROUND(IF(H764="",G764,H764),  2), 2))</f>
        <v/>
      </c>
      <c r="K764" s="7"/>
      <c r="M764" s="41">
        <v>0.2</v>
      </c>
      <c r="Q764" s="7">
        <f>IF(H764= "", "", 17)</f>
        <v/>
      </c>
    </row>
    <row r="765" spans="1:17" hidden="1">
      <c r="A765" s="57" t="s">
        <v>87</v>
      </c>
      <c r="B765" s="36"/>
      <c r="C765" s="58" t="s">
        <v>86</v>
      </c>
      <c r="D765" s="58"/>
      <c r="E765" s="58"/>
      <c r="F765" s="58"/>
      <c r="G765" s="64">
        <v>36</v>
      </c>
      <c r="H765" s="60"/>
      <c r="J765" s="36"/>
    </row>
    <row r="766" spans="1:17" hidden="1">
      <c r="A766" s="57" t="s">
        <v>66</v>
      </c>
      <c r="B766" s="36"/>
      <c r="C766" s="58" t="s">
        <v>65</v>
      </c>
      <c r="D766" s="58"/>
      <c r="E766" s="58"/>
      <c r="F766" s="58"/>
      <c r="G766" s="64">
        <v>7</v>
      </c>
      <c r="H766" s="60"/>
      <c r="J766" s="36"/>
    </row>
    <row r="767" spans="1:17" hidden="1">
      <c r="A767" s="57" t="s">
        <v>68</v>
      </c>
      <c r="B767" s="36"/>
      <c r="C767" s="58" t="s">
        <v>67</v>
      </c>
      <c r="D767" s="58"/>
      <c r="E767" s="58"/>
      <c r="F767" s="58"/>
      <c r="G767" s="64">
        <v>20</v>
      </c>
      <c r="H767" s="60"/>
      <c r="J767" s="36"/>
    </row>
    <row r="768" spans="1:17" hidden="1">
      <c r="G768" s="61">
        <f>G765</f>
        <v/>
      </c>
      <c r="H768" s="61">
        <f>IF(H765= "", "", H765)</f>
        <v/>
      </c>
      <c r="J768" s="61">
        <f>IF(AND(G768= "",H768= ""), 0, ROUND(ROUND(I764, 2) * ROUND(IF(H768="",G768,H768),  2), 2))</f>
        <v/>
      </c>
      <c r="K768" s="7">
        <f>K764</f>
        <v/>
      </c>
      <c r="Q768" s="7">
        <f>IF(H764= "", 27, "")</f>
        <v/>
      </c>
    </row>
    <row r="769" spans="1:17" hidden="1">
      <c r="G769" s="61">
        <f>G766</f>
        <v/>
      </c>
      <c r="H769" s="61">
        <f>IF(H766= "", "", H766)</f>
        <v/>
      </c>
      <c r="J769" s="61">
        <f>IF(AND(G769= "",H769= ""), 0, ROUND(ROUND(I764, 2) * ROUND(IF(H769="",G769,H769),  2), 2))</f>
        <v/>
      </c>
      <c r="K769" s="7">
        <f>K764</f>
        <v/>
      </c>
      <c r="Q769" s="7">
        <f>IF(H764= "", 25, "")</f>
        <v/>
      </c>
    </row>
    <row r="770" spans="1:17" hidden="1">
      <c r="G770" s="61">
        <f>G767</f>
        <v/>
      </c>
      <c r="H770" s="61">
        <f>IF(H767= "", "", H767)</f>
        <v/>
      </c>
      <c r="J770" s="61">
        <f>IF(AND(G770= "",H770= ""), 0, ROUND(ROUND(I764, 2) * ROUND(IF(H770="",G770,H770),  2), 2))</f>
        <v/>
      </c>
      <c r="K770" s="7">
        <f>K764</f>
        <v/>
      </c>
      <c r="Q770" s="7">
        <f>IF(H764= "", 26, "")</f>
        <v/>
      </c>
    </row>
    <row r="771" spans="1:17" hidden="1">
      <c r="A771" s="7" t="s">
        <v>69</v>
      </c>
    </row>
    <row r="772" spans="1:17" hidden="1">
      <c r="A772" s="7" t="s">
        <v>70</v>
      </c>
    </row>
    <row r="773" spans="1:17" hidden="1">
      <c r="A773" s="7" t="s">
        <v>69</v>
      </c>
    </row>
    <row r="774" spans="1:17" hidden="1">
      <c r="A774" s="7" t="s">
        <v>71</v>
      </c>
    </row>
    <row r="775" spans="1:17" hidden="1">
      <c r="A775" s="7" t="s">
        <v>69</v>
      </c>
    </row>
    <row r="776" spans="1:17" hidden="1">
      <c r="A776" s="7" t="s">
        <v>88</v>
      </c>
    </row>
    <row r="777" spans="1:17" hidden="1">
      <c r="A777" s="7" t="s">
        <v>49</v>
      </c>
    </row>
    <row r="778" spans="1:17">
      <c r="A778" s="7">
        <v>9</v>
      </c>
      <c r="B778" s="34" t="s">
        <v>363</v>
      </c>
      <c r="C778" s="35" t="s">
        <v>364</v>
      </c>
      <c r="D778" s="36"/>
      <c r="E778" s="36"/>
      <c r="F778" s="37" t="s">
        <v>64</v>
      </c>
      <c r="G778" s="38">
        <f>ROUND(SUM(G779:G781), 0 )</f>
        <v/>
      </c>
      <c r="H778" s="38"/>
      <c r="I778" s="39"/>
      <c r="J778" s="40">
        <f>IF(AND(G778= "",H778= ""), 0, ROUND(ROUND(I778, 2) * ROUND(IF(H778="",G778,H778),  0), 2))</f>
        <v/>
      </c>
      <c r="K778" s="7"/>
      <c r="M778" s="41">
        <v>0.2</v>
      </c>
      <c r="Q778" s="7">
        <f>IF(H778= "", "", 17)</f>
        <v/>
      </c>
    </row>
    <row r="779" spans="1:17" hidden="1">
      <c r="A779" s="57" t="s">
        <v>87</v>
      </c>
      <c r="B779" s="36"/>
      <c r="C779" s="58" t="s">
        <v>86</v>
      </c>
      <c r="D779" s="58"/>
      <c r="E779" s="58"/>
      <c r="F779" s="58"/>
      <c r="G779" s="59">
        <v>1</v>
      </c>
      <c r="H779" s="60"/>
      <c r="J779" s="36"/>
    </row>
    <row r="780" spans="1:17" hidden="1">
      <c r="A780" s="57" t="s">
        <v>66</v>
      </c>
      <c r="B780" s="36"/>
      <c r="C780" s="58" t="s">
        <v>65</v>
      </c>
      <c r="D780" s="58"/>
      <c r="E780" s="58"/>
      <c r="F780" s="58"/>
      <c r="G780" s="59">
        <v>1</v>
      </c>
      <c r="H780" s="60"/>
      <c r="J780" s="36"/>
    </row>
    <row r="781" spans="1:17" hidden="1">
      <c r="A781" s="57" t="s">
        <v>68</v>
      </c>
      <c r="B781" s="36"/>
      <c r="C781" s="58" t="s">
        <v>67</v>
      </c>
      <c r="D781" s="58"/>
      <c r="E781" s="58"/>
      <c r="F781" s="58"/>
      <c r="G781" s="59">
        <v>1</v>
      </c>
      <c r="H781" s="60"/>
      <c r="J781" s="36"/>
    </row>
    <row r="782" spans="1:17" hidden="1">
      <c r="G782" s="61">
        <f>G779</f>
        <v/>
      </c>
      <c r="H782" s="61">
        <f>IF(H779= "", "", H779)</f>
        <v/>
      </c>
      <c r="J782" s="61">
        <f>IF(AND(G782= "",H782= ""), 0, ROUND(ROUND(I778, 2) * ROUND(IF(H782="",G782,H782),  0), 2))</f>
        <v/>
      </c>
      <c r="K782" s="7">
        <f>K778</f>
        <v/>
      </c>
      <c r="Q782" s="7">
        <f>IF(H778= "", 27, "")</f>
        <v/>
      </c>
    </row>
    <row r="783" spans="1:17" hidden="1">
      <c r="G783" s="61">
        <f>G780</f>
        <v/>
      </c>
      <c r="H783" s="61">
        <f>IF(H780= "", "", H780)</f>
        <v/>
      </c>
      <c r="J783" s="61">
        <f>IF(AND(G783= "",H783= ""), 0, ROUND(ROUND(I778, 2) * ROUND(IF(H783="",G783,H783),  0), 2))</f>
        <v/>
      </c>
      <c r="K783" s="7">
        <f>K778</f>
        <v/>
      </c>
      <c r="Q783" s="7">
        <f>IF(H778= "", 25, "")</f>
        <v/>
      </c>
    </row>
    <row r="784" spans="1:17" hidden="1">
      <c r="G784" s="61">
        <f>G781</f>
        <v/>
      </c>
      <c r="H784" s="61">
        <f>IF(H781= "", "", H781)</f>
        <v/>
      </c>
      <c r="J784" s="61">
        <f>IF(AND(G784= "",H784= ""), 0, ROUND(ROUND(I778, 2) * ROUND(IF(H784="",G784,H784),  0), 2))</f>
        <v/>
      </c>
      <c r="K784" s="7">
        <f>K778</f>
        <v/>
      </c>
      <c r="Q784" s="7">
        <f>IF(H778= "", 26, "")</f>
        <v/>
      </c>
    </row>
    <row r="785" spans="1:17" hidden="1">
      <c r="A785" s="7" t="s">
        <v>69</v>
      </c>
    </row>
    <row r="786" spans="1:17" hidden="1">
      <c r="A786" s="7" t="s">
        <v>70</v>
      </c>
    </row>
    <row r="787" spans="1:17" hidden="1">
      <c r="A787" s="7" t="s">
        <v>69</v>
      </c>
    </row>
    <row r="788" spans="1:17" hidden="1">
      <c r="A788" s="7" t="s">
        <v>71</v>
      </c>
    </row>
    <row r="789" spans="1:17" hidden="1">
      <c r="A789" s="7" t="s">
        <v>69</v>
      </c>
    </row>
    <row r="790" spans="1:17" hidden="1">
      <c r="A790" s="7" t="s">
        <v>88</v>
      </c>
    </row>
    <row r="791" spans="1:17" hidden="1">
      <c r="A791" s="7" t="s">
        <v>49</v>
      </c>
    </row>
    <row r="792" spans="1:17" hidden="1">
      <c r="A792" s="7" t="s">
        <v>81</v>
      </c>
    </row>
    <row r="793" spans="1:17" hidden="1">
      <c r="A793" s="7" t="s">
        <v>50</v>
      </c>
    </row>
    <row r="794" spans="1:17">
      <c r="A794" s="7">
        <v>4</v>
      </c>
      <c r="B794" s="29" t="s">
        <v>365</v>
      </c>
      <c r="C794" s="32" t="s">
        <v>366</v>
      </c>
      <c r="D794" s="32"/>
      <c r="E794" s="32"/>
      <c r="F794" s="32"/>
      <c r="G794" s="32"/>
      <c r="H794" s="32"/>
      <c r="I794" s="32"/>
      <c r="J794" s="33"/>
      <c r="K794" s="7"/>
    </row>
    <row r="795" spans="1:17">
      <c r="A795" s="7">
        <v>5</v>
      </c>
      <c r="B795" s="29" t="s">
        <v>367</v>
      </c>
      <c r="C795" s="48" t="s">
        <v>368</v>
      </c>
      <c r="D795" s="48"/>
      <c r="E795" s="48"/>
      <c r="F795" s="48"/>
      <c r="G795" s="48"/>
      <c r="H795" s="48"/>
      <c r="I795" s="48"/>
      <c r="J795" s="55"/>
      <c r="K795" s="7"/>
    </row>
    <row r="796" spans="1:17" hidden="1">
      <c r="A796" s="7" t="s">
        <v>59</v>
      </c>
    </row>
    <row r="797" spans="1:17">
      <c r="A797" s="7">
        <v>9</v>
      </c>
      <c r="B797" s="34" t="s">
        <v>369</v>
      </c>
      <c r="C797" s="35" t="s">
        <v>370</v>
      </c>
      <c r="D797" s="36"/>
      <c r="E797" s="36"/>
      <c r="F797" s="37" t="s">
        <v>13</v>
      </c>
      <c r="G797" s="38">
        <f>ROUND(SUM(G798:G800), 0 )</f>
        <v/>
      </c>
      <c r="H797" s="38"/>
      <c r="I797" s="39"/>
      <c r="J797" s="40">
        <f>IF(AND(G797= "",H797= ""), 0, ROUND(ROUND(I797, 2) * ROUND(IF(H797="",G797,H797),  0), 2))</f>
        <v/>
      </c>
      <c r="K797" s="7"/>
      <c r="M797" s="41">
        <v>0.2</v>
      </c>
      <c r="Q797" s="7">
        <f>IF(H797= "", "", 17)</f>
        <v/>
      </c>
    </row>
    <row r="798" spans="1:17" hidden="1">
      <c r="A798" s="57" t="s">
        <v>87</v>
      </c>
      <c r="B798" s="36"/>
      <c r="C798" s="58" t="s">
        <v>86</v>
      </c>
      <c r="D798" s="58"/>
      <c r="E798" s="58"/>
      <c r="F798" s="58"/>
      <c r="G798" s="59">
        <v>6</v>
      </c>
      <c r="H798" s="60"/>
      <c r="J798" s="36"/>
    </row>
    <row r="799" spans="1:17" hidden="1">
      <c r="A799" s="57" t="s">
        <v>66</v>
      </c>
      <c r="B799" s="36"/>
      <c r="C799" s="58" t="s">
        <v>65</v>
      </c>
      <c r="D799" s="58"/>
      <c r="E799" s="58"/>
      <c r="F799" s="58"/>
      <c r="G799" s="59">
        <v>8</v>
      </c>
      <c r="H799" s="60"/>
      <c r="J799" s="36"/>
    </row>
    <row r="800" spans="1:17" hidden="1">
      <c r="A800" s="57" t="s">
        <v>68</v>
      </c>
      <c r="B800" s="36"/>
      <c r="C800" s="58" t="s">
        <v>67</v>
      </c>
      <c r="D800" s="58"/>
      <c r="E800" s="58"/>
      <c r="F800" s="58"/>
      <c r="G800" s="59">
        <v>11</v>
      </c>
      <c r="H800" s="60"/>
      <c r="J800" s="36"/>
    </row>
    <row r="801" spans="1:17" hidden="1">
      <c r="G801" s="61">
        <f>G798</f>
        <v/>
      </c>
      <c r="H801" s="61">
        <f>IF(H798= "", "", H798)</f>
        <v/>
      </c>
      <c r="J801" s="61">
        <f>IF(AND(G801= "",H801= ""), 0, ROUND(ROUND(I797, 2) * ROUND(IF(H801="",G801,H801),  0), 2))</f>
        <v/>
      </c>
      <c r="K801" s="7">
        <f>K797</f>
        <v/>
      </c>
      <c r="Q801" s="7">
        <f>IF(H797= "", 27, "")</f>
        <v/>
      </c>
    </row>
    <row r="802" spans="1:17" hidden="1">
      <c r="G802" s="61">
        <f>G799</f>
        <v/>
      </c>
      <c r="H802" s="61">
        <f>IF(H799= "", "", H799)</f>
        <v/>
      </c>
      <c r="J802" s="61">
        <f>IF(AND(G802= "",H802= ""), 0, ROUND(ROUND(I797, 2) * ROUND(IF(H802="",G802,H802),  0), 2))</f>
        <v/>
      </c>
      <c r="K802" s="7">
        <f>K797</f>
        <v/>
      </c>
      <c r="Q802" s="7">
        <f>IF(H797= "", 25, "")</f>
        <v/>
      </c>
    </row>
    <row r="803" spans="1:17" hidden="1">
      <c r="G803" s="61">
        <f>G800</f>
        <v/>
      </c>
      <c r="H803" s="61">
        <f>IF(H800= "", "", H800)</f>
        <v/>
      </c>
      <c r="J803" s="61">
        <f>IF(AND(G803= "",H803= ""), 0, ROUND(ROUND(I797, 2) * ROUND(IF(H803="",G803,H803),  0), 2))</f>
        <v/>
      </c>
      <c r="K803" s="7">
        <f>K797</f>
        <v/>
      </c>
      <c r="Q803" s="7">
        <f>IF(H797= "", 26, "")</f>
        <v/>
      </c>
    </row>
    <row r="804" spans="1:17" hidden="1">
      <c r="A804" s="7" t="s">
        <v>69</v>
      </c>
    </row>
    <row r="805" spans="1:17" hidden="1">
      <c r="A805" s="7" t="s">
        <v>70</v>
      </c>
    </row>
    <row r="806" spans="1:17" hidden="1">
      <c r="A806" s="7" t="s">
        <v>69</v>
      </c>
    </row>
    <row r="807" spans="1:17" hidden="1">
      <c r="A807" s="7" t="s">
        <v>71</v>
      </c>
    </row>
    <row r="808" spans="1:17" hidden="1">
      <c r="A808" s="7" t="s">
        <v>69</v>
      </c>
    </row>
    <row r="809" spans="1:17" hidden="1">
      <c r="A809" s="7" t="s">
        <v>88</v>
      </c>
    </row>
    <row r="810" spans="1:17" hidden="1">
      <c r="A810" s="7" t="s">
        <v>49</v>
      </c>
    </row>
    <row r="811" spans="1:17" hidden="1">
      <c r="A811" s="7" t="s">
        <v>81</v>
      </c>
    </row>
    <row r="812" spans="1:17" ht="27.225" customHeight="1">
      <c r="A812" s="7">
        <v>5</v>
      </c>
      <c r="B812" s="29" t="s">
        <v>371</v>
      </c>
      <c r="C812" s="48" t="s">
        <v>372</v>
      </c>
      <c r="D812" s="48"/>
      <c r="E812" s="48"/>
      <c r="F812" s="48"/>
      <c r="G812" s="48"/>
      <c r="H812" s="48"/>
      <c r="I812" s="48"/>
      <c r="J812" s="55"/>
      <c r="K812" s="7"/>
    </row>
    <row r="813" spans="1:17" hidden="1">
      <c r="A813" s="7" t="s">
        <v>59</v>
      </c>
    </row>
    <row r="814" spans="1:17">
      <c r="A814" s="7">
        <v>9</v>
      </c>
      <c r="B814" s="34" t="s">
        <v>373</v>
      </c>
      <c r="C814" s="35" t="s">
        <v>374</v>
      </c>
      <c r="D814" s="36"/>
      <c r="E814" s="36"/>
      <c r="F814" s="37" t="s">
        <v>13</v>
      </c>
      <c r="G814" s="38">
        <f>ROUND(SUM(G815:G817), 0 )</f>
        <v/>
      </c>
      <c r="H814" s="38"/>
      <c r="I814" s="39"/>
      <c r="J814" s="40">
        <f>IF(AND(G814= "",H814= ""), 0, ROUND(ROUND(I814, 2) * ROUND(IF(H814="",G814,H814),  0), 2))</f>
        <v/>
      </c>
      <c r="K814" s="7"/>
      <c r="M814" s="41">
        <v>0.2</v>
      </c>
      <c r="Q814" s="7">
        <f>IF(H814= "", "", 17)</f>
        <v/>
      </c>
    </row>
    <row r="815" spans="1:17" hidden="1">
      <c r="A815" s="57" t="s">
        <v>87</v>
      </c>
      <c r="B815" s="36"/>
      <c r="C815" s="58" t="s">
        <v>86</v>
      </c>
      <c r="D815" s="58"/>
      <c r="E815" s="58"/>
      <c r="F815" s="58"/>
      <c r="G815" s="59">
        <v>26</v>
      </c>
      <c r="H815" s="60"/>
      <c r="J815" s="36"/>
    </row>
    <row r="816" spans="1:17" hidden="1">
      <c r="A816" s="57" t="s">
        <v>66</v>
      </c>
      <c r="B816" s="36"/>
      <c r="C816" s="58" t="s">
        <v>65</v>
      </c>
      <c r="D816" s="58"/>
      <c r="E816" s="58"/>
      <c r="F816" s="58"/>
      <c r="G816" s="59">
        <v>3</v>
      </c>
      <c r="H816" s="60"/>
      <c r="J816" s="36"/>
    </row>
    <row r="817" spans="1:17" hidden="1">
      <c r="A817" s="57" t="s">
        <v>68</v>
      </c>
      <c r="B817" s="36"/>
      <c r="C817" s="58" t="s">
        <v>67</v>
      </c>
      <c r="D817" s="58"/>
      <c r="E817" s="58"/>
      <c r="F817" s="58"/>
      <c r="G817" s="59">
        <v>18</v>
      </c>
      <c r="H817" s="60"/>
      <c r="J817" s="36"/>
    </row>
    <row r="818" spans="1:17" hidden="1">
      <c r="G818" s="61">
        <f>G815</f>
        <v/>
      </c>
      <c r="H818" s="61">
        <f>IF(H815= "", "", H815)</f>
        <v/>
      </c>
      <c r="J818" s="61">
        <f>IF(AND(G818= "",H818= ""), 0, ROUND(ROUND(I814, 2) * ROUND(IF(H818="",G818,H818),  0), 2))</f>
        <v/>
      </c>
      <c r="K818" s="7">
        <f>K814</f>
        <v/>
      </c>
      <c r="Q818" s="7">
        <f>IF(H814= "", 27, "")</f>
        <v/>
      </c>
    </row>
    <row r="819" spans="1:17" hidden="1">
      <c r="G819" s="61">
        <f>G816</f>
        <v/>
      </c>
      <c r="H819" s="61">
        <f>IF(H816= "", "", H816)</f>
        <v/>
      </c>
      <c r="J819" s="61">
        <f>IF(AND(G819= "",H819= ""), 0, ROUND(ROUND(I814, 2) * ROUND(IF(H819="",G819,H819),  0), 2))</f>
        <v/>
      </c>
      <c r="K819" s="7">
        <f>K814</f>
        <v/>
      </c>
      <c r="Q819" s="7">
        <f>IF(H814= "", 25, "")</f>
        <v/>
      </c>
    </row>
    <row r="820" spans="1:17" hidden="1">
      <c r="G820" s="61">
        <f>G817</f>
        <v/>
      </c>
      <c r="H820" s="61">
        <f>IF(H817= "", "", H817)</f>
        <v/>
      </c>
      <c r="J820" s="61">
        <f>IF(AND(G820= "",H820= ""), 0, ROUND(ROUND(I814, 2) * ROUND(IF(H820="",G820,H820),  0), 2))</f>
        <v/>
      </c>
      <c r="K820" s="7">
        <f>K814</f>
        <v/>
      </c>
      <c r="Q820" s="7">
        <f>IF(H814= "", 26, "")</f>
        <v/>
      </c>
    </row>
    <row r="821" spans="1:17" hidden="1">
      <c r="A821" s="7" t="s">
        <v>69</v>
      </c>
    </row>
    <row r="822" spans="1:17" hidden="1">
      <c r="A822" s="7" t="s">
        <v>70</v>
      </c>
    </row>
    <row r="823" spans="1:17" hidden="1">
      <c r="A823" s="7" t="s">
        <v>69</v>
      </c>
    </row>
    <row r="824" spans="1:17" hidden="1">
      <c r="A824" s="7" t="s">
        <v>71</v>
      </c>
    </row>
    <row r="825" spans="1:17" hidden="1">
      <c r="A825" s="7" t="s">
        <v>69</v>
      </c>
    </row>
    <row r="826" spans="1:17" hidden="1">
      <c r="A826" s="7" t="s">
        <v>88</v>
      </c>
    </row>
    <row r="827" spans="1:17" hidden="1">
      <c r="A827" s="7" t="s">
        <v>49</v>
      </c>
    </row>
    <row r="828" spans="1:17">
      <c r="A828" s="7">
        <v>9</v>
      </c>
      <c r="B828" s="34" t="s">
        <v>375</v>
      </c>
      <c r="C828" s="35" t="s">
        <v>376</v>
      </c>
      <c r="D828" s="36"/>
      <c r="E828" s="36"/>
      <c r="F828" s="37" t="s">
        <v>13</v>
      </c>
      <c r="G828" s="38">
        <f>ROUND(SUM(G829:G831), 0 )</f>
        <v/>
      </c>
      <c r="H828" s="38"/>
      <c r="I828" s="39"/>
      <c r="J828" s="40">
        <f>IF(AND(G828= "",H828= ""), 0, ROUND(ROUND(I828, 2) * ROUND(IF(H828="",G828,H828),  0), 2))</f>
        <v/>
      </c>
      <c r="K828" s="7"/>
      <c r="M828" s="41">
        <v>0.2</v>
      </c>
      <c r="Q828" s="7">
        <f>IF(H828= "", "", 17)</f>
        <v/>
      </c>
    </row>
    <row r="829" spans="1:17" hidden="1">
      <c r="A829" s="57" t="s">
        <v>87</v>
      </c>
      <c r="B829" s="36"/>
      <c r="C829" s="58" t="s">
        <v>86</v>
      </c>
      <c r="D829" s="58"/>
      <c r="E829" s="58"/>
      <c r="F829" s="58"/>
      <c r="G829" s="59">
        <v>26</v>
      </c>
      <c r="H829" s="60"/>
      <c r="J829" s="36"/>
    </row>
    <row r="830" spans="1:17" hidden="1">
      <c r="A830" s="57" t="s">
        <v>66</v>
      </c>
      <c r="B830" s="36"/>
      <c r="C830" s="58" t="s">
        <v>65</v>
      </c>
      <c r="D830" s="58"/>
      <c r="E830" s="58"/>
      <c r="F830" s="58"/>
      <c r="G830" s="59">
        <v>3</v>
      </c>
      <c r="H830" s="60"/>
      <c r="J830" s="36"/>
    </row>
    <row r="831" spans="1:17" hidden="1">
      <c r="A831" s="57" t="s">
        <v>68</v>
      </c>
      <c r="B831" s="36"/>
      <c r="C831" s="58" t="s">
        <v>67</v>
      </c>
      <c r="D831" s="58"/>
      <c r="E831" s="58"/>
      <c r="F831" s="58"/>
      <c r="G831" s="59">
        <v>18</v>
      </c>
      <c r="H831" s="60"/>
      <c r="J831" s="36"/>
    </row>
    <row r="832" spans="1:17" hidden="1">
      <c r="G832" s="61">
        <f>G829</f>
        <v/>
      </c>
      <c r="H832" s="61">
        <f>IF(H829= "", "", H829)</f>
        <v/>
      </c>
      <c r="J832" s="61">
        <f>IF(AND(G832= "",H832= ""), 0, ROUND(ROUND(I828, 2) * ROUND(IF(H832="",G832,H832),  0), 2))</f>
        <v/>
      </c>
      <c r="K832" s="7">
        <f>K828</f>
        <v/>
      </c>
      <c r="Q832" s="7">
        <f>IF(H828= "", 27, "")</f>
        <v/>
      </c>
    </row>
    <row r="833" spans="1:17" hidden="1">
      <c r="G833" s="61">
        <f>G830</f>
        <v/>
      </c>
      <c r="H833" s="61">
        <f>IF(H830= "", "", H830)</f>
        <v/>
      </c>
      <c r="J833" s="61">
        <f>IF(AND(G833= "",H833= ""), 0, ROUND(ROUND(I828, 2) * ROUND(IF(H833="",G833,H833),  0), 2))</f>
        <v/>
      </c>
      <c r="K833" s="7">
        <f>K828</f>
        <v/>
      </c>
      <c r="Q833" s="7">
        <f>IF(H828= "", 25, "")</f>
        <v/>
      </c>
    </row>
    <row r="834" spans="1:17" hidden="1">
      <c r="G834" s="61">
        <f>G831</f>
        <v/>
      </c>
      <c r="H834" s="61">
        <f>IF(H831= "", "", H831)</f>
        <v/>
      </c>
      <c r="J834" s="61">
        <f>IF(AND(G834= "",H834= ""), 0, ROUND(ROUND(I828, 2) * ROUND(IF(H834="",G834,H834),  0), 2))</f>
        <v/>
      </c>
      <c r="K834" s="7">
        <f>K828</f>
        <v/>
      </c>
      <c r="Q834" s="7">
        <f>IF(H828= "", 26, "")</f>
        <v/>
      </c>
    </row>
    <row r="835" spans="1:17" hidden="1">
      <c r="A835" s="7" t="s">
        <v>69</v>
      </c>
    </row>
    <row r="836" spans="1:17" hidden="1">
      <c r="A836" s="7" t="s">
        <v>70</v>
      </c>
    </row>
    <row r="837" spans="1:17" hidden="1">
      <c r="A837" s="7" t="s">
        <v>69</v>
      </c>
    </row>
    <row r="838" spans="1:17" hidden="1">
      <c r="A838" s="7" t="s">
        <v>71</v>
      </c>
    </row>
    <row r="839" spans="1:17" hidden="1">
      <c r="A839" s="7" t="s">
        <v>69</v>
      </c>
    </row>
    <row r="840" spans="1:17" hidden="1">
      <c r="A840" s="7" t="s">
        <v>88</v>
      </c>
    </row>
    <row r="841" spans="1:17" hidden="1">
      <c r="A841" s="7" t="s">
        <v>49</v>
      </c>
    </row>
    <row r="842" spans="1:17" hidden="1">
      <c r="A842" s="7" t="s">
        <v>81</v>
      </c>
    </row>
    <row r="843" spans="1:17">
      <c r="A843" s="7">
        <v>5</v>
      </c>
      <c r="B843" s="29" t="s">
        <v>377</v>
      </c>
      <c r="C843" s="48" t="s">
        <v>378</v>
      </c>
      <c r="D843" s="48"/>
      <c r="E843" s="48"/>
      <c r="F843" s="48"/>
      <c r="G843" s="48"/>
      <c r="H843" s="48"/>
      <c r="I843" s="48"/>
      <c r="J843" s="55"/>
      <c r="K843" s="7"/>
    </row>
    <row r="844" spans="1:17" hidden="1">
      <c r="A844" s="7" t="s">
        <v>59</v>
      </c>
    </row>
    <row r="845" spans="1:17">
      <c r="A845" s="7">
        <v>9</v>
      </c>
      <c r="B845" s="34" t="s">
        <v>379</v>
      </c>
      <c r="C845" s="35" t="s">
        <v>380</v>
      </c>
      <c r="D845" s="36"/>
      <c r="E845" s="36"/>
      <c r="F845" s="37" t="s">
        <v>13</v>
      </c>
      <c r="G845" s="38">
        <f>ROUND(SUM(G846:G848), 0 )</f>
        <v/>
      </c>
      <c r="H845" s="38"/>
      <c r="I845" s="39"/>
      <c r="J845" s="40">
        <f>IF(AND(G845= "",H845= ""), 0, ROUND(ROUND(I845, 2) * ROUND(IF(H845="",G845,H845),  0), 2))</f>
        <v/>
      </c>
      <c r="K845" s="7"/>
      <c r="M845" s="41">
        <v>0.2</v>
      </c>
      <c r="Q845" s="7">
        <f>IF(H845= "", "", 17)</f>
        <v/>
      </c>
    </row>
    <row r="846" spans="1:17" hidden="1">
      <c r="A846" s="57" t="s">
        <v>87</v>
      </c>
      <c r="B846" s="36"/>
      <c r="C846" s="58" t="s">
        <v>86</v>
      </c>
      <c r="D846" s="58"/>
      <c r="E846" s="58"/>
      <c r="F846" s="58"/>
      <c r="G846" s="59">
        <v>10</v>
      </c>
      <c r="H846" s="60"/>
      <c r="J846" s="36"/>
    </row>
    <row r="847" spans="1:17" hidden="1">
      <c r="A847" s="57" t="s">
        <v>66</v>
      </c>
      <c r="B847" s="36"/>
      <c r="C847" s="58" t="s">
        <v>65</v>
      </c>
      <c r="D847" s="58"/>
      <c r="E847" s="58"/>
      <c r="F847" s="58"/>
      <c r="G847" s="59">
        <v>4</v>
      </c>
      <c r="H847" s="60"/>
      <c r="J847" s="36"/>
    </row>
    <row r="848" spans="1:17" hidden="1">
      <c r="A848" s="57" t="s">
        <v>68</v>
      </c>
      <c r="B848" s="36"/>
      <c r="C848" s="58" t="s">
        <v>67</v>
      </c>
      <c r="D848" s="58"/>
      <c r="E848" s="58"/>
      <c r="F848" s="58"/>
      <c r="G848" s="59">
        <v>2</v>
      </c>
      <c r="H848" s="60"/>
      <c r="J848" s="36"/>
    </row>
    <row r="849" spans="1:17" hidden="1">
      <c r="G849" s="61">
        <f>G846</f>
        <v/>
      </c>
      <c r="H849" s="61">
        <f>IF(H846= "", "", H846)</f>
        <v/>
      </c>
      <c r="J849" s="61">
        <f>IF(AND(G849= "",H849= ""), 0, ROUND(ROUND(I845, 2) * ROUND(IF(H849="",G849,H849),  0), 2))</f>
        <v/>
      </c>
      <c r="K849" s="7">
        <f>K845</f>
        <v/>
      </c>
      <c r="Q849" s="7">
        <f>IF(H845= "", 27, "")</f>
        <v/>
      </c>
    </row>
    <row r="850" spans="1:17" hidden="1">
      <c r="G850" s="61">
        <f>G847</f>
        <v/>
      </c>
      <c r="H850" s="61">
        <f>IF(H847= "", "", H847)</f>
        <v/>
      </c>
      <c r="J850" s="61">
        <f>IF(AND(G850= "",H850= ""), 0, ROUND(ROUND(I845, 2) * ROUND(IF(H850="",G850,H850),  0), 2))</f>
        <v/>
      </c>
      <c r="K850" s="7">
        <f>K845</f>
        <v/>
      </c>
      <c r="Q850" s="7">
        <f>IF(H845= "", 25, "")</f>
        <v/>
      </c>
    </row>
    <row r="851" spans="1:17" hidden="1">
      <c r="G851" s="61">
        <f>G848</f>
        <v/>
      </c>
      <c r="H851" s="61">
        <f>IF(H848= "", "", H848)</f>
        <v/>
      </c>
      <c r="J851" s="61">
        <f>IF(AND(G851= "",H851= ""), 0, ROUND(ROUND(I845, 2) * ROUND(IF(H851="",G851,H851),  0), 2))</f>
        <v/>
      </c>
      <c r="K851" s="7">
        <f>K845</f>
        <v/>
      </c>
      <c r="Q851" s="7">
        <f>IF(H845= "", 26, "")</f>
        <v/>
      </c>
    </row>
    <row r="852" spans="1:17" hidden="1">
      <c r="A852" s="7" t="s">
        <v>69</v>
      </c>
    </row>
    <row r="853" spans="1:17" hidden="1">
      <c r="A853" s="7" t="s">
        <v>70</v>
      </c>
    </row>
    <row r="854" spans="1:17" hidden="1">
      <c r="A854" s="7" t="s">
        <v>69</v>
      </c>
    </row>
    <row r="855" spans="1:17" hidden="1">
      <c r="A855" s="7" t="s">
        <v>71</v>
      </c>
    </row>
    <row r="856" spans="1:17" hidden="1">
      <c r="A856" s="7" t="s">
        <v>69</v>
      </c>
    </row>
    <row r="857" spans="1:17" hidden="1">
      <c r="A857" s="7" t="s">
        <v>88</v>
      </c>
    </row>
    <row r="858" spans="1:17" hidden="1">
      <c r="A858" s="7" t="s">
        <v>49</v>
      </c>
    </row>
    <row r="859" spans="1:17">
      <c r="A859" s="7">
        <v>9</v>
      </c>
      <c r="B859" s="34" t="s">
        <v>381</v>
      </c>
      <c r="C859" s="35" t="s">
        <v>376</v>
      </c>
      <c r="D859" s="36"/>
      <c r="E859" s="36"/>
      <c r="F859" s="37" t="s">
        <v>13</v>
      </c>
      <c r="G859" s="38">
        <f>ROUND(SUM(G860:G862), 0 )</f>
        <v/>
      </c>
      <c r="H859" s="38"/>
      <c r="I859" s="39"/>
      <c r="J859" s="40">
        <f>IF(AND(G859= "",H859= ""), 0, ROUND(ROUND(I859, 2) * ROUND(IF(H859="",G859,H859),  0), 2))</f>
        <v/>
      </c>
      <c r="K859" s="7"/>
      <c r="M859" s="41">
        <v>0.2</v>
      </c>
      <c r="Q859" s="7">
        <f>IF(H859= "", "", 17)</f>
        <v/>
      </c>
    </row>
    <row r="860" spans="1:17" hidden="1">
      <c r="A860" s="57" t="s">
        <v>87</v>
      </c>
      <c r="B860" s="36"/>
      <c r="C860" s="58" t="s">
        <v>86</v>
      </c>
      <c r="D860" s="58"/>
      <c r="E860" s="58"/>
      <c r="F860" s="58"/>
      <c r="G860" s="59">
        <v>10</v>
      </c>
      <c r="H860" s="60"/>
      <c r="J860" s="36"/>
    </row>
    <row r="861" spans="1:17" hidden="1">
      <c r="A861" s="57" t="s">
        <v>66</v>
      </c>
      <c r="B861" s="36"/>
      <c r="C861" s="58" t="s">
        <v>65</v>
      </c>
      <c r="D861" s="58"/>
      <c r="E861" s="58"/>
      <c r="F861" s="58"/>
      <c r="G861" s="59">
        <v>4</v>
      </c>
      <c r="H861" s="60"/>
      <c r="J861" s="36"/>
    </row>
    <row r="862" spans="1:17" hidden="1">
      <c r="A862" s="57" t="s">
        <v>68</v>
      </c>
      <c r="B862" s="36"/>
      <c r="C862" s="58" t="s">
        <v>67</v>
      </c>
      <c r="D862" s="58"/>
      <c r="E862" s="58"/>
      <c r="F862" s="58"/>
      <c r="G862" s="59">
        <v>2</v>
      </c>
      <c r="H862" s="60"/>
      <c r="J862" s="36"/>
    </row>
    <row r="863" spans="1:17" hidden="1">
      <c r="G863" s="61">
        <f>G860</f>
        <v/>
      </c>
      <c r="H863" s="61">
        <f>IF(H860= "", "", H860)</f>
        <v/>
      </c>
      <c r="J863" s="61">
        <f>IF(AND(G863= "",H863= ""), 0, ROUND(ROUND(I859, 2) * ROUND(IF(H863="",G863,H863),  0), 2))</f>
        <v/>
      </c>
      <c r="K863" s="7">
        <f>K859</f>
        <v/>
      </c>
      <c r="Q863" s="7">
        <f>IF(H859= "", 27, "")</f>
        <v/>
      </c>
    </row>
    <row r="864" spans="1:17" hidden="1">
      <c r="G864" s="61">
        <f>G861</f>
        <v/>
      </c>
      <c r="H864" s="61">
        <f>IF(H861= "", "", H861)</f>
        <v/>
      </c>
      <c r="J864" s="61">
        <f>IF(AND(G864= "",H864= ""), 0, ROUND(ROUND(I859, 2) * ROUND(IF(H864="",G864,H864),  0), 2))</f>
        <v/>
      </c>
      <c r="K864" s="7">
        <f>K859</f>
        <v/>
      </c>
      <c r="Q864" s="7">
        <f>IF(H859= "", 25, "")</f>
        <v/>
      </c>
    </row>
    <row r="865" spans="1:17" hidden="1">
      <c r="G865" s="61">
        <f>G862</f>
        <v/>
      </c>
      <c r="H865" s="61">
        <f>IF(H862= "", "", H862)</f>
        <v/>
      </c>
      <c r="J865" s="61">
        <f>IF(AND(G865= "",H865= ""), 0, ROUND(ROUND(I859, 2) * ROUND(IF(H865="",G865,H865),  0), 2))</f>
        <v/>
      </c>
      <c r="K865" s="7">
        <f>K859</f>
        <v/>
      </c>
      <c r="Q865" s="7">
        <f>IF(H859= "", 26, "")</f>
        <v/>
      </c>
    </row>
    <row r="866" spans="1:17" hidden="1">
      <c r="A866" s="7" t="s">
        <v>69</v>
      </c>
    </row>
    <row r="867" spans="1:17" hidden="1">
      <c r="A867" s="7" t="s">
        <v>70</v>
      </c>
    </row>
    <row r="868" spans="1:17" hidden="1">
      <c r="A868" s="7" t="s">
        <v>69</v>
      </c>
    </row>
    <row r="869" spans="1:17" hidden="1">
      <c r="A869" s="7" t="s">
        <v>71</v>
      </c>
    </row>
    <row r="870" spans="1:17" hidden="1">
      <c r="A870" s="7" t="s">
        <v>69</v>
      </c>
    </row>
    <row r="871" spans="1:17" hidden="1">
      <c r="A871" s="7" t="s">
        <v>88</v>
      </c>
    </row>
    <row r="872" spans="1:17" hidden="1">
      <c r="A872" s="7" t="s">
        <v>49</v>
      </c>
    </row>
    <row r="873" spans="1:17" hidden="1">
      <c r="A873" s="7" t="s">
        <v>81</v>
      </c>
    </row>
    <row r="874" spans="1:17">
      <c r="A874" s="7">
        <v>5</v>
      </c>
      <c r="B874" s="29" t="s">
        <v>382</v>
      </c>
      <c r="C874" s="48" t="s">
        <v>383</v>
      </c>
      <c r="D874" s="48"/>
      <c r="E874" s="48"/>
      <c r="F874" s="48"/>
      <c r="G874" s="48"/>
      <c r="H874" s="48"/>
      <c r="I874" s="48"/>
      <c r="J874" s="55"/>
      <c r="K874" s="7"/>
    </row>
    <row r="875" spans="1:17">
      <c r="A875" s="7">
        <v>8</v>
      </c>
      <c r="B875" s="34" t="s">
        <v>384</v>
      </c>
      <c r="C875" s="56" t="s">
        <v>385</v>
      </c>
      <c r="D875" s="56"/>
      <c r="E875" s="56"/>
      <c r="J875" s="36"/>
      <c r="K875" s="7"/>
    </row>
    <row r="876" spans="1:17" hidden="1">
      <c r="A876" s="7" t="s">
        <v>162</v>
      </c>
    </row>
    <row r="877" spans="1:17" ht="27.225" customHeight="1">
      <c r="A877" s="7">
        <v>9</v>
      </c>
      <c r="B877" s="34" t="s">
        <v>386</v>
      </c>
      <c r="C877" s="35" t="s">
        <v>387</v>
      </c>
      <c r="D877" s="36"/>
      <c r="E877" s="36"/>
      <c r="F877" s="37" t="s">
        <v>64</v>
      </c>
      <c r="G877" s="38">
        <f>ROUND(SUM(G878:G879), 0 )</f>
        <v/>
      </c>
      <c r="H877" s="38"/>
      <c r="I877" s="39"/>
      <c r="J877" s="40">
        <f>IF(AND(G877= "",H877= ""), 0, ROUND(ROUND(I877, 2) * ROUND(IF(H877="",G877,H877),  0), 2))</f>
        <v/>
      </c>
      <c r="K877" s="7"/>
      <c r="M877" s="41">
        <v>0.2</v>
      </c>
      <c r="Q877" s="7">
        <f>IF(H877= "", "", 17)</f>
        <v/>
      </c>
    </row>
    <row r="878" spans="1:17" hidden="1">
      <c r="A878" s="57" t="s">
        <v>87</v>
      </c>
      <c r="B878" s="36"/>
      <c r="C878" s="58" t="s">
        <v>86</v>
      </c>
      <c r="D878" s="58"/>
      <c r="E878" s="58"/>
      <c r="F878" s="58"/>
      <c r="G878" s="59">
        <v>1</v>
      </c>
      <c r="H878" s="60"/>
      <c r="J878" s="36"/>
    </row>
    <row r="879" spans="1:17" hidden="1">
      <c r="A879" s="57" t="s">
        <v>66</v>
      </c>
      <c r="B879" s="36"/>
      <c r="C879" s="58" t="s">
        <v>65</v>
      </c>
      <c r="D879" s="58"/>
      <c r="E879" s="58"/>
      <c r="F879" s="58"/>
      <c r="G879" s="59">
        <v>1</v>
      </c>
      <c r="H879" s="60"/>
      <c r="J879" s="36"/>
    </row>
    <row r="880" spans="1:17" hidden="1">
      <c r="G880" s="61">
        <f>G878</f>
        <v/>
      </c>
      <c r="H880" s="61">
        <f>IF(H878= "", "", H878)</f>
        <v/>
      </c>
      <c r="J880" s="61">
        <f>IF(AND(G880= "",H880= ""), 0, ROUND(ROUND(I877, 2) * ROUND(IF(H880="",G880,H880),  0), 2))</f>
        <v/>
      </c>
      <c r="K880" s="7">
        <f>K877</f>
        <v/>
      </c>
      <c r="Q880" s="7">
        <f>IF(H877= "", 27, "")</f>
        <v/>
      </c>
    </row>
    <row r="881" spans="1:17" hidden="1">
      <c r="G881" s="61">
        <f>G879</f>
        <v/>
      </c>
      <c r="H881" s="61">
        <f>IF(H879= "", "", H879)</f>
        <v/>
      </c>
      <c r="J881" s="61">
        <f>IF(AND(G881= "",H881= ""), 0, ROUND(ROUND(I877, 2) * ROUND(IF(H881="",G881,H881),  0), 2))</f>
        <v/>
      </c>
      <c r="K881" s="7">
        <f>K877</f>
        <v/>
      </c>
      <c r="Q881" s="7">
        <f>IF(H877= "", 25, "")</f>
        <v/>
      </c>
    </row>
    <row r="882" spans="1:17">
      <c r="A882" s="7" t="s">
        <v>119</v>
      </c>
      <c r="B882" s="62"/>
      <c r="C882" s="62" t="s">
        <v>388</v>
      </c>
      <c r="D882" s="62"/>
      <c r="E882" s="62"/>
      <c r="F882" s="62"/>
      <c r="G882" s="62"/>
      <c r="H882" s="62"/>
      <c r="I882" s="62"/>
      <c r="J882" s="62"/>
    </row>
    <row r="883" spans="1:17" hidden="1">
      <c r="A883" s="7" t="s">
        <v>69</v>
      </c>
    </row>
    <row r="884" spans="1:17" hidden="1">
      <c r="A884" s="7" t="s">
        <v>71</v>
      </c>
    </row>
    <row r="885" spans="1:17" hidden="1">
      <c r="A885" s="7" t="s">
        <v>69</v>
      </c>
    </row>
    <row r="886" spans="1:17" hidden="1">
      <c r="A886" s="7" t="s">
        <v>88</v>
      </c>
    </row>
    <row r="887" spans="1:17" hidden="1">
      <c r="A887" s="7" t="s">
        <v>49</v>
      </c>
    </row>
    <row r="888" spans="1:17">
      <c r="A888" s="7">
        <v>9</v>
      </c>
      <c r="B888" s="34" t="s">
        <v>389</v>
      </c>
      <c r="C888" s="35" t="s">
        <v>390</v>
      </c>
      <c r="D888" s="36"/>
      <c r="E888" s="36"/>
      <c r="F888" s="37" t="s">
        <v>64</v>
      </c>
      <c r="G888" s="38">
        <f>ROUND(SUM(G889:G890), 0 )</f>
        <v/>
      </c>
      <c r="H888" s="38"/>
      <c r="I888" s="39"/>
      <c r="J888" s="40">
        <f>IF(AND(G888= "",H888= ""), 0, ROUND(ROUND(I888, 2) * ROUND(IF(H888="",G888,H888),  0), 2))</f>
        <v/>
      </c>
      <c r="K888" s="7"/>
      <c r="M888" s="41">
        <v>0.2</v>
      </c>
      <c r="Q888" s="7">
        <f>IF(H888= "", "", 17)</f>
        <v/>
      </c>
    </row>
    <row r="889" spans="1:17" hidden="1">
      <c r="A889" s="57" t="s">
        <v>87</v>
      </c>
      <c r="B889" s="36"/>
      <c r="C889" s="58" t="s">
        <v>86</v>
      </c>
      <c r="D889" s="58"/>
      <c r="E889" s="58"/>
      <c r="F889" s="58"/>
      <c r="G889" s="59">
        <v>1</v>
      </c>
      <c r="H889" s="60"/>
      <c r="J889" s="36"/>
    </row>
    <row r="890" spans="1:17" hidden="1">
      <c r="A890" s="57" t="s">
        <v>68</v>
      </c>
      <c r="B890" s="36"/>
      <c r="C890" s="58" t="s">
        <v>67</v>
      </c>
      <c r="D890" s="58"/>
      <c r="E890" s="58"/>
      <c r="F890" s="58"/>
      <c r="G890" s="59">
        <v>1</v>
      </c>
      <c r="H890" s="60"/>
      <c r="J890" s="36"/>
    </row>
    <row r="891" spans="1:17" hidden="1">
      <c r="G891" s="61">
        <f>G889</f>
        <v/>
      </c>
      <c r="H891" s="61">
        <f>IF(H889= "", "", H889)</f>
        <v/>
      </c>
      <c r="J891" s="61">
        <f>IF(AND(G891= "",H891= ""), 0, ROUND(ROUND(I888, 2) * ROUND(IF(H891="",G891,H891),  0), 2))</f>
        <v/>
      </c>
      <c r="K891" s="7">
        <f>K888</f>
        <v/>
      </c>
      <c r="Q891" s="7">
        <f>IF(H888= "", 27, "")</f>
        <v/>
      </c>
    </row>
    <row r="892" spans="1:17" hidden="1">
      <c r="G892" s="61">
        <f>G890</f>
        <v/>
      </c>
      <c r="H892" s="61">
        <f>IF(H890= "", "", H890)</f>
        <v/>
      </c>
      <c r="J892" s="61">
        <f>IF(AND(G892= "",H892= ""), 0, ROUND(ROUND(I888, 2) * ROUND(IF(H892="",G892,H892),  0), 2))</f>
        <v/>
      </c>
      <c r="K892" s="7">
        <f>K888</f>
        <v/>
      </c>
      <c r="Q892" s="7">
        <f>IF(H888= "", 26, "")</f>
        <v/>
      </c>
    </row>
    <row r="893" spans="1:17">
      <c r="A893" s="7" t="s">
        <v>119</v>
      </c>
      <c r="B893" s="62"/>
      <c r="C893" s="62" t="s">
        <v>391</v>
      </c>
      <c r="D893" s="62"/>
      <c r="E893" s="62"/>
      <c r="F893" s="62"/>
      <c r="G893" s="62"/>
      <c r="H893" s="62"/>
      <c r="I893" s="62"/>
      <c r="J893" s="62"/>
    </row>
    <row r="894" spans="1:17" hidden="1">
      <c r="A894" s="7" t="s">
        <v>69</v>
      </c>
    </row>
    <row r="895" spans="1:17" hidden="1">
      <c r="A895" s="7" t="s">
        <v>70</v>
      </c>
    </row>
    <row r="896" spans="1:17" hidden="1">
      <c r="A896" s="7" t="s">
        <v>69</v>
      </c>
    </row>
    <row r="897" spans="1:17" hidden="1">
      <c r="A897" s="7" t="s">
        <v>88</v>
      </c>
    </row>
    <row r="898" spans="1:17" hidden="1">
      <c r="A898" s="7" t="s">
        <v>49</v>
      </c>
    </row>
    <row r="899" spans="1:17">
      <c r="A899" s="7">
        <v>9</v>
      </c>
      <c r="B899" s="34" t="s">
        <v>392</v>
      </c>
      <c r="C899" s="35" t="s">
        <v>393</v>
      </c>
      <c r="D899" s="36"/>
      <c r="E899" s="36"/>
      <c r="F899" s="37" t="s">
        <v>64</v>
      </c>
      <c r="G899" s="38">
        <f>ROUND(SUM(G900:G900), 0 )</f>
        <v/>
      </c>
      <c r="H899" s="38"/>
      <c r="I899" s="39"/>
      <c r="J899" s="40">
        <f>IF(AND(G899= "",H899= ""), 0, ROUND(ROUND(I899, 2) * ROUND(IF(H899="",G899,H899),  0), 2))</f>
        <v/>
      </c>
      <c r="K899" s="7"/>
      <c r="M899" s="41">
        <v>0.2</v>
      </c>
      <c r="Q899" s="7">
        <v>26</v>
      </c>
    </row>
    <row r="900" spans="1:17" hidden="1">
      <c r="A900" s="57" t="s">
        <v>68</v>
      </c>
      <c r="B900" s="36"/>
      <c r="C900" s="58" t="s">
        <v>67</v>
      </c>
      <c r="D900" s="58"/>
      <c r="E900" s="58"/>
      <c r="F900" s="58"/>
      <c r="G900" s="59">
        <v>1</v>
      </c>
      <c r="H900" s="60"/>
      <c r="J900" s="36"/>
    </row>
    <row r="901" spans="1:17">
      <c r="A901" s="7" t="s">
        <v>119</v>
      </c>
      <c r="B901" s="62"/>
      <c r="C901" s="62" t="s">
        <v>394</v>
      </c>
      <c r="D901" s="62"/>
      <c r="E901" s="62"/>
      <c r="F901" s="62"/>
      <c r="G901" s="62"/>
      <c r="H901" s="62"/>
      <c r="I901" s="62"/>
      <c r="J901" s="62"/>
    </row>
    <row r="902" spans="1:17">
      <c r="A902" s="7" t="s">
        <v>119</v>
      </c>
      <c r="B902" s="62"/>
      <c r="C902" s="62" t="s">
        <v>395</v>
      </c>
      <c r="D902" s="62"/>
      <c r="E902" s="62"/>
      <c r="F902" s="62"/>
      <c r="G902" s="62"/>
      <c r="H902" s="62"/>
      <c r="I902" s="62"/>
      <c r="J902" s="62"/>
    </row>
    <row r="903" spans="1:17" hidden="1">
      <c r="A903" s="7" t="s">
        <v>69</v>
      </c>
    </row>
    <row r="904" spans="1:17" hidden="1">
      <c r="A904" s="7" t="s">
        <v>70</v>
      </c>
    </row>
    <row r="905" spans="1:17" hidden="1">
      <c r="A905" s="7" t="s">
        <v>49</v>
      </c>
    </row>
    <row r="906" spans="1:17">
      <c r="A906" s="7">
        <v>9</v>
      </c>
      <c r="B906" s="34" t="s">
        <v>396</v>
      </c>
      <c r="C906" s="35" t="s">
        <v>397</v>
      </c>
      <c r="D906" s="36"/>
      <c r="E906" s="36"/>
      <c r="F906" s="37" t="s">
        <v>64</v>
      </c>
      <c r="G906" s="38">
        <f>ROUND(SUM(G907:G907), 0 )</f>
        <v/>
      </c>
      <c r="H906" s="38"/>
      <c r="I906" s="39"/>
      <c r="J906" s="40">
        <f>IF(AND(G906= "",H906= ""), 0, ROUND(ROUND(I906, 2) * ROUND(IF(H906="",G906,H906),  0), 2))</f>
        <v/>
      </c>
      <c r="K906" s="7"/>
      <c r="M906" s="41">
        <v>0.2</v>
      </c>
      <c r="Q906" s="7">
        <v>27</v>
      </c>
    </row>
    <row r="907" spans="1:17" hidden="1">
      <c r="A907" s="57" t="s">
        <v>87</v>
      </c>
      <c r="B907" s="36"/>
      <c r="C907" s="58" t="s">
        <v>86</v>
      </c>
      <c r="D907" s="58"/>
      <c r="E907" s="58"/>
      <c r="F907" s="58"/>
      <c r="G907" s="59">
        <v>4</v>
      </c>
      <c r="H907" s="60"/>
      <c r="J907" s="36"/>
    </row>
    <row r="908" spans="1:17">
      <c r="A908" s="7" t="s">
        <v>119</v>
      </c>
      <c r="B908" s="62"/>
      <c r="C908" s="62" t="s">
        <v>398</v>
      </c>
      <c r="D908" s="62"/>
      <c r="E908" s="62"/>
      <c r="F908" s="62"/>
      <c r="G908" s="62"/>
      <c r="H908" s="62"/>
      <c r="I908" s="62"/>
      <c r="J908" s="62"/>
    </row>
    <row r="909" spans="1:17" hidden="1">
      <c r="A909" s="7" t="s">
        <v>69</v>
      </c>
    </row>
    <row r="910" spans="1:17" hidden="1">
      <c r="A910" s="7" t="s">
        <v>88</v>
      </c>
    </row>
    <row r="911" spans="1:17" hidden="1">
      <c r="A911" s="7" t="s">
        <v>49</v>
      </c>
    </row>
    <row r="912" spans="1:17" hidden="1">
      <c r="A912" s="7" t="s">
        <v>80</v>
      </c>
    </row>
    <row r="913" spans="1:17">
      <c r="A913" s="7">
        <v>8</v>
      </c>
      <c r="B913" s="34" t="s">
        <v>399</v>
      </c>
      <c r="C913" s="56" t="s">
        <v>400</v>
      </c>
      <c r="D913" s="56"/>
      <c r="E913" s="56"/>
      <c r="J913" s="36"/>
      <c r="K913" s="7"/>
    </row>
    <row r="914" spans="1:17" hidden="1">
      <c r="A914" s="7" t="s">
        <v>80</v>
      </c>
    </row>
    <row r="915" spans="1:17" hidden="1">
      <c r="A915" s="7" t="s">
        <v>59</v>
      </c>
    </row>
    <row r="916" spans="1:17">
      <c r="A916" s="7">
        <v>9</v>
      </c>
      <c r="B916" s="34" t="s">
        <v>401</v>
      </c>
      <c r="C916" s="35" t="s">
        <v>402</v>
      </c>
      <c r="D916" s="36"/>
      <c r="E916" s="36"/>
      <c r="F916" s="37" t="s">
        <v>64</v>
      </c>
      <c r="G916" s="38">
        <f>ROUND(SUM(G917:G918), 0 )</f>
        <v/>
      </c>
      <c r="H916" s="38"/>
      <c r="I916" s="39"/>
      <c r="J916" s="40">
        <f>IF(AND(G916= "",H916= ""), 0, ROUND(ROUND(I916, 2) * ROUND(IF(H916="",G916,H916),  0), 2))</f>
        <v/>
      </c>
      <c r="K916" s="7"/>
      <c r="M916" s="41">
        <v>0.2</v>
      </c>
      <c r="Q916" s="7">
        <f>IF(H916= "", "", 17)</f>
        <v/>
      </c>
    </row>
    <row r="917" spans="1:17" hidden="1">
      <c r="A917" s="57" t="s">
        <v>87</v>
      </c>
      <c r="B917" s="36"/>
      <c r="C917" s="58" t="s">
        <v>86</v>
      </c>
      <c r="D917" s="58"/>
      <c r="E917" s="58"/>
      <c r="F917" s="58"/>
      <c r="G917" s="59">
        <v>1</v>
      </c>
      <c r="H917" s="60"/>
      <c r="J917" s="36"/>
    </row>
    <row r="918" spans="1:17" hidden="1">
      <c r="A918" s="57" t="s">
        <v>68</v>
      </c>
      <c r="B918" s="36"/>
      <c r="C918" s="58" t="s">
        <v>67</v>
      </c>
      <c r="D918" s="58"/>
      <c r="E918" s="58"/>
      <c r="F918" s="58"/>
      <c r="G918" s="59">
        <v>1</v>
      </c>
      <c r="H918" s="60"/>
      <c r="J918" s="36"/>
    </row>
    <row r="919" spans="1:17" hidden="1">
      <c r="G919" s="61">
        <f>G917</f>
        <v/>
      </c>
      <c r="H919" s="61">
        <f>IF(H917= "", "", H917)</f>
        <v/>
      </c>
      <c r="J919" s="61">
        <f>IF(AND(G919= "",H919= ""), 0, ROUND(ROUND(I916, 2) * ROUND(IF(H919="",G919,H919),  0), 2))</f>
        <v/>
      </c>
      <c r="K919" s="7">
        <f>K916</f>
        <v/>
      </c>
      <c r="Q919" s="7">
        <f>IF(H916= "", 27, "")</f>
        <v/>
      </c>
    </row>
    <row r="920" spans="1:17" hidden="1">
      <c r="G920" s="61">
        <f>G918</f>
        <v/>
      </c>
      <c r="H920" s="61">
        <f>IF(H918= "", "", H918)</f>
        <v/>
      </c>
      <c r="J920" s="61">
        <f>IF(AND(G920= "",H920= ""), 0, ROUND(ROUND(I916, 2) * ROUND(IF(H920="",G920,H920),  0), 2))</f>
        <v/>
      </c>
      <c r="K920" s="7">
        <f>K916</f>
        <v/>
      </c>
      <c r="Q920" s="7">
        <f>IF(H916= "", 26, "")</f>
        <v/>
      </c>
    </row>
    <row r="921" spans="1:17" hidden="1">
      <c r="A921" s="7" t="s">
        <v>69</v>
      </c>
    </row>
    <row r="922" spans="1:17" hidden="1">
      <c r="A922" s="7" t="s">
        <v>70</v>
      </c>
    </row>
    <row r="923" spans="1:17" hidden="1">
      <c r="A923" s="7" t="s">
        <v>69</v>
      </c>
    </row>
    <row r="924" spans="1:17" hidden="1">
      <c r="A924" s="7" t="s">
        <v>88</v>
      </c>
    </row>
    <row r="925" spans="1:17" hidden="1">
      <c r="A925" s="7" t="s">
        <v>49</v>
      </c>
    </row>
    <row r="926" spans="1:17">
      <c r="A926" s="7">
        <v>9</v>
      </c>
      <c r="B926" s="34" t="s">
        <v>403</v>
      </c>
      <c r="C926" s="35" t="s">
        <v>404</v>
      </c>
      <c r="D926" s="36"/>
      <c r="E926" s="36"/>
      <c r="F926" s="37" t="s">
        <v>64</v>
      </c>
      <c r="G926" s="38">
        <f>ROUND(SUM(G927:G927), 0 )</f>
        <v/>
      </c>
      <c r="H926" s="38"/>
      <c r="I926" s="39"/>
      <c r="J926" s="40">
        <f>IF(AND(G926= "",H926= ""), 0, ROUND(ROUND(I926, 2) * ROUND(IF(H926="",G926,H926),  0), 2))</f>
        <v/>
      </c>
      <c r="K926" s="7"/>
      <c r="M926" s="41">
        <v>0.2</v>
      </c>
      <c r="Q926" s="7">
        <v>26</v>
      </c>
    </row>
    <row r="927" spans="1:17" hidden="1">
      <c r="A927" s="57" t="s">
        <v>68</v>
      </c>
      <c r="B927" s="36"/>
      <c r="C927" s="58" t="s">
        <v>67</v>
      </c>
      <c r="D927" s="58"/>
      <c r="E927" s="58"/>
      <c r="F927" s="58"/>
      <c r="G927" s="59">
        <v>1</v>
      </c>
      <c r="H927" s="60"/>
      <c r="J927" s="36"/>
    </row>
    <row r="928" spans="1:17" hidden="1">
      <c r="A928" s="7" t="s">
        <v>69</v>
      </c>
    </row>
    <row r="929" spans="1:17" hidden="1">
      <c r="A929" s="7" t="s">
        <v>70</v>
      </c>
    </row>
    <row r="930" spans="1:17" hidden="1">
      <c r="A930" s="7" t="s">
        <v>49</v>
      </c>
    </row>
    <row r="931" spans="1:17">
      <c r="A931" s="7">
        <v>9</v>
      </c>
      <c r="B931" s="34" t="s">
        <v>405</v>
      </c>
      <c r="C931" s="35" t="s">
        <v>406</v>
      </c>
      <c r="D931" s="36"/>
      <c r="E931" s="36"/>
      <c r="F931" s="37" t="s">
        <v>64</v>
      </c>
      <c r="G931" s="38">
        <f>ROUND(SUM(G932:G932), 0 )</f>
        <v/>
      </c>
      <c r="H931" s="38"/>
      <c r="I931" s="39"/>
      <c r="J931" s="40">
        <f>IF(AND(G931= "",H931= ""), 0, ROUND(ROUND(I931, 2) * ROUND(IF(H931="",G931,H931),  0), 2))</f>
        <v/>
      </c>
      <c r="K931" s="7"/>
      <c r="M931" s="41">
        <v>0.2</v>
      </c>
      <c r="Q931" s="7">
        <v>27</v>
      </c>
    </row>
    <row r="932" spans="1:17" hidden="1">
      <c r="A932" s="57" t="s">
        <v>87</v>
      </c>
      <c r="B932" s="36"/>
      <c r="C932" s="58" t="s">
        <v>86</v>
      </c>
      <c r="D932" s="58"/>
      <c r="E932" s="58"/>
      <c r="F932" s="58"/>
      <c r="G932" s="59">
        <v>4</v>
      </c>
      <c r="H932" s="60"/>
      <c r="J932" s="36"/>
    </row>
    <row r="933" spans="1:17" hidden="1">
      <c r="A933" s="7" t="s">
        <v>69</v>
      </c>
    </row>
    <row r="934" spans="1:17" hidden="1">
      <c r="A934" s="7" t="s">
        <v>88</v>
      </c>
    </row>
    <row r="935" spans="1:17" hidden="1">
      <c r="A935" s="7" t="s">
        <v>49</v>
      </c>
    </row>
    <row r="936" spans="1:17" hidden="1">
      <c r="A936" s="7" t="s">
        <v>81</v>
      </c>
    </row>
    <row r="937" spans="1:17">
      <c r="A937" s="7">
        <v>5</v>
      </c>
      <c r="B937" s="29" t="s">
        <v>407</v>
      </c>
      <c r="C937" s="48" t="s">
        <v>408</v>
      </c>
      <c r="D937" s="48"/>
      <c r="E937" s="48"/>
      <c r="F937" s="48"/>
      <c r="G937" s="48"/>
      <c r="H937" s="48"/>
      <c r="I937" s="48"/>
      <c r="J937" s="55"/>
      <c r="K937" s="7"/>
    </row>
    <row r="938" spans="1:17" hidden="1">
      <c r="A938" s="7" t="s">
        <v>59</v>
      </c>
    </row>
    <row r="939" spans="1:17">
      <c r="A939" s="7">
        <v>9</v>
      </c>
      <c r="B939" s="34" t="s">
        <v>409</v>
      </c>
      <c r="C939" s="35" t="s">
        <v>410</v>
      </c>
      <c r="D939" s="36"/>
      <c r="E939" s="36"/>
      <c r="F939" s="37" t="s">
        <v>13</v>
      </c>
      <c r="G939" s="38">
        <f>ROUND(SUM(G940:G942), 0 )</f>
        <v/>
      </c>
      <c r="H939" s="38"/>
      <c r="I939" s="39"/>
      <c r="J939" s="40">
        <f>IF(AND(G939= "",H939= ""), 0, ROUND(ROUND(I939, 2) * ROUND(IF(H939="",G939,H939),  0), 2))</f>
        <v/>
      </c>
      <c r="K939" s="7"/>
      <c r="M939" s="41">
        <v>0.2</v>
      </c>
      <c r="Q939" s="7">
        <f>IF(H939= "", "", 17)</f>
        <v/>
      </c>
    </row>
    <row r="940" spans="1:17" hidden="1">
      <c r="A940" s="57" t="s">
        <v>87</v>
      </c>
      <c r="B940" s="36"/>
      <c r="C940" s="58" t="s">
        <v>86</v>
      </c>
      <c r="D940" s="58"/>
      <c r="E940" s="58"/>
      <c r="F940" s="58"/>
      <c r="G940" s="59">
        <v>2</v>
      </c>
      <c r="H940" s="60"/>
      <c r="J940" s="36"/>
    </row>
    <row r="941" spans="1:17" hidden="1">
      <c r="A941" s="57" t="s">
        <v>66</v>
      </c>
      <c r="B941" s="36"/>
      <c r="C941" s="58" t="s">
        <v>65</v>
      </c>
      <c r="D941" s="58"/>
      <c r="E941" s="58"/>
      <c r="F941" s="58"/>
      <c r="G941" s="59">
        <v>1</v>
      </c>
      <c r="H941" s="60"/>
      <c r="J941" s="36"/>
    </row>
    <row r="942" spans="1:17" hidden="1">
      <c r="A942" s="57" t="s">
        <v>68</v>
      </c>
      <c r="B942" s="36"/>
      <c r="C942" s="58" t="s">
        <v>67</v>
      </c>
      <c r="D942" s="58"/>
      <c r="E942" s="58"/>
      <c r="F942" s="58"/>
      <c r="G942" s="59">
        <v>1</v>
      </c>
      <c r="H942" s="60"/>
      <c r="J942" s="36"/>
    </row>
    <row r="943" spans="1:17" hidden="1">
      <c r="G943" s="61">
        <f>G940</f>
        <v/>
      </c>
      <c r="H943" s="61">
        <f>IF(H940= "", "", H940)</f>
        <v/>
      </c>
      <c r="J943" s="61">
        <f>IF(AND(G943= "",H943= ""), 0, ROUND(ROUND(I939, 2) * ROUND(IF(H943="",G943,H943),  0), 2))</f>
        <v/>
      </c>
      <c r="K943" s="7">
        <f>K939</f>
        <v/>
      </c>
      <c r="Q943" s="7">
        <f>IF(H939= "", 27, "")</f>
        <v/>
      </c>
    </row>
    <row r="944" spans="1:17" hidden="1">
      <c r="G944" s="61">
        <f>G941</f>
        <v/>
      </c>
      <c r="H944" s="61">
        <f>IF(H941= "", "", H941)</f>
        <v/>
      </c>
      <c r="J944" s="61">
        <f>IF(AND(G944= "",H944= ""), 0, ROUND(ROUND(I939, 2) * ROUND(IF(H944="",G944,H944),  0), 2))</f>
        <v/>
      </c>
      <c r="K944" s="7">
        <f>K939</f>
        <v/>
      </c>
      <c r="Q944" s="7">
        <f>IF(H939= "", 25, "")</f>
        <v/>
      </c>
    </row>
    <row r="945" spans="1:17" hidden="1">
      <c r="G945" s="61">
        <f>G942</f>
        <v/>
      </c>
      <c r="H945" s="61">
        <f>IF(H942= "", "", H942)</f>
        <v/>
      </c>
      <c r="J945" s="61">
        <f>IF(AND(G945= "",H945= ""), 0, ROUND(ROUND(I939, 2) * ROUND(IF(H945="",G945,H945),  0), 2))</f>
        <v/>
      </c>
      <c r="K945" s="7">
        <f>K939</f>
        <v/>
      </c>
      <c r="Q945" s="7">
        <f>IF(H939= "", 26, "")</f>
        <v/>
      </c>
    </row>
    <row r="946" spans="1:17" hidden="1">
      <c r="A946" s="7" t="s">
        <v>69</v>
      </c>
    </row>
    <row r="947" spans="1:17" hidden="1">
      <c r="A947" s="7" t="s">
        <v>70</v>
      </c>
    </row>
    <row r="948" spans="1:17" hidden="1">
      <c r="A948" s="7" t="s">
        <v>69</v>
      </c>
    </row>
    <row r="949" spans="1:17" hidden="1">
      <c r="A949" s="7" t="s">
        <v>71</v>
      </c>
    </row>
    <row r="950" spans="1:17" hidden="1">
      <c r="A950" s="7" t="s">
        <v>69</v>
      </c>
    </row>
    <row r="951" spans="1:17" hidden="1">
      <c r="A951" s="7" t="s">
        <v>88</v>
      </c>
    </row>
    <row r="952" spans="1:17" hidden="1">
      <c r="A952" s="7" t="s">
        <v>49</v>
      </c>
    </row>
    <row r="953" spans="1:17">
      <c r="A953" s="7">
        <v>9</v>
      </c>
      <c r="B953" s="34" t="s">
        <v>411</v>
      </c>
      <c r="C953" s="35" t="s">
        <v>412</v>
      </c>
      <c r="D953" s="36"/>
      <c r="E953" s="36"/>
      <c r="F953" s="37" t="s">
        <v>13</v>
      </c>
      <c r="G953" s="38">
        <f>ROUND(SUM(G954:G956), 0 )</f>
        <v/>
      </c>
      <c r="H953" s="38"/>
      <c r="I953" s="39"/>
      <c r="J953" s="40">
        <f>IF(AND(G953= "",H953= ""), 0, ROUND(ROUND(I953, 2) * ROUND(IF(H953="",G953,H953),  0), 2))</f>
        <v/>
      </c>
      <c r="K953" s="7"/>
      <c r="M953" s="41">
        <v>0.2</v>
      </c>
      <c r="Q953" s="7">
        <f>IF(H953= "", "", 17)</f>
        <v/>
      </c>
    </row>
    <row r="954" spans="1:17" hidden="1">
      <c r="A954" s="57" t="s">
        <v>87</v>
      </c>
      <c r="B954" s="36"/>
      <c r="C954" s="58" t="s">
        <v>86</v>
      </c>
      <c r="D954" s="58"/>
      <c r="E954" s="58"/>
      <c r="F954" s="58"/>
      <c r="G954" s="59">
        <v>2</v>
      </c>
      <c r="H954" s="60"/>
      <c r="J954" s="36"/>
    </row>
    <row r="955" spans="1:17" hidden="1">
      <c r="A955" s="57" t="s">
        <v>66</v>
      </c>
      <c r="B955" s="36"/>
      <c r="C955" s="58" t="s">
        <v>65</v>
      </c>
      <c r="D955" s="58"/>
      <c r="E955" s="58"/>
      <c r="F955" s="58"/>
      <c r="G955" s="59">
        <v>2</v>
      </c>
      <c r="H955" s="60"/>
      <c r="J955" s="36"/>
    </row>
    <row r="956" spans="1:17" hidden="1">
      <c r="A956" s="57" t="s">
        <v>68</v>
      </c>
      <c r="B956" s="36"/>
      <c r="C956" s="58" t="s">
        <v>67</v>
      </c>
      <c r="D956" s="58"/>
      <c r="E956" s="58"/>
      <c r="F956" s="58"/>
      <c r="G956" s="59">
        <v>2</v>
      </c>
      <c r="H956" s="60"/>
      <c r="J956" s="36"/>
    </row>
    <row r="957" spans="1:17" hidden="1">
      <c r="G957" s="61">
        <f>G954</f>
        <v/>
      </c>
      <c r="H957" s="61">
        <f>IF(H954= "", "", H954)</f>
        <v/>
      </c>
      <c r="J957" s="61">
        <f>IF(AND(G957= "",H957= ""), 0, ROUND(ROUND(I953, 2) * ROUND(IF(H957="",G957,H957),  0), 2))</f>
        <v/>
      </c>
      <c r="K957" s="7">
        <f>K953</f>
        <v/>
      </c>
      <c r="Q957" s="7">
        <f>IF(H953= "", 27, "")</f>
        <v/>
      </c>
    </row>
    <row r="958" spans="1:17" hidden="1">
      <c r="G958" s="61">
        <f>G955</f>
        <v/>
      </c>
      <c r="H958" s="61">
        <f>IF(H955= "", "", H955)</f>
        <v/>
      </c>
      <c r="J958" s="61">
        <f>IF(AND(G958= "",H958= ""), 0, ROUND(ROUND(I953, 2) * ROUND(IF(H958="",G958,H958),  0), 2))</f>
        <v/>
      </c>
      <c r="K958" s="7">
        <f>K953</f>
        <v/>
      </c>
      <c r="Q958" s="7">
        <f>IF(H953= "", 25, "")</f>
        <v/>
      </c>
    </row>
    <row r="959" spans="1:17" hidden="1">
      <c r="G959" s="61">
        <f>G956</f>
        <v/>
      </c>
      <c r="H959" s="61">
        <f>IF(H956= "", "", H956)</f>
        <v/>
      </c>
      <c r="J959" s="61">
        <f>IF(AND(G959= "",H959= ""), 0, ROUND(ROUND(I953, 2) * ROUND(IF(H959="",G959,H959),  0), 2))</f>
        <v/>
      </c>
      <c r="K959" s="7">
        <f>K953</f>
        <v/>
      </c>
      <c r="Q959" s="7">
        <f>IF(H953= "", 26, "")</f>
        <v/>
      </c>
    </row>
    <row r="960" spans="1:17" hidden="1">
      <c r="A960" s="7" t="s">
        <v>69</v>
      </c>
    </row>
    <row r="961" spans="1:17" hidden="1">
      <c r="A961" s="7" t="s">
        <v>70</v>
      </c>
    </row>
    <row r="962" spans="1:17" hidden="1">
      <c r="A962" s="7" t="s">
        <v>69</v>
      </c>
    </row>
    <row r="963" spans="1:17" hidden="1">
      <c r="A963" s="7" t="s">
        <v>71</v>
      </c>
    </row>
    <row r="964" spans="1:17" hidden="1">
      <c r="A964" s="7" t="s">
        <v>69</v>
      </c>
    </row>
    <row r="965" spans="1:17" hidden="1">
      <c r="A965" s="7" t="s">
        <v>88</v>
      </c>
    </row>
    <row r="966" spans="1:17" hidden="1">
      <c r="A966" s="7" t="s">
        <v>49</v>
      </c>
    </row>
    <row r="967" spans="1:17" hidden="1">
      <c r="A967" s="7" t="s">
        <v>81</v>
      </c>
    </row>
    <row r="968" spans="1:17">
      <c r="A968" s="7">
        <v>5</v>
      </c>
      <c r="B968" s="29" t="s">
        <v>413</v>
      </c>
      <c r="C968" s="48" t="s">
        <v>114</v>
      </c>
      <c r="D968" s="48"/>
      <c r="E968" s="48"/>
      <c r="F968" s="48"/>
      <c r="G968" s="48"/>
      <c r="H968" s="48"/>
      <c r="I968" s="48"/>
      <c r="J968" s="55"/>
      <c r="K968" s="7"/>
    </row>
    <row r="969" spans="1:17">
      <c r="A969" s="7">
        <v>9</v>
      </c>
      <c r="B969" s="34" t="s">
        <v>414</v>
      </c>
      <c r="C969" s="35" t="s">
        <v>415</v>
      </c>
      <c r="D969" s="36"/>
      <c r="E969" s="36"/>
      <c r="F969" s="37" t="s">
        <v>48</v>
      </c>
      <c r="G969" s="38">
        <f>ROUND(SUM(G970:G972), 0 )</f>
        <v/>
      </c>
      <c r="H969" s="38"/>
      <c r="I969" s="39"/>
      <c r="J969" s="40">
        <f>IF(AND(G969= "",H969= ""), 0, ROUND(ROUND(I969, 2) * ROUND(IF(H969="",G969,H969),  0), 2))</f>
        <v/>
      </c>
      <c r="K969" s="7"/>
      <c r="M969" s="41">
        <v>0.2</v>
      </c>
      <c r="Q969" s="7">
        <f>IF(H969= "", "", 17)</f>
        <v/>
      </c>
    </row>
    <row r="970" spans="1:17" hidden="1">
      <c r="A970" s="57" t="s">
        <v>87</v>
      </c>
      <c r="B970" s="36"/>
      <c r="C970" s="58" t="s">
        <v>86</v>
      </c>
      <c r="D970" s="58"/>
      <c r="E970" s="58"/>
      <c r="F970" s="58"/>
      <c r="G970" s="59">
        <v>1</v>
      </c>
      <c r="H970" s="60"/>
      <c r="J970" s="36"/>
    </row>
    <row r="971" spans="1:17" hidden="1">
      <c r="A971" s="57" t="s">
        <v>66</v>
      </c>
      <c r="B971" s="36"/>
      <c r="C971" s="58" t="s">
        <v>65</v>
      </c>
      <c r="D971" s="58"/>
      <c r="E971" s="58"/>
      <c r="F971" s="58"/>
      <c r="G971" s="59">
        <v>1</v>
      </c>
      <c r="H971" s="60"/>
      <c r="J971" s="36"/>
    </row>
    <row r="972" spans="1:17" hidden="1">
      <c r="A972" s="57" t="s">
        <v>68</v>
      </c>
      <c r="B972" s="36"/>
      <c r="C972" s="58" t="s">
        <v>67</v>
      </c>
      <c r="D972" s="58"/>
      <c r="E972" s="58"/>
      <c r="F972" s="58"/>
      <c r="G972" s="59">
        <v>1</v>
      </c>
      <c r="H972" s="60"/>
      <c r="J972" s="36"/>
    </row>
    <row r="973" spans="1:17" hidden="1">
      <c r="G973" s="61">
        <f>G970</f>
        <v/>
      </c>
      <c r="H973" s="61">
        <f>IF(H970= "", "", H970)</f>
        <v/>
      </c>
      <c r="J973" s="61">
        <f>IF(AND(G973= "",H973= ""), 0, ROUND(ROUND(I969, 2) * ROUND(IF(H973="",G973,H973),  0), 2))</f>
        <v/>
      </c>
      <c r="K973" s="7">
        <f>K969</f>
        <v/>
      </c>
      <c r="Q973" s="7">
        <f>IF(H969= "", 27, "")</f>
        <v/>
      </c>
    </row>
    <row r="974" spans="1:17" hidden="1">
      <c r="G974" s="61">
        <f>G971</f>
        <v/>
      </c>
      <c r="H974" s="61">
        <f>IF(H971= "", "", H971)</f>
        <v/>
      </c>
      <c r="J974" s="61">
        <f>IF(AND(G974= "",H974= ""), 0, ROUND(ROUND(I969, 2) * ROUND(IF(H974="",G974,H974),  0), 2))</f>
        <v/>
      </c>
      <c r="K974" s="7">
        <f>K969</f>
        <v/>
      </c>
      <c r="Q974" s="7">
        <f>IF(H969= "", 25, "")</f>
        <v/>
      </c>
    </row>
    <row r="975" spans="1:17" hidden="1">
      <c r="G975" s="61">
        <f>G972</f>
        <v/>
      </c>
      <c r="H975" s="61">
        <f>IF(H972= "", "", H972)</f>
        <v/>
      </c>
      <c r="J975" s="61">
        <f>IF(AND(G975= "",H975= ""), 0, ROUND(ROUND(I969, 2) * ROUND(IF(H975="",G975,H975),  0), 2))</f>
        <v/>
      </c>
      <c r="K975" s="7">
        <f>K969</f>
        <v/>
      </c>
      <c r="Q975" s="7">
        <f>IF(H969= "", 26, "")</f>
        <v/>
      </c>
    </row>
    <row r="976" spans="1:17" hidden="1">
      <c r="A976" s="7" t="s">
        <v>69</v>
      </c>
    </row>
    <row r="977" spans="1:17" hidden="1">
      <c r="A977" s="7" t="s">
        <v>70</v>
      </c>
    </row>
    <row r="978" spans="1:17" hidden="1">
      <c r="A978" s="7" t="s">
        <v>69</v>
      </c>
    </row>
    <row r="979" spans="1:17" hidden="1">
      <c r="A979" s="7" t="s">
        <v>71</v>
      </c>
    </row>
    <row r="980" spans="1:17" hidden="1">
      <c r="A980" s="7" t="s">
        <v>69</v>
      </c>
    </row>
    <row r="981" spans="1:17" hidden="1">
      <c r="A981" s="7" t="s">
        <v>88</v>
      </c>
    </row>
    <row r="982" spans="1:17" hidden="1">
      <c r="A982" s="7" t="s">
        <v>49</v>
      </c>
    </row>
    <row r="983" spans="1:17" hidden="1">
      <c r="A983" s="7" t="s">
        <v>81</v>
      </c>
    </row>
    <row r="984" spans="1:17" hidden="1">
      <c r="A984" s="7" t="s">
        <v>50</v>
      </c>
    </row>
    <row r="985" spans="1:17">
      <c r="A985" s="7">
        <v>4</v>
      </c>
      <c r="B985" s="29" t="s">
        <v>416</v>
      </c>
      <c r="C985" s="32" t="s">
        <v>417</v>
      </c>
      <c r="D985" s="32"/>
      <c r="E985" s="32"/>
      <c r="F985" s="32"/>
      <c r="G985" s="32"/>
      <c r="H985" s="32"/>
      <c r="I985" s="32"/>
      <c r="J985" s="33"/>
      <c r="K985" s="7"/>
    </row>
    <row r="986" spans="1:17">
      <c r="A986" s="7">
        <v>5</v>
      </c>
      <c r="B986" s="29" t="s">
        <v>418</v>
      </c>
      <c r="C986" s="48" t="s">
        <v>419</v>
      </c>
      <c r="D986" s="48"/>
      <c r="E986" s="48"/>
      <c r="F986" s="48"/>
      <c r="G986" s="48"/>
      <c r="H986" s="48"/>
      <c r="I986" s="48"/>
      <c r="J986" s="55"/>
      <c r="K986" s="7"/>
    </row>
    <row r="987" spans="1:17" hidden="1">
      <c r="A987" s="7" t="s">
        <v>59</v>
      </c>
    </row>
    <row r="988" spans="1:17" hidden="1">
      <c r="A988" s="7" t="s">
        <v>59</v>
      </c>
    </row>
    <row r="989" spans="1:17" hidden="1">
      <c r="A989" s="7" t="s">
        <v>59</v>
      </c>
    </row>
    <row r="990" spans="1:17" ht="27.225" customHeight="1">
      <c r="A990" s="7">
        <v>9</v>
      </c>
      <c r="B990" s="34" t="s">
        <v>420</v>
      </c>
      <c r="C990" s="35" t="s">
        <v>421</v>
      </c>
      <c r="D990" s="36"/>
      <c r="E990" s="36"/>
      <c r="F990" s="37" t="s">
        <v>64</v>
      </c>
      <c r="G990" s="38">
        <f>ROUND(SUM(G991:G993), 0 )</f>
        <v/>
      </c>
      <c r="H990" s="38"/>
      <c r="I990" s="39"/>
      <c r="J990" s="40">
        <f>IF(AND(G990= "",H990= ""), 0, ROUND(ROUND(I990, 2) * ROUND(IF(H990="",G990,H990),  0), 2))</f>
        <v/>
      </c>
      <c r="K990" s="7"/>
      <c r="M990" s="41">
        <v>0.2</v>
      </c>
      <c r="Q990" s="7">
        <f>IF(H990= "", "", 17)</f>
        <v/>
      </c>
    </row>
    <row r="991" spans="1:17" hidden="1">
      <c r="A991" s="57" t="s">
        <v>87</v>
      </c>
      <c r="B991" s="36"/>
      <c r="C991" s="58" t="s">
        <v>86</v>
      </c>
      <c r="D991" s="58"/>
      <c r="E991" s="58"/>
      <c r="F991" s="58"/>
      <c r="G991" s="59">
        <v>1</v>
      </c>
      <c r="H991" s="60"/>
      <c r="J991" s="36"/>
    </row>
    <row r="992" spans="1:17" hidden="1">
      <c r="A992" s="57" t="s">
        <v>66</v>
      </c>
      <c r="B992" s="36"/>
      <c r="C992" s="58" t="s">
        <v>65</v>
      </c>
      <c r="D992" s="58"/>
      <c r="E992" s="58"/>
      <c r="F992" s="58"/>
      <c r="G992" s="59">
        <v>1</v>
      </c>
      <c r="H992" s="60"/>
      <c r="J992" s="36"/>
    </row>
    <row r="993" spans="1:17" hidden="1">
      <c r="A993" s="57" t="s">
        <v>68</v>
      </c>
      <c r="B993" s="36"/>
      <c r="C993" s="58" t="s">
        <v>67</v>
      </c>
      <c r="D993" s="58"/>
      <c r="E993" s="58"/>
      <c r="F993" s="58"/>
      <c r="G993" s="59">
        <v>1</v>
      </c>
      <c r="H993" s="60"/>
      <c r="J993" s="36"/>
    </row>
    <row r="994" spans="1:17" hidden="1">
      <c r="G994" s="61">
        <f>G991</f>
        <v/>
      </c>
      <c r="H994" s="61">
        <f>IF(H991= "", "", H991)</f>
        <v/>
      </c>
      <c r="J994" s="61">
        <f>IF(AND(G994= "",H994= ""), 0, ROUND(ROUND(I990, 2) * ROUND(IF(H994="",G994,H994),  0), 2))</f>
        <v/>
      </c>
      <c r="K994" s="7">
        <f>K990</f>
        <v/>
      </c>
      <c r="Q994" s="7">
        <f>IF(H990= "", 27, "")</f>
        <v/>
      </c>
    </row>
    <row r="995" spans="1:17" hidden="1">
      <c r="G995" s="61">
        <f>G992</f>
        <v/>
      </c>
      <c r="H995" s="61">
        <f>IF(H992= "", "", H992)</f>
        <v/>
      </c>
      <c r="J995" s="61">
        <f>IF(AND(G995= "",H995= ""), 0, ROUND(ROUND(I990, 2) * ROUND(IF(H995="",G995,H995),  0), 2))</f>
        <v/>
      </c>
      <c r="K995" s="7">
        <f>K990</f>
        <v/>
      </c>
      <c r="Q995" s="7">
        <f>IF(H990= "", 25, "")</f>
        <v/>
      </c>
    </row>
    <row r="996" spans="1:17" hidden="1">
      <c r="G996" s="61">
        <f>G993</f>
        <v/>
      </c>
      <c r="H996" s="61">
        <f>IF(H993= "", "", H993)</f>
        <v/>
      </c>
      <c r="J996" s="61">
        <f>IF(AND(G996= "",H996= ""), 0, ROUND(ROUND(I990, 2) * ROUND(IF(H996="",G996,H996),  0), 2))</f>
        <v/>
      </c>
      <c r="K996" s="7">
        <f>K990</f>
        <v/>
      </c>
      <c r="Q996" s="7">
        <f>IF(H990= "", 26, "")</f>
        <v/>
      </c>
    </row>
    <row r="997" spans="1:17" hidden="1">
      <c r="A997" s="7" t="s">
        <v>69</v>
      </c>
    </row>
    <row r="998" spans="1:17" hidden="1">
      <c r="A998" s="7" t="s">
        <v>70</v>
      </c>
    </row>
    <row r="999" spans="1:17" hidden="1">
      <c r="A999" s="7" t="s">
        <v>69</v>
      </c>
    </row>
    <row r="1000" spans="1:17" hidden="1">
      <c r="A1000" s="7" t="s">
        <v>71</v>
      </c>
    </row>
    <row r="1001" spans="1:17" hidden="1">
      <c r="A1001" s="7" t="s">
        <v>69</v>
      </c>
    </row>
    <row r="1002" spans="1:17" hidden="1">
      <c r="A1002" s="7" t="s">
        <v>88</v>
      </c>
    </row>
    <row r="1003" spans="1:17" hidden="1">
      <c r="A1003" s="7" t="s">
        <v>49</v>
      </c>
    </row>
    <row r="1004" spans="1:17">
      <c r="A1004" s="7">
        <v>9</v>
      </c>
      <c r="B1004" s="34" t="s">
        <v>422</v>
      </c>
      <c r="C1004" s="35" t="s">
        <v>423</v>
      </c>
      <c r="D1004" s="36"/>
      <c r="E1004" s="36"/>
      <c r="F1004" s="37" t="s">
        <v>64</v>
      </c>
      <c r="G1004" s="38">
        <f>ROUND(SUM(G1005:G1006), 0 )</f>
        <v/>
      </c>
      <c r="H1004" s="38"/>
      <c r="I1004" s="39"/>
      <c r="J1004" s="40">
        <f>IF(AND(G1004= "",H1004= ""), 0, ROUND(ROUND(I1004, 2) * ROUND(IF(H1004="",G1004,H1004),  0), 2))</f>
        <v/>
      </c>
      <c r="K1004" s="7"/>
      <c r="M1004" s="41">
        <v>0.2</v>
      </c>
      <c r="Q1004" s="7">
        <f>IF(H1004= "", "", 17)</f>
        <v/>
      </c>
    </row>
    <row r="1005" spans="1:17" hidden="1">
      <c r="A1005" s="57" t="s">
        <v>87</v>
      </c>
      <c r="B1005" s="36"/>
      <c r="C1005" s="58" t="s">
        <v>86</v>
      </c>
      <c r="D1005" s="58"/>
      <c r="E1005" s="58"/>
      <c r="F1005" s="58"/>
      <c r="G1005" s="59">
        <v>1</v>
      </c>
      <c r="H1005" s="60"/>
      <c r="J1005" s="36"/>
    </row>
    <row r="1006" spans="1:17" hidden="1">
      <c r="A1006" s="57" t="s">
        <v>68</v>
      </c>
      <c r="B1006" s="36"/>
      <c r="C1006" s="58" t="s">
        <v>67</v>
      </c>
      <c r="D1006" s="58"/>
      <c r="E1006" s="58"/>
      <c r="F1006" s="58"/>
      <c r="G1006" s="59">
        <v>1</v>
      </c>
      <c r="H1006" s="60"/>
      <c r="J1006" s="36"/>
    </row>
    <row r="1007" spans="1:17" hidden="1">
      <c r="G1007" s="61">
        <f>G1005</f>
        <v/>
      </c>
      <c r="H1007" s="61">
        <f>IF(H1005= "", "", H1005)</f>
        <v/>
      </c>
      <c r="J1007" s="61">
        <f>IF(AND(G1007= "",H1007= ""), 0, ROUND(ROUND(I1004, 2) * ROUND(IF(H1007="",G1007,H1007),  0), 2))</f>
        <v/>
      </c>
      <c r="K1007" s="7">
        <f>K1004</f>
        <v/>
      </c>
      <c r="Q1007" s="7">
        <f>IF(H1004= "", 27, "")</f>
        <v/>
      </c>
    </row>
    <row r="1008" spans="1:17" hidden="1">
      <c r="G1008" s="61">
        <f>G1006</f>
        <v/>
      </c>
      <c r="H1008" s="61">
        <f>IF(H1006= "", "", H1006)</f>
        <v/>
      </c>
      <c r="J1008" s="61">
        <f>IF(AND(G1008= "",H1008= ""), 0, ROUND(ROUND(I1004, 2) * ROUND(IF(H1008="",G1008,H1008),  0), 2))</f>
        <v/>
      </c>
      <c r="K1008" s="7">
        <f>K1004</f>
        <v/>
      </c>
      <c r="Q1008" s="7">
        <f>IF(H1004= "", 26, "")</f>
        <v/>
      </c>
    </row>
    <row r="1009" spans="1:17" hidden="1">
      <c r="A1009" s="7" t="s">
        <v>69</v>
      </c>
    </row>
    <row r="1010" spans="1:17" hidden="1">
      <c r="A1010" s="7" t="s">
        <v>70</v>
      </c>
    </row>
    <row r="1011" spans="1:17" hidden="1">
      <c r="A1011" s="7" t="s">
        <v>69</v>
      </c>
    </row>
    <row r="1012" spans="1:17" hidden="1">
      <c r="A1012" s="7" t="s">
        <v>88</v>
      </c>
    </row>
    <row r="1013" spans="1:17" hidden="1">
      <c r="A1013" s="7" t="s">
        <v>49</v>
      </c>
    </row>
    <row r="1014" spans="1:17">
      <c r="A1014" s="7">
        <v>9</v>
      </c>
      <c r="B1014" s="34" t="s">
        <v>424</v>
      </c>
      <c r="C1014" s="35" t="s">
        <v>425</v>
      </c>
      <c r="D1014" s="36"/>
      <c r="E1014" s="36"/>
      <c r="F1014" s="37" t="s">
        <v>64</v>
      </c>
      <c r="G1014" s="38">
        <f>ROUND(SUM(G1015:G1017), 0 )</f>
        <v/>
      </c>
      <c r="H1014" s="38"/>
      <c r="I1014" s="39"/>
      <c r="J1014" s="40">
        <f>IF(AND(G1014= "",H1014= ""), 0, ROUND(ROUND(I1014, 2) * ROUND(IF(H1014="",G1014,H1014),  0), 2))</f>
        <v/>
      </c>
      <c r="K1014" s="7"/>
      <c r="M1014" s="41">
        <v>0.2</v>
      </c>
      <c r="Q1014" s="7">
        <f>IF(H1014= "", "", 17)</f>
        <v/>
      </c>
    </row>
    <row r="1015" spans="1:17" hidden="1">
      <c r="A1015" s="57" t="s">
        <v>87</v>
      </c>
      <c r="B1015" s="36"/>
      <c r="C1015" s="58" t="s">
        <v>86</v>
      </c>
      <c r="D1015" s="58"/>
      <c r="E1015" s="58"/>
      <c r="F1015" s="58"/>
      <c r="G1015" s="59">
        <v>1</v>
      </c>
      <c r="H1015" s="60"/>
      <c r="J1015" s="36"/>
    </row>
    <row r="1016" spans="1:17" hidden="1">
      <c r="A1016" s="57" t="s">
        <v>66</v>
      </c>
      <c r="B1016" s="36"/>
      <c r="C1016" s="58" t="s">
        <v>65</v>
      </c>
      <c r="D1016" s="58"/>
      <c r="E1016" s="58"/>
      <c r="F1016" s="58"/>
      <c r="G1016" s="59">
        <v>1</v>
      </c>
      <c r="H1016" s="60"/>
      <c r="J1016" s="36"/>
    </row>
    <row r="1017" spans="1:17" hidden="1">
      <c r="A1017" s="57" t="s">
        <v>68</v>
      </c>
      <c r="B1017" s="36"/>
      <c r="C1017" s="58" t="s">
        <v>67</v>
      </c>
      <c r="D1017" s="58"/>
      <c r="E1017" s="58"/>
      <c r="F1017" s="58"/>
      <c r="G1017" s="59">
        <v>1</v>
      </c>
      <c r="H1017" s="60"/>
      <c r="J1017" s="36"/>
    </row>
    <row r="1018" spans="1:17" hidden="1">
      <c r="G1018" s="61">
        <f>G1015</f>
        <v/>
      </c>
      <c r="H1018" s="61">
        <f>IF(H1015= "", "", H1015)</f>
        <v/>
      </c>
      <c r="J1018" s="61">
        <f>IF(AND(G1018= "",H1018= ""), 0, ROUND(ROUND(I1014, 2) * ROUND(IF(H1018="",G1018,H1018),  0), 2))</f>
        <v/>
      </c>
      <c r="K1018" s="7">
        <f>K1014</f>
        <v/>
      </c>
      <c r="Q1018" s="7">
        <f>IF(H1014= "", 27, "")</f>
        <v/>
      </c>
    </row>
    <row r="1019" spans="1:17" hidden="1">
      <c r="G1019" s="61">
        <f>G1016</f>
        <v/>
      </c>
      <c r="H1019" s="61">
        <f>IF(H1016= "", "", H1016)</f>
        <v/>
      </c>
      <c r="J1019" s="61">
        <f>IF(AND(G1019= "",H1019= ""), 0, ROUND(ROUND(I1014, 2) * ROUND(IF(H1019="",G1019,H1019),  0), 2))</f>
        <v/>
      </c>
      <c r="K1019" s="7">
        <f>K1014</f>
        <v/>
      </c>
      <c r="Q1019" s="7">
        <f>IF(H1014= "", 25, "")</f>
        <v/>
      </c>
    </row>
    <row r="1020" spans="1:17" hidden="1">
      <c r="G1020" s="61">
        <f>G1017</f>
        <v/>
      </c>
      <c r="H1020" s="61">
        <f>IF(H1017= "", "", H1017)</f>
        <v/>
      </c>
      <c r="J1020" s="61">
        <f>IF(AND(G1020= "",H1020= ""), 0, ROUND(ROUND(I1014, 2) * ROUND(IF(H1020="",G1020,H1020),  0), 2))</f>
        <v/>
      </c>
      <c r="K1020" s="7">
        <f>K1014</f>
        <v/>
      </c>
      <c r="Q1020" s="7">
        <f>IF(H1014= "", 26, "")</f>
        <v/>
      </c>
    </row>
    <row r="1021" spans="1:17" hidden="1">
      <c r="A1021" s="7" t="s">
        <v>69</v>
      </c>
    </row>
    <row r="1022" spans="1:17" hidden="1">
      <c r="A1022" s="7" t="s">
        <v>70</v>
      </c>
    </row>
    <row r="1023" spans="1:17" hidden="1">
      <c r="A1023" s="7" t="s">
        <v>69</v>
      </c>
    </row>
    <row r="1024" spans="1:17" hidden="1">
      <c r="A1024" s="7" t="s">
        <v>71</v>
      </c>
    </row>
    <row r="1025" spans="1:17" hidden="1">
      <c r="A1025" s="7" t="s">
        <v>69</v>
      </c>
    </row>
    <row r="1026" spans="1:17" hidden="1">
      <c r="A1026" s="7" t="s">
        <v>88</v>
      </c>
    </row>
    <row r="1027" spans="1:17" hidden="1">
      <c r="A1027" s="7" t="s">
        <v>49</v>
      </c>
    </row>
    <row r="1028" spans="1:17">
      <c r="A1028" s="7">
        <v>9</v>
      </c>
      <c r="B1028" s="34" t="s">
        <v>426</v>
      </c>
      <c r="C1028" s="35" t="s">
        <v>427</v>
      </c>
      <c r="D1028" s="36"/>
      <c r="E1028" s="36"/>
      <c r="F1028" s="37" t="s">
        <v>64</v>
      </c>
      <c r="G1028" s="38">
        <f>ROUND(SUM(G1029:G1031), 0 )</f>
        <v/>
      </c>
      <c r="H1028" s="38"/>
      <c r="I1028" s="39"/>
      <c r="J1028" s="40">
        <f>IF(AND(G1028= "",H1028= ""), 0, ROUND(ROUND(I1028, 2) * ROUND(IF(H1028="",G1028,H1028),  0), 2))</f>
        <v/>
      </c>
      <c r="K1028" s="7"/>
      <c r="M1028" s="41">
        <v>0.2</v>
      </c>
      <c r="Q1028" s="7">
        <f>IF(H1028= "", "", 17)</f>
        <v/>
      </c>
    </row>
    <row r="1029" spans="1:17" hidden="1">
      <c r="A1029" s="57" t="s">
        <v>87</v>
      </c>
      <c r="B1029" s="36"/>
      <c r="C1029" s="58" t="s">
        <v>86</v>
      </c>
      <c r="D1029" s="58"/>
      <c r="E1029" s="58"/>
      <c r="F1029" s="58"/>
      <c r="G1029" s="59">
        <v>2</v>
      </c>
      <c r="H1029" s="60"/>
      <c r="J1029" s="36"/>
    </row>
    <row r="1030" spans="1:17" hidden="1">
      <c r="A1030" s="57" t="s">
        <v>66</v>
      </c>
      <c r="B1030" s="36"/>
      <c r="C1030" s="58" t="s">
        <v>65</v>
      </c>
      <c r="D1030" s="58"/>
      <c r="E1030" s="58"/>
      <c r="F1030" s="58"/>
      <c r="G1030" s="59">
        <v>1</v>
      </c>
      <c r="H1030" s="60"/>
      <c r="J1030" s="36"/>
    </row>
    <row r="1031" spans="1:17" hidden="1">
      <c r="A1031" s="57" t="s">
        <v>68</v>
      </c>
      <c r="B1031" s="36"/>
      <c r="C1031" s="58" t="s">
        <v>67</v>
      </c>
      <c r="D1031" s="58"/>
      <c r="E1031" s="58"/>
      <c r="F1031" s="58"/>
      <c r="G1031" s="59">
        <v>1</v>
      </c>
      <c r="H1031" s="60"/>
      <c r="J1031" s="36"/>
    </row>
    <row r="1032" spans="1:17" hidden="1">
      <c r="G1032" s="61">
        <f>G1029</f>
        <v/>
      </c>
      <c r="H1032" s="61">
        <f>IF(H1029= "", "", H1029)</f>
        <v/>
      </c>
      <c r="J1032" s="61">
        <f>IF(AND(G1032= "",H1032= ""), 0, ROUND(ROUND(I1028, 2) * ROUND(IF(H1032="",G1032,H1032),  0), 2))</f>
        <v/>
      </c>
      <c r="K1032" s="7">
        <f>K1028</f>
        <v/>
      </c>
      <c r="Q1032" s="7">
        <f>IF(H1028= "", 27, "")</f>
        <v/>
      </c>
    </row>
    <row r="1033" spans="1:17" hidden="1">
      <c r="G1033" s="61">
        <f>G1030</f>
        <v/>
      </c>
      <c r="H1033" s="61">
        <f>IF(H1030= "", "", H1030)</f>
        <v/>
      </c>
      <c r="J1033" s="61">
        <f>IF(AND(G1033= "",H1033= ""), 0, ROUND(ROUND(I1028, 2) * ROUND(IF(H1033="",G1033,H1033),  0), 2))</f>
        <v/>
      </c>
      <c r="K1033" s="7">
        <f>K1028</f>
        <v/>
      </c>
      <c r="Q1033" s="7">
        <f>IF(H1028= "", 25, "")</f>
        <v/>
      </c>
    </row>
    <row r="1034" spans="1:17" hidden="1">
      <c r="G1034" s="61">
        <f>G1031</f>
        <v/>
      </c>
      <c r="H1034" s="61">
        <f>IF(H1031= "", "", H1031)</f>
        <v/>
      </c>
      <c r="J1034" s="61">
        <f>IF(AND(G1034= "",H1034= ""), 0, ROUND(ROUND(I1028, 2) * ROUND(IF(H1034="",G1034,H1034),  0), 2))</f>
        <v/>
      </c>
      <c r="K1034" s="7">
        <f>K1028</f>
        <v/>
      </c>
      <c r="Q1034" s="7">
        <f>IF(H1028= "", 26, "")</f>
        <v/>
      </c>
    </row>
    <row r="1035" spans="1:17" hidden="1">
      <c r="A1035" s="7" t="s">
        <v>69</v>
      </c>
    </row>
    <row r="1036" spans="1:17" hidden="1">
      <c r="A1036" s="7" t="s">
        <v>70</v>
      </c>
    </row>
    <row r="1037" spans="1:17" hidden="1">
      <c r="A1037" s="7" t="s">
        <v>69</v>
      </c>
    </row>
    <row r="1038" spans="1:17" hidden="1">
      <c r="A1038" s="7" t="s">
        <v>71</v>
      </c>
    </row>
    <row r="1039" spans="1:17" hidden="1">
      <c r="A1039" s="7" t="s">
        <v>69</v>
      </c>
    </row>
    <row r="1040" spans="1:17" hidden="1">
      <c r="A1040" s="7" t="s">
        <v>88</v>
      </c>
    </row>
    <row r="1041" spans="1:17" hidden="1">
      <c r="A1041" s="7" t="s">
        <v>49</v>
      </c>
    </row>
    <row r="1042" spans="1:17" hidden="1">
      <c r="A1042" s="7" t="s">
        <v>81</v>
      </c>
    </row>
    <row r="1043" spans="1:17">
      <c r="A1043" s="7">
        <v>5</v>
      </c>
      <c r="B1043" s="29" t="s">
        <v>428</v>
      </c>
      <c r="C1043" s="48" t="s">
        <v>429</v>
      </c>
      <c r="D1043" s="48"/>
      <c r="E1043" s="48"/>
      <c r="F1043" s="48"/>
      <c r="G1043" s="48"/>
      <c r="H1043" s="48"/>
      <c r="I1043" s="48"/>
      <c r="J1043" s="55"/>
      <c r="K1043" s="7"/>
    </row>
    <row r="1044" spans="1:17" hidden="1">
      <c r="A1044" s="7" t="s">
        <v>59</v>
      </c>
    </row>
    <row r="1045" spans="1:17" hidden="1">
      <c r="A1045" s="7" t="s">
        <v>59</v>
      </c>
    </row>
    <row r="1046" spans="1:17" hidden="1">
      <c r="A1046" s="7" t="s">
        <v>59</v>
      </c>
    </row>
    <row r="1047" spans="1:17">
      <c r="A1047" s="7">
        <v>9</v>
      </c>
      <c r="B1047" s="34" t="s">
        <v>430</v>
      </c>
      <c r="C1047" s="35" t="s">
        <v>431</v>
      </c>
      <c r="D1047" s="36"/>
      <c r="E1047" s="36"/>
      <c r="F1047" s="37" t="s">
        <v>64</v>
      </c>
      <c r="G1047" s="38">
        <f>ROUND(SUM(G1048:G1048), 0 )</f>
        <v/>
      </c>
      <c r="H1047" s="38"/>
      <c r="I1047" s="39"/>
      <c r="J1047" s="40">
        <f>IF(AND(G1047= "",H1047= ""), 0, ROUND(ROUND(I1047, 2) * ROUND(IF(H1047="",G1047,H1047),  0), 2))</f>
        <v/>
      </c>
      <c r="K1047" s="7"/>
      <c r="M1047" s="41">
        <v>0.2</v>
      </c>
      <c r="Q1047" s="7">
        <v>27</v>
      </c>
    </row>
    <row r="1048" spans="1:17" hidden="1">
      <c r="A1048" s="57" t="s">
        <v>87</v>
      </c>
      <c r="B1048" s="36"/>
      <c r="C1048" s="58" t="s">
        <v>86</v>
      </c>
      <c r="D1048" s="58"/>
      <c r="E1048" s="58"/>
      <c r="F1048" s="58"/>
      <c r="G1048" s="59">
        <v>3</v>
      </c>
      <c r="H1048" s="60"/>
      <c r="J1048" s="36"/>
    </row>
    <row r="1049" spans="1:17" hidden="1">
      <c r="A1049" s="7" t="s">
        <v>69</v>
      </c>
    </row>
    <row r="1050" spans="1:17" hidden="1">
      <c r="A1050" s="7" t="s">
        <v>88</v>
      </c>
    </row>
    <row r="1051" spans="1:17" hidden="1">
      <c r="A1051" s="7" t="s">
        <v>49</v>
      </c>
    </row>
    <row r="1052" spans="1:17" hidden="1">
      <c r="A1052" s="7" t="s">
        <v>81</v>
      </c>
    </row>
    <row r="1053" spans="1:17">
      <c r="A1053" s="7">
        <v>5</v>
      </c>
      <c r="B1053" s="29" t="s">
        <v>432</v>
      </c>
      <c r="C1053" s="48" t="s">
        <v>433</v>
      </c>
      <c r="D1053" s="48"/>
      <c r="E1053" s="48"/>
      <c r="F1053" s="48"/>
      <c r="G1053" s="48"/>
      <c r="H1053" s="48"/>
      <c r="I1053" s="48"/>
      <c r="J1053" s="55"/>
      <c r="K1053" s="7"/>
    </row>
    <row r="1054" spans="1:17" hidden="1">
      <c r="A1054" s="7" t="s">
        <v>59</v>
      </c>
    </row>
    <row r="1055" spans="1:17">
      <c r="A1055" s="7">
        <v>9</v>
      </c>
      <c r="B1055" s="34" t="s">
        <v>434</v>
      </c>
      <c r="C1055" s="35" t="s">
        <v>435</v>
      </c>
      <c r="D1055" s="36"/>
      <c r="E1055" s="36"/>
      <c r="F1055" s="37" t="s">
        <v>48</v>
      </c>
      <c r="G1055" s="38">
        <f>ROUND(SUM(G1056:G1058), 0 )</f>
        <v/>
      </c>
      <c r="H1055" s="38"/>
      <c r="I1055" s="39"/>
      <c r="J1055" s="40">
        <f>IF(AND(G1055= "",H1055= ""), 0, ROUND(ROUND(I1055, 2) * ROUND(IF(H1055="",G1055,H1055),  0), 2))</f>
        <v/>
      </c>
      <c r="K1055" s="7"/>
      <c r="M1055" s="41">
        <v>0.2</v>
      </c>
      <c r="Q1055" s="7">
        <f>IF(H1055= "", "", 17)</f>
        <v/>
      </c>
    </row>
    <row r="1056" spans="1:17" hidden="1">
      <c r="A1056" s="57" t="s">
        <v>87</v>
      </c>
      <c r="B1056" s="36"/>
      <c r="C1056" s="58" t="s">
        <v>86</v>
      </c>
      <c r="D1056" s="58"/>
      <c r="E1056" s="58"/>
      <c r="F1056" s="58"/>
      <c r="G1056" s="59">
        <v>1</v>
      </c>
      <c r="H1056" s="60"/>
      <c r="J1056" s="36"/>
    </row>
    <row r="1057" spans="1:17" hidden="1">
      <c r="A1057" s="57" t="s">
        <v>66</v>
      </c>
      <c r="B1057" s="36"/>
      <c r="C1057" s="58" t="s">
        <v>65</v>
      </c>
      <c r="D1057" s="58"/>
      <c r="E1057" s="58"/>
      <c r="F1057" s="58"/>
      <c r="G1057" s="59">
        <v>1</v>
      </c>
      <c r="H1057" s="60"/>
      <c r="J1057" s="36"/>
    </row>
    <row r="1058" spans="1:17" hidden="1">
      <c r="A1058" s="57" t="s">
        <v>68</v>
      </c>
      <c r="B1058" s="36"/>
      <c r="C1058" s="58" t="s">
        <v>67</v>
      </c>
      <c r="D1058" s="58"/>
      <c r="E1058" s="58"/>
      <c r="F1058" s="58"/>
      <c r="G1058" s="59">
        <v>1</v>
      </c>
      <c r="H1058" s="60"/>
      <c r="J1058" s="36"/>
    </row>
    <row r="1059" spans="1:17" hidden="1">
      <c r="G1059" s="61">
        <f>G1056</f>
        <v/>
      </c>
      <c r="H1059" s="61">
        <f>IF(H1056= "", "", H1056)</f>
        <v/>
      </c>
      <c r="J1059" s="61">
        <f>IF(AND(G1059= "",H1059= ""), 0, ROUND(ROUND(I1055, 2) * ROUND(IF(H1059="",G1059,H1059),  0), 2))</f>
        <v/>
      </c>
      <c r="K1059" s="7">
        <f>K1055</f>
        <v/>
      </c>
      <c r="Q1059" s="7">
        <f>IF(H1055= "", 27, "")</f>
        <v/>
      </c>
    </row>
    <row r="1060" spans="1:17" hidden="1">
      <c r="G1060" s="61">
        <f>G1057</f>
        <v/>
      </c>
      <c r="H1060" s="61">
        <f>IF(H1057= "", "", H1057)</f>
        <v/>
      </c>
      <c r="J1060" s="61">
        <f>IF(AND(G1060= "",H1060= ""), 0, ROUND(ROUND(I1055, 2) * ROUND(IF(H1060="",G1060,H1060),  0), 2))</f>
        <v/>
      </c>
      <c r="K1060" s="7">
        <f>K1055</f>
        <v/>
      </c>
      <c r="Q1060" s="7">
        <f>IF(H1055= "", 25, "")</f>
        <v/>
      </c>
    </row>
    <row r="1061" spans="1:17" hidden="1">
      <c r="G1061" s="61">
        <f>G1058</f>
        <v/>
      </c>
      <c r="H1061" s="61">
        <f>IF(H1058= "", "", H1058)</f>
        <v/>
      </c>
      <c r="J1061" s="61">
        <f>IF(AND(G1061= "",H1061= ""), 0, ROUND(ROUND(I1055, 2) * ROUND(IF(H1061="",G1061,H1061),  0), 2))</f>
        <v/>
      </c>
      <c r="K1061" s="7">
        <f>K1055</f>
        <v/>
      </c>
      <c r="Q1061" s="7">
        <f>IF(H1055= "", 26, "")</f>
        <v/>
      </c>
    </row>
    <row r="1062" spans="1:17" hidden="1">
      <c r="A1062" s="7" t="s">
        <v>69</v>
      </c>
    </row>
    <row r="1063" spans="1:17" hidden="1">
      <c r="A1063" s="7" t="s">
        <v>70</v>
      </c>
    </row>
    <row r="1064" spans="1:17" hidden="1">
      <c r="A1064" s="7" t="s">
        <v>69</v>
      </c>
    </row>
    <row r="1065" spans="1:17" hidden="1">
      <c r="A1065" s="7" t="s">
        <v>71</v>
      </c>
    </row>
    <row r="1066" spans="1:17" hidden="1">
      <c r="A1066" s="7" t="s">
        <v>69</v>
      </c>
    </row>
    <row r="1067" spans="1:17" hidden="1">
      <c r="A1067" s="7" t="s">
        <v>88</v>
      </c>
    </row>
    <row r="1068" spans="1:17" hidden="1">
      <c r="A1068" s="7" t="s">
        <v>49</v>
      </c>
    </row>
    <row r="1069" spans="1:17" hidden="1">
      <c r="A1069" s="7" t="s">
        <v>81</v>
      </c>
    </row>
    <row r="1070" spans="1:17">
      <c r="A1070" s="7">
        <v>5</v>
      </c>
      <c r="B1070" s="29" t="s">
        <v>436</v>
      </c>
      <c r="C1070" s="48" t="s">
        <v>437</v>
      </c>
      <c r="D1070" s="48"/>
      <c r="E1070" s="48"/>
      <c r="F1070" s="48"/>
      <c r="G1070" s="48"/>
      <c r="H1070" s="48"/>
      <c r="I1070" s="48"/>
      <c r="J1070" s="55"/>
      <c r="K1070" s="7"/>
    </row>
    <row r="1071" spans="1:17">
      <c r="A1071" s="7">
        <v>9</v>
      </c>
      <c r="B1071" s="34" t="s">
        <v>438</v>
      </c>
      <c r="C1071" s="35" t="s">
        <v>439</v>
      </c>
      <c r="D1071" s="36"/>
      <c r="E1071" s="36"/>
      <c r="F1071" s="37" t="s">
        <v>48</v>
      </c>
      <c r="G1071" s="38">
        <f>ROUND(SUM(G1072:G1074), 0 )</f>
        <v/>
      </c>
      <c r="H1071" s="38"/>
      <c r="I1071" s="39"/>
      <c r="J1071" s="40">
        <f>IF(AND(G1071= "",H1071= ""), 0, ROUND(ROUND(I1071, 2) * ROUND(IF(H1071="",G1071,H1071),  0), 2))</f>
        <v/>
      </c>
      <c r="K1071" s="7"/>
      <c r="M1071" s="41">
        <v>0.2</v>
      </c>
      <c r="Q1071" s="7">
        <f>IF(H1071= "", "", 17)</f>
        <v/>
      </c>
    </row>
    <row r="1072" spans="1:17" hidden="1">
      <c r="A1072" s="57" t="s">
        <v>87</v>
      </c>
      <c r="B1072" s="36"/>
      <c r="C1072" s="58" t="s">
        <v>86</v>
      </c>
      <c r="D1072" s="58"/>
      <c r="E1072" s="58"/>
      <c r="F1072" s="58"/>
      <c r="G1072" s="59">
        <v>6</v>
      </c>
      <c r="H1072" s="60"/>
      <c r="J1072" s="36"/>
    </row>
    <row r="1073" spans="1:17" hidden="1">
      <c r="A1073" s="57" t="s">
        <v>66</v>
      </c>
      <c r="B1073" s="36"/>
      <c r="C1073" s="58" t="s">
        <v>65</v>
      </c>
      <c r="D1073" s="58"/>
      <c r="E1073" s="58"/>
      <c r="F1073" s="58"/>
      <c r="G1073" s="59">
        <v>1</v>
      </c>
      <c r="H1073" s="60"/>
      <c r="J1073" s="36"/>
    </row>
    <row r="1074" spans="1:17" hidden="1">
      <c r="A1074" s="57" t="s">
        <v>68</v>
      </c>
      <c r="B1074" s="36"/>
      <c r="C1074" s="58" t="s">
        <v>67</v>
      </c>
      <c r="D1074" s="58"/>
      <c r="E1074" s="58"/>
      <c r="F1074" s="58"/>
      <c r="G1074" s="59">
        <v>2</v>
      </c>
      <c r="H1074" s="60"/>
      <c r="J1074" s="36"/>
    </row>
    <row r="1075" spans="1:17" hidden="1">
      <c r="G1075" s="61">
        <f>G1072</f>
        <v/>
      </c>
      <c r="H1075" s="61">
        <f>IF(H1072= "", "", H1072)</f>
        <v/>
      </c>
      <c r="J1075" s="61">
        <f>IF(AND(G1075= "",H1075= ""), 0, ROUND(ROUND(I1071, 2) * ROUND(IF(H1075="",G1075,H1075),  0), 2))</f>
        <v/>
      </c>
      <c r="K1075" s="7">
        <f>K1071</f>
        <v/>
      </c>
      <c r="Q1075" s="7">
        <f>IF(H1071= "", 27, "")</f>
        <v/>
      </c>
    </row>
    <row r="1076" spans="1:17" hidden="1">
      <c r="G1076" s="61">
        <f>G1073</f>
        <v/>
      </c>
      <c r="H1076" s="61">
        <f>IF(H1073= "", "", H1073)</f>
        <v/>
      </c>
      <c r="J1076" s="61">
        <f>IF(AND(G1076= "",H1076= ""), 0, ROUND(ROUND(I1071, 2) * ROUND(IF(H1076="",G1076,H1076),  0), 2))</f>
        <v/>
      </c>
      <c r="K1076" s="7">
        <f>K1071</f>
        <v/>
      </c>
      <c r="Q1076" s="7">
        <f>IF(H1071= "", 25, "")</f>
        <v/>
      </c>
    </row>
    <row r="1077" spans="1:17" hidden="1">
      <c r="G1077" s="61">
        <f>G1074</f>
        <v/>
      </c>
      <c r="H1077" s="61">
        <f>IF(H1074= "", "", H1074)</f>
        <v/>
      </c>
      <c r="J1077" s="61">
        <f>IF(AND(G1077= "",H1077= ""), 0, ROUND(ROUND(I1071, 2) * ROUND(IF(H1077="",G1077,H1077),  0), 2))</f>
        <v/>
      </c>
      <c r="K1077" s="7">
        <f>K1071</f>
        <v/>
      </c>
      <c r="Q1077" s="7">
        <f>IF(H1071= "", 26, "")</f>
        <v/>
      </c>
    </row>
    <row r="1078" spans="1:17" hidden="1">
      <c r="A1078" s="7" t="s">
        <v>69</v>
      </c>
    </row>
    <row r="1079" spans="1:17" hidden="1">
      <c r="A1079" s="7" t="s">
        <v>70</v>
      </c>
    </row>
    <row r="1080" spans="1:17" hidden="1">
      <c r="A1080" s="7" t="s">
        <v>69</v>
      </c>
    </row>
    <row r="1081" spans="1:17" hidden="1">
      <c r="A1081" s="7" t="s">
        <v>71</v>
      </c>
    </row>
    <row r="1082" spans="1:17" hidden="1">
      <c r="A1082" s="7" t="s">
        <v>69</v>
      </c>
    </row>
    <row r="1083" spans="1:17" hidden="1">
      <c r="A1083" s="7" t="s">
        <v>88</v>
      </c>
    </row>
    <row r="1084" spans="1:17" hidden="1">
      <c r="A1084" s="7" t="s">
        <v>49</v>
      </c>
    </row>
    <row r="1085" spans="1:17">
      <c r="A1085" s="7">
        <v>9</v>
      </c>
      <c r="B1085" s="34" t="s">
        <v>440</v>
      </c>
      <c r="C1085" s="35" t="s">
        <v>441</v>
      </c>
      <c r="D1085" s="36"/>
      <c r="E1085" s="36"/>
      <c r="F1085" s="37" t="s">
        <v>48</v>
      </c>
      <c r="G1085" s="38">
        <f>ROUND(SUM(G1086:G1088), 0 )</f>
        <v/>
      </c>
      <c r="H1085" s="38"/>
      <c r="I1085" s="39"/>
      <c r="J1085" s="40">
        <f>IF(AND(G1085= "",H1085= ""), 0, ROUND(ROUND(I1085, 2) * ROUND(IF(H1085="",G1085,H1085),  0), 2))</f>
        <v/>
      </c>
      <c r="K1085" s="7"/>
      <c r="M1085" s="41">
        <v>0.2</v>
      </c>
      <c r="Q1085" s="7">
        <f>IF(H1085= "", "", 17)</f>
        <v/>
      </c>
    </row>
    <row r="1086" spans="1:17" hidden="1">
      <c r="A1086" s="57" t="s">
        <v>87</v>
      </c>
      <c r="B1086" s="36"/>
      <c r="C1086" s="58" t="s">
        <v>86</v>
      </c>
      <c r="D1086" s="58"/>
      <c r="E1086" s="58"/>
      <c r="F1086" s="58"/>
      <c r="G1086" s="59">
        <v>6</v>
      </c>
      <c r="H1086" s="60"/>
      <c r="J1086" s="36"/>
    </row>
    <row r="1087" spans="1:17" hidden="1">
      <c r="A1087" s="57" t="s">
        <v>66</v>
      </c>
      <c r="B1087" s="36"/>
      <c r="C1087" s="58" t="s">
        <v>65</v>
      </c>
      <c r="D1087" s="58"/>
      <c r="E1087" s="58"/>
      <c r="F1087" s="58"/>
      <c r="G1087" s="59">
        <v>1</v>
      </c>
      <c r="H1087" s="60"/>
      <c r="J1087" s="36"/>
    </row>
    <row r="1088" spans="1:17" hidden="1">
      <c r="A1088" s="57" t="s">
        <v>68</v>
      </c>
      <c r="B1088" s="36"/>
      <c r="C1088" s="58" t="s">
        <v>67</v>
      </c>
      <c r="D1088" s="58"/>
      <c r="E1088" s="58"/>
      <c r="F1088" s="58"/>
      <c r="G1088" s="59">
        <v>2</v>
      </c>
      <c r="H1088" s="60"/>
      <c r="J1088" s="36"/>
    </row>
    <row r="1089" spans="1:17" hidden="1">
      <c r="G1089" s="61">
        <f>G1086</f>
        <v/>
      </c>
      <c r="H1089" s="61">
        <f>IF(H1086= "", "", H1086)</f>
        <v/>
      </c>
      <c r="J1089" s="61">
        <f>IF(AND(G1089= "",H1089= ""), 0, ROUND(ROUND(I1085, 2) * ROUND(IF(H1089="",G1089,H1089),  0), 2))</f>
        <v/>
      </c>
      <c r="K1089" s="7">
        <f>K1085</f>
        <v/>
      </c>
      <c r="Q1089" s="7">
        <f>IF(H1085= "", 27, "")</f>
        <v/>
      </c>
    </row>
    <row r="1090" spans="1:17" hidden="1">
      <c r="G1090" s="61">
        <f>G1087</f>
        <v/>
      </c>
      <c r="H1090" s="61">
        <f>IF(H1087= "", "", H1087)</f>
        <v/>
      </c>
      <c r="J1090" s="61">
        <f>IF(AND(G1090= "",H1090= ""), 0, ROUND(ROUND(I1085, 2) * ROUND(IF(H1090="",G1090,H1090),  0), 2))</f>
        <v/>
      </c>
      <c r="K1090" s="7">
        <f>K1085</f>
        <v/>
      </c>
      <c r="Q1090" s="7">
        <f>IF(H1085= "", 25, "")</f>
        <v/>
      </c>
    </row>
    <row r="1091" spans="1:17" hidden="1">
      <c r="G1091" s="61">
        <f>G1088</f>
        <v/>
      </c>
      <c r="H1091" s="61">
        <f>IF(H1088= "", "", H1088)</f>
        <v/>
      </c>
      <c r="J1091" s="61">
        <f>IF(AND(G1091= "",H1091= ""), 0, ROUND(ROUND(I1085, 2) * ROUND(IF(H1091="",G1091,H1091),  0), 2))</f>
        <v/>
      </c>
      <c r="K1091" s="7">
        <f>K1085</f>
        <v/>
      </c>
      <c r="Q1091" s="7">
        <f>IF(H1085= "", 26, "")</f>
        <v/>
      </c>
    </row>
    <row r="1092" spans="1:17" hidden="1">
      <c r="A1092" s="7" t="s">
        <v>69</v>
      </c>
    </row>
    <row r="1093" spans="1:17" hidden="1">
      <c r="A1093" s="7" t="s">
        <v>70</v>
      </c>
    </row>
    <row r="1094" spans="1:17" hidden="1">
      <c r="A1094" s="7" t="s">
        <v>69</v>
      </c>
    </row>
    <row r="1095" spans="1:17" hidden="1">
      <c r="A1095" s="7" t="s">
        <v>71</v>
      </c>
    </row>
    <row r="1096" spans="1:17" hidden="1">
      <c r="A1096" s="7" t="s">
        <v>69</v>
      </c>
    </row>
    <row r="1097" spans="1:17" hidden="1">
      <c r="A1097" s="7" t="s">
        <v>88</v>
      </c>
    </row>
    <row r="1098" spans="1:17" hidden="1">
      <c r="A1098" s="7" t="s">
        <v>49</v>
      </c>
    </row>
    <row r="1099" spans="1:17" hidden="1">
      <c r="A1099" s="7" t="s">
        <v>81</v>
      </c>
    </row>
    <row r="1100" spans="1:17" hidden="1">
      <c r="A1100" s="7" t="s">
        <v>50</v>
      </c>
    </row>
    <row r="1101" spans="1:17">
      <c r="A1101" s="7">
        <v>4</v>
      </c>
      <c r="B1101" s="29" t="s">
        <v>442</v>
      </c>
      <c r="C1101" s="32" t="s">
        <v>443</v>
      </c>
      <c r="D1101" s="32"/>
      <c r="E1101" s="32"/>
      <c r="F1101" s="32"/>
      <c r="G1101" s="32"/>
      <c r="H1101" s="32"/>
      <c r="I1101" s="32"/>
      <c r="J1101" s="33"/>
      <c r="K1101" s="7"/>
    </row>
    <row r="1102" spans="1:17" hidden="1">
      <c r="A1102" s="7" t="s">
        <v>45</v>
      </c>
    </row>
    <row r="1103" spans="1:17" hidden="1">
      <c r="A1103" s="7" t="s">
        <v>50</v>
      </c>
    </row>
    <row r="1104" spans="1:17">
      <c r="A1104" s="7" t="s">
        <v>40</v>
      </c>
      <c r="B1104" s="36"/>
      <c r="J1104" s="36"/>
    </row>
    <row r="1105" spans="1:17">
      <c r="B1105" s="36"/>
      <c r="C1105" s="42" t="s">
        <v>348</v>
      </c>
      <c r="D1105" s="43"/>
      <c r="E1105" s="43"/>
      <c r="F1105" s="44"/>
      <c r="G1105" s="44"/>
      <c r="H1105" s="44"/>
      <c r="I1105" s="44"/>
      <c r="J1105" s="45"/>
    </row>
    <row r="1106" spans="1:17">
      <c r="B1106" s="36"/>
      <c r="C1106" s="46"/>
      <c r="D1106" s="7"/>
      <c r="E1106" s="7"/>
      <c r="F1106" s="7"/>
      <c r="G1106" s="7"/>
      <c r="H1106" s="7"/>
      <c r="I1106" s="7"/>
      <c r="J1106" s="8"/>
    </row>
    <row r="1107" spans="1:17">
      <c r="B1107" s="36"/>
      <c r="C1107" s="47" t="s">
        <v>51</v>
      </c>
      <c r="D1107" s="48"/>
      <c r="E1107" s="48"/>
      <c r="F1107" s="49">
        <f>SUMIF(K703:K1104, IF(K702="","",K702), J703:J1104)</f>
        <v/>
      </c>
      <c r="G1107" s="49"/>
      <c r="H1107" s="49"/>
      <c r="I1107" s="49"/>
      <c r="J1107" s="50"/>
    </row>
    <row r="1108" spans="1:17" ht="16.9125" customHeight="1">
      <c r="B1108" s="36"/>
      <c r="C1108" s="47" t="s">
        <v>52</v>
      </c>
      <c r="D1108" s="48"/>
      <c r="E1108" s="48"/>
      <c r="F1108" s="49">
        <f>ROUND(SUMIF(K703:K1104, IF(K702="","",K702), J703:J1104) * 0.2, 2)</f>
        <v/>
      </c>
      <c r="G1108" s="49"/>
      <c r="H1108" s="49"/>
      <c r="I1108" s="49"/>
      <c r="J1108" s="50"/>
    </row>
    <row r="1109" spans="1:17">
      <c r="B1109" s="36"/>
      <c r="C1109" s="51" t="s">
        <v>53</v>
      </c>
      <c r="D1109" s="52"/>
      <c r="E1109" s="52"/>
      <c r="F1109" s="53">
        <f>SUM(F1107:F1108)</f>
        <v/>
      </c>
      <c r="G1109" s="53"/>
      <c r="H1109" s="53"/>
      <c r="I1109" s="53"/>
      <c r="J1109" s="54"/>
    </row>
    <row r="1110" spans="1:17" ht="37.2075" customHeight="1">
      <c r="A1110" s="7">
        <v>3</v>
      </c>
      <c r="B1110" s="29">
        <v>7</v>
      </c>
      <c r="C1110" s="30" t="s">
        <v>444</v>
      </c>
      <c r="D1110" s="30"/>
      <c r="E1110" s="30"/>
      <c r="F1110" s="30"/>
      <c r="G1110" s="30"/>
      <c r="H1110" s="30"/>
      <c r="I1110" s="30"/>
      <c r="J1110" s="31"/>
      <c r="K1110" s="7"/>
    </row>
    <row r="1111" spans="1:17">
      <c r="A1111" s="7">
        <v>4</v>
      </c>
      <c r="B1111" s="29" t="s">
        <v>445</v>
      </c>
      <c r="C1111" s="32" t="s">
        <v>446</v>
      </c>
      <c r="D1111" s="32"/>
      <c r="E1111" s="32"/>
      <c r="F1111" s="32"/>
      <c r="G1111" s="32"/>
      <c r="H1111" s="32"/>
      <c r="I1111" s="32"/>
      <c r="J1111" s="33"/>
      <c r="K1111" s="7"/>
    </row>
    <row r="1112" spans="1:17">
      <c r="A1112" s="57" t="s">
        <v>108</v>
      </c>
      <c r="B1112" s="62"/>
      <c r="C1112" s="62" t="s">
        <v>107</v>
      </c>
      <c r="D1112" s="62"/>
      <c r="E1112" s="62"/>
      <c r="F1112" s="62"/>
      <c r="G1112" s="62"/>
      <c r="H1112" s="62"/>
      <c r="I1112" s="62"/>
      <c r="J1112" s="62"/>
    </row>
    <row r="1113" spans="1:17" hidden="1">
      <c r="A1113" s="7" t="s">
        <v>45</v>
      </c>
    </row>
    <row r="1114" spans="1:17">
      <c r="A1114" s="7">
        <v>5</v>
      </c>
      <c r="B1114" s="29" t="s">
        <v>447</v>
      </c>
      <c r="C1114" s="48" t="s">
        <v>448</v>
      </c>
      <c r="D1114" s="48"/>
      <c r="E1114" s="48"/>
      <c r="F1114" s="48"/>
      <c r="G1114" s="48"/>
      <c r="H1114" s="48"/>
      <c r="I1114" s="48"/>
      <c r="J1114" s="55"/>
      <c r="K1114" s="7"/>
    </row>
    <row r="1115" spans="1:17" hidden="1">
      <c r="A1115" s="7" t="s">
        <v>59</v>
      </c>
    </row>
    <row r="1116" spans="1:17">
      <c r="A1116" s="7">
        <v>9</v>
      </c>
      <c r="B1116" s="34" t="s">
        <v>449</v>
      </c>
      <c r="C1116" s="35" t="s">
        <v>450</v>
      </c>
      <c r="D1116" s="36"/>
      <c r="E1116" s="36"/>
      <c r="F1116" s="37" t="s">
        <v>136</v>
      </c>
      <c r="G1116" s="63">
        <v>35</v>
      </c>
      <c r="H1116" s="63"/>
      <c r="I1116" s="39"/>
      <c r="J1116" s="40">
        <f>IF(AND(G1116= "",H1116= ""), 0, ROUND(ROUND(I1116, 2) * ROUND(IF(H1116="",G1116,H1116),  2), 2))</f>
        <v/>
      </c>
      <c r="K1116" s="7"/>
      <c r="M1116" s="41">
        <v>0.2</v>
      </c>
      <c r="Q1116" s="7">
        <v>27</v>
      </c>
    </row>
    <row r="1117" spans="1:17">
      <c r="A1117" s="7" t="s">
        <v>119</v>
      </c>
      <c r="B1117" s="62"/>
      <c r="C1117" s="62" t="s">
        <v>451</v>
      </c>
      <c r="D1117" s="62"/>
      <c r="E1117" s="62"/>
      <c r="F1117" s="62"/>
      <c r="G1117" s="62"/>
      <c r="H1117" s="62"/>
      <c r="I1117" s="62"/>
      <c r="J1117" s="62"/>
    </row>
    <row r="1118" spans="1:17" hidden="1">
      <c r="A1118" s="7" t="s">
        <v>49</v>
      </c>
    </row>
    <row r="1119" spans="1:17">
      <c r="A1119" s="7">
        <v>9</v>
      </c>
      <c r="B1119" s="34" t="s">
        <v>452</v>
      </c>
      <c r="C1119" s="35" t="s">
        <v>453</v>
      </c>
      <c r="D1119" s="36"/>
      <c r="E1119" s="36"/>
      <c r="F1119" s="37" t="s">
        <v>64</v>
      </c>
      <c r="G1119" s="38">
        <v>1</v>
      </c>
      <c r="H1119" s="38"/>
      <c r="I1119" s="39"/>
      <c r="J1119" s="40">
        <f>IF(AND(G1119= "",H1119= ""), 0, ROUND(ROUND(I1119, 2) * ROUND(IF(H1119="",G1119,H1119),  0), 2))</f>
        <v/>
      </c>
      <c r="K1119" s="7"/>
      <c r="M1119" s="41">
        <v>0.2</v>
      </c>
      <c r="Q1119" s="7">
        <v>27</v>
      </c>
    </row>
    <row r="1120" spans="1:17">
      <c r="A1120" s="7" t="s">
        <v>119</v>
      </c>
      <c r="B1120" s="62"/>
      <c r="C1120" s="62" t="s">
        <v>454</v>
      </c>
      <c r="D1120" s="62"/>
      <c r="E1120" s="62"/>
      <c r="F1120" s="62"/>
      <c r="G1120" s="62"/>
      <c r="H1120" s="62"/>
      <c r="I1120" s="62"/>
      <c r="J1120" s="62"/>
    </row>
    <row r="1121" spans="1:17" hidden="1">
      <c r="A1121" s="7" t="s">
        <v>49</v>
      </c>
    </row>
    <row r="1122" spans="1:17" hidden="1">
      <c r="A1122" s="7" t="s">
        <v>81</v>
      </c>
    </row>
    <row r="1123" spans="1:17">
      <c r="A1123" s="7">
        <v>5</v>
      </c>
      <c r="B1123" s="29" t="s">
        <v>455</v>
      </c>
      <c r="C1123" s="48" t="s">
        <v>456</v>
      </c>
      <c r="D1123" s="48"/>
      <c r="E1123" s="48"/>
      <c r="F1123" s="48"/>
      <c r="G1123" s="48"/>
      <c r="H1123" s="48"/>
      <c r="I1123" s="48"/>
      <c r="J1123" s="55"/>
      <c r="K1123" s="7"/>
    </row>
    <row r="1124" spans="1:17">
      <c r="A1124" s="7">
        <v>6</v>
      </c>
      <c r="B1124" s="29" t="s">
        <v>457</v>
      </c>
      <c r="C1124" s="65" t="s">
        <v>458</v>
      </c>
      <c r="D1124" s="65"/>
      <c r="E1124" s="65"/>
      <c r="F1124" s="65"/>
      <c r="G1124" s="65"/>
      <c r="H1124" s="65"/>
      <c r="I1124" s="65"/>
      <c r="J1124" s="66"/>
      <c r="K1124" s="7"/>
    </row>
    <row r="1125" spans="1:17" hidden="1">
      <c r="A1125" s="7" t="s">
        <v>153</v>
      </c>
    </row>
    <row r="1126" spans="1:17">
      <c r="A1126" s="7">
        <v>9</v>
      </c>
      <c r="B1126" s="34" t="s">
        <v>459</v>
      </c>
      <c r="C1126" s="35" t="s">
        <v>460</v>
      </c>
      <c r="D1126" s="36"/>
      <c r="E1126" s="36"/>
      <c r="F1126" s="37" t="s">
        <v>13</v>
      </c>
      <c r="G1126" s="38">
        <f>ROUND(SUM(G1127:G1127), 0 )</f>
        <v/>
      </c>
      <c r="H1126" s="38"/>
      <c r="I1126" s="39"/>
      <c r="J1126" s="40">
        <f>IF(AND(G1126= "",H1126= ""), 0, ROUND(ROUND(I1126, 2) * ROUND(IF(H1126="",G1126,H1126),  0), 2))</f>
        <v/>
      </c>
      <c r="K1126" s="7"/>
      <c r="M1126" s="41">
        <v>0.2</v>
      </c>
      <c r="Q1126" s="7">
        <v>27</v>
      </c>
    </row>
    <row r="1127" spans="1:17" hidden="1">
      <c r="A1127" s="57" t="s">
        <v>87</v>
      </c>
      <c r="B1127" s="36"/>
      <c r="C1127" s="58" t="s">
        <v>86</v>
      </c>
      <c r="D1127" s="58"/>
      <c r="E1127" s="58"/>
      <c r="F1127" s="58"/>
      <c r="G1127" s="59">
        <v>2</v>
      </c>
      <c r="H1127" s="60"/>
      <c r="J1127" s="36"/>
    </row>
    <row r="1128" spans="1:17" hidden="1">
      <c r="A1128" s="7" t="s">
        <v>69</v>
      </c>
    </row>
    <row r="1129" spans="1:17" hidden="1">
      <c r="A1129" s="7" t="s">
        <v>49</v>
      </c>
    </row>
    <row r="1130" spans="1:17" hidden="1">
      <c r="A1130" s="7" t="s">
        <v>159</v>
      </c>
    </row>
    <row r="1131" spans="1:17">
      <c r="A1131" s="7">
        <v>6</v>
      </c>
      <c r="B1131" s="29" t="s">
        <v>461</v>
      </c>
      <c r="C1131" s="65" t="s">
        <v>462</v>
      </c>
      <c r="D1131" s="65"/>
      <c r="E1131" s="65"/>
      <c r="F1131" s="65"/>
      <c r="G1131" s="65"/>
      <c r="H1131" s="65"/>
      <c r="I1131" s="65"/>
      <c r="J1131" s="66"/>
      <c r="K1131" s="7"/>
    </row>
    <row r="1132" spans="1:17" hidden="1">
      <c r="A1132" s="7" t="s">
        <v>153</v>
      </c>
    </row>
    <row r="1133" spans="1:17" hidden="1">
      <c r="A1133" s="7" t="s">
        <v>153</v>
      </c>
    </row>
    <row r="1134" spans="1:17">
      <c r="A1134" s="7">
        <v>9</v>
      </c>
      <c r="B1134" s="34" t="s">
        <v>463</v>
      </c>
      <c r="C1134" s="35" t="s">
        <v>464</v>
      </c>
      <c r="D1134" s="36"/>
      <c r="E1134" s="36"/>
      <c r="F1134" s="37" t="s">
        <v>13</v>
      </c>
      <c r="G1134" s="38">
        <f>ROUND(SUM(G1135:G1135), 0 )</f>
        <v/>
      </c>
      <c r="H1134" s="38"/>
      <c r="I1134" s="39"/>
      <c r="J1134" s="40">
        <f>IF(AND(G1134= "",H1134= ""), 0, ROUND(ROUND(I1134, 2) * ROUND(IF(H1134="",G1134,H1134),  0), 2))</f>
        <v/>
      </c>
      <c r="K1134" s="7"/>
      <c r="M1134" s="41">
        <v>0.2</v>
      </c>
      <c r="Q1134" s="7">
        <v>27</v>
      </c>
    </row>
    <row r="1135" spans="1:17" hidden="1">
      <c r="A1135" s="57" t="s">
        <v>87</v>
      </c>
      <c r="B1135" s="36"/>
      <c r="C1135" s="58" t="s">
        <v>86</v>
      </c>
      <c r="D1135" s="58"/>
      <c r="E1135" s="58"/>
      <c r="F1135" s="58"/>
      <c r="G1135" s="59">
        <v>1</v>
      </c>
      <c r="H1135" s="60"/>
      <c r="J1135" s="36"/>
    </row>
    <row r="1136" spans="1:17" hidden="1">
      <c r="A1136" s="7" t="s">
        <v>69</v>
      </c>
    </row>
    <row r="1137" spans="1:17" hidden="1">
      <c r="A1137" s="7" t="s">
        <v>49</v>
      </c>
    </row>
    <row r="1138" spans="1:17">
      <c r="A1138" s="7">
        <v>9</v>
      </c>
      <c r="B1138" s="34" t="s">
        <v>465</v>
      </c>
      <c r="C1138" s="35" t="s">
        <v>466</v>
      </c>
      <c r="D1138" s="36"/>
      <c r="E1138" s="36"/>
      <c r="F1138" s="37" t="s">
        <v>64</v>
      </c>
      <c r="G1138" s="38">
        <v>1</v>
      </c>
      <c r="H1138" s="38"/>
      <c r="I1138" s="39"/>
      <c r="J1138" s="40">
        <f>IF(AND(G1138= "",H1138= ""), 0, ROUND(ROUND(I1138, 2) * ROUND(IF(H1138="",G1138,H1138),  0), 2))</f>
        <v/>
      </c>
      <c r="K1138" s="7"/>
      <c r="M1138" s="41">
        <v>0.2</v>
      </c>
      <c r="Q1138" s="7">
        <v>27</v>
      </c>
    </row>
    <row r="1139" spans="1:17" hidden="1">
      <c r="A1139" s="7" t="s">
        <v>49</v>
      </c>
    </row>
    <row r="1140" spans="1:17" hidden="1">
      <c r="A1140" s="7" t="s">
        <v>159</v>
      </c>
    </row>
    <row r="1141" spans="1:17">
      <c r="A1141" s="7">
        <v>6</v>
      </c>
      <c r="B1141" s="29" t="s">
        <v>467</v>
      </c>
      <c r="C1141" s="65" t="s">
        <v>468</v>
      </c>
      <c r="D1141" s="65"/>
      <c r="E1141" s="65"/>
      <c r="F1141" s="65"/>
      <c r="G1141" s="65"/>
      <c r="H1141" s="65"/>
      <c r="I1141" s="65"/>
      <c r="J1141" s="66"/>
      <c r="K1141" s="7"/>
    </row>
    <row r="1142" spans="1:17" hidden="1">
      <c r="A1142" s="7" t="s">
        <v>153</v>
      </c>
    </row>
    <row r="1143" spans="1:17">
      <c r="A1143" s="7">
        <v>9</v>
      </c>
      <c r="B1143" s="34" t="s">
        <v>469</v>
      </c>
      <c r="C1143" s="35" t="s">
        <v>470</v>
      </c>
      <c r="D1143" s="36"/>
      <c r="E1143" s="36"/>
      <c r="F1143" s="37" t="s">
        <v>13</v>
      </c>
      <c r="G1143" s="38">
        <f>ROUND(SUM(G1144:G1144), 0 )</f>
        <v/>
      </c>
      <c r="H1143" s="38"/>
      <c r="I1143" s="39"/>
      <c r="J1143" s="40">
        <f>IF(AND(G1143= "",H1143= ""), 0, ROUND(ROUND(I1143, 2) * ROUND(IF(H1143="",G1143,H1143),  0), 2))</f>
        <v/>
      </c>
      <c r="K1143" s="7"/>
      <c r="M1143" s="41">
        <v>0.2</v>
      </c>
      <c r="Q1143" s="7">
        <v>27</v>
      </c>
    </row>
    <row r="1144" spans="1:17" hidden="1">
      <c r="A1144" s="57" t="s">
        <v>87</v>
      </c>
      <c r="B1144" s="36"/>
      <c r="C1144" s="58" t="s">
        <v>86</v>
      </c>
      <c r="D1144" s="58"/>
      <c r="E1144" s="58"/>
      <c r="F1144" s="58"/>
      <c r="G1144" s="59">
        <v>1</v>
      </c>
      <c r="H1144" s="60"/>
      <c r="J1144" s="36"/>
    </row>
    <row r="1145" spans="1:17" hidden="1">
      <c r="A1145" s="7" t="s">
        <v>69</v>
      </c>
    </row>
    <row r="1146" spans="1:17" hidden="1">
      <c r="A1146" s="7" t="s">
        <v>49</v>
      </c>
    </row>
    <row r="1147" spans="1:17" hidden="1">
      <c r="A1147" s="7" t="s">
        <v>159</v>
      </c>
    </row>
    <row r="1148" spans="1:17">
      <c r="A1148" s="7">
        <v>6</v>
      </c>
      <c r="B1148" s="29" t="s">
        <v>471</v>
      </c>
      <c r="C1148" s="65" t="s">
        <v>472</v>
      </c>
      <c r="D1148" s="65"/>
      <c r="E1148" s="65"/>
      <c r="F1148" s="65"/>
      <c r="G1148" s="65"/>
      <c r="H1148" s="65"/>
      <c r="I1148" s="65"/>
      <c r="J1148" s="66"/>
      <c r="K1148" s="7"/>
    </row>
    <row r="1149" spans="1:17" hidden="1">
      <c r="A1149" s="7" t="s">
        <v>153</v>
      </c>
    </row>
    <row r="1150" spans="1:17">
      <c r="A1150" s="7">
        <v>9</v>
      </c>
      <c r="B1150" s="34" t="s">
        <v>473</v>
      </c>
      <c r="C1150" s="35" t="s">
        <v>474</v>
      </c>
      <c r="D1150" s="36"/>
      <c r="E1150" s="36"/>
      <c r="F1150" s="37" t="s">
        <v>13</v>
      </c>
      <c r="G1150" s="38">
        <f>ROUND(SUM(G1151:G1151), 0 )</f>
        <v/>
      </c>
      <c r="H1150" s="38"/>
      <c r="I1150" s="39"/>
      <c r="J1150" s="40">
        <f>IF(AND(G1150= "",H1150= ""), 0, ROUND(ROUND(I1150, 2) * ROUND(IF(H1150="",G1150,H1150),  0), 2))</f>
        <v/>
      </c>
      <c r="K1150" s="7"/>
      <c r="M1150" s="41">
        <v>0.2</v>
      </c>
      <c r="Q1150" s="7">
        <v>27</v>
      </c>
    </row>
    <row r="1151" spans="1:17" hidden="1">
      <c r="A1151" s="57" t="s">
        <v>87</v>
      </c>
      <c r="B1151" s="36"/>
      <c r="C1151" s="58" t="s">
        <v>86</v>
      </c>
      <c r="D1151" s="58"/>
      <c r="E1151" s="58"/>
      <c r="F1151" s="58"/>
      <c r="G1151" s="59">
        <v>1</v>
      </c>
      <c r="H1151" s="60"/>
      <c r="J1151" s="36"/>
    </row>
    <row r="1152" spans="1:17" hidden="1">
      <c r="A1152" s="7" t="s">
        <v>69</v>
      </c>
    </row>
    <row r="1153" spans="1:17" hidden="1">
      <c r="A1153" s="7" t="s">
        <v>49</v>
      </c>
    </row>
    <row r="1154" spans="1:17" hidden="1">
      <c r="A1154" s="7" t="s">
        <v>159</v>
      </c>
    </row>
    <row r="1155" spans="1:17" hidden="1">
      <c r="A1155" s="7" t="s">
        <v>81</v>
      </c>
    </row>
    <row r="1156" spans="1:17" hidden="1">
      <c r="A1156" s="7" t="s">
        <v>50</v>
      </c>
    </row>
    <row r="1157" spans="1:17" ht="29.425" customHeight="1">
      <c r="A1157" s="7">
        <v>4</v>
      </c>
      <c r="B1157" s="29" t="s">
        <v>475</v>
      </c>
      <c r="C1157" s="32" t="s">
        <v>476</v>
      </c>
      <c r="D1157" s="32"/>
      <c r="E1157" s="32"/>
      <c r="F1157" s="32"/>
      <c r="G1157" s="32"/>
      <c r="H1157" s="32"/>
      <c r="I1157" s="32"/>
      <c r="J1157" s="33"/>
      <c r="K1157" s="7"/>
    </row>
    <row r="1158" spans="1:17" hidden="1">
      <c r="A1158" s="7" t="s">
        <v>45</v>
      </c>
    </row>
    <row r="1159" spans="1:17">
      <c r="A1159" s="7">
        <v>5</v>
      </c>
      <c r="B1159" s="29" t="s">
        <v>477</v>
      </c>
      <c r="C1159" s="48" t="s">
        <v>478</v>
      </c>
      <c r="D1159" s="48"/>
      <c r="E1159" s="48"/>
      <c r="F1159" s="48"/>
      <c r="G1159" s="48"/>
      <c r="H1159" s="48"/>
      <c r="I1159" s="48"/>
      <c r="J1159" s="55"/>
      <c r="K1159" s="7"/>
    </row>
    <row r="1160" spans="1:17">
      <c r="A1160" s="7">
        <v>6</v>
      </c>
      <c r="B1160" s="29" t="s">
        <v>479</v>
      </c>
      <c r="C1160" s="65" t="s">
        <v>480</v>
      </c>
      <c r="D1160" s="65"/>
      <c r="E1160" s="65"/>
      <c r="F1160" s="65"/>
      <c r="G1160" s="65"/>
      <c r="H1160" s="65"/>
      <c r="I1160" s="65"/>
      <c r="J1160" s="66"/>
      <c r="K1160" s="7"/>
    </row>
    <row r="1161" spans="1:17" hidden="1">
      <c r="A1161" s="7" t="s">
        <v>153</v>
      </c>
    </row>
    <row r="1162" spans="1:17" hidden="1">
      <c r="A1162" s="7" t="s">
        <v>153</v>
      </c>
    </row>
    <row r="1163" spans="1:17">
      <c r="A1163" s="7">
        <v>9</v>
      </c>
      <c r="B1163" s="34" t="s">
        <v>481</v>
      </c>
      <c r="C1163" s="35" t="s">
        <v>482</v>
      </c>
      <c r="D1163" s="36"/>
      <c r="E1163" s="36"/>
      <c r="F1163" s="37" t="s">
        <v>136</v>
      </c>
      <c r="G1163" s="63">
        <f>ROUND(SUM(G1164:G1165), 2 )</f>
        <v/>
      </c>
      <c r="H1163" s="63"/>
      <c r="I1163" s="39"/>
      <c r="J1163" s="40">
        <f>IF(AND(G1163= "",H1163= ""), 0, ROUND(ROUND(I1163, 2) * ROUND(IF(H1163="",G1163,H1163),  2), 2))</f>
        <v/>
      </c>
      <c r="K1163" s="7"/>
      <c r="M1163" s="41">
        <v>0.2</v>
      </c>
      <c r="Q1163" s="7">
        <f>IF(H1163= "", "", 17)</f>
        <v/>
      </c>
    </row>
    <row r="1164" spans="1:17" hidden="1">
      <c r="A1164" s="57" t="s">
        <v>87</v>
      </c>
      <c r="B1164" s="36"/>
      <c r="C1164" s="58" t="s">
        <v>86</v>
      </c>
      <c r="D1164" s="58"/>
      <c r="E1164" s="58"/>
      <c r="F1164" s="58"/>
      <c r="G1164" s="64">
        <v>55</v>
      </c>
      <c r="H1164" s="60"/>
      <c r="J1164" s="36"/>
    </row>
    <row r="1165" spans="1:17" hidden="1">
      <c r="A1165" s="57" t="s">
        <v>68</v>
      </c>
      <c r="B1165" s="36"/>
      <c r="C1165" s="58" t="s">
        <v>67</v>
      </c>
      <c r="D1165" s="58"/>
      <c r="E1165" s="58"/>
      <c r="F1165" s="58"/>
      <c r="G1165" s="64">
        <v>20</v>
      </c>
      <c r="H1165" s="60"/>
      <c r="J1165" s="36"/>
    </row>
    <row r="1166" spans="1:17" hidden="1">
      <c r="G1166" s="61">
        <f>G1164</f>
        <v/>
      </c>
      <c r="H1166" s="61">
        <f>IF(H1164= "", "", H1164)</f>
        <v/>
      </c>
      <c r="J1166" s="61">
        <f>IF(AND(G1166= "",H1166= ""), 0, ROUND(ROUND(I1163, 2) * ROUND(IF(H1166="",G1166,H1166),  2), 2))</f>
        <v/>
      </c>
      <c r="K1166" s="7">
        <f>K1163</f>
        <v/>
      </c>
      <c r="Q1166" s="7">
        <f>IF(H1163= "", 27, "")</f>
        <v/>
      </c>
    </row>
    <row r="1167" spans="1:17" hidden="1">
      <c r="G1167" s="61">
        <f>G1165</f>
        <v/>
      </c>
      <c r="H1167" s="61">
        <f>IF(H1165= "", "", H1165)</f>
        <v/>
      </c>
      <c r="J1167" s="61">
        <f>IF(AND(G1167= "",H1167= ""), 0, ROUND(ROUND(I1163, 2) * ROUND(IF(H1167="",G1167,H1167),  2), 2))</f>
        <v/>
      </c>
      <c r="K1167" s="7">
        <f>K1163</f>
        <v/>
      </c>
      <c r="Q1167" s="7">
        <f>IF(H1163= "", 26, "")</f>
        <v/>
      </c>
    </row>
    <row r="1168" spans="1:17">
      <c r="A1168" s="7" t="s">
        <v>119</v>
      </c>
      <c r="B1168" s="62"/>
      <c r="C1168" s="62" t="s">
        <v>483</v>
      </c>
      <c r="D1168" s="62"/>
      <c r="E1168" s="62"/>
      <c r="F1168" s="62"/>
      <c r="G1168" s="62"/>
      <c r="H1168" s="62"/>
      <c r="I1168" s="62"/>
      <c r="J1168" s="62"/>
    </row>
    <row r="1169" spans="1:17" hidden="1">
      <c r="A1169" s="7" t="s">
        <v>69</v>
      </c>
    </row>
    <row r="1170" spans="1:17" hidden="1">
      <c r="A1170" s="7" t="s">
        <v>70</v>
      </c>
    </row>
    <row r="1171" spans="1:17" hidden="1">
      <c r="A1171" s="7" t="s">
        <v>69</v>
      </c>
    </row>
    <row r="1172" spans="1:17" hidden="1">
      <c r="A1172" s="7" t="s">
        <v>88</v>
      </c>
    </row>
    <row r="1173" spans="1:17" hidden="1">
      <c r="A1173" s="7" t="s">
        <v>69</v>
      </c>
    </row>
    <row r="1174" spans="1:17" hidden="1">
      <c r="A1174" s="7" t="s">
        <v>88</v>
      </c>
    </row>
    <row r="1175" spans="1:17" hidden="1">
      <c r="A1175" s="7" t="s">
        <v>49</v>
      </c>
    </row>
    <row r="1176" spans="1:17">
      <c r="A1176" s="7">
        <v>9</v>
      </c>
      <c r="B1176" s="34" t="s">
        <v>484</v>
      </c>
      <c r="C1176" s="35" t="s">
        <v>485</v>
      </c>
      <c r="D1176" s="36"/>
      <c r="E1176" s="36"/>
      <c r="F1176" s="37" t="s">
        <v>136</v>
      </c>
      <c r="G1176" s="63">
        <f>ROUND(SUM(G1177:G1178), 2 )</f>
        <v/>
      </c>
      <c r="H1176" s="63"/>
      <c r="I1176" s="39"/>
      <c r="J1176" s="40">
        <f>IF(AND(G1176= "",H1176= ""), 0, ROUND(ROUND(I1176, 2) * ROUND(IF(H1176="",G1176,H1176),  2), 2))</f>
        <v/>
      </c>
      <c r="K1176" s="7"/>
      <c r="M1176" s="41">
        <v>0.2</v>
      </c>
      <c r="Q1176" s="7">
        <f>IF(H1176= "", "", 17)</f>
        <v/>
      </c>
    </row>
    <row r="1177" spans="1:17" hidden="1">
      <c r="A1177" s="57" t="s">
        <v>87</v>
      </c>
      <c r="B1177" s="36"/>
      <c r="C1177" s="58" t="s">
        <v>86</v>
      </c>
      <c r="D1177" s="58"/>
      <c r="E1177" s="58"/>
      <c r="F1177" s="58"/>
      <c r="G1177" s="64">
        <v>85</v>
      </c>
      <c r="H1177" s="60"/>
      <c r="J1177" s="36"/>
    </row>
    <row r="1178" spans="1:17" hidden="1">
      <c r="A1178" s="57" t="s">
        <v>68</v>
      </c>
      <c r="B1178" s="36"/>
      <c r="C1178" s="58" t="s">
        <v>67</v>
      </c>
      <c r="D1178" s="58"/>
      <c r="E1178" s="58"/>
      <c r="F1178" s="58"/>
      <c r="G1178" s="64">
        <v>60</v>
      </c>
      <c r="H1178" s="60"/>
      <c r="J1178" s="36"/>
    </row>
    <row r="1179" spans="1:17" hidden="1">
      <c r="G1179" s="61">
        <f>G1177</f>
        <v/>
      </c>
      <c r="H1179" s="61">
        <f>IF(H1177= "", "", H1177)</f>
        <v/>
      </c>
      <c r="J1179" s="61">
        <f>IF(AND(G1179= "",H1179= ""), 0, ROUND(ROUND(I1176, 2) * ROUND(IF(H1179="",G1179,H1179),  2), 2))</f>
        <v/>
      </c>
      <c r="K1179" s="7">
        <f>K1176</f>
        <v/>
      </c>
      <c r="Q1179" s="7">
        <f>IF(H1176= "", 27, "")</f>
        <v/>
      </c>
    </row>
    <row r="1180" spans="1:17" hidden="1">
      <c r="G1180" s="61">
        <f>G1178</f>
        <v/>
      </c>
      <c r="H1180" s="61">
        <f>IF(H1178= "", "", H1178)</f>
        <v/>
      </c>
      <c r="J1180" s="61">
        <f>IF(AND(G1180= "",H1180= ""), 0, ROUND(ROUND(I1176, 2) * ROUND(IF(H1180="",G1180,H1180),  2), 2))</f>
        <v/>
      </c>
      <c r="K1180" s="7">
        <f>K1176</f>
        <v/>
      </c>
      <c r="Q1180" s="7">
        <f>IF(H1176= "", 26, "")</f>
        <v/>
      </c>
    </row>
    <row r="1181" spans="1:17">
      <c r="A1181" s="7" t="s">
        <v>119</v>
      </c>
      <c r="B1181" s="62"/>
      <c r="C1181" s="62" t="s">
        <v>486</v>
      </c>
      <c r="D1181" s="62"/>
      <c r="E1181" s="62"/>
      <c r="F1181" s="62"/>
      <c r="G1181" s="62"/>
      <c r="H1181" s="62"/>
      <c r="I1181" s="62"/>
      <c r="J1181" s="62"/>
    </row>
    <row r="1182" spans="1:17" hidden="1">
      <c r="A1182" s="7" t="s">
        <v>69</v>
      </c>
    </row>
    <row r="1183" spans="1:17" hidden="1">
      <c r="A1183" s="7" t="s">
        <v>70</v>
      </c>
    </row>
    <row r="1184" spans="1:17" hidden="1">
      <c r="A1184" s="7" t="s">
        <v>69</v>
      </c>
    </row>
    <row r="1185" spans="1:17" hidden="1">
      <c r="A1185" s="7" t="s">
        <v>88</v>
      </c>
    </row>
    <row r="1186" spans="1:17" hidden="1">
      <c r="A1186" s="7" t="s">
        <v>69</v>
      </c>
    </row>
    <row r="1187" spans="1:17" hidden="1">
      <c r="A1187" s="7" t="s">
        <v>70</v>
      </c>
    </row>
    <row r="1188" spans="1:17" hidden="1">
      <c r="A1188" s="7" t="s">
        <v>69</v>
      </c>
    </row>
    <row r="1189" spans="1:17" hidden="1">
      <c r="A1189" s="7" t="s">
        <v>88</v>
      </c>
    </row>
    <row r="1190" spans="1:17" hidden="1">
      <c r="A1190" s="7" t="s">
        <v>49</v>
      </c>
    </row>
    <row r="1191" spans="1:17">
      <c r="A1191" s="7">
        <v>9</v>
      </c>
      <c r="B1191" s="34" t="s">
        <v>487</v>
      </c>
      <c r="C1191" s="35" t="s">
        <v>488</v>
      </c>
      <c r="D1191" s="36"/>
      <c r="E1191" s="36"/>
      <c r="F1191" s="37" t="s">
        <v>136</v>
      </c>
      <c r="G1191" s="63">
        <f>ROUND(SUM(G1192:G1193), 2 )</f>
        <v/>
      </c>
      <c r="H1191" s="63"/>
      <c r="I1191" s="39"/>
      <c r="J1191" s="40">
        <f>IF(AND(G1191= "",H1191= ""), 0, ROUND(ROUND(I1191, 2) * ROUND(IF(H1191="",G1191,H1191),  2), 2))</f>
        <v/>
      </c>
      <c r="K1191" s="7"/>
      <c r="M1191" s="41">
        <v>0.2</v>
      </c>
      <c r="Q1191" s="7">
        <f>IF(H1191= "", "", 17)</f>
        <v/>
      </c>
    </row>
    <row r="1192" spans="1:17" hidden="1">
      <c r="A1192" s="57" t="s">
        <v>87</v>
      </c>
      <c r="B1192" s="36"/>
      <c r="C1192" s="58" t="s">
        <v>86</v>
      </c>
      <c r="D1192" s="58"/>
      <c r="E1192" s="58"/>
      <c r="F1192" s="58"/>
      <c r="G1192" s="64">
        <v>50</v>
      </c>
      <c r="H1192" s="60"/>
      <c r="J1192" s="36"/>
    </row>
    <row r="1193" spans="1:17" hidden="1">
      <c r="A1193" s="57" t="s">
        <v>68</v>
      </c>
      <c r="B1193" s="36"/>
      <c r="C1193" s="58" t="s">
        <v>67</v>
      </c>
      <c r="D1193" s="58"/>
      <c r="E1193" s="58"/>
      <c r="F1193" s="58"/>
      <c r="G1193" s="64">
        <v>20</v>
      </c>
      <c r="H1193" s="60"/>
      <c r="J1193" s="36"/>
    </row>
    <row r="1194" spans="1:17" hidden="1">
      <c r="G1194" s="61">
        <f>G1192</f>
        <v/>
      </c>
      <c r="H1194" s="61">
        <f>IF(H1192= "", "", H1192)</f>
        <v/>
      </c>
      <c r="J1194" s="61">
        <f>IF(AND(G1194= "",H1194= ""), 0, ROUND(ROUND(I1191, 2) * ROUND(IF(H1194="",G1194,H1194),  2), 2))</f>
        <v/>
      </c>
      <c r="K1194" s="7">
        <f>K1191</f>
        <v/>
      </c>
      <c r="Q1194" s="7">
        <f>IF(H1191= "", 27, "")</f>
        <v/>
      </c>
    </row>
    <row r="1195" spans="1:17" hidden="1">
      <c r="G1195" s="61">
        <f>G1193</f>
        <v/>
      </c>
      <c r="H1195" s="61">
        <f>IF(H1193= "", "", H1193)</f>
        <v/>
      </c>
      <c r="J1195" s="61">
        <f>IF(AND(G1195= "",H1195= ""), 0, ROUND(ROUND(I1191, 2) * ROUND(IF(H1195="",G1195,H1195),  2), 2))</f>
        <v/>
      </c>
      <c r="K1195" s="7">
        <f>K1191</f>
        <v/>
      </c>
      <c r="Q1195" s="7">
        <f>IF(H1191= "", 26, "")</f>
        <v/>
      </c>
    </row>
    <row r="1196" spans="1:17">
      <c r="A1196" s="7" t="s">
        <v>119</v>
      </c>
      <c r="B1196" s="62"/>
      <c r="C1196" s="62" t="s">
        <v>489</v>
      </c>
      <c r="D1196" s="62"/>
      <c r="E1196" s="62"/>
      <c r="F1196" s="62"/>
      <c r="G1196" s="62"/>
      <c r="H1196" s="62"/>
      <c r="I1196" s="62"/>
      <c r="J1196" s="62"/>
    </row>
    <row r="1197" spans="1:17" hidden="1">
      <c r="A1197" s="7" t="s">
        <v>69</v>
      </c>
    </row>
    <row r="1198" spans="1:17" hidden="1">
      <c r="A1198" s="7" t="s">
        <v>88</v>
      </c>
    </row>
    <row r="1199" spans="1:17" hidden="1">
      <c r="A1199" s="7" t="s">
        <v>69</v>
      </c>
    </row>
    <row r="1200" spans="1:17" hidden="1">
      <c r="A1200" s="7" t="s">
        <v>70</v>
      </c>
    </row>
    <row r="1201" spans="1:17" hidden="1">
      <c r="A1201" s="7" t="s">
        <v>69</v>
      </c>
    </row>
    <row r="1202" spans="1:17" hidden="1">
      <c r="A1202" s="7" t="s">
        <v>88</v>
      </c>
    </row>
    <row r="1203" spans="1:17" hidden="1">
      <c r="A1203" s="7" t="s">
        <v>49</v>
      </c>
    </row>
    <row r="1204" spans="1:17">
      <c r="A1204" s="7">
        <v>9</v>
      </c>
      <c r="B1204" s="34" t="s">
        <v>490</v>
      </c>
      <c r="C1204" s="35" t="s">
        <v>491</v>
      </c>
      <c r="D1204" s="36"/>
      <c r="E1204" s="36"/>
      <c r="F1204" s="37" t="s">
        <v>64</v>
      </c>
      <c r="G1204" s="38">
        <f>ROUND(SUM(G1205:G1206), 0 )</f>
        <v/>
      </c>
      <c r="H1204" s="38"/>
      <c r="I1204" s="39"/>
      <c r="J1204" s="40">
        <f>IF(AND(G1204= "",H1204= ""), 0, ROUND(ROUND(I1204, 2) * ROUND(IF(H1204="",G1204,H1204),  0), 2))</f>
        <v/>
      </c>
      <c r="K1204" s="7"/>
      <c r="M1204" s="41">
        <v>0.2</v>
      </c>
      <c r="Q1204" s="7">
        <f>IF(H1204= "", "", 17)</f>
        <v/>
      </c>
    </row>
    <row r="1205" spans="1:17" hidden="1">
      <c r="A1205" s="57" t="s">
        <v>87</v>
      </c>
      <c r="B1205" s="36"/>
      <c r="C1205" s="58" t="s">
        <v>86</v>
      </c>
      <c r="D1205" s="58"/>
      <c r="E1205" s="58"/>
      <c r="F1205" s="58"/>
      <c r="G1205" s="59">
        <v>1</v>
      </c>
      <c r="H1205" s="60"/>
      <c r="J1205" s="36"/>
    </row>
    <row r="1206" spans="1:17" hidden="1">
      <c r="A1206" s="57" t="s">
        <v>68</v>
      </c>
      <c r="B1206" s="36"/>
      <c r="C1206" s="58" t="s">
        <v>67</v>
      </c>
      <c r="D1206" s="58"/>
      <c r="E1206" s="58"/>
      <c r="F1206" s="58"/>
      <c r="G1206" s="59">
        <v>1</v>
      </c>
      <c r="H1206" s="60"/>
      <c r="J1206" s="36"/>
    </row>
    <row r="1207" spans="1:17" hidden="1">
      <c r="G1207" s="61">
        <f>G1205</f>
        <v/>
      </c>
      <c r="H1207" s="61">
        <f>IF(H1205= "", "", H1205)</f>
        <v/>
      </c>
      <c r="J1207" s="61">
        <f>IF(AND(G1207= "",H1207= ""), 0, ROUND(ROUND(I1204, 2) * ROUND(IF(H1207="",G1207,H1207),  0), 2))</f>
        <v/>
      </c>
      <c r="K1207" s="7">
        <f>K1204</f>
        <v/>
      </c>
      <c r="Q1207" s="7">
        <f>IF(H1204= "", 27, "")</f>
        <v/>
      </c>
    </row>
    <row r="1208" spans="1:17" hidden="1">
      <c r="G1208" s="61">
        <f>G1206</f>
        <v/>
      </c>
      <c r="H1208" s="61">
        <f>IF(H1206= "", "", H1206)</f>
        <v/>
      </c>
      <c r="J1208" s="61">
        <f>IF(AND(G1208= "",H1208= ""), 0, ROUND(ROUND(I1204, 2) * ROUND(IF(H1208="",G1208,H1208),  0), 2))</f>
        <v/>
      </c>
      <c r="K1208" s="7">
        <f>K1204</f>
        <v/>
      </c>
      <c r="Q1208" s="7">
        <f>IF(H1204= "", 26, "")</f>
        <v/>
      </c>
    </row>
    <row r="1209" spans="1:17" hidden="1">
      <c r="A1209" s="7" t="s">
        <v>69</v>
      </c>
    </row>
    <row r="1210" spans="1:17" hidden="1">
      <c r="A1210" s="7" t="s">
        <v>70</v>
      </c>
    </row>
    <row r="1211" spans="1:17" hidden="1">
      <c r="A1211" s="7" t="s">
        <v>69</v>
      </c>
    </row>
    <row r="1212" spans="1:17" hidden="1">
      <c r="A1212" s="7" t="s">
        <v>88</v>
      </c>
    </row>
    <row r="1213" spans="1:17" hidden="1">
      <c r="A1213" s="7" t="s">
        <v>49</v>
      </c>
    </row>
    <row r="1214" spans="1:17" hidden="1">
      <c r="A1214" s="7" t="s">
        <v>159</v>
      </c>
    </row>
    <row r="1215" spans="1:17">
      <c r="A1215" s="7">
        <v>6</v>
      </c>
      <c r="B1215" s="29" t="s">
        <v>492</v>
      </c>
      <c r="C1215" s="65" t="s">
        <v>493</v>
      </c>
      <c r="D1215" s="65"/>
      <c r="E1215" s="65"/>
      <c r="F1215" s="65"/>
      <c r="G1215" s="65"/>
      <c r="H1215" s="65"/>
      <c r="I1215" s="65"/>
      <c r="J1215" s="66"/>
      <c r="K1215" s="7"/>
    </row>
    <row r="1216" spans="1:17">
      <c r="A1216" s="57" t="s">
        <v>494</v>
      </c>
      <c r="B1216" s="62"/>
      <c r="C1216" s="62" t="s">
        <v>107</v>
      </c>
      <c r="D1216" s="62"/>
      <c r="E1216" s="62"/>
      <c r="F1216" s="62"/>
      <c r="G1216" s="62"/>
      <c r="H1216" s="62"/>
      <c r="I1216" s="62"/>
      <c r="J1216" s="62"/>
    </row>
    <row r="1217" spans="1:17" hidden="1">
      <c r="A1217" s="7" t="s">
        <v>153</v>
      </c>
    </row>
    <row r="1218" spans="1:17">
      <c r="A1218" s="7">
        <v>9</v>
      </c>
      <c r="B1218" s="34" t="s">
        <v>495</v>
      </c>
      <c r="C1218" s="35" t="s">
        <v>496</v>
      </c>
      <c r="D1218" s="36"/>
      <c r="E1218" s="36"/>
      <c r="F1218" s="37" t="s">
        <v>13</v>
      </c>
      <c r="G1218" s="38">
        <v>1</v>
      </c>
      <c r="H1218" s="38"/>
      <c r="I1218" s="39"/>
      <c r="J1218" s="40">
        <f>IF(AND(G1218= "",H1218= ""), 0, ROUND(ROUND(I1218, 2) * ROUND(IF(H1218="",G1218,H1218),  0), 2))</f>
        <v/>
      </c>
      <c r="K1218" s="7"/>
      <c r="M1218" s="41">
        <v>0.2</v>
      </c>
      <c r="Q1218" s="7">
        <v>27</v>
      </c>
    </row>
    <row r="1219" spans="1:17" hidden="1">
      <c r="A1219" s="7" t="s">
        <v>49</v>
      </c>
    </row>
    <row r="1220" spans="1:17">
      <c r="A1220" s="7">
        <v>9</v>
      </c>
      <c r="B1220" s="34" t="s">
        <v>497</v>
      </c>
      <c r="C1220" s="35" t="s">
        <v>498</v>
      </c>
      <c r="D1220" s="36"/>
      <c r="E1220" s="36"/>
      <c r="F1220" s="37" t="s">
        <v>13</v>
      </c>
      <c r="G1220" s="38">
        <v>1</v>
      </c>
      <c r="H1220" s="38"/>
      <c r="I1220" s="39"/>
      <c r="J1220" s="40">
        <f>IF(AND(G1220= "",H1220= ""), 0, ROUND(ROUND(I1220, 2) * ROUND(IF(H1220="",G1220,H1220),  0), 2))</f>
        <v/>
      </c>
      <c r="K1220" s="7"/>
      <c r="M1220" s="41">
        <v>0.2</v>
      </c>
      <c r="Q1220" s="7">
        <v>27</v>
      </c>
    </row>
    <row r="1221" spans="1:17" hidden="1">
      <c r="A1221" s="7" t="s">
        <v>49</v>
      </c>
    </row>
    <row r="1222" spans="1:17" hidden="1">
      <c r="A1222" s="7" t="s">
        <v>159</v>
      </c>
    </row>
    <row r="1223" spans="1:17" hidden="1">
      <c r="A1223" s="7" t="s">
        <v>81</v>
      </c>
    </row>
    <row r="1224" spans="1:17">
      <c r="A1224" s="7">
        <v>5</v>
      </c>
      <c r="B1224" s="29" t="s">
        <v>499</v>
      </c>
      <c r="C1224" s="48" t="s">
        <v>500</v>
      </c>
      <c r="D1224" s="48"/>
      <c r="E1224" s="48"/>
      <c r="F1224" s="48"/>
      <c r="G1224" s="48"/>
      <c r="H1224" s="48"/>
      <c r="I1224" s="48"/>
      <c r="J1224" s="55"/>
      <c r="K1224" s="7"/>
    </row>
    <row r="1225" spans="1:17">
      <c r="A1225" s="7">
        <v>6</v>
      </c>
      <c r="B1225" s="29" t="s">
        <v>501</v>
      </c>
      <c r="C1225" s="65" t="s">
        <v>480</v>
      </c>
      <c r="D1225" s="65"/>
      <c r="E1225" s="65"/>
      <c r="F1225" s="65"/>
      <c r="G1225" s="65"/>
      <c r="H1225" s="65"/>
      <c r="I1225" s="65"/>
      <c r="J1225" s="66"/>
      <c r="K1225" s="7"/>
    </row>
    <row r="1226" spans="1:17" hidden="1">
      <c r="A1226" s="7" t="s">
        <v>153</v>
      </c>
    </row>
    <row r="1227" spans="1:17" hidden="1">
      <c r="A1227" s="7" t="s">
        <v>153</v>
      </c>
    </row>
    <row r="1228" spans="1:17">
      <c r="A1228" s="7">
        <v>9</v>
      </c>
      <c r="B1228" s="34" t="s">
        <v>502</v>
      </c>
      <c r="C1228" s="35" t="s">
        <v>491</v>
      </c>
      <c r="D1228" s="36"/>
      <c r="E1228" s="36"/>
      <c r="F1228" s="37" t="s">
        <v>64</v>
      </c>
      <c r="G1228" s="38">
        <f>ROUND(SUM(G1229:G1231), 0 )</f>
        <v/>
      </c>
      <c r="H1228" s="38"/>
      <c r="I1228" s="39"/>
      <c r="J1228" s="40">
        <f>IF(AND(G1228= "",H1228= ""), 0, ROUND(ROUND(I1228, 2) * ROUND(IF(H1228="",G1228,H1228),  0), 2))</f>
        <v/>
      </c>
      <c r="K1228" s="7"/>
      <c r="M1228" s="41">
        <v>0.2</v>
      </c>
      <c r="Q1228" s="7">
        <f>IF(H1228= "", "", 17)</f>
        <v/>
      </c>
    </row>
    <row r="1229" spans="1:17" hidden="1">
      <c r="A1229" s="57" t="s">
        <v>87</v>
      </c>
      <c r="B1229" s="36"/>
      <c r="C1229" s="58" t="s">
        <v>86</v>
      </c>
      <c r="D1229" s="58"/>
      <c r="E1229" s="58"/>
      <c r="F1229" s="58"/>
      <c r="G1229" s="59">
        <v>1</v>
      </c>
      <c r="H1229" s="60"/>
      <c r="J1229" s="36"/>
    </row>
    <row r="1230" spans="1:17" hidden="1">
      <c r="A1230" s="57" t="s">
        <v>66</v>
      </c>
      <c r="B1230" s="36"/>
      <c r="C1230" s="58" t="s">
        <v>65</v>
      </c>
      <c r="D1230" s="58"/>
      <c r="E1230" s="58"/>
      <c r="F1230" s="58"/>
      <c r="G1230" s="59">
        <v>1</v>
      </c>
      <c r="H1230" s="60"/>
      <c r="J1230" s="36"/>
    </row>
    <row r="1231" spans="1:17" hidden="1">
      <c r="A1231" s="57" t="s">
        <v>68</v>
      </c>
      <c r="B1231" s="36"/>
      <c r="C1231" s="58" t="s">
        <v>67</v>
      </c>
      <c r="D1231" s="58"/>
      <c r="E1231" s="58"/>
      <c r="F1231" s="58"/>
      <c r="G1231" s="59">
        <v>1</v>
      </c>
      <c r="H1231" s="60"/>
      <c r="J1231" s="36"/>
    </row>
    <row r="1232" spans="1:17" hidden="1">
      <c r="G1232" s="61">
        <f>G1229</f>
        <v/>
      </c>
      <c r="H1232" s="61">
        <f>IF(H1229= "", "", H1229)</f>
        <v/>
      </c>
      <c r="J1232" s="61">
        <f>IF(AND(G1232= "",H1232= ""), 0, ROUND(ROUND(I1228, 2) * ROUND(IF(H1232="",G1232,H1232),  0), 2))</f>
        <v/>
      </c>
      <c r="K1232" s="7">
        <f>K1228</f>
        <v/>
      </c>
      <c r="Q1232" s="7">
        <f>IF(H1228= "", 27, "")</f>
        <v/>
      </c>
    </row>
    <row r="1233" spans="1:17" hidden="1">
      <c r="G1233" s="61">
        <f>G1230</f>
        <v/>
      </c>
      <c r="H1233" s="61">
        <f>IF(H1230= "", "", H1230)</f>
        <v/>
      </c>
      <c r="J1233" s="61">
        <f>IF(AND(G1233= "",H1233= ""), 0, ROUND(ROUND(I1228, 2) * ROUND(IF(H1233="",G1233,H1233),  0), 2))</f>
        <v/>
      </c>
      <c r="K1233" s="7">
        <f>K1228</f>
        <v/>
      </c>
      <c r="Q1233" s="7">
        <f>IF(H1228= "", 25, "")</f>
        <v/>
      </c>
    </row>
    <row r="1234" spans="1:17" hidden="1">
      <c r="G1234" s="61">
        <f>G1231</f>
        <v/>
      </c>
      <c r="H1234" s="61">
        <f>IF(H1231= "", "", H1231)</f>
        <v/>
      </c>
      <c r="J1234" s="61">
        <f>IF(AND(G1234= "",H1234= ""), 0, ROUND(ROUND(I1228, 2) * ROUND(IF(H1234="",G1234,H1234),  0), 2))</f>
        <v/>
      </c>
      <c r="K1234" s="7">
        <f>K1228</f>
        <v/>
      </c>
      <c r="Q1234" s="7">
        <f>IF(H1228= "", 26, "")</f>
        <v/>
      </c>
    </row>
    <row r="1235" spans="1:17" hidden="1">
      <c r="A1235" s="7" t="s">
        <v>69</v>
      </c>
    </row>
    <row r="1236" spans="1:17" hidden="1">
      <c r="A1236" s="7" t="s">
        <v>70</v>
      </c>
    </row>
    <row r="1237" spans="1:17" hidden="1">
      <c r="A1237" s="7" t="s">
        <v>69</v>
      </c>
    </row>
    <row r="1238" spans="1:17" hidden="1">
      <c r="A1238" s="7" t="s">
        <v>71</v>
      </c>
    </row>
    <row r="1239" spans="1:17" hidden="1">
      <c r="A1239" s="7" t="s">
        <v>69</v>
      </c>
    </row>
    <row r="1240" spans="1:17" hidden="1">
      <c r="A1240" s="7" t="s">
        <v>88</v>
      </c>
    </row>
    <row r="1241" spans="1:17" hidden="1">
      <c r="A1241" s="7" t="s">
        <v>49</v>
      </c>
    </row>
    <row r="1242" spans="1:17">
      <c r="A1242" s="7">
        <v>9</v>
      </c>
      <c r="B1242" s="34" t="s">
        <v>503</v>
      </c>
      <c r="C1242" s="35" t="s">
        <v>504</v>
      </c>
      <c r="D1242" s="36"/>
      <c r="E1242" s="36"/>
      <c r="F1242" s="37" t="s">
        <v>136</v>
      </c>
      <c r="G1242" s="63">
        <f>ROUND(SUM(G1243:G1245), 2 )</f>
        <v/>
      </c>
      <c r="H1242" s="63"/>
      <c r="I1242" s="39"/>
      <c r="J1242" s="40">
        <f>IF(AND(G1242= "",H1242= ""), 0, ROUND(ROUND(I1242, 2) * ROUND(IF(H1242="",G1242,H1242),  2), 2))</f>
        <v/>
      </c>
      <c r="K1242" s="7"/>
      <c r="M1242" s="41">
        <v>0.2</v>
      </c>
      <c r="Q1242" s="7">
        <f>IF(H1242= "", "", 17)</f>
        <v/>
      </c>
    </row>
    <row r="1243" spans="1:17" hidden="1">
      <c r="A1243" s="57" t="s">
        <v>87</v>
      </c>
      <c r="B1243" s="36"/>
      <c r="C1243" s="58" t="s">
        <v>86</v>
      </c>
      <c r="D1243" s="58"/>
      <c r="E1243" s="58"/>
      <c r="F1243" s="58"/>
      <c r="G1243" s="64">
        <v>70</v>
      </c>
      <c r="H1243" s="60"/>
      <c r="J1243" s="36"/>
    </row>
    <row r="1244" spans="1:17" hidden="1">
      <c r="A1244" s="57" t="s">
        <v>66</v>
      </c>
      <c r="B1244" s="36"/>
      <c r="C1244" s="58" t="s">
        <v>65</v>
      </c>
      <c r="D1244" s="58"/>
      <c r="E1244" s="58"/>
      <c r="F1244" s="58"/>
      <c r="G1244" s="64">
        <v>5</v>
      </c>
      <c r="H1244" s="60"/>
      <c r="J1244" s="36"/>
    </row>
    <row r="1245" spans="1:17" hidden="1">
      <c r="A1245" s="57" t="s">
        <v>68</v>
      </c>
      <c r="B1245" s="36"/>
      <c r="C1245" s="58" t="s">
        <v>67</v>
      </c>
      <c r="D1245" s="58"/>
      <c r="E1245" s="58"/>
      <c r="F1245" s="58"/>
      <c r="G1245" s="64">
        <v>20</v>
      </c>
      <c r="H1245" s="60"/>
      <c r="J1245" s="36"/>
    </row>
    <row r="1246" spans="1:17" hidden="1">
      <c r="G1246" s="61">
        <f>G1243</f>
        <v/>
      </c>
      <c r="H1246" s="61">
        <f>IF(H1243= "", "", H1243)</f>
        <v/>
      </c>
      <c r="J1246" s="61">
        <f>IF(AND(G1246= "",H1246= ""), 0, ROUND(ROUND(I1242, 2) * ROUND(IF(H1246="",G1246,H1246),  2), 2))</f>
        <v/>
      </c>
      <c r="K1246" s="7">
        <f>K1242</f>
        <v/>
      </c>
      <c r="Q1246" s="7">
        <f>IF(H1242= "", 27, "")</f>
        <v/>
      </c>
    </row>
    <row r="1247" spans="1:17" hidden="1">
      <c r="G1247" s="61">
        <f>G1244</f>
        <v/>
      </c>
      <c r="H1247" s="61">
        <f>IF(H1244= "", "", H1244)</f>
        <v/>
      </c>
      <c r="J1247" s="61">
        <f>IF(AND(G1247= "",H1247= ""), 0, ROUND(ROUND(I1242, 2) * ROUND(IF(H1247="",G1247,H1247),  2), 2))</f>
        <v/>
      </c>
      <c r="K1247" s="7">
        <f>K1242</f>
        <v/>
      </c>
      <c r="Q1247" s="7">
        <f>IF(H1242= "", 25, "")</f>
        <v/>
      </c>
    </row>
    <row r="1248" spans="1:17" hidden="1">
      <c r="G1248" s="61">
        <f>G1245</f>
        <v/>
      </c>
      <c r="H1248" s="61">
        <f>IF(H1245= "", "", H1245)</f>
        <v/>
      </c>
      <c r="J1248" s="61">
        <f>IF(AND(G1248= "",H1248= ""), 0, ROUND(ROUND(I1242, 2) * ROUND(IF(H1248="",G1248,H1248),  2), 2))</f>
        <v/>
      </c>
      <c r="K1248" s="7">
        <f>K1242</f>
        <v/>
      </c>
      <c r="Q1248" s="7">
        <f>IF(H1242= "", 26, "")</f>
        <v/>
      </c>
    </row>
    <row r="1249" spans="1:17" hidden="1">
      <c r="A1249" s="7" t="s">
        <v>69</v>
      </c>
    </row>
    <row r="1250" spans="1:17" hidden="1">
      <c r="A1250" s="7" t="s">
        <v>70</v>
      </c>
    </row>
    <row r="1251" spans="1:17" hidden="1">
      <c r="A1251" s="7" t="s">
        <v>69</v>
      </c>
    </row>
    <row r="1252" spans="1:17" hidden="1">
      <c r="A1252" s="7" t="s">
        <v>71</v>
      </c>
    </row>
    <row r="1253" spans="1:17" hidden="1">
      <c r="A1253" s="7" t="s">
        <v>69</v>
      </c>
    </row>
    <row r="1254" spans="1:17" hidden="1">
      <c r="A1254" s="7" t="s">
        <v>88</v>
      </c>
    </row>
    <row r="1255" spans="1:17" hidden="1">
      <c r="A1255" s="7" t="s">
        <v>49</v>
      </c>
    </row>
    <row r="1256" spans="1:17">
      <c r="A1256" s="7">
        <v>9</v>
      </c>
      <c r="B1256" s="34" t="s">
        <v>505</v>
      </c>
      <c r="C1256" s="35" t="s">
        <v>506</v>
      </c>
      <c r="D1256" s="36"/>
      <c r="E1256" s="36"/>
      <c r="F1256" s="37" t="s">
        <v>136</v>
      </c>
      <c r="G1256" s="63">
        <f>ROUND(SUM(G1257:G1258), 2 )</f>
        <v/>
      </c>
      <c r="H1256" s="63"/>
      <c r="I1256" s="39"/>
      <c r="J1256" s="40">
        <f>IF(AND(G1256= "",H1256= ""), 0, ROUND(ROUND(I1256, 2) * ROUND(IF(H1256="",G1256,H1256),  2), 2))</f>
        <v/>
      </c>
      <c r="K1256" s="7"/>
      <c r="M1256" s="41">
        <v>0.2</v>
      </c>
      <c r="Q1256" s="7">
        <f>IF(H1256= "", "", 17)</f>
        <v/>
      </c>
    </row>
    <row r="1257" spans="1:17" hidden="1">
      <c r="A1257" s="57" t="s">
        <v>87</v>
      </c>
      <c r="B1257" s="36"/>
      <c r="C1257" s="58" t="s">
        <v>86</v>
      </c>
      <c r="D1257" s="58"/>
      <c r="E1257" s="58"/>
      <c r="F1257" s="58"/>
      <c r="G1257" s="64">
        <v>25</v>
      </c>
      <c r="H1257" s="60"/>
      <c r="J1257" s="36"/>
    </row>
    <row r="1258" spans="1:17" hidden="1">
      <c r="A1258" s="57" t="s">
        <v>68</v>
      </c>
      <c r="B1258" s="36"/>
      <c r="C1258" s="58" t="s">
        <v>67</v>
      </c>
      <c r="D1258" s="58"/>
      <c r="E1258" s="58"/>
      <c r="F1258" s="58"/>
      <c r="G1258" s="64">
        <v>15</v>
      </c>
      <c r="H1258" s="60"/>
      <c r="J1258" s="36"/>
    </row>
    <row r="1259" spans="1:17" hidden="1">
      <c r="G1259" s="61">
        <f>G1257</f>
        <v/>
      </c>
      <c r="H1259" s="61">
        <f>IF(H1257= "", "", H1257)</f>
        <v/>
      </c>
      <c r="J1259" s="61">
        <f>IF(AND(G1259= "",H1259= ""), 0, ROUND(ROUND(I1256, 2) * ROUND(IF(H1259="",G1259,H1259),  2), 2))</f>
        <v/>
      </c>
      <c r="K1259" s="7">
        <f>K1256</f>
        <v/>
      </c>
      <c r="Q1259" s="7">
        <f>IF(H1256= "", 27, "")</f>
        <v/>
      </c>
    </row>
    <row r="1260" spans="1:17" hidden="1">
      <c r="G1260" s="61">
        <f>G1258</f>
        <v/>
      </c>
      <c r="H1260" s="61">
        <f>IF(H1258= "", "", H1258)</f>
        <v/>
      </c>
      <c r="J1260" s="61">
        <f>IF(AND(G1260= "",H1260= ""), 0, ROUND(ROUND(I1256, 2) * ROUND(IF(H1260="",G1260,H1260),  2), 2))</f>
        <v/>
      </c>
      <c r="K1260" s="7">
        <f>K1256</f>
        <v/>
      </c>
      <c r="Q1260" s="7">
        <f>IF(H1256= "", 26, "")</f>
        <v/>
      </c>
    </row>
    <row r="1261" spans="1:17" hidden="1">
      <c r="A1261" s="7" t="s">
        <v>69</v>
      </c>
    </row>
    <row r="1262" spans="1:17" hidden="1">
      <c r="A1262" s="7" t="s">
        <v>70</v>
      </c>
    </row>
    <row r="1263" spans="1:17" hidden="1">
      <c r="A1263" s="7" t="s">
        <v>69</v>
      </c>
    </row>
    <row r="1264" spans="1:17" hidden="1">
      <c r="A1264" s="7" t="s">
        <v>88</v>
      </c>
    </row>
    <row r="1265" spans="1:17" hidden="1">
      <c r="A1265" s="7" t="s">
        <v>49</v>
      </c>
    </row>
    <row r="1266" spans="1:17">
      <c r="A1266" s="7">
        <v>9</v>
      </c>
      <c r="B1266" s="34" t="s">
        <v>507</v>
      </c>
      <c r="C1266" s="35" t="s">
        <v>508</v>
      </c>
      <c r="D1266" s="36"/>
      <c r="E1266" s="36"/>
      <c r="F1266" s="37" t="s">
        <v>136</v>
      </c>
      <c r="G1266" s="63">
        <f>ROUND(SUM(G1267:G1268), 2 )</f>
        <v/>
      </c>
      <c r="H1266" s="63"/>
      <c r="I1266" s="39"/>
      <c r="J1266" s="40">
        <f>IF(AND(G1266= "",H1266= ""), 0, ROUND(ROUND(I1266, 2) * ROUND(IF(H1266="",G1266,H1266),  2), 2))</f>
        <v/>
      </c>
      <c r="K1266" s="7"/>
      <c r="M1266" s="41">
        <v>0.2</v>
      </c>
      <c r="Q1266" s="7">
        <f>IF(H1266= "", "", 17)</f>
        <v/>
      </c>
    </row>
    <row r="1267" spans="1:17" hidden="1">
      <c r="A1267" s="57" t="s">
        <v>87</v>
      </c>
      <c r="B1267" s="36"/>
      <c r="C1267" s="58" t="s">
        <v>86</v>
      </c>
      <c r="D1267" s="58"/>
      <c r="E1267" s="58"/>
      <c r="F1267" s="58"/>
      <c r="G1267" s="64">
        <v>25</v>
      </c>
      <c r="H1267" s="60"/>
      <c r="J1267" s="36"/>
    </row>
    <row r="1268" spans="1:17" hidden="1">
      <c r="A1268" s="57" t="s">
        <v>68</v>
      </c>
      <c r="B1268" s="36"/>
      <c r="C1268" s="58" t="s">
        <v>67</v>
      </c>
      <c r="D1268" s="58"/>
      <c r="E1268" s="58"/>
      <c r="F1268" s="58"/>
      <c r="G1268" s="64">
        <v>5</v>
      </c>
      <c r="H1268" s="60"/>
      <c r="J1268" s="36"/>
    </row>
    <row r="1269" spans="1:17" hidden="1">
      <c r="G1269" s="61">
        <f>G1267</f>
        <v/>
      </c>
      <c r="H1269" s="61">
        <f>IF(H1267= "", "", H1267)</f>
        <v/>
      </c>
      <c r="J1269" s="61">
        <f>IF(AND(G1269= "",H1269= ""), 0, ROUND(ROUND(I1266, 2) * ROUND(IF(H1269="",G1269,H1269),  2), 2))</f>
        <v/>
      </c>
      <c r="K1269" s="7">
        <f>K1266</f>
        <v/>
      </c>
      <c r="Q1269" s="7">
        <f>IF(H1266= "", 27, "")</f>
        <v/>
      </c>
    </row>
    <row r="1270" spans="1:17" hidden="1">
      <c r="G1270" s="61">
        <f>G1268</f>
        <v/>
      </c>
      <c r="H1270" s="61">
        <f>IF(H1268= "", "", H1268)</f>
        <v/>
      </c>
      <c r="J1270" s="61">
        <f>IF(AND(G1270= "",H1270= ""), 0, ROUND(ROUND(I1266, 2) * ROUND(IF(H1270="",G1270,H1270),  2), 2))</f>
        <v/>
      </c>
      <c r="K1270" s="7">
        <f>K1266</f>
        <v/>
      </c>
      <c r="Q1270" s="7">
        <f>IF(H1266= "", 26, "")</f>
        <v/>
      </c>
    </row>
    <row r="1271" spans="1:17" hidden="1">
      <c r="A1271" s="7" t="s">
        <v>69</v>
      </c>
    </row>
    <row r="1272" spans="1:17" hidden="1">
      <c r="A1272" s="7" t="s">
        <v>70</v>
      </c>
    </row>
    <row r="1273" spans="1:17" hidden="1">
      <c r="A1273" s="7" t="s">
        <v>69</v>
      </c>
    </row>
    <row r="1274" spans="1:17" hidden="1">
      <c r="A1274" s="7" t="s">
        <v>88</v>
      </c>
    </row>
    <row r="1275" spans="1:17" hidden="1">
      <c r="A1275" s="7" t="s">
        <v>49</v>
      </c>
    </row>
    <row r="1276" spans="1:17">
      <c r="A1276" s="7">
        <v>9</v>
      </c>
      <c r="B1276" s="34" t="s">
        <v>509</v>
      </c>
      <c r="C1276" s="35" t="s">
        <v>510</v>
      </c>
      <c r="D1276" s="36"/>
      <c r="E1276" s="36"/>
      <c r="F1276" s="37" t="s">
        <v>136</v>
      </c>
      <c r="G1276" s="63">
        <f>ROUND(SUM(G1277:G1278), 2 )</f>
        <v/>
      </c>
      <c r="H1276" s="63"/>
      <c r="I1276" s="39"/>
      <c r="J1276" s="40">
        <f>IF(AND(G1276= "",H1276= ""), 0, ROUND(ROUND(I1276, 2) * ROUND(IF(H1276="",G1276,H1276),  2), 2))</f>
        <v/>
      </c>
      <c r="K1276" s="7"/>
      <c r="M1276" s="41">
        <v>0.2</v>
      </c>
      <c r="Q1276" s="7">
        <f>IF(H1276= "", "", 17)</f>
        <v/>
      </c>
    </row>
    <row r="1277" spans="1:17" hidden="1">
      <c r="A1277" s="57" t="s">
        <v>87</v>
      </c>
      <c r="B1277" s="36"/>
      <c r="C1277" s="58" t="s">
        <v>86</v>
      </c>
      <c r="D1277" s="58"/>
      <c r="E1277" s="58"/>
      <c r="F1277" s="58"/>
      <c r="G1277" s="64">
        <v>25</v>
      </c>
      <c r="H1277" s="60"/>
      <c r="J1277" s="36"/>
    </row>
    <row r="1278" spans="1:17" hidden="1">
      <c r="A1278" s="57" t="s">
        <v>68</v>
      </c>
      <c r="B1278" s="36"/>
      <c r="C1278" s="58" t="s">
        <v>67</v>
      </c>
      <c r="D1278" s="58"/>
      <c r="E1278" s="58"/>
      <c r="F1278" s="58"/>
      <c r="G1278" s="64">
        <v>5</v>
      </c>
      <c r="H1278" s="60"/>
      <c r="J1278" s="36"/>
    </row>
    <row r="1279" spans="1:17" hidden="1">
      <c r="G1279" s="61">
        <f>G1277</f>
        <v/>
      </c>
      <c r="H1279" s="61">
        <f>IF(H1277= "", "", H1277)</f>
        <v/>
      </c>
      <c r="J1279" s="61">
        <f>IF(AND(G1279= "",H1279= ""), 0, ROUND(ROUND(I1276, 2) * ROUND(IF(H1279="",G1279,H1279),  2), 2))</f>
        <v/>
      </c>
      <c r="K1279" s="7">
        <f>K1276</f>
        <v/>
      </c>
      <c r="Q1279" s="7">
        <f>IF(H1276= "", 27, "")</f>
        <v/>
      </c>
    </row>
    <row r="1280" spans="1:17" hidden="1">
      <c r="G1280" s="61">
        <f>G1278</f>
        <v/>
      </c>
      <c r="H1280" s="61">
        <f>IF(H1278= "", "", H1278)</f>
        <v/>
      </c>
      <c r="J1280" s="61">
        <f>IF(AND(G1280= "",H1280= ""), 0, ROUND(ROUND(I1276, 2) * ROUND(IF(H1280="",G1280,H1280),  2), 2))</f>
        <v/>
      </c>
      <c r="K1280" s="7">
        <f>K1276</f>
        <v/>
      </c>
      <c r="Q1280" s="7">
        <f>IF(H1276= "", 26, "")</f>
        <v/>
      </c>
    </row>
    <row r="1281" spans="1:17" hidden="1">
      <c r="A1281" s="7" t="s">
        <v>69</v>
      </c>
    </row>
    <row r="1282" spans="1:17" hidden="1">
      <c r="A1282" s="7" t="s">
        <v>70</v>
      </c>
    </row>
    <row r="1283" spans="1:17" hidden="1">
      <c r="A1283" s="7" t="s">
        <v>69</v>
      </c>
    </row>
    <row r="1284" spans="1:17" hidden="1">
      <c r="A1284" s="7" t="s">
        <v>88</v>
      </c>
    </row>
    <row r="1285" spans="1:17" hidden="1">
      <c r="A1285" s="7" t="s">
        <v>49</v>
      </c>
    </row>
    <row r="1286" spans="1:17">
      <c r="A1286" s="7">
        <v>9</v>
      </c>
      <c r="B1286" s="34" t="s">
        <v>511</v>
      </c>
      <c r="C1286" s="35" t="s">
        <v>512</v>
      </c>
      <c r="D1286" s="36"/>
      <c r="E1286" s="36"/>
      <c r="F1286" s="37" t="s">
        <v>136</v>
      </c>
      <c r="G1286" s="63">
        <f>ROUND(SUM(G1287:G1288), 2 )</f>
        <v/>
      </c>
      <c r="H1286" s="63"/>
      <c r="I1286" s="39"/>
      <c r="J1286" s="40">
        <f>IF(AND(G1286= "",H1286= ""), 0, ROUND(ROUND(I1286, 2) * ROUND(IF(H1286="",G1286,H1286),  2), 2))</f>
        <v/>
      </c>
      <c r="K1286" s="7"/>
      <c r="M1286" s="41">
        <v>0.2</v>
      </c>
      <c r="Q1286" s="7">
        <f>IF(H1286= "", "", 17)</f>
        <v/>
      </c>
    </row>
    <row r="1287" spans="1:17" hidden="1">
      <c r="A1287" s="57" t="s">
        <v>87</v>
      </c>
      <c r="B1287" s="36"/>
      <c r="C1287" s="58" t="s">
        <v>86</v>
      </c>
      <c r="D1287" s="58"/>
      <c r="E1287" s="58"/>
      <c r="F1287" s="58"/>
      <c r="G1287" s="64">
        <v>15</v>
      </c>
      <c r="H1287" s="60"/>
      <c r="J1287" s="36"/>
    </row>
    <row r="1288" spans="1:17" hidden="1">
      <c r="A1288" s="57" t="s">
        <v>68</v>
      </c>
      <c r="B1288" s="36"/>
      <c r="C1288" s="58" t="s">
        <v>67</v>
      </c>
      <c r="D1288" s="58"/>
      <c r="E1288" s="58"/>
      <c r="F1288" s="58"/>
      <c r="G1288" s="64">
        <v>5</v>
      </c>
      <c r="H1288" s="60"/>
      <c r="J1288" s="36"/>
    </row>
    <row r="1289" spans="1:17" hidden="1">
      <c r="G1289" s="61">
        <f>G1287</f>
        <v/>
      </c>
      <c r="H1289" s="61">
        <f>IF(H1287= "", "", H1287)</f>
        <v/>
      </c>
      <c r="J1289" s="61">
        <f>IF(AND(G1289= "",H1289= ""), 0, ROUND(ROUND(I1286, 2) * ROUND(IF(H1289="",G1289,H1289),  2), 2))</f>
        <v/>
      </c>
      <c r="K1289" s="7">
        <f>K1286</f>
        <v/>
      </c>
      <c r="Q1289" s="7">
        <f>IF(H1286= "", 27, "")</f>
        <v/>
      </c>
    </row>
    <row r="1290" spans="1:17" hidden="1">
      <c r="G1290" s="61">
        <f>G1288</f>
        <v/>
      </c>
      <c r="H1290" s="61">
        <f>IF(H1288= "", "", H1288)</f>
        <v/>
      </c>
      <c r="J1290" s="61">
        <f>IF(AND(G1290= "",H1290= ""), 0, ROUND(ROUND(I1286, 2) * ROUND(IF(H1290="",G1290,H1290),  2), 2))</f>
        <v/>
      </c>
      <c r="K1290" s="7">
        <f>K1286</f>
        <v/>
      </c>
      <c r="Q1290" s="7">
        <f>IF(H1286= "", 26, "")</f>
        <v/>
      </c>
    </row>
    <row r="1291" spans="1:17">
      <c r="A1291" s="7" t="s">
        <v>119</v>
      </c>
      <c r="B1291" s="62"/>
      <c r="C1291" s="62" t="s">
        <v>513</v>
      </c>
      <c r="D1291" s="62"/>
      <c r="E1291" s="62"/>
      <c r="F1291" s="62"/>
      <c r="G1291" s="62"/>
      <c r="H1291" s="62"/>
      <c r="I1291" s="62"/>
      <c r="J1291" s="62"/>
    </row>
    <row r="1292" spans="1:17" hidden="1">
      <c r="A1292" s="7" t="s">
        <v>69</v>
      </c>
    </row>
    <row r="1293" spans="1:17" hidden="1">
      <c r="A1293" s="7" t="s">
        <v>70</v>
      </c>
    </row>
    <row r="1294" spans="1:17" hidden="1">
      <c r="A1294" s="7" t="s">
        <v>69</v>
      </c>
    </row>
    <row r="1295" spans="1:17" hidden="1">
      <c r="A1295" s="7" t="s">
        <v>88</v>
      </c>
    </row>
    <row r="1296" spans="1:17" hidden="1">
      <c r="A1296" s="7" t="s">
        <v>49</v>
      </c>
    </row>
    <row r="1297" spans="1:17">
      <c r="A1297" s="7">
        <v>9</v>
      </c>
      <c r="B1297" s="34" t="s">
        <v>514</v>
      </c>
      <c r="C1297" s="35" t="s">
        <v>515</v>
      </c>
      <c r="D1297" s="36"/>
      <c r="E1297" s="36"/>
      <c r="F1297" s="37" t="s">
        <v>64</v>
      </c>
      <c r="G1297" s="38">
        <f>ROUND(SUM(G1298:G1300), 0 )</f>
        <v/>
      </c>
      <c r="H1297" s="38"/>
      <c r="I1297" s="39"/>
      <c r="J1297" s="40">
        <f>IF(AND(G1297= "",H1297= ""), 0, ROUND(ROUND(I1297, 2) * ROUND(IF(H1297="",G1297,H1297),  0), 2))</f>
        <v/>
      </c>
      <c r="K1297" s="7"/>
      <c r="M1297" s="41">
        <v>0.2</v>
      </c>
      <c r="Q1297" s="7">
        <f>IF(H1297= "", "", 17)</f>
        <v/>
      </c>
    </row>
    <row r="1298" spans="1:17" hidden="1">
      <c r="A1298" s="57" t="s">
        <v>87</v>
      </c>
      <c r="B1298" s="36"/>
      <c r="C1298" s="58" t="s">
        <v>86</v>
      </c>
      <c r="D1298" s="58"/>
      <c r="E1298" s="58"/>
      <c r="F1298" s="58"/>
      <c r="G1298" s="59">
        <v>1</v>
      </c>
      <c r="H1298" s="60"/>
      <c r="J1298" s="36"/>
    </row>
    <row r="1299" spans="1:17" hidden="1">
      <c r="A1299" s="57" t="s">
        <v>66</v>
      </c>
      <c r="B1299" s="36"/>
      <c r="C1299" s="58" t="s">
        <v>65</v>
      </c>
      <c r="D1299" s="58"/>
      <c r="E1299" s="58"/>
      <c r="F1299" s="58"/>
      <c r="G1299" s="59">
        <v>1</v>
      </c>
      <c r="H1299" s="60"/>
      <c r="J1299" s="36"/>
    </row>
    <row r="1300" spans="1:17" hidden="1">
      <c r="A1300" s="57" t="s">
        <v>68</v>
      </c>
      <c r="B1300" s="36"/>
      <c r="C1300" s="58" t="s">
        <v>67</v>
      </c>
      <c r="D1300" s="58"/>
      <c r="E1300" s="58"/>
      <c r="F1300" s="58"/>
      <c r="G1300" s="59">
        <v>1</v>
      </c>
      <c r="H1300" s="60"/>
      <c r="J1300" s="36"/>
    </row>
    <row r="1301" spans="1:17" hidden="1">
      <c r="G1301" s="61">
        <f>G1298</f>
        <v/>
      </c>
      <c r="H1301" s="61">
        <f>IF(H1298= "", "", H1298)</f>
        <v/>
      </c>
      <c r="J1301" s="61">
        <f>IF(AND(G1301= "",H1301= ""), 0, ROUND(ROUND(I1297, 2) * ROUND(IF(H1301="",G1301,H1301),  0), 2))</f>
        <v/>
      </c>
      <c r="K1301" s="7">
        <f>K1297</f>
        <v/>
      </c>
      <c r="Q1301" s="7">
        <f>IF(H1297= "", 27, "")</f>
        <v/>
      </c>
    </row>
    <row r="1302" spans="1:17" hidden="1">
      <c r="G1302" s="61">
        <f>G1299</f>
        <v/>
      </c>
      <c r="H1302" s="61">
        <f>IF(H1299= "", "", H1299)</f>
        <v/>
      </c>
      <c r="J1302" s="61">
        <f>IF(AND(G1302= "",H1302= ""), 0, ROUND(ROUND(I1297, 2) * ROUND(IF(H1302="",G1302,H1302),  0), 2))</f>
        <v/>
      </c>
      <c r="K1302" s="7">
        <f>K1297</f>
        <v/>
      </c>
      <c r="Q1302" s="7">
        <f>IF(H1297= "", 25, "")</f>
        <v/>
      </c>
    </row>
    <row r="1303" spans="1:17" hidden="1">
      <c r="G1303" s="61">
        <f>G1300</f>
        <v/>
      </c>
      <c r="H1303" s="61">
        <f>IF(H1300= "", "", H1300)</f>
        <v/>
      </c>
      <c r="J1303" s="61">
        <f>IF(AND(G1303= "",H1303= ""), 0, ROUND(ROUND(I1297, 2) * ROUND(IF(H1303="",G1303,H1303),  0), 2))</f>
        <v/>
      </c>
      <c r="K1303" s="7">
        <f>K1297</f>
        <v/>
      </c>
      <c r="Q1303" s="7">
        <f>IF(H1297= "", 26, "")</f>
        <v/>
      </c>
    </row>
    <row r="1304" spans="1:17" hidden="1">
      <c r="A1304" s="7" t="s">
        <v>69</v>
      </c>
    </row>
    <row r="1305" spans="1:17" hidden="1">
      <c r="A1305" s="7" t="s">
        <v>70</v>
      </c>
    </row>
    <row r="1306" spans="1:17" hidden="1">
      <c r="A1306" s="7" t="s">
        <v>69</v>
      </c>
    </row>
    <row r="1307" spans="1:17" hidden="1">
      <c r="A1307" s="7" t="s">
        <v>71</v>
      </c>
    </row>
    <row r="1308" spans="1:17" hidden="1">
      <c r="A1308" s="7" t="s">
        <v>69</v>
      </c>
    </row>
    <row r="1309" spans="1:17" hidden="1">
      <c r="A1309" s="7" t="s">
        <v>88</v>
      </c>
    </row>
    <row r="1310" spans="1:17" hidden="1">
      <c r="A1310" s="7" t="s">
        <v>49</v>
      </c>
    </row>
    <row r="1311" spans="1:17" hidden="1">
      <c r="A1311" s="7" t="s">
        <v>159</v>
      </c>
    </row>
    <row r="1312" spans="1:17">
      <c r="A1312" s="7">
        <v>6</v>
      </c>
      <c r="B1312" s="29" t="s">
        <v>516</v>
      </c>
      <c r="C1312" s="65" t="s">
        <v>517</v>
      </c>
      <c r="D1312" s="65"/>
      <c r="E1312" s="65"/>
      <c r="F1312" s="65"/>
      <c r="G1312" s="65"/>
      <c r="H1312" s="65"/>
      <c r="I1312" s="65"/>
      <c r="J1312" s="66"/>
      <c r="K1312" s="7"/>
    </row>
    <row r="1313" spans="1:17" hidden="1">
      <c r="A1313" s="7" t="s">
        <v>153</v>
      </c>
    </row>
    <row r="1314" spans="1:17">
      <c r="A1314" s="7">
        <v>9</v>
      </c>
      <c r="B1314" s="34" t="s">
        <v>518</v>
      </c>
      <c r="C1314" s="35" t="s">
        <v>519</v>
      </c>
      <c r="D1314" s="36"/>
      <c r="E1314" s="36"/>
      <c r="F1314" s="37" t="s">
        <v>12</v>
      </c>
      <c r="G1314" s="63">
        <f>ROUND(SUM(G1315:G1316), 2 )</f>
        <v/>
      </c>
      <c r="H1314" s="63"/>
      <c r="I1314" s="39"/>
      <c r="J1314" s="40">
        <f>IF(AND(G1314= "",H1314= ""), 0, ROUND(ROUND(I1314, 2) * ROUND(IF(H1314="",G1314,H1314),  2), 2))</f>
        <v/>
      </c>
      <c r="K1314" s="7"/>
      <c r="M1314" s="41">
        <v>0.2</v>
      </c>
      <c r="Q1314" s="7">
        <f>IF(H1314= "", "", 17)</f>
        <v/>
      </c>
    </row>
    <row r="1315" spans="1:17" hidden="1">
      <c r="A1315" s="57" t="s">
        <v>87</v>
      </c>
      <c r="B1315" s="36"/>
      <c r="C1315" s="58" t="s">
        <v>86</v>
      </c>
      <c r="D1315" s="58"/>
      <c r="E1315" s="58"/>
      <c r="F1315" s="58"/>
      <c r="G1315" s="64">
        <v>10</v>
      </c>
      <c r="H1315" s="60"/>
      <c r="J1315" s="36"/>
    </row>
    <row r="1316" spans="1:17" hidden="1">
      <c r="A1316" s="57" t="s">
        <v>68</v>
      </c>
      <c r="B1316" s="36"/>
      <c r="C1316" s="58" t="s">
        <v>67</v>
      </c>
      <c r="D1316" s="58"/>
      <c r="E1316" s="58"/>
      <c r="F1316" s="58"/>
      <c r="G1316" s="64">
        <v>5</v>
      </c>
      <c r="H1316" s="60"/>
      <c r="J1316" s="36"/>
    </row>
    <row r="1317" spans="1:17" hidden="1">
      <c r="G1317" s="61">
        <f>G1315</f>
        <v/>
      </c>
      <c r="H1317" s="61">
        <f>IF(H1315= "", "", H1315)</f>
        <v/>
      </c>
      <c r="J1317" s="61">
        <f>IF(AND(G1317= "",H1317= ""), 0, ROUND(ROUND(I1314, 2) * ROUND(IF(H1317="",G1317,H1317),  2), 2))</f>
        <v/>
      </c>
      <c r="K1317" s="7">
        <f>K1314</f>
        <v/>
      </c>
      <c r="Q1317" s="7">
        <f>IF(H1314= "", 27, "")</f>
        <v/>
      </c>
    </row>
    <row r="1318" spans="1:17" hidden="1">
      <c r="G1318" s="61">
        <f>G1316</f>
        <v/>
      </c>
      <c r="H1318" s="61">
        <f>IF(H1316= "", "", H1316)</f>
        <v/>
      </c>
      <c r="J1318" s="61">
        <f>IF(AND(G1318= "",H1318= ""), 0, ROUND(ROUND(I1314, 2) * ROUND(IF(H1318="",G1318,H1318),  2), 2))</f>
        <v/>
      </c>
      <c r="K1318" s="7">
        <f>K1314</f>
        <v/>
      </c>
      <c r="Q1318" s="7">
        <f>IF(H1314= "", 26, "")</f>
        <v/>
      </c>
    </row>
    <row r="1319" spans="1:17">
      <c r="A1319" s="7" t="s">
        <v>119</v>
      </c>
      <c r="B1319" s="62"/>
      <c r="C1319" s="62" t="s">
        <v>520</v>
      </c>
      <c r="D1319" s="62"/>
      <c r="E1319" s="62"/>
      <c r="F1319" s="62"/>
      <c r="G1319" s="62"/>
      <c r="H1319" s="62"/>
      <c r="I1319" s="62"/>
      <c r="J1319" s="62"/>
    </row>
    <row r="1320" spans="1:17" hidden="1">
      <c r="A1320" s="7" t="s">
        <v>69</v>
      </c>
    </row>
    <row r="1321" spans="1:17" hidden="1">
      <c r="A1321" s="7" t="s">
        <v>70</v>
      </c>
    </row>
    <row r="1322" spans="1:17" hidden="1">
      <c r="A1322" s="7" t="s">
        <v>69</v>
      </c>
    </row>
    <row r="1323" spans="1:17" hidden="1">
      <c r="A1323" s="7" t="s">
        <v>88</v>
      </c>
    </row>
    <row r="1324" spans="1:17" hidden="1">
      <c r="A1324" s="7" t="s">
        <v>49</v>
      </c>
    </row>
    <row r="1325" spans="1:17" hidden="1">
      <c r="A1325" s="7" t="s">
        <v>159</v>
      </c>
    </row>
    <row r="1326" spans="1:17">
      <c r="A1326" s="7">
        <v>6</v>
      </c>
      <c r="B1326" s="29" t="s">
        <v>521</v>
      </c>
      <c r="C1326" s="65" t="s">
        <v>522</v>
      </c>
      <c r="D1326" s="65"/>
      <c r="E1326" s="65"/>
      <c r="F1326" s="65"/>
      <c r="G1326" s="65"/>
      <c r="H1326" s="65"/>
      <c r="I1326" s="65"/>
      <c r="J1326" s="66"/>
      <c r="K1326" s="7"/>
    </row>
    <row r="1327" spans="1:17" hidden="1">
      <c r="A1327" s="7" t="s">
        <v>153</v>
      </c>
    </row>
    <row r="1328" spans="1:17" hidden="1">
      <c r="A1328" s="7" t="s">
        <v>153</v>
      </c>
    </row>
    <row r="1329" spans="1:17" ht="27.225" customHeight="1">
      <c r="A1329" s="7">
        <v>9</v>
      </c>
      <c r="B1329" s="34" t="s">
        <v>523</v>
      </c>
      <c r="C1329" s="35" t="s">
        <v>524</v>
      </c>
      <c r="D1329" s="36"/>
      <c r="E1329" s="36"/>
      <c r="F1329" s="37" t="s">
        <v>64</v>
      </c>
      <c r="G1329" s="38">
        <f>ROUND(SUM(G1330:G1330), 0 )</f>
        <v/>
      </c>
      <c r="H1329" s="38"/>
      <c r="I1329" s="39"/>
      <c r="J1329" s="40">
        <f>IF(AND(G1329= "",H1329= ""), 0, ROUND(ROUND(I1329, 2) * ROUND(IF(H1329="",G1329,H1329),  0), 2))</f>
        <v/>
      </c>
      <c r="K1329" s="7"/>
      <c r="M1329" s="41">
        <v>0.2</v>
      </c>
      <c r="Q1329" s="7">
        <v>27</v>
      </c>
    </row>
    <row r="1330" spans="1:17" hidden="1">
      <c r="A1330" s="57" t="s">
        <v>87</v>
      </c>
      <c r="B1330" s="36"/>
      <c r="C1330" s="58" t="s">
        <v>86</v>
      </c>
      <c r="D1330" s="58"/>
      <c r="E1330" s="58"/>
      <c r="F1330" s="58"/>
      <c r="G1330" s="59">
        <v>2</v>
      </c>
      <c r="H1330" s="60"/>
      <c r="J1330" s="36"/>
    </row>
    <row r="1331" spans="1:17" hidden="1">
      <c r="A1331" s="7" t="s">
        <v>69</v>
      </c>
    </row>
    <row r="1332" spans="1:17" hidden="1">
      <c r="A1332" s="7" t="s">
        <v>88</v>
      </c>
    </row>
    <row r="1333" spans="1:17" hidden="1">
      <c r="A1333" s="7" t="s">
        <v>49</v>
      </c>
    </row>
    <row r="1334" spans="1:17">
      <c r="A1334" s="7">
        <v>9</v>
      </c>
      <c r="B1334" s="34" t="s">
        <v>525</v>
      </c>
      <c r="C1334" s="35" t="s">
        <v>526</v>
      </c>
      <c r="D1334" s="36"/>
      <c r="E1334" s="36"/>
      <c r="F1334" s="37" t="s">
        <v>64</v>
      </c>
      <c r="G1334" s="38">
        <f>ROUND(SUM(G1335:G1336), 0 )</f>
        <v/>
      </c>
      <c r="H1334" s="38"/>
      <c r="I1334" s="39"/>
      <c r="J1334" s="40">
        <f>IF(AND(G1334= "",H1334= ""), 0, ROUND(ROUND(I1334, 2) * ROUND(IF(H1334="",G1334,H1334),  0), 2))</f>
        <v/>
      </c>
      <c r="K1334" s="7"/>
      <c r="M1334" s="41">
        <v>0.2</v>
      </c>
      <c r="Q1334" s="7">
        <f>IF(H1334= "", "", 17)</f>
        <v/>
      </c>
    </row>
    <row r="1335" spans="1:17" hidden="1">
      <c r="A1335" s="57" t="s">
        <v>87</v>
      </c>
      <c r="B1335" s="36"/>
      <c r="C1335" s="58" t="s">
        <v>86</v>
      </c>
      <c r="D1335" s="58"/>
      <c r="E1335" s="58"/>
      <c r="F1335" s="58"/>
      <c r="G1335" s="59">
        <v>2</v>
      </c>
      <c r="H1335" s="60"/>
      <c r="J1335" s="36"/>
    </row>
    <row r="1336" spans="1:17" hidden="1">
      <c r="A1336" s="57" t="s">
        <v>68</v>
      </c>
      <c r="B1336" s="36"/>
      <c r="C1336" s="58" t="s">
        <v>67</v>
      </c>
      <c r="D1336" s="58"/>
      <c r="E1336" s="58"/>
      <c r="F1336" s="58"/>
      <c r="G1336" s="59">
        <v>2</v>
      </c>
      <c r="H1336" s="60"/>
      <c r="J1336" s="36"/>
    </row>
    <row r="1337" spans="1:17" hidden="1">
      <c r="G1337" s="61">
        <f>G1335</f>
        <v/>
      </c>
      <c r="H1337" s="61">
        <f>IF(H1335= "", "", H1335)</f>
        <v/>
      </c>
      <c r="J1337" s="61">
        <f>IF(AND(G1337= "",H1337= ""), 0, ROUND(ROUND(I1334, 2) * ROUND(IF(H1337="",G1337,H1337),  0), 2))</f>
        <v/>
      </c>
      <c r="K1337" s="7">
        <f>K1334</f>
        <v/>
      </c>
      <c r="Q1337" s="7">
        <f>IF(H1334= "", 27, "")</f>
        <v/>
      </c>
    </row>
    <row r="1338" spans="1:17" hidden="1">
      <c r="G1338" s="61">
        <f>G1336</f>
        <v/>
      </c>
      <c r="H1338" s="61">
        <f>IF(H1336= "", "", H1336)</f>
        <v/>
      </c>
      <c r="J1338" s="61">
        <f>IF(AND(G1338= "",H1338= ""), 0, ROUND(ROUND(I1334, 2) * ROUND(IF(H1338="",G1338,H1338),  0), 2))</f>
        <v/>
      </c>
      <c r="K1338" s="7">
        <f>K1334</f>
        <v/>
      </c>
      <c r="Q1338" s="7">
        <f>IF(H1334= "", 26, "")</f>
        <v/>
      </c>
    </row>
    <row r="1339" spans="1:17">
      <c r="A1339" s="7" t="s">
        <v>119</v>
      </c>
      <c r="B1339" s="62"/>
      <c r="C1339" s="62" t="s">
        <v>527</v>
      </c>
      <c r="D1339" s="62"/>
      <c r="E1339" s="62"/>
      <c r="F1339" s="62"/>
      <c r="G1339" s="62"/>
      <c r="H1339" s="62"/>
      <c r="I1339" s="62"/>
      <c r="J1339" s="62"/>
    </row>
    <row r="1340" spans="1:17" hidden="1">
      <c r="A1340" s="7" t="s">
        <v>69</v>
      </c>
    </row>
    <row r="1341" spans="1:17" hidden="1">
      <c r="A1341" s="7" t="s">
        <v>70</v>
      </c>
    </row>
    <row r="1342" spans="1:17" hidden="1">
      <c r="A1342" s="7" t="s">
        <v>69</v>
      </c>
    </row>
    <row r="1343" spans="1:17" hidden="1">
      <c r="A1343" s="7" t="s">
        <v>88</v>
      </c>
    </row>
    <row r="1344" spans="1:17" hidden="1">
      <c r="A1344" s="7" t="s">
        <v>49</v>
      </c>
    </row>
    <row r="1345" spans="1:17" hidden="1">
      <c r="A1345" s="7" t="s">
        <v>159</v>
      </c>
    </row>
    <row r="1346" spans="1:17">
      <c r="A1346" s="7">
        <v>6</v>
      </c>
      <c r="B1346" s="29" t="s">
        <v>528</v>
      </c>
      <c r="C1346" s="65" t="s">
        <v>529</v>
      </c>
      <c r="D1346" s="65"/>
      <c r="E1346" s="65"/>
      <c r="F1346" s="65"/>
      <c r="G1346" s="65"/>
      <c r="H1346" s="65"/>
      <c r="I1346" s="65"/>
      <c r="J1346" s="66"/>
      <c r="K1346" s="7"/>
    </row>
    <row r="1347" spans="1:17" hidden="1">
      <c r="A1347" s="7" t="s">
        <v>153</v>
      </c>
    </row>
    <row r="1348" spans="1:17">
      <c r="A1348" s="7">
        <v>9</v>
      </c>
      <c r="B1348" s="34" t="s">
        <v>530</v>
      </c>
      <c r="C1348" s="35" t="s">
        <v>531</v>
      </c>
      <c r="D1348" s="36"/>
      <c r="E1348" s="36"/>
      <c r="F1348" s="37" t="s">
        <v>64</v>
      </c>
      <c r="G1348" s="38">
        <f>ROUND(SUM(G1349:G1350), 0 )</f>
        <v/>
      </c>
      <c r="H1348" s="38"/>
      <c r="I1348" s="39"/>
      <c r="J1348" s="40">
        <f>IF(AND(G1348= "",H1348= ""), 0, ROUND(ROUND(I1348, 2) * ROUND(IF(H1348="",G1348,H1348),  0), 2))</f>
        <v/>
      </c>
      <c r="K1348" s="7"/>
      <c r="M1348" s="41">
        <v>0.2</v>
      </c>
      <c r="Q1348" s="7">
        <f>IF(H1348= "", "", 17)</f>
        <v/>
      </c>
    </row>
    <row r="1349" spans="1:17" hidden="1">
      <c r="A1349" s="57" t="s">
        <v>87</v>
      </c>
      <c r="B1349" s="36"/>
      <c r="C1349" s="58" t="s">
        <v>86</v>
      </c>
      <c r="D1349" s="58"/>
      <c r="E1349" s="58"/>
      <c r="F1349" s="58"/>
      <c r="G1349" s="59">
        <v>1</v>
      </c>
      <c r="H1349" s="60"/>
      <c r="J1349" s="36"/>
    </row>
    <row r="1350" spans="1:17" hidden="1">
      <c r="A1350" s="57" t="s">
        <v>68</v>
      </c>
      <c r="B1350" s="36"/>
      <c r="C1350" s="58" t="s">
        <v>67</v>
      </c>
      <c r="D1350" s="58"/>
      <c r="E1350" s="58"/>
      <c r="F1350" s="58"/>
      <c r="G1350" s="59">
        <v>1</v>
      </c>
      <c r="H1350" s="60"/>
      <c r="J1350" s="36"/>
    </row>
    <row r="1351" spans="1:17" hidden="1">
      <c r="G1351" s="61">
        <f>G1349</f>
        <v/>
      </c>
      <c r="H1351" s="61">
        <f>IF(H1349= "", "", H1349)</f>
        <v/>
      </c>
      <c r="J1351" s="61">
        <f>IF(AND(G1351= "",H1351= ""), 0, ROUND(ROUND(I1348, 2) * ROUND(IF(H1351="",G1351,H1351),  0), 2))</f>
        <v/>
      </c>
      <c r="K1351" s="7">
        <f>K1348</f>
        <v/>
      </c>
      <c r="Q1351" s="7">
        <f>IF(H1348= "", 27, "")</f>
        <v/>
      </c>
    </row>
    <row r="1352" spans="1:17" hidden="1">
      <c r="G1352" s="61">
        <f>G1350</f>
        <v/>
      </c>
      <c r="H1352" s="61">
        <f>IF(H1350= "", "", H1350)</f>
        <v/>
      </c>
      <c r="J1352" s="61">
        <f>IF(AND(G1352= "",H1352= ""), 0, ROUND(ROUND(I1348, 2) * ROUND(IF(H1352="",G1352,H1352),  0), 2))</f>
        <v/>
      </c>
      <c r="K1352" s="7">
        <f>K1348</f>
        <v/>
      </c>
      <c r="Q1352" s="7">
        <f>IF(H1348= "", 26, "")</f>
        <v/>
      </c>
    </row>
    <row r="1353" spans="1:17" hidden="1">
      <c r="A1353" s="7" t="s">
        <v>69</v>
      </c>
    </row>
    <row r="1354" spans="1:17" hidden="1">
      <c r="A1354" s="7" t="s">
        <v>70</v>
      </c>
    </row>
    <row r="1355" spans="1:17" hidden="1">
      <c r="A1355" s="7" t="s">
        <v>69</v>
      </c>
    </row>
    <row r="1356" spans="1:17" hidden="1">
      <c r="A1356" s="7" t="s">
        <v>88</v>
      </c>
    </row>
    <row r="1357" spans="1:17" hidden="1">
      <c r="A1357" s="7" t="s">
        <v>49</v>
      </c>
    </row>
    <row r="1358" spans="1:17" hidden="1">
      <c r="A1358" s="7" t="s">
        <v>159</v>
      </c>
    </row>
    <row r="1359" spans="1:17">
      <c r="A1359" s="7">
        <v>6</v>
      </c>
      <c r="B1359" s="29" t="s">
        <v>532</v>
      </c>
      <c r="C1359" s="65" t="s">
        <v>533</v>
      </c>
      <c r="D1359" s="65"/>
      <c r="E1359" s="65"/>
      <c r="F1359" s="65"/>
      <c r="G1359" s="65"/>
      <c r="H1359" s="65"/>
      <c r="I1359" s="65"/>
      <c r="J1359" s="66"/>
      <c r="K1359" s="7"/>
    </row>
    <row r="1360" spans="1:17" hidden="1">
      <c r="A1360" s="7" t="s">
        <v>153</v>
      </c>
    </row>
    <row r="1361" spans="1:17">
      <c r="A1361" s="7">
        <v>9</v>
      </c>
      <c r="B1361" s="34" t="s">
        <v>534</v>
      </c>
      <c r="C1361" s="35" t="s">
        <v>535</v>
      </c>
      <c r="D1361" s="36"/>
      <c r="E1361" s="36"/>
      <c r="F1361" s="37" t="s">
        <v>64</v>
      </c>
      <c r="G1361" s="38">
        <f>ROUND(SUM(G1362:G1364), 0 )</f>
        <v/>
      </c>
      <c r="H1361" s="38"/>
      <c r="I1361" s="39"/>
      <c r="J1361" s="40">
        <f>IF(AND(G1361= "",H1361= ""), 0, ROUND(ROUND(I1361, 2) * ROUND(IF(H1361="",G1361,H1361),  0), 2))</f>
        <v/>
      </c>
      <c r="K1361" s="7"/>
      <c r="M1361" s="41">
        <v>0.2</v>
      </c>
      <c r="Q1361" s="7">
        <f>IF(H1361= "", "", 17)</f>
        <v/>
      </c>
    </row>
    <row r="1362" spans="1:17" hidden="1">
      <c r="A1362" s="57" t="s">
        <v>87</v>
      </c>
      <c r="B1362" s="36"/>
      <c r="C1362" s="58" t="s">
        <v>86</v>
      </c>
      <c r="D1362" s="58"/>
      <c r="E1362" s="58"/>
      <c r="F1362" s="58"/>
      <c r="G1362" s="59">
        <v>1</v>
      </c>
      <c r="H1362" s="60"/>
      <c r="J1362" s="36"/>
    </row>
    <row r="1363" spans="1:17" hidden="1">
      <c r="A1363" s="57" t="s">
        <v>66</v>
      </c>
      <c r="B1363" s="36"/>
      <c r="C1363" s="58" t="s">
        <v>65</v>
      </c>
      <c r="D1363" s="58"/>
      <c r="E1363" s="58"/>
      <c r="F1363" s="58"/>
      <c r="G1363" s="59">
        <v>1</v>
      </c>
      <c r="H1363" s="60"/>
      <c r="J1363" s="36"/>
    </row>
    <row r="1364" spans="1:17" hidden="1">
      <c r="A1364" s="57" t="s">
        <v>68</v>
      </c>
      <c r="B1364" s="36"/>
      <c r="C1364" s="58" t="s">
        <v>67</v>
      </c>
      <c r="D1364" s="58"/>
      <c r="E1364" s="58"/>
      <c r="F1364" s="58"/>
      <c r="G1364" s="59">
        <v>1</v>
      </c>
      <c r="H1364" s="60"/>
      <c r="J1364" s="36"/>
    </row>
    <row r="1365" spans="1:17" hidden="1">
      <c r="G1365" s="61">
        <f>G1362</f>
        <v/>
      </c>
      <c r="H1365" s="61">
        <f>IF(H1362= "", "", H1362)</f>
        <v/>
      </c>
      <c r="J1365" s="61">
        <f>IF(AND(G1365= "",H1365= ""), 0, ROUND(ROUND(I1361, 2) * ROUND(IF(H1365="",G1365,H1365),  0), 2))</f>
        <v/>
      </c>
      <c r="K1365" s="7">
        <f>K1361</f>
        <v/>
      </c>
      <c r="Q1365" s="7">
        <f>IF(H1361= "", 27, "")</f>
        <v/>
      </c>
    </row>
    <row r="1366" spans="1:17" hidden="1">
      <c r="G1366" s="61">
        <f>G1363</f>
        <v/>
      </c>
      <c r="H1366" s="61">
        <f>IF(H1363= "", "", H1363)</f>
        <v/>
      </c>
      <c r="J1366" s="61">
        <f>IF(AND(G1366= "",H1366= ""), 0, ROUND(ROUND(I1361, 2) * ROUND(IF(H1366="",G1366,H1366),  0), 2))</f>
        <v/>
      </c>
      <c r="K1366" s="7">
        <f>K1361</f>
        <v/>
      </c>
      <c r="Q1366" s="7">
        <f>IF(H1361= "", 25, "")</f>
        <v/>
      </c>
    </row>
    <row r="1367" spans="1:17" hidden="1">
      <c r="G1367" s="61">
        <f>G1364</f>
        <v/>
      </c>
      <c r="H1367" s="61">
        <f>IF(H1364= "", "", H1364)</f>
        <v/>
      </c>
      <c r="J1367" s="61">
        <f>IF(AND(G1367= "",H1367= ""), 0, ROUND(ROUND(I1361, 2) * ROUND(IF(H1367="",G1367,H1367),  0), 2))</f>
        <v/>
      </c>
      <c r="K1367" s="7">
        <f>K1361</f>
        <v/>
      </c>
      <c r="Q1367" s="7">
        <f>IF(H1361= "", 26, "")</f>
        <v/>
      </c>
    </row>
    <row r="1368" spans="1:17" hidden="1">
      <c r="A1368" s="7" t="s">
        <v>69</v>
      </c>
    </row>
    <row r="1369" spans="1:17" hidden="1">
      <c r="A1369" s="7" t="s">
        <v>70</v>
      </c>
    </row>
    <row r="1370" spans="1:17" hidden="1">
      <c r="A1370" s="7" t="s">
        <v>69</v>
      </c>
    </row>
    <row r="1371" spans="1:17" hidden="1">
      <c r="A1371" s="7" t="s">
        <v>71</v>
      </c>
    </row>
    <row r="1372" spans="1:17" hidden="1">
      <c r="A1372" s="7" t="s">
        <v>69</v>
      </c>
    </row>
    <row r="1373" spans="1:17" hidden="1">
      <c r="A1373" s="7" t="s">
        <v>88</v>
      </c>
    </row>
    <row r="1374" spans="1:17" hidden="1">
      <c r="A1374" s="7" t="s">
        <v>49</v>
      </c>
    </row>
    <row r="1375" spans="1:17" hidden="1">
      <c r="A1375" s="7" t="s">
        <v>159</v>
      </c>
    </row>
    <row r="1376" spans="1:17" hidden="1">
      <c r="A1376" s="7" t="s">
        <v>81</v>
      </c>
    </row>
    <row r="1377" spans="1:17" hidden="1">
      <c r="A1377" s="7" t="s">
        <v>50</v>
      </c>
    </row>
    <row r="1378" spans="1:17" ht="16.9125" customHeight="1">
      <c r="A1378" s="7">
        <v>4</v>
      </c>
      <c r="B1378" s="29" t="s">
        <v>536</v>
      </c>
      <c r="C1378" s="32" t="s">
        <v>537</v>
      </c>
      <c r="D1378" s="32"/>
      <c r="E1378" s="32"/>
      <c r="F1378" s="32"/>
      <c r="G1378" s="32"/>
      <c r="H1378" s="32"/>
      <c r="I1378" s="32"/>
      <c r="J1378" s="33"/>
      <c r="K1378" s="7"/>
    </row>
    <row r="1379" spans="1:17">
      <c r="A1379" s="7">
        <v>5</v>
      </c>
      <c r="B1379" s="29" t="s">
        <v>538</v>
      </c>
      <c r="C1379" s="48" t="s">
        <v>539</v>
      </c>
      <c r="D1379" s="48"/>
      <c r="E1379" s="48"/>
      <c r="F1379" s="48"/>
      <c r="G1379" s="48"/>
      <c r="H1379" s="48"/>
      <c r="I1379" s="48"/>
      <c r="J1379" s="55"/>
      <c r="K1379" s="7"/>
    </row>
    <row r="1380" spans="1:17">
      <c r="A1380" s="7">
        <v>8</v>
      </c>
      <c r="B1380" s="34" t="s">
        <v>540</v>
      </c>
      <c r="C1380" s="56" t="s">
        <v>541</v>
      </c>
      <c r="D1380" s="56"/>
      <c r="E1380" s="56"/>
      <c r="J1380" s="36"/>
      <c r="K1380" s="7"/>
    </row>
    <row r="1381" spans="1:17" hidden="1">
      <c r="A1381" s="7" t="s">
        <v>162</v>
      </c>
    </row>
    <row r="1382" spans="1:17" hidden="1">
      <c r="A1382" s="7" t="s">
        <v>162</v>
      </c>
    </row>
    <row r="1383" spans="1:17" hidden="1">
      <c r="A1383" s="7" t="s">
        <v>162</v>
      </c>
    </row>
    <row r="1384" spans="1:17" hidden="1">
      <c r="A1384" s="7" t="s">
        <v>162</v>
      </c>
    </row>
    <row r="1385" spans="1:17">
      <c r="A1385" s="7">
        <v>9</v>
      </c>
      <c r="B1385" s="34" t="s">
        <v>542</v>
      </c>
      <c r="C1385" s="35" t="s">
        <v>543</v>
      </c>
      <c r="D1385" s="36"/>
      <c r="E1385" s="36"/>
      <c r="F1385" s="37" t="s">
        <v>136</v>
      </c>
      <c r="G1385" s="63">
        <f>ROUND(SUM(G1386:G1388), 2 )</f>
        <v/>
      </c>
      <c r="H1385" s="63"/>
      <c r="I1385" s="39"/>
      <c r="J1385" s="40">
        <f>IF(AND(G1385= "",H1385= ""), 0, ROUND(ROUND(I1385, 2) * ROUND(IF(H1385="",G1385,H1385),  2), 2))</f>
        <v/>
      </c>
      <c r="K1385" s="7"/>
      <c r="M1385" s="41">
        <v>0.2</v>
      </c>
      <c r="Q1385" s="7">
        <f>IF(H1385= "", "", 17)</f>
        <v/>
      </c>
    </row>
    <row r="1386" spans="1:17" hidden="1">
      <c r="A1386" s="57" t="s">
        <v>87</v>
      </c>
      <c r="B1386" s="36"/>
      <c r="C1386" s="58" t="s">
        <v>86</v>
      </c>
      <c r="D1386" s="58"/>
      <c r="E1386" s="58"/>
      <c r="F1386" s="58"/>
      <c r="G1386" s="64">
        <v>30</v>
      </c>
      <c r="H1386" s="60"/>
      <c r="J1386" s="36"/>
    </row>
    <row r="1387" spans="1:17" hidden="1">
      <c r="A1387" s="57" t="s">
        <v>66</v>
      </c>
      <c r="B1387" s="36"/>
      <c r="C1387" s="58" t="s">
        <v>65</v>
      </c>
      <c r="D1387" s="58"/>
      <c r="E1387" s="58"/>
      <c r="F1387" s="58"/>
      <c r="G1387" s="64">
        <v>5</v>
      </c>
      <c r="H1387" s="60"/>
      <c r="J1387" s="36"/>
    </row>
    <row r="1388" spans="1:17" hidden="1">
      <c r="A1388" s="57" t="s">
        <v>68</v>
      </c>
      <c r="B1388" s="36"/>
      <c r="C1388" s="58" t="s">
        <v>67</v>
      </c>
      <c r="D1388" s="58"/>
      <c r="E1388" s="58"/>
      <c r="F1388" s="58"/>
      <c r="G1388" s="64">
        <v>20</v>
      </c>
      <c r="H1388" s="60"/>
      <c r="J1388" s="36"/>
    </row>
    <row r="1389" spans="1:17" hidden="1">
      <c r="G1389" s="61">
        <f>G1386</f>
        <v/>
      </c>
      <c r="H1389" s="61">
        <f>IF(H1386= "", "", H1386)</f>
        <v/>
      </c>
      <c r="J1389" s="61">
        <f>IF(AND(G1389= "",H1389= ""), 0, ROUND(ROUND(I1385, 2) * ROUND(IF(H1389="",G1389,H1389),  2), 2))</f>
        <v/>
      </c>
      <c r="K1389" s="7">
        <f>K1385</f>
        <v/>
      </c>
      <c r="Q1389" s="7">
        <f>IF(H1385= "", 27, "")</f>
        <v/>
      </c>
    </row>
    <row r="1390" spans="1:17" hidden="1">
      <c r="G1390" s="61">
        <f>G1387</f>
        <v/>
      </c>
      <c r="H1390" s="61">
        <f>IF(H1387= "", "", H1387)</f>
        <v/>
      </c>
      <c r="J1390" s="61">
        <f>IF(AND(G1390= "",H1390= ""), 0, ROUND(ROUND(I1385, 2) * ROUND(IF(H1390="",G1390,H1390),  2), 2))</f>
        <v/>
      </c>
      <c r="K1390" s="7">
        <f>K1385</f>
        <v/>
      </c>
      <c r="Q1390" s="7">
        <f>IF(H1385= "", 25, "")</f>
        <v/>
      </c>
    </row>
    <row r="1391" spans="1:17" hidden="1">
      <c r="G1391" s="61">
        <f>G1388</f>
        <v/>
      </c>
      <c r="H1391" s="61">
        <f>IF(H1388= "", "", H1388)</f>
        <v/>
      </c>
      <c r="J1391" s="61">
        <f>IF(AND(G1391= "",H1391= ""), 0, ROUND(ROUND(I1385, 2) * ROUND(IF(H1391="",G1391,H1391),  2), 2))</f>
        <v/>
      </c>
      <c r="K1391" s="7">
        <f>K1385</f>
        <v/>
      </c>
      <c r="Q1391" s="7">
        <f>IF(H1385= "", 26, "")</f>
        <v/>
      </c>
    </row>
    <row r="1392" spans="1:17" hidden="1">
      <c r="A1392" s="7" t="s">
        <v>69</v>
      </c>
    </row>
    <row r="1393" spans="1:17" hidden="1">
      <c r="A1393" s="7" t="s">
        <v>70</v>
      </c>
    </row>
    <row r="1394" spans="1:17" hidden="1">
      <c r="A1394" s="7" t="s">
        <v>69</v>
      </c>
    </row>
    <row r="1395" spans="1:17" hidden="1">
      <c r="A1395" s="7" t="s">
        <v>71</v>
      </c>
    </row>
    <row r="1396" spans="1:17" hidden="1">
      <c r="A1396" s="7" t="s">
        <v>69</v>
      </c>
    </row>
    <row r="1397" spans="1:17" hidden="1">
      <c r="A1397" s="7" t="s">
        <v>88</v>
      </c>
    </row>
    <row r="1398" spans="1:17" hidden="1">
      <c r="A1398" s="7" t="s">
        <v>49</v>
      </c>
    </row>
    <row r="1399" spans="1:17">
      <c r="A1399" s="7">
        <v>9</v>
      </c>
      <c r="B1399" s="34" t="s">
        <v>544</v>
      </c>
      <c r="C1399" s="35" t="s">
        <v>545</v>
      </c>
      <c r="D1399" s="36"/>
      <c r="E1399" s="36"/>
      <c r="F1399" s="37" t="s">
        <v>136</v>
      </c>
      <c r="G1399" s="63">
        <f>ROUND(SUM(G1400:G1402), 2 )</f>
        <v/>
      </c>
      <c r="H1399" s="63"/>
      <c r="I1399" s="39"/>
      <c r="J1399" s="40">
        <f>IF(AND(G1399= "",H1399= ""), 0, ROUND(ROUND(I1399, 2) * ROUND(IF(H1399="",G1399,H1399),  2), 2))</f>
        <v/>
      </c>
      <c r="K1399" s="7"/>
      <c r="M1399" s="41">
        <v>0.2</v>
      </c>
      <c r="Q1399" s="7">
        <f>IF(H1399= "", "", 17)</f>
        <v/>
      </c>
    </row>
    <row r="1400" spans="1:17" hidden="1">
      <c r="A1400" s="57" t="s">
        <v>87</v>
      </c>
      <c r="B1400" s="36"/>
      <c r="C1400" s="58" t="s">
        <v>86</v>
      </c>
      <c r="D1400" s="58"/>
      <c r="E1400" s="58"/>
      <c r="F1400" s="58"/>
      <c r="G1400" s="64">
        <v>100</v>
      </c>
      <c r="H1400" s="60"/>
      <c r="J1400" s="36"/>
    </row>
    <row r="1401" spans="1:17" hidden="1">
      <c r="A1401" s="57" t="s">
        <v>66</v>
      </c>
      <c r="B1401" s="36"/>
      <c r="C1401" s="58" t="s">
        <v>65</v>
      </c>
      <c r="D1401" s="58"/>
      <c r="E1401" s="58"/>
      <c r="F1401" s="58"/>
      <c r="G1401" s="64">
        <v>5</v>
      </c>
      <c r="H1401" s="60"/>
      <c r="J1401" s="36"/>
    </row>
    <row r="1402" spans="1:17" hidden="1">
      <c r="A1402" s="57" t="s">
        <v>68</v>
      </c>
      <c r="B1402" s="36"/>
      <c r="C1402" s="58" t="s">
        <v>67</v>
      </c>
      <c r="D1402" s="58"/>
      <c r="E1402" s="58"/>
      <c r="F1402" s="58"/>
      <c r="G1402" s="64">
        <v>50</v>
      </c>
      <c r="H1402" s="60"/>
      <c r="J1402" s="36"/>
    </row>
    <row r="1403" spans="1:17" hidden="1">
      <c r="G1403" s="61">
        <f>G1400</f>
        <v/>
      </c>
      <c r="H1403" s="61">
        <f>IF(H1400= "", "", H1400)</f>
        <v/>
      </c>
      <c r="J1403" s="61">
        <f>IF(AND(G1403= "",H1403= ""), 0, ROUND(ROUND(I1399, 2) * ROUND(IF(H1403="",G1403,H1403),  2), 2))</f>
        <v/>
      </c>
      <c r="K1403" s="7">
        <f>K1399</f>
        <v/>
      </c>
      <c r="Q1403" s="7">
        <f>IF(H1399= "", 27, "")</f>
        <v/>
      </c>
    </row>
    <row r="1404" spans="1:17" hidden="1">
      <c r="G1404" s="61">
        <f>G1401</f>
        <v/>
      </c>
      <c r="H1404" s="61">
        <f>IF(H1401= "", "", H1401)</f>
        <v/>
      </c>
      <c r="J1404" s="61">
        <f>IF(AND(G1404= "",H1404= ""), 0, ROUND(ROUND(I1399, 2) * ROUND(IF(H1404="",G1404,H1404),  2), 2))</f>
        <v/>
      </c>
      <c r="K1404" s="7">
        <f>K1399</f>
        <v/>
      </c>
      <c r="Q1404" s="7">
        <f>IF(H1399= "", 25, "")</f>
        <v/>
      </c>
    </row>
    <row r="1405" spans="1:17" hidden="1">
      <c r="G1405" s="61">
        <f>G1402</f>
        <v/>
      </c>
      <c r="H1405" s="61">
        <f>IF(H1402= "", "", H1402)</f>
        <v/>
      </c>
      <c r="J1405" s="61">
        <f>IF(AND(G1405= "",H1405= ""), 0, ROUND(ROUND(I1399, 2) * ROUND(IF(H1405="",G1405,H1405),  2), 2))</f>
        <v/>
      </c>
      <c r="K1405" s="7">
        <f>K1399</f>
        <v/>
      </c>
      <c r="Q1405" s="7">
        <f>IF(H1399= "", 26, "")</f>
        <v/>
      </c>
    </row>
    <row r="1406" spans="1:17">
      <c r="A1406" s="7" t="s">
        <v>119</v>
      </c>
      <c r="B1406" s="62"/>
      <c r="C1406" s="62" t="s">
        <v>546</v>
      </c>
      <c r="D1406" s="62"/>
      <c r="E1406" s="62"/>
      <c r="F1406" s="62"/>
      <c r="G1406" s="62"/>
      <c r="H1406" s="62"/>
      <c r="I1406" s="62"/>
      <c r="J1406" s="62"/>
    </row>
    <row r="1407" spans="1:17" hidden="1">
      <c r="A1407" s="7" t="s">
        <v>69</v>
      </c>
    </row>
    <row r="1408" spans="1:17" hidden="1">
      <c r="A1408" s="7" t="s">
        <v>70</v>
      </c>
    </row>
    <row r="1409" spans="1:17" hidden="1">
      <c r="A1409" s="7" t="s">
        <v>69</v>
      </c>
    </row>
    <row r="1410" spans="1:17" hidden="1">
      <c r="A1410" s="7" t="s">
        <v>71</v>
      </c>
    </row>
    <row r="1411" spans="1:17" hidden="1">
      <c r="A1411" s="7" t="s">
        <v>69</v>
      </c>
    </row>
    <row r="1412" spans="1:17" hidden="1">
      <c r="A1412" s="7" t="s">
        <v>88</v>
      </c>
    </row>
    <row r="1413" spans="1:17" hidden="1">
      <c r="A1413" s="7" t="s">
        <v>49</v>
      </c>
    </row>
    <row r="1414" spans="1:17">
      <c r="A1414" s="7">
        <v>9</v>
      </c>
      <c r="B1414" s="34" t="s">
        <v>547</v>
      </c>
      <c r="C1414" s="35" t="s">
        <v>515</v>
      </c>
      <c r="D1414" s="36"/>
      <c r="E1414" s="36"/>
      <c r="F1414" s="37" t="s">
        <v>64</v>
      </c>
      <c r="G1414" s="38">
        <f>ROUND(SUM(G1415:G1417), 0 )</f>
        <v/>
      </c>
      <c r="H1414" s="38"/>
      <c r="I1414" s="39"/>
      <c r="J1414" s="40">
        <f>IF(AND(G1414= "",H1414= ""), 0, ROUND(ROUND(I1414, 2) * ROUND(IF(H1414="",G1414,H1414),  0), 2))</f>
        <v/>
      </c>
      <c r="K1414" s="7"/>
      <c r="M1414" s="41">
        <v>0.2</v>
      </c>
      <c r="Q1414" s="7">
        <f>IF(H1414= "", "", 17)</f>
        <v/>
      </c>
    </row>
    <row r="1415" spans="1:17" hidden="1">
      <c r="A1415" s="57" t="s">
        <v>87</v>
      </c>
      <c r="B1415" s="36"/>
      <c r="C1415" s="58" t="s">
        <v>86</v>
      </c>
      <c r="D1415" s="58"/>
      <c r="E1415" s="58"/>
      <c r="F1415" s="58"/>
      <c r="G1415" s="59">
        <v>1</v>
      </c>
      <c r="H1415" s="60"/>
      <c r="J1415" s="36"/>
    </row>
    <row r="1416" spans="1:17" hidden="1">
      <c r="A1416" s="57" t="s">
        <v>66</v>
      </c>
      <c r="B1416" s="36"/>
      <c r="C1416" s="58" t="s">
        <v>65</v>
      </c>
      <c r="D1416" s="58"/>
      <c r="E1416" s="58"/>
      <c r="F1416" s="58"/>
      <c r="G1416" s="59">
        <v>1</v>
      </c>
      <c r="H1416" s="60"/>
      <c r="J1416" s="36"/>
    </row>
    <row r="1417" spans="1:17" hidden="1">
      <c r="A1417" s="57" t="s">
        <v>68</v>
      </c>
      <c r="B1417" s="36"/>
      <c r="C1417" s="58" t="s">
        <v>67</v>
      </c>
      <c r="D1417" s="58"/>
      <c r="E1417" s="58"/>
      <c r="F1417" s="58"/>
      <c r="G1417" s="59">
        <v>1</v>
      </c>
      <c r="H1417" s="60"/>
      <c r="J1417" s="36"/>
    </row>
    <row r="1418" spans="1:17" hidden="1">
      <c r="G1418" s="61">
        <f>G1415</f>
        <v/>
      </c>
      <c r="H1418" s="61">
        <f>IF(H1415= "", "", H1415)</f>
        <v/>
      </c>
      <c r="J1418" s="61">
        <f>IF(AND(G1418= "",H1418= ""), 0, ROUND(ROUND(I1414, 2) * ROUND(IF(H1418="",G1418,H1418),  0), 2))</f>
        <v/>
      </c>
      <c r="K1418" s="7">
        <f>K1414</f>
        <v/>
      </c>
      <c r="Q1418" s="7">
        <f>IF(H1414= "", 27, "")</f>
        <v/>
      </c>
    </row>
    <row r="1419" spans="1:17" hidden="1">
      <c r="G1419" s="61">
        <f>G1416</f>
        <v/>
      </c>
      <c r="H1419" s="61">
        <f>IF(H1416= "", "", H1416)</f>
        <v/>
      </c>
      <c r="J1419" s="61">
        <f>IF(AND(G1419= "",H1419= ""), 0, ROUND(ROUND(I1414, 2) * ROUND(IF(H1419="",G1419,H1419),  0), 2))</f>
        <v/>
      </c>
      <c r="K1419" s="7">
        <f>K1414</f>
        <v/>
      </c>
      <c r="Q1419" s="7">
        <f>IF(H1414= "", 25, "")</f>
        <v/>
      </c>
    </row>
    <row r="1420" spans="1:17" hidden="1">
      <c r="G1420" s="61">
        <f>G1417</f>
        <v/>
      </c>
      <c r="H1420" s="61">
        <f>IF(H1417= "", "", H1417)</f>
        <v/>
      </c>
      <c r="J1420" s="61">
        <f>IF(AND(G1420= "",H1420= ""), 0, ROUND(ROUND(I1414, 2) * ROUND(IF(H1420="",G1420,H1420),  0), 2))</f>
        <v/>
      </c>
      <c r="K1420" s="7">
        <f>K1414</f>
        <v/>
      </c>
      <c r="Q1420" s="7">
        <f>IF(H1414= "", 26, "")</f>
        <v/>
      </c>
    </row>
    <row r="1421" spans="1:17" hidden="1">
      <c r="A1421" s="7" t="s">
        <v>69</v>
      </c>
    </row>
    <row r="1422" spans="1:17" hidden="1">
      <c r="A1422" s="7" t="s">
        <v>70</v>
      </c>
    </row>
    <row r="1423" spans="1:17" hidden="1">
      <c r="A1423" s="7" t="s">
        <v>69</v>
      </c>
    </row>
    <row r="1424" spans="1:17" hidden="1">
      <c r="A1424" s="7" t="s">
        <v>71</v>
      </c>
    </row>
    <row r="1425" spans="1:17" hidden="1">
      <c r="A1425" s="7" t="s">
        <v>69</v>
      </c>
    </row>
    <row r="1426" spans="1:17" hidden="1">
      <c r="A1426" s="7" t="s">
        <v>88</v>
      </c>
    </row>
    <row r="1427" spans="1:17" hidden="1">
      <c r="A1427" s="7" t="s">
        <v>49</v>
      </c>
    </row>
    <row r="1428" spans="1:17">
      <c r="A1428" s="7">
        <v>9</v>
      </c>
      <c r="B1428" s="34" t="s">
        <v>548</v>
      </c>
      <c r="C1428" s="35" t="s">
        <v>549</v>
      </c>
      <c r="D1428" s="36"/>
      <c r="E1428" s="36"/>
      <c r="F1428" s="37" t="s">
        <v>136</v>
      </c>
      <c r="G1428" s="63">
        <f>ROUND(SUM(G1429:G1431), 2 )</f>
        <v/>
      </c>
      <c r="H1428" s="63"/>
      <c r="I1428" s="39"/>
      <c r="J1428" s="40">
        <f>IF(AND(G1428= "",H1428= ""), 0, ROUND(ROUND(I1428, 2) * ROUND(IF(H1428="",G1428,H1428),  2), 2))</f>
        <v/>
      </c>
      <c r="K1428" s="7"/>
      <c r="M1428" s="41">
        <v>0.2</v>
      </c>
      <c r="Q1428" s="7">
        <f>IF(H1428= "", "", 17)</f>
        <v/>
      </c>
    </row>
    <row r="1429" spans="1:17" hidden="1">
      <c r="A1429" s="57" t="s">
        <v>87</v>
      </c>
      <c r="B1429" s="36"/>
      <c r="C1429" s="58" t="s">
        <v>86</v>
      </c>
      <c r="D1429" s="58"/>
      <c r="E1429" s="58"/>
      <c r="F1429" s="58"/>
      <c r="G1429" s="64">
        <v>60</v>
      </c>
      <c r="H1429" s="60"/>
      <c r="J1429" s="36"/>
    </row>
    <row r="1430" spans="1:17" hidden="1">
      <c r="A1430" s="57" t="s">
        <v>66</v>
      </c>
      <c r="B1430" s="36"/>
      <c r="C1430" s="58" t="s">
        <v>65</v>
      </c>
      <c r="D1430" s="58"/>
      <c r="E1430" s="58"/>
      <c r="F1430" s="58"/>
      <c r="G1430" s="64">
        <v>5</v>
      </c>
      <c r="H1430" s="60"/>
      <c r="J1430" s="36"/>
    </row>
    <row r="1431" spans="1:17" hidden="1">
      <c r="A1431" s="57" t="s">
        <v>68</v>
      </c>
      <c r="B1431" s="36"/>
      <c r="C1431" s="58" t="s">
        <v>67</v>
      </c>
      <c r="D1431" s="58"/>
      <c r="E1431" s="58"/>
      <c r="F1431" s="58"/>
      <c r="G1431" s="64">
        <v>35</v>
      </c>
      <c r="H1431" s="60"/>
      <c r="J1431" s="36"/>
    </row>
    <row r="1432" spans="1:17" hidden="1">
      <c r="G1432" s="61">
        <f>G1429</f>
        <v/>
      </c>
      <c r="H1432" s="61">
        <f>IF(H1429= "", "", H1429)</f>
        <v/>
      </c>
      <c r="J1432" s="61">
        <f>IF(AND(G1432= "",H1432= ""), 0, ROUND(ROUND(I1428, 2) * ROUND(IF(H1432="",G1432,H1432),  2), 2))</f>
        <v/>
      </c>
      <c r="K1432" s="7">
        <f>K1428</f>
        <v/>
      </c>
      <c r="Q1432" s="7">
        <f>IF(H1428= "", 27, "")</f>
        <v/>
      </c>
    </row>
    <row r="1433" spans="1:17" hidden="1">
      <c r="G1433" s="61">
        <f>G1430</f>
        <v/>
      </c>
      <c r="H1433" s="61">
        <f>IF(H1430= "", "", H1430)</f>
        <v/>
      </c>
      <c r="J1433" s="61">
        <f>IF(AND(G1433= "",H1433= ""), 0, ROUND(ROUND(I1428, 2) * ROUND(IF(H1433="",G1433,H1433),  2), 2))</f>
        <v/>
      </c>
      <c r="K1433" s="7">
        <f>K1428</f>
        <v/>
      </c>
      <c r="Q1433" s="7">
        <f>IF(H1428= "", 25, "")</f>
        <v/>
      </c>
    </row>
    <row r="1434" spans="1:17" hidden="1">
      <c r="G1434" s="61">
        <f>G1431</f>
        <v/>
      </c>
      <c r="H1434" s="61">
        <f>IF(H1431= "", "", H1431)</f>
        <v/>
      </c>
      <c r="J1434" s="61">
        <f>IF(AND(G1434= "",H1434= ""), 0, ROUND(ROUND(I1428, 2) * ROUND(IF(H1434="",G1434,H1434),  2), 2))</f>
        <v/>
      </c>
      <c r="K1434" s="7">
        <f>K1428</f>
        <v/>
      </c>
      <c r="Q1434" s="7">
        <f>IF(H1428= "", 26, "")</f>
        <v/>
      </c>
    </row>
    <row r="1435" spans="1:17" hidden="1">
      <c r="A1435" s="7" t="s">
        <v>69</v>
      </c>
    </row>
    <row r="1436" spans="1:17" hidden="1">
      <c r="A1436" s="7" t="s">
        <v>70</v>
      </c>
    </row>
    <row r="1437" spans="1:17" hidden="1">
      <c r="A1437" s="7" t="s">
        <v>69</v>
      </c>
    </row>
    <row r="1438" spans="1:17" hidden="1">
      <c r="A1438" s="7" t="s">
        <v>71</v>
      </c>
    </row>
    <row r="1439" spans="1:17" hidden="1">
      <c r="A1439" s="7" t="s">
        <v>69</v>
      </c>
    </row>
    <row r="1440" spans="1:17" hidden="1">
      <c r="A1440" s="7" t="s">
        <v>88</v>
      </c>
    </row>
    <row r="1441" spans="1:17" hidden="1">
      <c r="A1441" s="7" t="s">
        <v>49</v>
      </c>
    </row>
    <row r="1442" spans="1:17" hidden="1">
      <c r="A1442" s="7" t="s">
        <v>80</v>
      </c>
    </row>
    <row r="1443" spans="1:17">
      <c r="A1443" s="7">
        <v>8</v>
      </c>
      <c r="B1443" s="34" t="s">
        <v>550</v>
      </c>
      <c r="C1443" s="56" t="s">
        <v>458</v>
      </c>
      <c r="D1443" s="56"/>
      <c r="E1443" s="56"/>
      <c r="J1443" s="36"/>
      <c r="K1443" s="7"/>
    </row>
    <row r="1444" spans="1:17" hidden="1">
      <c r="A1444" s="7" t="s">
        <v>162</v>
      </c>
    </row>
    <row r="1445" spans="1:17">
      <c r="A1445" s="7">
        <v>9</v>
      </c>
      <c r="B1445" s="34" t="s">
        <v>551</v>
      </c>
      <c r="C1445" s="35" t="s">
        <v>552</v>
      </c>
      <c r="D1445" s="36"/>
      <c r="E1445" s="36"/>
      <c r="F1445" s="37" t="s">
        <v>13</v>
      </c>
      <c r="G1445" s="38">
        <f>ROUND(SUM(G1446:G1448), 0 )</f>
        <v/>
      </c>
      <c r="H1445" s="38"/>
      <c r="I1445" s="39"/>
      <c r="J1445" s="40">
        <f>IF(AND(G1445= "",H1445= ""), 0, ROUND(ROUND(I1445, 2) * ROUND(IF(H1445="",G1445,H1445),  0), 2))</f>
        <v/>
      </c>
      <c r="K1445" s="7"/>
      <c r="M1445" s="41">
        <v>0.2</v>
      </c>
      <c r="Q1445" s="7">
        <f>IF(H1445= "", "", 17)</f>
        <v/>
      </c>
    </row>
    <row r="1446" spans="1:17" hidden="1">
      <c r="A1446" s="57" t="s">
        <v>87</v>
      </c>
      <c r="B1446" s="36"/>
      <c r="C1446" s="58" t="s">
        <v>86</v>
      </c>
      <c r="D1446" s="58"/>
      <c r="E1446" s="58"/>
      <c r="F1446" s="58"/>
      <c r="G1446" s="59">
        <v>5</v>
      </c>
      <c r="H1446" s="60"/>
      <c r="J1446" s="36"/>
    </row>
    <row r="1447" spans="1:17" hidden="1">
      <c r="A1447" s="57" t="s">
        <v>66</v>
      </c>
      <c r="B1447" s="36"/>
      <c r="C1447" s="58" t="s">
        <v>65</v>
      </c>
      <c r="D1447" s="58"/>
      <c r="E1447" s="58"/>
      <c r="F1447" s="58"/>
      <c r="G1447" s="59">
        <v>1</v>
      </c>
      <c r="H1447" s="60"/>
      <c r="J1447" s="36"/>
    </row>
    <row r="1448" spans="1:17" hidden="1">
      <c r="A1448" s="57" t="s">
        <v>68</v>
      </c>
      <c r="B1448" s="36"/>
      <c r="C1448" s="58" t="s">
        <v>67</v>
      </c>
      <c r="D1448" s="58"/>
      <c r="E1448" s="58"/>
      <c r="F1448" s="58"/>
      <c r="G1448" s="59">
        <v>3</v>
      </c>
      <c r="H1448" s="60"/>
      <c r="J1448" s="36"/>
    </row>
    <row r="1449" spans="1:17" hidden="1">
      <c r="G1449" s="61">
        <f>G1446</f>
        <v/>
      </c>
      <c r="H1449" s="61">
        <f>IF(H1446= "", "", H1446)</f>
        <v/>
      </c>
      <c r="J1449" s="61">
        <f>IF(AND(G1449= "",H1449= ""), 0, ROUND(ROUND(I1445, 2) * ROUND(IF(H1449="",G1449,H1449),  0), 2))</f>
        <v/>
      </c>
      <c r="K1449" s="7">
        <f>K1445</f>
        <v/>
      </c>
      <c r="Q1449" s="7">
        <f>IF(H1445= "", 27, "")</f>
        <v/>
      </c>
    </row>
    <row r="1450" spans="1:17" hidden="1">
      <c r="G1450" s="61">
        <f>G1447</f>
        <v/>
      </c>
      <c r="H1450" s="61">
        <f>IF(H1447= "", "", H1447)</f>
        <v/>
      </c>
      <c r="J1450" s="61">
        <f>IF(AND(G1450= "",H1450= ""), 0, ROUND(ROUND(I1445, 2) * ROUND(IF(H1450="",G1450,H1450),  0), 2))</f>
        <v/>
      </c>
      <c r="K1450" s="7">
        <f>K1445</f>
        <v/>
      </c>
      <c r="Q1450" s="7">
        <f>IF(H1445= "", 25, "")</f>
        <v/>
      </c>
    </row>
    <row r="1451" spans="1:17" hidden="1">
      <c r="G1451" s="61">
        <f>G1448</f>
        <v/>
      </c>
      <c r="H1451" s="61">
        <f>IF(H1448= "", "", H1448)</f>
        <v/>
      </c>
      <c r="J1451" s="61">
        <f>IF(AND(G1451= "",H1451= ""), 0, ROUND(ROUND(I1445, 2) * ROUND(IF(H1451="",G1451,H1451),  0), 2))</f>
        <v/>
      </c>
      <c r="K1451" s="7">
        <f>K1445</f>
        <v/>
      </c>
      <c r="Q1451" s="7">
        <f>IF(H1445= "", 26, "")</f>
        <v/>
      </c>
    </row>
    <row r="1452" spans="1:17" hidden="1">
      <c r="A1452" s="7" t="s">
        <v>69</v>
      </c>
    </row>
    <row r="1453" spans="1:17" hidden="1">
      <c r="A1453" s="7" t="s">
        <v>70</v>
      </c>
    </row>
    <row r="1454" spans="1:17" hidden="1">
      <c r="A1454" s="7" t="s">
        <v>69</v>
      </c>
    </row>
    <row r="1455" spans="1:17" hidden="1">
      <c r="A1455" s="7" t="s">
        <v>71</v>
      </c>
    </row>
    <row r="1456" spans="1:17" hidden="1">
      <c r="A1456" s="7" t="s">
        <v>69</v>
      </c>
    </row>
    <row r="1457" spans="1:17" hidden="1">
      <c r="A1457" s="7" t="s">
        <v>88</v>
      </c>
    </row>
    <row r="1458" spans="1:17" hidden="1">
      <c r="A1458" s="7" t="s">
        <v>49</v>
      </c>
    </row>
    <row r="1459" spans="1:17">
      <c r="A1459" s="7">
        <v>9</v>
      </c>
      <c r="B1459" s="34" t="s">
        <v>553</v>
      </c>
      <c r="C1459" s="35" t="s">
        <v>554</v>
      </c>
      <c r="D1459" s="36"/>
      <c r="E1459" s="36"/>
      <c r="F1459" s="37" t="s">
        <v>13</v>
      </c>
      <c r="G1459" s="38">
        <f>ROUND(SUM(G1460:G1462), 0 )</f>
        <v/>
      </c>
      <c r="H1459" s="38"/>
      <c r="I1459" s="39"/>
      <c r="J1459" s="40">
        <f>IF(AND(G1459= "",H1459= ""), 0, ROUND(ROUND(I1459, 2) * ROUND(IF(H1459="",G1459,H1459),  0), 2))</f>
        <v/>
      </c>
      <c r="K1459" s="7"/>
      <c r="M1459" s="41">
        <v>0.2</v>
      </c>
      <c r="Q1459" s="7">
        <f>IF(H1459= "", "", 17)</f>
        <v/>
      </c>
    </row>
    <row r="1460" spans="1:17" hidden="1">
      <c r="A1460" s="57" t="s">
        <v>87</v>
      </c>
      <c r="B1460" s="36"/>
      <c r="C1460" s="58" t="s">
        <v>86</v>
      </c>
      <c r="D1460" s="58"/>
      <c r="E1460" s="58"/>
      <c r="F1460" s="58"/>
      <c r="G1460" s="59">
        <v>45</v>
      </c>
      <c r="H1460" s="60"/>
      <c r="J1460" s="36"/>
    </row>
    <row r="1461" spans="1:17" hidden="1">
      <c r="A1461" s="57" t="s">
        <v>66</v>
      </c>
      <c r="B1461" s="36"/>
      <c r="C1461" s="58" t="s">
        <v>65</v>
      </c>
      <c r="D1461" s="58"/>
      <c r="E1461" s="58"/>
      <c r="F1461" s="58"/>
      <c r="G1461" s="59">
        <v>2</v>
      </c>
      <c r="H1461" s="60"/>
      <c r="J1461" s="36"/>
    </row>
    <row r="1462" spans="1:17" hidden="1">
      <c r="A1462" s="57" t="s">
        <v>68</v>
      </c>
      <c r="B1462" s="36"/>
      <c r="C1462" s="58" t="s">
        <v>67</v>
      </c>
      <c r="D1462" s="58"/>
      <c r="E1462" s="58"/>
      <c r="F1462" s="58"/>
      <c r="G1462" s="59">
        <v>18</v>
      </c>
      <c r="H1462" s="60"/>
      <c r="J1462" s="36"/>
    </row>
    <row r="1463" spans="1:17" hidden="1">
      <c r="G1463" s="61">
        <f>G1460</f>
        <v/>
      </c>
      <c r="H1463" s="61">
        <f>IF(H1460= "", "", H1460)</f>
        <v/>
      </c>
      <c r="J1463" s="61">
        <f>IF(AND(G1463= "",H1463= ""), 0, ROUND(ROUND(I1459, 2) * ROUND(IF(H1463="",G1463,H1463),  0), 2))</f>
        <v/>
      </c>
      <c r="K1463" s="7">
        <f>K1459</f>
        <v/>
      </c>
      <c r="Q1463" s="7">
        <f>IF(H1459= "", 27, "")</f>
        <v/>
      </c>
    </row>
    <row r="1464" spans="1:17" hidden="1">
      <c r="G1464" s="61">
        <f>G1461</f>
        <v/>
      </c>
      <c r="H1464" s="61">
        <f>IF(H1461= "", "", H1461)</f>
        <v/>
      </c>
      <c r="J1464" s="61">
        <f>IF(AND(G1464= "",H1464= ""), 0, ROUND(ROUND(I1459, 2) * ROUND(IF(H1464="",G1464,H1464),  0), 2))</f>
        <v/>
      </c>
      <c r="K1464" s="7">
        <f>K1459</f>
        <v/>
      </c>
      <c r="Q1464" s="7">
        <f>IF(H1459= "", 25, "")</f>
        <v/>
      </c>
    </row>
    <row r="1465" spans="1:17" hidden="1">
      <c r="G1465" s="61">
        <f>G1462</f>
        <v/>
      </c>
      <c r="H1465" s="61">
        <f>IF(H1462= "", "", H1462)</f>
        <v/>
      </c>
      <c r="J1465" s="61">
        <f>IF(AND(G1465= "",H1465= ""), 0, ROUND(ROUND(I1459, 2) * ROUND(IF(H1465="",G1465,H1465),  0), 2))</f>
        <v/>
      </c>
      <c r="K1465" s="7">
        <f>K1459</f>
        <v/>
      </c>
      <c r="Q1465" s="7">
        <f>IF(H1459= "", 26, "")</f>
        <v/>
      </c>
    </row>
    <row r="1466" spans="1:17" hidden="1">
      <c r="A1466" s="7" t="s">
        <v>69</v>
      </c>
    </row>
    <row r="1467" spans="1:17" hidden="1">
      <c r="A1467" s="7" t="s">
        <v>70</v>
      </c>
    </row>
    <row r="1468" spans="1:17" hidden="1">
      <c r="A1468" s="7" t="s">
        <v>69</v>
      </c>
    </row>
    <row r="1469" spans="1:17" hidden="1">
      <c r="A1469" s="7" t="s">
        <v>71</v>
      </c>
    </row>
    <row r="1470" spans="1:17" hidden="1">
      <c r="A1470" s="7" t="s">
        <v>69</v>
      </c>
    </row>
    <row r="1471" spans="1:17" hidden="1">
      <c r="A1471" s="7" t="s">
        <v>88</v>
      </c>
    </row>
    <row r="1472" spans="1:17" hidden="1">
      <c r="A1472" s="7" t="s">
        <v>49</v>
      </c>
    </row>
    <row r="1473" spans="1:17" hidden="1">
      <c r="A1473" s="7" t="s">
        <v>80</v>
      </c>
    </row>
    <row r="1474" spans="1:17" hidden="1">
      <c r="A1474" s="7" t="s">
        <v>81</v>
      </c>
    </row>
    <row r="1475" spans="1:17">
      <c r="A1475" s="7">
        <v>5</v>
      </c>
      <c r="B1475" s="29" t="s">
        <v>555</v>
      </c>
      <c r="C1475" s="48" t="s">
        <v>556</v>
      </c>
      <c r="D1475" s="48"/>
      <c r="E1475" s="48"/>
      <c r="F1475" s="48"/>
      <c r="G1475" s="48"/>
      <c r="H1475" s="48"/>
      <c r="I1475" s="48"/>
      <c r="J1475" s="55"/>
      <c r="K1475" s="7"/>
    </row>
    <row r="1476" spans="1:17" hidden="1">
      <c r="A1476" s="7" t="s">
        <v>59</v>
      </c>
    </row>
    <row r="1477" spans="1:17" ht="27.225" customHeight="1">
      <c r="A1477" s="7">
        <v>9</v>
      </c>
      <c r="B1477" s="34" t="s">
        <v>557</v>
      </c>
      <c r="C1477" s="35" t="s">
        <v>558</v>
      </c>
      <c r="D1477" s="36"/>
      <c r="E1477" s="36"/>
      <c r="F1477" s="37" t="s">
        <v>136</v>
      </c>
      <c r="G1477" s="63">
        <f>ROUND(SUM(G1478:G1479), 2 )</f>
        <v/>
      </c>
      <c r="H1477" s="63"/>
      <c r="I1477" s="39"/>
      <c r="J1477" s="40">
        <f>IF(AND(G1477= "",H1477= ""), 0, ROUND(ROUND(I1477, 2) * ROUND(IF(H1477="",G1477,H1477),  2), 2))</f>
        <v/>
      </c>
      <c r="K1477" s="7"/>
      <c r="M1477" s="41">
        <v>0.2</v>
      </c>
      <c r="Q1477" s="7">
        <f>IF(H1477= "", "", 17)</f>
        <v/>
      </c>
    </row>
    <row r="1478" spans="1:17" hidden="1">
      <c r="A1478" s="57" t="s">
        <v>87</v>
      </c>
      <c r="B1478" s="36"/>
      <c r="C1478" s="58" t="s">
        <v>86</v>
      </c>
      <c r="D1478" s="58"/>
      <c r="E1478" s="58"/>
      <c r="F1478" s="58"/>
      <c r="G1478" s="64">
        <v>225</v>
      </c>
      <c r="H1478" s="60"/>
      <c r="J1478" s="36"/>
    </row>
    <row r="1479" spans="1:17" hidden="1">
      <c r="A1479" s="57" t="s">
        <v>68</v>
      </c>
      <c r="B1479" s="36"/>
      <c r="C1479" s="58" t="s">
        <v>67</v>
      </c>
      <c r="D1479" s="58"/>
      <c r="E1479" s="58"/>
      <c r="F1479" s="58"/>
      <c r="G1479" s="64">
        <v>90</v>
      </c>
      <c r="H1479" s="60"/>
      <c r="J1479" s="36"/>
    </row>
    <row r="1480" spans="1:17" hidden="1">
      <c r="G1480" s="61">
        <f>G1478</f>
        <v/>
      </c>
      <c r="H1480" s="61">
        <f>IF(H1478= "", "", H1478)</f>
        <v/>
      </c>
      <c r="J1480" s="61">
        <f>IF(AND(G1480= "",H1480= ""), 0, ROUND(ROUND(I1477, 2) * ROUND(IF(H1480="",G1480,H1480),  2), 2))</f>
        <v/>
      </c>
      <c r="K1480" s="7">
        <f>K1477</f>
        <v/>
      </c>
      <c r="Q1480" s="7">
        <f>IF(H1477= "", 27, "")</f>
        <v/>
      </c>
    </row>
    <row r="1481" spans="1:17" hidden="1">
      <c r="G1481" s="61">
        <f>G1479</f>
        <v/>
      </c>
      <c r="H1481" s="61">
        <f>IF(H1479= "", "", H1479)</f>
        <v/>
      </c>
      <c r="J1481" s="61">
        <f>IF(AND(G1481= "",H1481= ""), 0, ROUND(ROUND(I1477, 2) * ROUND(IF(H1481="",G1481,H1481),  2), 2))</f>
        <v/>
      </c>
      <c r="K1481" s="7">
        <f>K1477</f>
        <v/>
      </c>
      <c r="Q1481" s="7">
        <f>IF(H1477= "", 26, "")</f>
        <v/>
      </c>
    </row>
    <row r="1482" spans="1:17" hidden="1">
      <c r="A1482" s="7" t="s">
        <v>69</v>
      </c>
    </row>
    <row r="1483" spans="1:17" hidden="1">
      <c r="A1483" s="7" t="s">
        <v>70</v>
      </c>
    </row>
    <row r="1484" spans="1:17" hidden="1">
      <c r="A1484" s="7" t="s">
        <v>69</v>
      </c>
    </row>
    <row r="1485" spans="1:17" hidden="1">
      <c r="A1485" s="7" t="s">
        <v>88</v>
      </c>
    </row>
    <row r="1486" spans="1:17" hidden="1">
      <c r="A1486" s="7" t="s">
        <v>49</v>
      </c>
    </row>
    <row r="1487" spans="1:17">
      <c r="A1487" s="7">
        <v>9</v>
      </c>
      <c r="B1487" s="34" t="s">
        <v>559</v>
      </c>
      <c r="C1487" s="35" t="s">
        <v>560</v>
      </c>
      <c r="D1487" s="36"/>
      <c r="E1487" s="36"/>
      <c r="F1487" s="37" t="s">
        <v>64</v>
      </c>
      <c r="G1487" s="38">
        <f>ROUND(SUM(G1488:G1489), 0 )</f>
        <v/>
      </c>
      <c r="H1487" s="38"/>
      <c r="I1487" s="39"/>
      <c r="J1487" s="40">
        <f>IF(AND(G1487= "",H1487= ""), 0, ROUND(ROUND(I1487, 2) * ROUND(IF(H1487="",G1487,H1487),  0), 2))</f>
        <v/>
      </c>
      <c r="K1487" s="7"/>
      <c r="M1487" s="41">
        <v>0.2</v>
      </c>
      <c r="Q1487" s="7">
        <f>IF(H1487= "", "", 17)</f>
        <v/>
      </c>
    </row>
    <row r="1488" spans="1:17" hidden="1">
      <c r="A1488" s="57" t="s">
        <v>87</v>
      </c>
      <c r="B1488" s="36"/>
      <c r="C1488" s="58" t="s">
        <v>86</v>
      </c>
      <c r="D1488" s="58"/>
      <c r="E1488" s="58"/>
      <c r="F1488" s="58"/>
      <c r="G1488" s="59">
        <v>27</v>
      </c>
      <c r="H1488" s="60"/>
      <c r="J1488" s="36"/>
    </row>
    <row r="1489" spans="1:17" hidden="1">
      <c r="A1489" s="57" t="s">
        <v>68</v>
      </c>
      <c r="B1489" s="36"/>
      <c r="C1489" s="58" t="s">
        <v>67</v>
      </c>
      <c r="D1489" s="58"/>
      <c r="E1489" s="58"/>
      <c r="F1489" s="58"/>
      <c r="G1489" s="59">
        <v>11</v>
      </c>
      <c r="H1489" s="60"/>
      <c r="J1489" s="36"/>
    </row>
    <row r="1490" spans="1:17" hidden="1">
      <c r="G1490" s="61">
        <f>G1488</f>
        <v/>
      </c>
      <c r="H1490" s="61">
        <f>IF(H1488= "", "", H1488)</f>
        <v/>
      </c>
      <c r="J1490" s="61">
        <f>IF(AND(G1490= "",H1490= ""), 0, ROUND(ROUND(I1487, 2) * ROUND(IF(H1490="",G1490,H1490),  0), 2))</f>
        <v/>
      </c>
      <c r="K1490" s="7">
        <f>K1487</f>
        <v/>
      </c>
      <c r="Q1490" s="7">
        <f>IF(H1487= "", 27, "")</f>
        <v/>
      </c>
    </row>
    <row r="1491" spans="1:17" hidden="1">
      <c r="G1491" s="61">
        <f>G1489</f>
        <v/>
      </c>
      <c r="H1491" s="61">
        <f>IF(H1489= "", "", H1489)</f>
        <v/>
      </c>
      <c r="J1491" s="61">
        <f>IF(AND(G1491= "",H1491= ""), 0, ROUND(ROUND(I1487, 2) * ROUND(IF(H1491="",G1491,H1491),  0), 2))</f>
        <v/>
      </c>
      <c r="K1491" s="7">
        <f>K1487</f>
        <v/>
      </c>
      <c r="Q1491" s="7">
        <f>IF(H1487= "", 26, "")</f>
        <v/>
      </c>
    </row>
    <row r="1492" spans="1:17" hidden="1">
      <c r="A1492" s="7" t="s">
        <v>69</v>
      </c>
    </row>
    <row r="1493" spans="1:17" hidden="1">
      <c r="A1493" s="7" t="s">
        <v>70</v>
      </c>
    </row>
    <row r="1494" spans="1:17" hidden="1">
      <c r="A1494" s="7" t="s">
        <v>69</v>
      </c>
    </row>
    <row r="1495" spans="1:17" hidden="1">
      <c r="A1495" s="7" t="s">
        <v>88</v>
      </c>
    </row>
    <row r="1496" spans="1:17" hidden="1">
      <c r="A1496" s="7" t="s">
        <v>49</v>
      </c>
    </row>
    <row r="1497" spans="1:17" hidden="1">
      <c r="A1497" s="7" t="s">
        <v>81</v>
      </c>
    </row>
    <row r="1498" spans="1:17" hidden="1">
      <c r="A1498" s="7" t="s">
        <v>50</v>
      </c>
    </row>
    <row r="1499" spans="1:17">
      <c r="A1499" s="7">
        <v>4</v>
      </c>
      <c r="B1499" s="29" t="s">
        <v>561</v>
      </c>
      <c r="C1499" s="32" t="s">
        <v>562</v>
      </c>
      <c r="D1499" s="32"/>
      <c r="E1499" s="32"/>
      <c r="F1499" s="32"/>
      <c r="G1499" s="32"/>
      <c r="H1499" s="32"/>
      <c r="I1499" s="32"/>
      <c r="J1499" s="33"/>
      <c r="K1499" s="7"/>
    </row>
    <row r="1500" spans="1:17">
      <c r="A1500" s="7">
        <v>5</v>
      </c>
      <c r="B1500" s="29" t="s">
        <v>563</v>
      </c>
      <c r="C1500" s="48" t="s">
        <v>564</v>
      </c>
      <c r="D1500" s="48"/>
      <c r="E1500" s="48"/>
      <c r="F1500" s="48"/>
      <c r="G1500" s="48"/>
      <c r="H1500" s="48"/>
      <c r="I1500" s="48"/>
      <c r="J1500" s="55"/>
      <c r="K1500" s="7"/>
    </row>
    <row r="1501" spans="1:17">
      <c r="A1501" s="57" t="s">
        <v>565</v>
      </c>
      <c r="B1501" s="62"/>
      <c r="C1501" s="62" t="s">
        <v>123</v>
      </c>
      <c r="D1501" s="62"/>
      <c r="E1501" s="62"/>
      <c r="F1501" s="62"/>
      <c r="G1501" s="62"/>
      <c r="H1501" s="62"/>
      <c r="I1501" s="62"/>
      <c r="J1501" s="62"/>
    </row>
    <row r="1502" spans="1:17" hidden="1">
      <c r="A1502" s="7" t="s">
        <v>59</v>
      </c>
    </row>
    <row r="1503" spans="1:17" hidden="1">
      <c r="A1503" s="7" t="s">
        <v>59</v>
      </c>
    </row>
    <row r="1504" spans="1:17">
      <c r="A1504" s="7">
        <v>9</v>
      </c>
      <c r="B1504" s="34" t="s">
        <v>566</v>
      </c>
      <c r="C1504" s="35" t="s">
        <v>567</v>
      </c>
      <c r="D1504" s="36"/>
      <c r="E1504" s="36"/>
      <c r="F1504" s="37" t="s">
        <v>13</v>
      </c>
      <c r="G1504" s="38">
        <v>1</v>
      </c>
      <c r="H1504" s="38"/>
      <c r="I1504" s="39"/>
      <c r="J1504" s="40">
        <f>IF(AND(G1504= "",H1504= ""), 0, ROUND(ROUND(I1504, 2) * ROUND(IF(H1504="",G1504,H1504),  0), 2))</f>
        <v/>
      </c>
      <c r="K1504" s="7"/>
      <c r="M1504" s="41">
        <v>0.2</v>
      </c>
      <c r="Q1504" s="7">
        <v>26</v>
      </c>
    </row>
    <row r="1505" spans="1:17">
      <c r="A1505" s="7" t="s">
        <v>119</v>
      </c>
      <c r="B1505" s="62"/>
      <c r="C1505" s="62" t="s">
        <v>568</v>
      </c>
      <c r="D1505" s="62"/>
      <c r="E1505" s="62"/>
      <c r="F1505" s="62"/>
      <c r="G1505" s="62"/>
      <c r="H1505" s="62"/>
      <c r="I1505" s="62"/>
      <c r="J1505" s="62"/>
    </row>
    <row r="1506" spans="1:17" hidden="1">
      <c r="A1506" s="7" t="s">
        <v>49</v>
      </c>
    </row>
    <row r="1507" spans="1:17" hidden="1">
      <c r="A1507" s="7" t="s">
        <v>81</v>
      </c>
    </row>
    <row r="1508" spans="1:17">
      <c r="A1508" s="7">
        <v>5</v>
      </c>
      <c r="B1508" s="29" t="s">
        <v>569</v>
      </c>
      <c r="C1508" s="48" t="s">
        <v>570</v>
      </c>
      <c r="D1508" s="48"/>
      <c r="E1508" s="48"/>
      <c r="F1508" s="48"/>
      <c r="G1508" s="48"/>
      <c r="H1508" s="48"/>
      <c r="I1508" s="48"/>
      <c r="J1508" s="55"/>
      <c r="K1508" s="7"/>
    </row>
    <row r="1509" spans="1:17">
      <c r="A1509" s="57" t="s">
        <v>571</v>
      </c>
      <c r="B1509" s="62"/>
      <c r="C1509" s="62" t="s">
        <v>107</v>
      </c>
      <c r="D1509" s="62"/>
      <c r="E1509" s="62"/>
      <c r="F1509" s="62"/>
      <c r="G1509" s="62"/>
      <c r="H1509" s="62"/>
      <c r="I1509" s="62"/>
      <c r="J1509" s="62"/>
    </row>
    <row r="1510" spans="1:17" hidden="1">
      <c r="A1510" s="7" t="s">
        <v>59</v>
      </c>
    </row>
    <row r="1511" spans="1:17">
      <c r="A1511" s="7">
        <v>9</v>
      </c>
      <c r="B1511" s="34" t="s">
        <v>572</v>
      </c>
      <c r="C1511" s="35" t="s">
        <v>573</v>
      </c>
      <c r="D1511" s="36"/>
      <c r="E1511" s="36"/>
      <c r="F1511" s="37" t="s">
        <v>64</v>
      </c>
      <c r="G1511" s="38">
        <v>1</v>
      </c>
      <c r="H1511" s="38"/>
      <c r="I1511" s="39"/>
      <c r="J1511" s="40">
        <f>IF(AND(G1511= "",H1511= ""), 0, ROUND(ROUND(I1511, 2) * ROUND(IF(H1511="",G1511,H1511),  0), 2))</f>
        <v/>
      </c>
      <c r="K1511" s="7"/>
      <c r="M1511" s="41">
        <v>0.2</v>
      </c>
      <c r="Q1511" s="7">
        <v>27</v>
      </c>
    </row>
    <row r="1512" spans="1:17" hidden="1">
      <c r="A1512" s="7" t="s">
        <v>49</v>
      </c>
    </row>
    <row r="1513" spans="1:17" hidden="1">
      <c r="A1513" s="7" t="s">
        <v>81</v>
      </c>
    </row>
    <row r="1514" spans="1:17">
      <c r="A1514" s="7">
        <v>5</v>
      </c>
      <c r="B1514" s="29" t="s">
        <v>574</v>
      </c>
      <c r="C1514" s="48" t="s">
        <v>575</v>
      </c>
      <c r="D1514" s="48"/>
      <c r="E1514" s="48"/>
      <c r="F1514" s="48"/>
      <c r="G1514" s="48"/>
      <c r="H1514" s="48"/>
      <c r="I1514" s="48"/>
      <c r="J1514" s="55"/>
      <c r="K1514" s="7"/>
    </row>
    <row r="1515" spans="1:17" hidden="1">
      <c r="A1515" s="7" t="s">
        <v>59</v>
      </c>
    </row>
    <row r="1516" spans="1:17">
      <c r="A1516" s="7">
        <v>9</v>
      </c>
      <c r="B1516" s="34" t="s">
        <v>576</v>
      </c>
      <c r="C1516" s="35" t="s">
        <v>577</v>
      </c>
      <c r="D1516" s="36"/>
      <c r="E1516" s="36"/>
      <c r="F1516" s="37" t="s">
        <v>13</v>
      </c>
      <c r="G1516" s="38">
        <f>ROUND(SUM(G1517:G1518), 0 )</f>
        <v/>
      </c>
      <c r="H1516" s="38"/>
      <c r="I1516" s="39"/>
      <c r="J1516" s="40">
        <f>IF(AND(G1516= "",H1516= ""), 0, ROUND(ROUND(I1516, 2) * ROUND(IF(H1516="",G1516,H1516),  0), 2))</f>
        <v/>
      </c>
      <c r="K1516" s="7"/>
      <c r="M1516" s="41">
        <v>0.2</v>
      </c>
      <c r="Q1516" s="7">
        <f>IF(H1516= "", "", 17)</f>
        <v/>
      </c>
    </row>
    <row r="1517" spans="1:17" hidden="1">
      <c r="A1517" s="57" t="s">
        <v>87</v>
      </c>
      <c r="B1517" s="36"/>
      <c r="C1517" s="58" t="s">
        <v>86</v>
      </c>
      <c r="D1517" s="58"/>
      <c r="E1517" s="58"/>
      <c r="F1517" s="58"/>
      <c r="G1517" s="59">
        <v>1</v>
      </c>
      <c r="H1517" s="60"/>
      <c r="J1517" s="36"/>
    </row>
    <row r="1518" spans="1:17" hidden="1">
      <c r="A1518" s="57" t="s">
        <v>68</v>
      </c>
      <c r="B1518" s="36"/>
      <c r="C1518" s="58" t="s">
        <v>67</v>
      </c>
      <c r="D1518" s="58"/>
      <c r="E1518" s="58"/>
      <c r="F1518" s="58"/>
      <c r="G1518" s="59">
        <v>1</v>
      </c>
      <c r="H1518" s="60"/>
      <c r="J1518" s="36"/>
    </row>
    <row r="1519" spans="1:17" hidden="1">
      <c r="G1519" s="61">
        <f>G1517</f>
        <v/>
      </c>
      <c r="H1519" s="61">
        <f>IF(H1517= "", "", H1517)</f>
        <v/>
      </c>
      <c r="J1519" s="61">
        <f>IF(AND(G1519= "",H1519= ""), 0, ROUND(ROUND(I1516, 2) * ROUND(IF(H1519="",G1519,H1519),  0), 2))</f>
        <v/>
      </c>
      <c r="K1519" s="7">
        <f>K1516</f>
        <v/>
      </c>
      <c r="Q1519" s="7">
        <f>IF(H1516= "", 27, "")</f>
        <v/>
      </c>
    </row>
    <row r="1520" spans="1:17" hidden="1">
      <c r="G1520" s="61">
        <f>G1518</f>
        <v/>
      </c>
      <c r="H1520" s="61">
        <f>IF(H1518= "", "", H1518)</f>
        <v/>
      </c>
      <c r="J1520" s="61">
        <f>IF(AND(G1520= "",H1520= ""), 0, ROUND(ROUND(I1516, 2) * ROUND(IF(H1520="",G1520,H1520),  0), 2))</f>
        <v/>
      </c>
      <c r="K1520" s="7">
        <f>K1516</f>
        <v/>
      </c>
      <c r="Q1520" s="7">
        <f>IF(H1516= "", 26, "")</f>
        <v/>
      </c>
    </row>
    <row r="1521" spans="1:11" hidden="1">
      <c r="A1521" s="7" t="s">
        <v>69</v>
      </c>
    </row>
    <row r="1522" spans="1:11" hidden="1">
      <c r="A1522" s="7" t="s">
        <v>70</v>
      </c>
    </row>
    <row r="1523" spans="1:11" hidden="1">
      <c r="A1523" s="7" t="s">
        <v>69</v>
      </c>
    </row>
    <row r="1524" spans="1:11" hidden="1">
      <c r="A1524" s="7" t="s">
        <v>88</v>
      </c>
    </row>
    <row r="1525" spans="1:11" hidden="1">
      <c r="A1525" s="7" t="s">
        <v>49</v>
      </c>
    </row>
    <row r="1526" spans="1:11" hidden="1">
      <c r="A1526" s="7" t="s">
        <v>81</v>
      </c>
    </row>
    <row r="1527" spans="1:11" hidden="1">
      <c r="A1527" s="7" t="s">
        <v>50</v>
      </c>
    </row>
    <row r="1528" spans="1:11">
      <c r="A1528" s="7">
        <v>4</v>
      </c>
      <c r="B1528" s="29" t="s">
        <v>578</v>
      </c>
      <c r="C1528" s="32" t="s">
        <v>579</v>
      </c>
      <c r="D1528" s="32"/>
      <c r="E1528" s="32"/>
      <c r="F1528" s="32"/>
      <c r="G1528" s="32"/>
      <c r="H1528" s="32"/>
      <c r="I1528" s="32"/>
      <c r="J1528" s="33"/>
      <c r="K1528" s="7"/>
    </row>
    <row r="1529" spans="1:11" hidden="1">
      <c r="A1529" s="7" t="s">
        <v>45</v>
      </c>
    </row>
    <row r="1530" spans="1:11" hidden="1">
      <c r="A1530" s="7" t="s">
        <v>45</v>
      </c>
    </row>
    <row r="1531" spans="1:11" hidden="1">
      <c r="A1531" s="7" t="s">
        <v>45</v>
      </c>
    </row>
    <row r="1532" spans="1:11">
      <c r="A1532" s="7">
        <v>5</v>
      </c>
      <c r="B1532" s="29" t="s">
        <v>580</v>
      </c>
      <c r="C1532" s="48" t="s">
        <v>581</v>
      </c>
      <c r="D1532" s="48"/>
      <c r="E1532" s="48"/>
      <c r="F1532" s="48"/>
      <c r="G1532" s="48"/>
      <c r="H1532" s="48"/>
      <c r="I1532" s="48"/>
      <c r="J1532" s="55"/>
      <c r="K1532" s="7"/>
    </row>
    <row r="1533" spans="1:11" hidden="1">
      <c r="A1533" s="7" t="s">
        <v>59</v>
      </c>
    </row>
    <row r="1534" spans="1:11" hidden="1">
      <c r="A1534" s="7" t="s">
        <v>59</v>
      </c>
    </row>
    <row r="1535" spans="1:11" hidden="1">
      <c r="A1535" s="7" t="s">
        <v>582</v>
      </c>
    </row>
    <row r="1536" spans="1:11" hidden="1">
      <c r="A1536" s="7" t="s">
        <v>59</v>
      </c>
    </row>
    <row r="1537" spans="1:17">
      <c r="A1537" s="7">
        <v>9</v>
      </c>
      <c r="B1537" s="34" t="s">
        <v>583</v>
      </c>
      <c r="C1537" s="35" t="s">
        <v>584</v>
      </c>
      <c r="D1537" s="36"/>
      <c r="E1537" s="36"/>
      <c r="F1537" s="37" t="s">
        <v>13</v>
      </c>
      <c r="G1537" s="38">
        <f>ROUND(SUM(G1538:G1539), 0 )</f>
        <v/>
      </c>
      <c r="H1537" s="38"/>
      <c r="I1537" s="39"/>
      <c r="J1537" s="40">
        <f>IF(AND(G1537= "",H1537= ""), 0, ROUND(ROUND(I1537, 2) * ROUND(IF(H1537="",G1537,H1537),  0), 2))</f>
        <v/>
      </c>
      <c r="K1537" s="7"/>
      <c r="M1537" s="41">
        <v>0.2</v>
      </c>
      <c r="Q1537" s="7">
        <f>IF(H1537= "", "", 17)</f>
        <v/>
      </c>
    </row>
    <row r="1538" spans="1:17" hidden="1">
      <c r="A1538" s="57" t="s">
        <v>87</v>
      </c>
      <c r="B1538" s="36"/>
      <c r="C1538" s="58" t="s">
        <v>86</v>
      </c>
      <c r="D1538" s="58"/>
      <c r="E1538" s="58"/>
      <c r="F1538" s="58"/>
      <c r="G1538" s="59">
        <v>1</v>
      </c>
      <c r="H1538" s="60"/>
      <c r="J1538" s="36"/>
    </row>
    <row r="1539" spans="1:17" hidden="1">
      <c r="A1539" s="57" t="s">
        <v>68</v>
      </c>
      <c r="B1539" s="36"/>
      <c r="C1539" s="58" t="s">
        <v>67</v>
      </c>
      <c r="D1539" s="58"/>
      <c r="E1539" s="58"/>
      <c r="F1539" s="58"/>
      <c r="G1539" s="59">
        <v>2</v>
      </c>
      <c r="H1539" s="60"/>
      <c r="J1539" s="36"/>
    </row>
    <row r="1540" spans="1:17" hidden="1">
      <c r="G1540" s="61">
        <f>G1538</f>
        <v/>
      </c>
      <c r="H1540" s="61">
        <f>IF(H1538= "", "", H1538)</f>
        <v/>
      </c>
      <c r="J1540" s="61">
        <f>IF(AND(G1540= "",H1540= ""), 0, ROUND(ROUND(I1537, 2) * ROUND(IF(H1540="",G1540,H1540),  0), 2))</f>
        <v/>
      </c>
      <c r="K1540" s="7">
        <f>K1537</f>
        <v/>
      </c>
      <c r="Q1540" s="7">
        <f>IF(H1537= "", 27, "")</f>
        <v/>
      </c>
    </row>
    <row r="1541" spans="1:17" hidden="1">
      <c r="G1541" s="61">
        <f>G1539</f>
        <v/>
      </c>
      <c r="H1541" s="61">
        <f>IF(H1539= "", "", H1539)</f>
        <v/>
      </c>
      <c r="J1541" s="61">
        <f>IF(AND(G1541= "",H1541= ""), 0, ROUND(ROUND(I1537, 2) * ROUND(IF(H1541="",G1541,H1541),  0), 2))</f>
        <v/>
      </c>
      <c r="K1541" s="7">
        <f>K1537</f>
        <v/>
      </c>
      <c r="Q1541" s="7">
        <f>IF(H1537= "", 26, "")</f>
        <v/>
      </c>
    </row>
    <row r="1542" spans="1:17" hidden="1">
      <c r="A1542" s="7" t="s">
        <v>69</v>
      </c>
    </row>
    <row r="1543" spans="1:17" hidden="1">
      <c r="A1543" s="7" t="s">
        <v>70</v>
      </c>
    </row>
    <row r="1544" spans="1:17" hidden="1">
      <c r="A1544" s="7" t="s">
        <v>69</v>
      </c>
    </row>
    <row r="1545" spans="1:17" hidden="1">
      <c r="A1545" s="7" t="s">
        <v>88</v>
      </c>
    </row>
    <row r="1546" spans="1:17" hidden="1">
      <c r="A1546" s="7" t="s">
        <v>49</v>
      </c>
    </row>
    <row r="1547" spans="1:17">
      <c r="A1547" s="7">
        <v>9</v>
      </c>
      <c r="B1547" s="34" t="s">
        <v>585</v>
      </c>
      <c r="C1547" s="35" t="s">
        <v>586</v>
      </c>
      <c r="D1547" s="36"/>
      <c r="E1547" s="36"/>
      <c r="F1547" s="37" t="s">
        <v>13</v>
      </c>
      <c r="G1547" s="38">
        <f>ROUND(SUM(G1548:G1549), 0 )</f>
        <v/>
      </c>
      <c r="H1547" s="38"/>
      <c r="I1547" s="39"/>
      <c r="J1547" s="40">
        <f>IF(AND(G1547= "",H1547= ""), 0, ROUND(ROUND(I1547, 2) * ROUND(IF(H1547="",G1547,H1547),  0), 2))</f>
        <v/>
      </c>
      <c r="K1547" s="7"/>
      <c r="M1547" s="41">
        <v>0.2</v>
      </c>
      <c r="Q1547" s="7">
        <f>IF(H1547= "", "", 17)</f>
        <v/>
      </c>
    </row>
    <row r="1548" spans="1:17" hidden="1">
      <c r="A1548" s="57" t="s">
        <v>87</v>
      </c>
      <c r="B1548" s="36"/>
      <c r="C1548" s="58" t="s">
        <v>86</v>
      </c>
      <c r="D1548" s="58"/>
      <c r="E1548" s="58"/>
      <c r="F1548" s="58"/>
      <c r="G1548" s="59">
        <v>8</v>
      </c>
      <c r="H1548" s="60"/>
      <c r="J1548" s="36"/>
    </row>
    <row r="1549" spans="1:17" hidden="1">
      <c r="A1549" s="57" t="s">
        <v>68</v>
      </c>
      <c r="B1549" s="36"/>
      <c r="C1549" s="58" t="s">
        <v>67</v>
      </c>
      <c r="D1549" s="58"/>
      <c r="E1549" s="58"/>
      <c r="F1549" s="58"/>
      <c r="G1549" s="59">
        <v>2</v>
      </c>
      <c r="H1549" s="60"/>
      <c r="J1549" s="36"/>
    </row>
    <row r="1550" spans="1:17" hidden="1">
      <c r="G1550" s="61">
        <f>G1548</f>
        <v/>
      </c>
      <c r="H1550" s="61">
        <f>IF(H1548= "", "", H1548)</f>
        <v/>
      </c>
      <c r="J1550" s="61">
        <f>IF(AND(G1550= "",H1550= ""), 0, ROUND(ROUND(I1547, 2) * ROUND(IF(H1550="",G1550,H1550),  0), 2))</f>
        <v/>
      </c>
      <c r="K1550" s="7">
        <f>K1547</f>
        <v/>
      </c>
      <c r="Q1550" s="7">
        <f>IF(H1547= "", 27, "")</f>
        <v/>
      </c>
    </row>
    <row r="1551" spans="1:17" hidden="1">
      <c r="G1551" s="61">
        <f>G1549</f>
        <v/>
      </c>
      <c r="H1551" s="61">
        <f>IF(H1549= "", "", H1549)</f>
        <v/>
      </c>
      <c r="J1551" s="61">
        <f>IF(AND(G1551= "",H1551= ""), 0, ROUND(ROUND(I1547, 2) * ROUND(IF(H1551="",G1551,H1551),  0), 2))</f>
        <v/>
      </c>
      <c r="K1551" s="7">
        <f>K1547</f>
        <v/>
      </c>
      <c r="Q1551" s="7">
        <f>IF(H1547= "", 26, "")</f>
        <v/>
      </c>
    </row>
    <row r="1552" spans="1:17" hidden="1">
      <c r="A1552" s="7" t="s">
        <v>69</v>
      </c>
    </row>
    <row r="1553" spans="1:17" hidden="1">
      <c r="A1553" s="7" t="s">
        <v>70</v>
      </c>
    </row>
    <row r="1554" spans="1:17" hidden="1">
      <c r="A1554" s="7" t="s">
        <v>69</v>
      </c>
    </row>
    <row r="1555" spans="1:17" hidden="1">
      <c r="A1555" s="7" t="s">
        <v>88</v>
      </c>
    </row>
    <row r="1556" spans="1:17" hidden="1">
      <c r="A1556" s="7" t="s">
        <v>49</v>
      </c>
    </row>
    <row r="1557" spans="1:17" hidden="1">
      <c r="A1557" s="7" t="s">
        <v>81</v>
      </c>
    </row>
    <row r="1558" spans="1:17">
      <c r="A1558" s="7">
        <v>5</v>
      </c>
      <c r="B1558" s="29" t="s">
        <v>587</v>
      </c>
      <c r="C1558" s="48" t="s">
        <v>588</v>
      </c>
      <c r="D1558" s="48"/>
      <c r="E1558" s="48"/>
      <c r="F1558" s="48"/>
      <c r="G1558" s="48"/>
      <c r="H1558" s="48"/>
      <c r="I1558" s="48"/>
      <c r="J1558" s="55"/>
      <c r="K1558" s="7"/>
    </row>
    <row r="1559" spans="1:17">
      <c r="A1559" s="57" t="s">
        <v>571</v>
      </c>
      <c r="B1559" s="62"/>
      <c r="C1559" s="62" t="s">
        <v>107</v>
      </c>
      <c r="D1559" s="62"/>
      <c r="E1559" s="62"/>
      <c r="F1559" s="62"/>
      <c r="G1559" s="62"/>
      <c r="H1559" s="62"/>
      <c r="I1559" s="62"/>
      <c r="J1559" s="62"/>
    </row>
    <row r="1560" spans="1:17">
      <c r="A1560" s="7">
        <v>8</v>
      </c>
      <c r="B1560" s="34" t="s">
        <v>589</v>
      </c>
      <c r="C1560" s="56" t="s">
        <v>590</v>
      </c>
      <c r="D1560" s="56"/>
      <c r="E1560" s="56"/>
      <c r="J1560" s="36"/>
      <c r="K1560" s="7"/>
    </row>
    <row r="1561" spans="1:17" hidden="1">
      <c r="A1561" s="7" t="s">
        <v>162</v>
      </c>
    </row>
    <row r="1562" spans="1:17" hidden="1">
      <c r="A1562" s="7" t="s">
        <v>162</v>
      </c>
    </row>
    <row r="1563" spans="1:17">
      <c r="A1563" s="7">
        <v>9</v>
      </c>
      <c r="B1563" s="34" t="s">
        <v>591</v>
      </c>
      <c r="C1563" s="35" t="s">
        <v>592</v>
      </c>
      <c r="D1563" s="36"/>
      <c r="E1563" s="36"/>
      <c r="F1563" s="37" t="s">
        <v>64</v>
      </c>
      <c r="G1563" s="38">
        <v>7</v>
      </c>
      <c r="H1563" s="38"/>
      <c r="I1563" s="39"/>
      <c r="J1563" s="40">
        <f>IF(AND(G1563= "",H1563= ""), 0, ROUND(ROUND(I1563, 2) * ROUND(IF(H1563="",G1563,H1563),  0), 2))</f>
        <v/>
      </c>
      <c r="K1563" s="7"/>
      <c r="M1563" s="41">
        <v>0.2</v>
      </c>
      <c r="Q1563" s="7">
        <v>27</v>
      </c>
    </row>
    <row r="1564" spans="1:17" hidden="1">
      <c r="A1564" s="7" t="s">
        <v>49</v>
      </c>
    </row>
    <row r="1565" spans="1:17" hidden="1">
      <c r="A1565" s="7" t="s">
        <v>80</v>
      </c>
    </row>
    <row r="1566" spans="1:17">
      <c r="A1566" s="7">
        <v>8</v>
      </c>
      <c r="B1566" s="34" t="s">
        <v>593</v>
      </c>
      <c r="C1566" s="56" t="s">
        <v>594</v>
      </c>
      <c r="D1566" s="56"/>
      <c r="E1566" s="56"/>
      <c r="J1566" s="36"/>
      <c r="K1566" s="7"/>
    </row>
    <row r="1567" spans="1:17" hidden="1">
      <c r="A1567" s="7" t="s">
        <v>162</v>
      </c>
    </row>
    <row r="1568" spans="1:17" hidden="1">
      <c r="A1568" s="7" t="s">
        <v>162</v>
      </c>
    </row>
    <row r="1569" spans="1:17" hidden="1">
      <c r="A1569" s="7" t="s">
        <v>162</v>
      </c>
    </row>
    <row r="1570" spans="1:17" hidden="1">
      <c r="A1570" s="7" t="s">
        <v>162</v>
      </c>
    </row>
    <row r="1571" spans="1:17" hidden="1">
      <c r="A1571" s="7" t="s">
        <v>162</v>
      </c>
    </row>
    <row r="1572" spans="1:17">
      <c r="A1572" s="7">
        <v>9</v>
      </c>
      <c r="B1572" s="34" t="s">
        <v>595</v>
      </c>
      <c r="C1572" s="35" t="s">
        <v>596</v>
      </c>
      <c r="D1572" s="36"/>
      <c r="E1572" s="36"/>
      <c r="F1572" s="37" t="s">
        <v>64</v>
      </c>
      <c r="G1572" s="38">
        <v>7</v>
      </c>
      <c r="H1572" s="38"/>
      <c r="I1572" s="39"/>
      <c r="J1572" s="40">
        <f>IF(AND(G1572= "",H1572= ""), 0, ROUND(ROUND(I1572, 2) * ROUND(IF(H1572="",G1572,H1572),  0), 2))</f>
        <v/>
      </c>
      <c r="K1572" s="7"/>
      <c r="M1572" s="41">
        <v>0.2</v>
      </c>
      <c r="Q1572" s="7">
        <v>27</v>
      </c>
    </row>
    <row r="1573" spans="1:17" hidden="1">
      <c r="A1573" s="7" t="s">
        <v>49</v>
      </c>
    </row>
    <row r="1574" spans="1:17" hidden="1">
      <c r="A1574" s="7" t="s">
        <v>80</v>
      </c>
    </row>
    <row r="1575" spans="1:17" hidden="1">
      <c r="A1575" s="7" t="s">
        <v>81</v>
      </c>
    </row>
    <row r="1576" spans="1:17">
      <c r="A1576" s="7">
        <v>5</v>
      </c>
      <c r="B1576" s="29" t="s">
        <v>597</v>
      </c>
      <c r="C1576" s="48" t="s">
        <v>598</v>
      </c>
      <c r="D1576" s="48"/>
      <c r="E1576" s="48"/>
      <c r="F1576" s="48"/>
      <c r="G1576" s="48"/>
      <c r="H1576" s="48"/>
      <c r="I1576" s="48"/>
      <c r="J1576" s="55"/>
      <c r="K1576" s="7"/>
    </row>
    <row r="1577" spans="1:17">
      <c r="A1577" s="57" t="s">
        <v>571</v>
      </c>
      <c r="B1577" s="62"/>
      <c r="C1577" s="62" t="s">
        <v>107</v>
      </c>
      <c r="D1577" s="62"/>
      <c r="E1577" s="62"/>
      <c r="F1577" s="62"/>
      <c r="G1577" s="62"/>
      <c r="H1577" s="62"/>
      <c r="I1577" s="62"/>
      <c r="J1577" s="62"/>
    </row>
    <row r="1578" spans="1:17" hidden="1">
      <c r="A1578" s="7" t="s">
        <v>59</v>
      </c>
    </row>
    <row r="1579" spans="1:17" hidden="1">
      <c r="A1579" s="7" t="s">
        <v>59</v>
      </c>
    </row>
    <row r="1580" spans="1:17">
      <c r="A1580" s="7">
        <v>9</v>
      </c>
      <c r="B1580" s="34" t="s">
        <v>599</v>
      </c>
      <c r="C1580" s="35" t="s">
        <v>600</v>
      </c>
      <c r="D1580" s="36"/>
      <c r="E1580" s="36"/>
      <c r="F1580" s="37" t="s">
        <v>64</v>
      </c>
      <c r="G1580" s="38">
        <v>4</v>
      </c>
      <c r="H1580" s="38"/>
      <c r="I1580" s="39"/>
      <c r="J1580" s="40">
        <f>IF(AND(G1580= "",H1580= ""), 0, ROUND(ROUND(I1580, 2) * ROUND(IF(H1580="",G1580,H1580),  0), 2))</f>
        <v/>
      </c>
      <c r="K1580" s="7"/>
      <c r="M1580" s="41">
        <v>0.2</v>
      </c>
      <c r="Q1580" s="7">
        <v>27</v>
      </c>
    </row>
    <row r="1581" spans="1:17" hidden="1">
      <c r="A1581" s="7" t="s">
        <v>49</v>
      </c>
    </row>
    <row r="1582" spans="1:17">
      <c r="A1582" s="7">
        <v>9</v>
      </c>
      <c r="B1582" s="34" t="s">
        <v>601</v>
      </c>
      <c r="C1582" s="35" t="s">
        <v>602</v>
      </c>
      <c r="D1582" s="36"/>
      <c r="E1582" s="36"/>
      <c r="F1582" s="37" t="s">
        <v>13</v>
      </c>
      <c r="G1582" s="38">
        <v>2</v>
      </c>
      <c r="H1582" s="38"/>
      <c r="I1582" s="39"/>
      <c r="J1582" s="40">
        <f>IF(AND(G1582= "",H1582= ""), 0, ROUND(ROUND(I1582, 2) * ROUND(IF(H1582="",G1582,H1582),  0), 2))</f>
        <v/>
      </c>
      <c r="K1582" s="7"/>
      <c r="M1582" s="41">
        <v>0.2</v>
      </c>
      <c r="Q1582" s="7">
        <v>27</v>
      </c>
    </row>
    <row r="1583" spans="1:17">
      <c r="A1583" s="7" t="s">
        <v>119</v>
      </c>
      <c r="B1583" s="62"/>
      <c r="C1583" s="62" t="s">
        <v>603</v>
      </c>
      <c r="D1583" s="62"/>
      <c r="E1583" s="62"/>
      <c r="F1583" s="62"/>
      <c r="G1583" s="62"/>
      <c r="H1583" s="62"/>
      <c r="I1583" s="62"/>
      <c r="J1583" s="62"/>
    </row>
    <row r="1584" spans="1:17" hidden="1">
      <c r="A1584" s="7" t="s">
        <v>49</v>
      </c>
    </row>
    <row r="1585" spans="1:17" hidden="1">
      <c r="A1585" s="7" t="s">
        <v>81</v>
      </c>
    </row>
    <row r="1586" spans="1:17">
      <c r="A1586" s="7">
        <v>5</v>
      </c>
      <c r="B1586" s="29" t="s">
        <v>604</v>
      </c>
      <c r="C1586" s="48" t="s">
        <v>605</v>
      </c>
      <c r="D1586" s="48"/>
      <c r="E1586" s="48"/>
      <c r="F1586" s="48"/>
      <c r="G1586" s="48"/>
      <c r="H1586" s="48"/>
      <c r="I1586" s="48"/>
      <c r="J1586" s="55"/>
      <c r="K1586" s="7"/>
    </row>
    <row r="1587" spans="1:17" hidden="1">
      <c r="A1587" s="7" t="s">
        <v>59</v>
      </c>
    </row>
    <row r="1588" spans="1:17" hidden="1">
      <c r="A1588" s="7" t="s">
        <v>582</v>
      </c>
    </row>
    <row r="1589" spans="1:17" hidden="1">
      <c r="A1589" s="7" t="s">
        <v>59</v>
      </c>
    </row>
    <row r="1590" spans="1:17">
      <c r="A1590" s="7">
        <v>9</v>
      </c>
      <c r="B1590" s="34" t="s">
        <v>606</v>
      </c>
      <c r="C1590" s="35" t="s">
        <v>607</v>
      </c>
      <c r="D1590" s="36"/>
      <c r="E1590" s="36"/>
      <c r="F1590" s="37" t="s">
        <v>64</v>
      </c>
      <c r="G1590" s="38">
        <f>ROUND(SUM(G1591:G1592), 0 )</f>
        <v/>
      </c>
      <c r="H1590" s="38"/>
      <c r="I1590" s="39"/>
      <c r="J1590" s="40">
        <f>IF(AND(G1590= "",H1590= ""), 0, ROUND(ROUND(I1590, 2) * ROUND(IF(H1590="",G1590,H1590),  0), 2))</f>
        <v/>
      </c>
      <c r="K1590" s="7"/>
      <c r="M1590" s="41">
        <v>0.2</v>
      </c>
      <c r="Q1590" s="7">
        <f>IF(H1590= "", "", 17)</f>
        <v/>
      </c>
    </row>
    <row r="1591" spans="1:17" hidden="1">
      <c r="A1591" s="57" t="s">
        <v>87</v>
      </c>
      <c r="B1591" s="36"/>
      <c r="C1591" s="58" t="s">
        <v>86</v>
      </c>
      <c r="D1591" s="58"/>
      <c r="E1591" s="58"/>
      <c r="F1591" s="58"/>
      <c r="G1591" s="59">
        <v>1</v>
      </c>
      <c r="H1591" s="60"/>
      <c r="J1591" s="36"/>
    </row>
    <row r="1592" spans="1:17" hidden="1">
      <c r="A1592" s="57" t="s">
        <v>68</v>
      </c>
      <c r="B1592" s="36"/>
      <c r="C1592" s="58" t="s">
        <v>67</v>
      </c>
      <c r="D1592" s="58"/>
      <c r="E1592" s="58"/>
      <c r="F1592" s="58"/>
      <c r="G1592" s="59">
        <v>2</v>
      </c>
      <c r="H1592" s="60"/>
      <c r="J1592" s="36"/>
    </row>
    <row r="1593" spans="1:17" hidden="1">
      <c r="G1593" s="61">
        <f>G1591</f>
        <v/>
      </c>
      <c r="H1593" s="61">
        <f>IF(H1591= "", "", H1591)</f>
        <v/>
      </c>
      <c r="J1593" s="61">
        <f>IF(AND(G1593= "",H1593= ""), 0, ROUND(ROUND(I1590, 2) * ROUND(IF(H1593="",G1593,H1593),  0), 2))</f>
        <v/>
      </c>
      <c r="K1593" s="7">
        <f>K1590</f>
        <v/>
      </c>
      <c r="Q1593" s="7">
        <f>IF(H1590= "", 27, "")</f>
        <v/>
      </c>
    </row>
    <row r="1594" spans="1:17" hidden="1">
      <c r="G1594" s="61">
        <f>G1592</f>
        <v/>
      </c>
      <c r="H1594" s="61">
        <f>IF(H1592= "", "", H1592)</f>
        <v/>
      </c>
      <c r="J1594" s="61">
        <f>IF(AND(G1594= "",H1594= ""), 0, ROUND(ROUND(I1590, 2) * ROUND(IF(H1594="",G1594,H1594),  0), 2))</f>
        <v/>
      </c>
      <c r="K1594" s="7">
        <f>K1590</f>
        <v/>
      </c>
      <c r="Q1594" s="7">
        <f>IF(H1590= "", 26, "")</f>
        <v/>
      </c>
    </row>
    <row r="1595" spans="1:17" hidden="1">
      <c r="A1595" s="7" t="s">
        <v>69</v>
      </c>
    </row>
    <row r="1596" spans="1:17" hidden="1">
      <c r="A1596" s="7" t="s">
        <v>70</v>
      </c>
    </row>
    <row r="1597" spans="1:17" hidden="1">
      <c r="A1597" s="7" t="s">
        <v>69</v>
      </c>
    </row>
    <row r="1598" spans="1:17" hidden="1">
      <c r="A1598" s="7" t="s">
        <v>88</v>
      </c>
    </row>
    <row r="1599" spans="1:17" hidden="1">
      <c r="A1599" s="7" t="s">
        <v>49</v>
      </c>
    </row>
    <row r="1600" spans="1:17" hidden="1">
      <c r="A1600" s="7" t="s">
        <v>81</v>
      </c>
    </row>
    <row r="1601" spans="1:17">
      <c r="A1601" s="7">
        <v>5</v>
      </c>
      <c r="B1601" s="29" t="s">
        <v>608</v>
      </c>
      <c r="C1601" s="48" t="s">
        <v>609</v>
      </c>
      <c r="D1601" s="48"/>
      <c r="E1601" s="48"/>
      <c r="F1601" s="48"/>
      <c r="G1601" s="48"/>
      <c r="H1601" s="48"/>
      <c r="I1601" s="48"/>
      <c r="J1601" s="55"/>
      <c r="K1601" s="7"/>
    </row>
    <row r="1602" spans="1:17" hidden="1">
      <c r="A1602" s="7" t="s">
        <v>59</v>
      </c>
    </row>
    <row r="1603" spans="1:17" hidden="1">
      <c r="A1603" s="7" t="s">
        <v>59</v>
      </c>
    </row>
    <row r="1604" spans="1:17">
      <c r="A1604" s="7">
        <v>9</v>
      </c>
      <c r="B1604" s="34" t="s">
        <v>610</v>
      </c>
      <c r="C1604" s="35" t="s">
        <v>611</v>
      </c>
      <c r="D1604" s="36"/>
      <c r="E1604" s="36"/>
      <c r="F1604" s="37" t="s">
        <v>13</v>
      </c>
      <c r="G1604" s="38">
        <f>ROUND(SUM(G1605:G1607), 0 )</f>
        <v/>
      </c>
      <c r="H1604" s="38"/>
      <c r="I1604" s="39"/>
      <c r="J1604" s="40">
        <f>IF(AND(G1604= "",H1604= ""), 0, ROUND(ROUND(I1604, 2) * ROUND(IF(H1604="",G1604,H1604),  0), 2))</f>
        <v/>
      </c>
      <c r="K1604" s="7"/>
      <c r="M1604" s="41">
        <v>0.2</v>
      </c>
      <c r="Q1604" s="7">
        <f>IF(H1604= "", "", 17)</f>
        <v/>
      </c>
    </row>
    <row r="1605" spans="1:17" hidden="1">
      <c r="A1605" s="57" t="s">
        <v>87</v>
      </c>
      <c r="B1605" s="36"/>
      <c r="C1605" s="58" t="s">
        <v>86</v>
      </c>
      <c r="D1605" s="58"/>
      <c r="E1605" s="58"/>
      <c r="F1605" s="58"/>
      <c r="G1605" s="59">
        <v>2</v>
      </c>
      <c r="H1605" s="60"/>
      <c r="J1605" s="36"/>
    </row>
    <row r="1606" spans="1:17" hidden="1">
      <c r="A1606" s="57" t="s">
        <v>66</v>
      </c>
      <c r="B1606" s="36"/>
      <c r="C1606" s="58" t="s">
        <v>65</v>
      </c>
      <c r="D1606" s="58"/>
      <c r="E1606" s="58"/>
      <c r="F1606" s="58"/>
      <c r="G1606" s="59">
        <v>1</v>
      </c>
      <c r="H1606" s="60"/>
      <c r="J1606" s="36"/>
    </row>
    <row r="1607" spans="1:17" hidden="1">
      <c r="A1607" s="57" t="s">
        <v>68</v>
      </c>
      <c r="B1607" s="36"/>
      <c r="C1607" s="58" t="s">
        <v>67</v>
      </c>
      <c r="D1607" s="58"/>
      <c r="E1607" s="58"/>
      <c r="F1607" s="58"/>
      <c r="G1607" s="59">
        <v>2</v>
      </c>
      <c r="H1607" s="60"/>
      <c r="J1607" s="36"/>
    </row>
    <row r="1608" spans="1:17" hidden="1">
      <c r="G1608" s="61">
        <f>G1605</f>
        <v/>
      </c>
      <c r="H1608" s="61">
        <f>IF(H1605= "", "", H1605)</f>
        <v/>
      </c>
      <c r="J1608" s="61">
        <f>IF(AND(G1608= "",H1608= ""), 0, ROUND(ROUND(I1604, 2) * ROUND(IF(H1608="",G1608,H1608),  0), 2))</f>
        <v/>
      </c>
      <c r="K1608" s="7">
        <f>K1604</f>
        <v/>
      </c>
      <c r="Q1608" s="7">
        <f>IF(H1604= "", 27, "")</f>
        <v/>
      </c>
    </row>
    <row r="1609" spans="1:17" hidden="1">
      <c r="G1609" s="61">
        <f>G1606</f>
        <v/>
      </c>
      <c r="H1609" s="61">
        <f>IF(H1606= "", "", H1606)</f>
        <v/>
      </c>
      <c r="J1609" s="61">
        <f>IF(AND(G1609= "",H1609= ""), 0, ROUND(ROUND(I1604, 2) * ROUND(IF(H1609="",G1609,H1609),  0), 2))</f>
        <v/>
      </c>
      <c r="K1609" s="7">
        <f>K1604</f>
        <v/>
      </c>
      <c r="Q1609" s="7">
        <f>IF(H1604= "", 25, "")</f>
        <v/>
      </c>
    </row>
    <row r="1610" spans="1:17" hidden="1">
      <c r="G1610" s="61">
        <f>G1607</f>
        <v/>
      </c>
      <c r="H1610" s="61">
        <f>IF(H1607= "", "", H1607)</f>
        <v/>
      </c>
      <c r="J1610" s="61">
        <f>IF(AND(G1610= "",H1610= ""), 0, ROUND(ROUND(I1604, 2) * ROUND(IF(H1610="",G1610,H1610),  0), 2))</f>
        <v/>
      </c>
      <c r="K1610" s="7">
        <f>K1604</f>
        <v/>
      </c>
      <c r="Q1610" s="7">
        <f>IF(H1604= "", 26, "")</f>
        <v/>
      </c>
    </row>
    <row r="1611" spans="1:17" hidden="1">
      <c r="A1611" s="7" t="s">
        <v>69</v>
      </c>
    </row>
    <row r="1612" spans="1:17" hidden="1">
      <c r="A1612" s="7" t="s">
        <v>70</v>
      </c>
    </row>
    <row r="1613" spans="1:17" hidden="1">
      <c r="A1613" s="7" t="s">
        <v>69</v>
      </c>
    </row>
    <row r="1614" spans="1:17" hidden="1">
      <c r="A1614" s="7" t="s">
        <v>88</v>
      </c>
    </row>
    <row r="1615" spans="1:17" hidden="1">
      <c r="A1615" s="7" t="s">
        <v>69</v>
      </c>
    </row>
    <row r="1616" spans="1:17" hidden="1">
      <c r="A1616" s="7" t="s">
        <v>71</v>
      </c>
    </row>
    <row r="1617" spans="1:17" hidden="1">
      <c r="A1617" s="7" t="s">
        <v>49</v>
      </c>
    </row>
    <row r="1618" spans="1:17" hidden="1">
      <c r="A1618" s="7" t="s">
        <v>81</v>
      </c>
    </row>
    <row r="1619" spans="1:17">
      <c r="A1619" s="7">
        <v>5</v>
      </c>
      <c r="B1619" s="29" t="s">
        <v>612</v>
      </c>
      <c r="C1619" s="48" t="s">
        <v>613</v>
      </c>
      <c r="D1619" s="48"/>
      <c r="E1619" s="48"/>
      <c r="F1619" s="48"/>
      <c r="G1619" s="48"/>
      <c r="H1619" s="48"/>
      <c r="I1619" s="48"/>
      <c r="J1619" s="55"/>
      <c r="K1619" s="7"/>
    </row>
    <row r="1620" spans="1:17" hidden="1">
      <c r="A1620" s="7" t="s">
        <v>59</v>
      </c>
    </row>
    <row r="1621" spans="1:17" hidden="1">
      <c r="A1621" s="7" t="s">
        <v>59</v>
      </c>
    </row>
    <row r="1622" spans="1:17" hidden="1">
      <c r="A1622" s="7" t="s">
        <v>59</v>
      </c>
    </row>
    <row r="1623" spans="1:17" ht="27.225" customHeight="1">
      <c r="A1623" s="7">
        <v>9</v>
      </c>
      <c r="B1623" s="34" t="s">
        <v>614</v>
      </c>
      <c r="C1623" s="35" t="s">
        <v>615</v>
      </c>
      <c r="D1623" s="36"/>
      <c r="E1623" s="36"/>
      <c r="F1623" s="37" t="s">
        <v>64</v>
      </c>
      <c r="G1623" s="38">
        <f>ROUND(SUM(G1624:G1625), 0 )</f>
        <v/>
      </c>
      <c r="H1623" s="38"/>
      <c r="I1623" s="39"/>
      <c r="J1623" s="40">
        <f>IF(AND(G1623= "",H1623= ""), 0, ROUND(ROUND(I1623, 2) * ROUND(IF(H1623="",G1623,H1623),  0), 2))</f>
        <v/>
      </c>
      <c r="K1623" s="7"/>
      <c r="M1623" s="41">
        <v>0.2</v>
      </c>
      <c r="Q1623" s="7">
        <f>IF(H1623= "", "", 17)</f>
        <v/>
      </c>
    </row>
    <row r="1624" spans="1:17" hidden="1">
      <c r="A1624" s="57" t="s">
        <v>87</v>
      </c>
      <c r="B1624" s="36"/>
      <c r="C1624" s="58" t="s">
        <v>86</v>
      </c>
      <c r="D1624" s="58"/>
      <c r="E1624" s="58"/>
      <c r="F1624" s="58"/>
      <c r="G1624" s="59">
        <v>1</v>
      </c>
      <c r="H1624" s="60"/>
      <c r="J1624" s="36"/>
    </row>
    <row r="1625" spans="1:17" hidden="1">
      <c r="A1625" s="57" t="s">
        <v>68</v>
      </c>
      <c r="B1625" s="36"/>
      <c r="C1625" s="58" t="s">
        <v>67</v>
      </c>
      <c r="D1625" s="58"/>
      <c r="E1625" s="58"/>
      <c r="F1625" s="58"/>
      <c r="G1625" s="59">
        <v>1</v>
      </c>
      <c r="H1625" s="60"/>
      <c r="J1625" s="36"/>
    </row>
    <row r="1626" spans="1:17" hidden="1">
      <c r="G1626" s="61">
        <f>G1624</f>
        <v/>
      </c>
      <c r="H1626" s="61">
        <f>IF(H1624= "", "", H1624)</f>
        <v/>
      </c>
      <c r="J1626" s="61">
        <f>IF(AND(G1626= "",H1626= ""), 0, ROUND(ROUND(I1623, 2) * ROUND(IF(H1626="",G1626,H1626),  0), 2))</f>
        <v/>
      </c>
      <c r="K1626" s="7">
        <f>K1623</f>
        <v/>
      </c>
      <c r="Q1626" s="7">
        <f>IF(H1623= "", 27, "")</f>
        <v/>
      </c>
    </row>
    <row r="1627" spans="1:17" hidden="1">
      <c r="G1627" s="61">
        <f>G1625</f>
        <v/>
      </c>
      <c r="H1627" s="61">
        <f>IF(H1625= "", "", H1625)</f>
        <v/>
      </c>
      <c r="J1627" s="61">
        <f>IF(AND(G1627= "",H1627= ""), 0, ROUND(ROUND(I1623, 2) * ROUND(IF(H1627="",G1627,H1627),  0), 2))</f>
        <v/>
      </c>
      <c r="K1627" s="7">
        <f>K1623</f>
        <v/>
      </c>
      <c r="Q1627" s="7">
        <f>IF(H1623= "", 26, "")</f>
        <v/>
      </c>
    </row>
    <row r="1628" spans="1:17">
      <c r="A1628" s="7" t="s">
        <v>119</v>
      </c>
      <c r="B1628" s="62"/>
      <c r="C1628" s="62" t="s">
        <v>616</v>
      </c>
      <c r="D1628" s="62"/>
      <c r="E1628" s="62"/>
      <c r="F1628" s="62"/>
      <c r="G1628" s="62"/>
      <c r="H1628" s="62"/>
      <c r="I1628" s="62"/>
      <c r="J1628" s="62"/>
    </row>
    <row r="1629" spans="1:17" hidden="1">
      <c r="A1629" s="7" t="s">
        <v>69</v>
      </c>
    </row>
    <row r="1630" spans="1:17" hidden="1">
      <c r="A1630" s="7" t="s">
        <v>70</v>
      </c>
    </row>
    <row r="1631" spans="1:17" hidden="1">
      <c r="A1631" s="7" t="s">
        <v>69</v>
      </c>
    </row>
    <row r="1632" spans="1:17" hidden="1">
      <c r="A1632" s="7" t="s">
        <v>88</v>
      </c>
    </row>
    <row r="1633" spans="1:17" hidden="1">
      <c r="A1633" s="7" t="s">
        <v>49</v>
      </c>
    </row>
    <row r="1634" spans="1:17" hidden="1">
      <c r="A1634" s="7" t="s">
        <v>81</v>
      </c>
    </row>
    <row r="1635" spans="1:17">
      <c r="A1635" s="7">
        <v>5</v>
      </c>
      <c r="B1635" s="29" t="s">
        <v>617</v>
      </c>
      <c r="C1635" s="48" t="s">
        <v>618</v>
      </c>
      <c r="D1635" s="48"/>
      <c r="E1635" s="48"/>
      <c r="F1635" s="48"/>
      <c r="G1635" s="48"/>
      <c r="H1635" s="48"/>
      <c r="I1635" s="48"/>
      <c r="J1635" s="55"/>
      <c r="K1635" s="7"/>
    </row>
    <row r="1636" spans="1:17" hidden="1">
      <c r="A1636" s="7" t="s">
        <v>59</v>
      </c>
    </row>
    <row r="1637" spans="1:17">
      <c r="A1637" s="7">
        <v>9</v>
      </c>
      <c r="B1637" s="34" t="s">
        <v>619</v>
      </c>
      <c r="C1637" s="35" t="s">
        <v>620</v>
      </c>
      <c r="D1637" s="36"/>
      <c r="E1637" s="36"/>
      <c r="F1637" s="37" t="s">
        <v>13</v>
      </c>
      <c r="G1637" s="38">
        <f>ROUND(SUM(G1638:G1640), 0 )</f>
        <v/>
      </c>
      <c r="H1637" s="38"/>
      <c r="I1637" s="39"/>
      <c r="J1637" s="40">
        <f>IF(AND(G1637= "",H1637= ""), 0, ROUND(ROUND(I1637, 2) * ROUND(IF(H1637="",G1637,H1637),  0), 2))</f>
        <v/>
      </c>
      <c r="K1637" s="7"/>
      <c r="M1637" s="41">
        <v>0.2</v>
      </c>
      <c r="Q1637" s="7">
        <f>IF(H1637= "", "", 17)</f>
        <v/>
      </c>
    </row>
    <row r="1638" spans="1:17" hidden="1">
      <c r="A1638" s="57" t="s">
        <v>87</v>
      </c>
      <c r="B1638" s="36"/>
      <c r="C1638" s="58" t="s">
        <v>86</v>
      </c>
      <c r="D1638" s="58"/>
      <c r="E1638" s="58"/>
      <c r="F1638" s="58"/>
      <c r="G1638" s="59">
        <v>1</v>
      </c>
      <c r="H1638" s="60"/>
      <c r="J1638" s="36"/>
    </row>
    <row r="1639" spans="1:17" hidden="1">
      <c r="A1639" s="57" t="s">
        <v>66</v>
      </c>
      <c r="B1639" s="36"/>
      <c r="C1639" s="58" t="s">
        <v>65</v>
      </c>
      <c r="D1639" s="58"/>
      <c r="E1639" s="58"/>
      <c r="F1639" s="58"/>
      <c r="G1639" s="59">
        <v>1</v>
      </c>
      <c r="H1639" s="60"/>
      <c r="J1639" s="36"/>
    </row>
    <row r="1640" spans="1:17" hidden="1">
      <c r="A1640" s="57" t="s">
        <v>68</v>
      </c>
      <c r="B1640" s="36"/>
      <c r="C1640" s="58" t="s">
        <v>67</v>
      </c>
      <c r="D1640" s="58"/>
      <c r="E1640" s="58"/>
      <c r="F1640" s="58"/>
      <c r="G1640" s="59">
        <v>1</v>
      </c>
      <c r="H1640" s="60"/>
      <c r="J1640" s="36"/>
    </row>
    <row r="1641" spans="1:17" hidden="1">
      <c r="G1641" s="61">
        <f>G1638</f>
        <v/>
      </c>
      <c r="H1641" s="61">
        <f>IF(H1638= "", "", H1638)</f>
        <v/>
      </c>
      <c r="J1641" s="61">
        <f>IF(AND(G1641= "",H1641= ""), 0, ROUND(ROUND(I1637, 2) * ROUND(IF(H1641="",G1641,H1641),  0), 2))</f>
        <v/>
      </c>
      <c r="K1641" s="7">
        <f>K1637</f>
        <v/>
      </c>
      <c r="Q1641" s="7">
        <f>IF(H1637= "", 27, "")</f>
        <v/>
      </c>
    </row>
    <row r="1642" spans="1:17" hidden="1">
      <c r="G1642" s="61">
        <f>G1639</f>
        <v/>
      </c>
      <c r="H1642" s="61">
        <f>IF(H1639= "", "", H1639)</f>
        <v/>
      </c>
      <c r="J1642" s="61">
        <f>IF(AND(G1642= "",H1642= ""), 0, ROUND(ROUND(I1637, 2) * ROUND(IF(H1642="",G1642,H1642),  0), 2))</f>
        <v/>
      </c>
      <c r="K1642" s="7">
        <f>K1637</f>
        <v/>
      </c>
      <c r="Q1642" s="7">
        <f>IF(H1637= "", 25, "")</f>
        <v/>
      </c>
    </row>
    <row r="1643" spans="1:17" hidden="1">
      <c r="G1643" s="61">
        <f>G1640</f>
        <v/>
      </c>
      <c r="H1643" s="61">
        <f>IF(H1640= "", "", H1640)</f>
        <v/>
      </c>
      <c r="J1643" s="61">
        <f>IF(AND(G1643= "",H1643= ""), 0, ROUND(ROUND(I1637, 2) * ROUND(IF(H1643="",G1643,H1643),  0), 2))</f>
        <v/>
      </c>
      <c r="K1643" s="7">
        <f>K1637</f>
        <v/>
      </c>
      <c r="Q1643" s="7">
        <f>IF(H1637= "", 26, "")</f>
        <v/>
      </c>
    </row>
    <row r="1644" spans="1:17" hidden="1">
      <c r="A1644" s="7" t="s">
        <v>69</v>
      </c>
    </row>
    <row r="1645" spans="1:17" hidden="1">
      <c r="A1645" s="7" t="s">
        <v>70</v>
      </c>
    </row>
    <row r="1646" spans="1:17" hidden="1">
      <c r="A1646" s="7" t="s">
        <v>69</v>
      </c>
    </row>
    <row r="1647" spans="1:17" hidden="1">
      <c r="A1647" s="7" t="s">
        <v>88</v>
      </c>
    </row>
    <row r="1648" spans="1:17" hidden="1">
      <c r="A1648" s="7" t="s">
        <v>69</v>
      </c>
    </row>
    <row r="1649" spans="1:17" hidden="1">
      <c r="A1649" s="7" t="s">
        <v>71</v>
      </c>
    </row>
    <row r="1650" spans="1:17" hidden="1">
      <c r="A1650" s="7" t="s">
        <v>49</v>
      </c>
    </row>
    <row r="1651" spans="1:17" hidden="1">
      <c r="A1651" s="7" t="s">
        <v>81</v>
      </c>
    </row>
    <row r="1652" spans="1:17">
      <c r="A1652" s="7">
        <v>5</v>
      </c>
      <c r="B1652" s="29" t="s">
        <v>621</v>
      </c>
      <c r="C1652" s="48" t="s">
        <v>622</v>
      </c>
      <c r="D1652" s="48"/>
      <c r="E1652" s="48"/>
      <c r="F1652" s="48"/>
      <c r="G1652" s="48"/>
      <c r="H1652" s="48"/>
      <c r="I1652" s="48"/>
      <c r="J1652" s="55"/>
      <c r="K1652" s="7"/>
    </row>
    <row r="1653" spans="1:17" hidden="1">
      <c r="A1653" s="7" t="s">
        <v>59</v>
      </c>
    </row>
    <row r="1654" spans="1:17">
      <c r="A1654" s="7">
        <v>9</v>
      </c>
      <c r="B1654" s="34" t="s">
        <v>623</v>
      </c>
      <c r="C1654" s="35" t="s">
        <v>624</v>
      </c>
      <c r="D1654" s="36"/>
      <c r="E1654" s="36"/>
      <c r="F1654" s="37" t="s">
        <v>13</v>
      </c>
      <c r="G1654" s="38">
        <f>ROUND(SUM(G1655:G1657), 0 )</f>
        <v/>
      </c>
      <c r="H1654" s="38"/>
      <c r="I1654" s="39"/>
      <c r="J1654" s="40">
        <f>IF(AND(G1654= "",H1654= ""), 0, ROUND(ROUND(I1654, 2) * ROUND(IF(H1654="",G1654,H1654),  0), 2))</f>
        <v/>
      </c>
      <c r="K1654" s="7"/>
      <c r="M1654" s="41">
        <v>0.2</v>
      </c>
      <c r="Q1654" s="7">
        <f>IF(H1654= "", "", 17)</f>
        <v/>
      </c>
    </row>
    <row r="1655" spans="1:17" hidden="1">
      <c r="A1655" s="57" t="s">
        <v>87</v>
      </c>
      <c r="B1655" s="36"/>
      <c r="C1655" s="58" t="s">
        <v>86</v>
      </c>
      <c r="D1655" s="58"/>
      <c r="E1655" s="58"/>
      <c r="F1655" s="58"/>
      <c r="G1655" s="59">
        <v>1</v>
      </c>
      <c r="H1655" s="60"/>
      <c r="J1655" s="36"/>
    </row>
    <row r="1656" spans="1:17" hidden="1">
      <c r="A1656" s="57" t="s">
        <v>66</v>
      </c>
      <c r="B1656" s="36"/>
      <c r="C1656" s="58" t="s">
        <v>65</v>
      </c>
      <c r="D1656" s="58"/>
      <c r="E1656" s="58"/>
      <c r="F1656" s="58"/>
      <c r="G1656" s="59">
        <v>1</v>
      </c>
      <c r="H1656" s="60"/>
      <c r="J1656" s="36"/>
    </row>
    <row r="1657" spans="1:17" hidden="1">
      <c r="A1657" s="57" t="s">
        <v>68</v>
      </c>
      <c r="B1657" s="36"/>
      <c r="C1657" s="58" t="s">
        <v>67</v>
      </c>
      <c r="D1657" s="58"/>
      <c r="E1657" s="58"/>
      <c r="F1657" s="58"/>
      <c r="G1657" s="59">
        <v>1</v>
      </c>
      <c r="H1657" s="60"/>
      <c r="J1657" s="36"/>
    </row>
    <row r="1658" spans="1:17" hidden="1">
      <c r="G1658" s="61">
        <f>G1655</f>
        <v/>
      </c>
      <c r="H1658" s="61">
        <f>IF(H1655= "", "", H1655)</f>
        <v/>
      </c>
      <c r="J1658" s="61">
        <f>IF(AND(G1658= "",H1658= ""), 0, ROUND(ROUND(I1654, 2) * ROUND(IF(H1658="",G1658,H1658),  0), 2))</f>
        <v/>
      </c>
      <c r="K1658" s="7">
        <f>K1654</f>
        <v/>
      </c>
      <c r="Q1658" s="7">
        <f>IF(H1654= "", 27, "")</f>
        <v/>
      </c>
    </row>
    <row r="1659" spans="1:17" hidden="1">
      <c r="G1659" s="61">
        <f>G1656</f>
        <v/>
      </c>
      <c r="H1659" s="61">
        <f>IF(H1656= "", "", H1656)</f>
        <v/>
      </c>
      <c r="J1659" s="61">
        <f>IF(AND(G1659= "",H1659= ""), 0, ROUND(ROUND(I1654, 2) * ROUND(IF(H1659="",G1659,H1659),  0), 2))</f>
        <v/>
      </c>
      <c r="K1659" s="7">
        <f>K1654</f>
        <v/>
      </c>
      <c r="Q1659" s="7">
        <f>IF(H1654= "", 25, "")</f>
        <v/>
      </c>
    </row>
    <row r="1660" spans="1:17" hidden="1">
      <c r="G1660" s="61">
        <f>G1657</f>
        <v/>
      </c>
      <c r="H1660" s="61">
        <f>IF(H1657= "", "", H1657)</f>
        <v/>
      </c>
      <c r="J1660" s="61">
        <f>IF(AND(G1660= "",H1660= ""), 0, ROUND(ROUND(I1654, 2) * ROUND(IF(H1660="",G1660,H1660),  0), 2))</f>
        <v/>
      </c>
      <c r="K1660" s="7">
        <f>K1654</f>
        <v/>
      </c>
      <c r="Q1660" s="7">
        <f>IF(H1654= "", 26, "")</f>
        <v/>
      </c>
    </row>
    <row r="1661" spans="1:17" hidden="1">
      <c r="A1661" s="7" t="s">
        <v>69</v>
      </c>
    </row>
    <row r="1662" spans="1:17" hidden="1">
      <c r="A1662" s="7" t="s">
        <v>70</v>
      </c>
    </row>
    <row r="1663" spans="1:17" hidden="1">
      <c r="A1663" s="7" t="s">
        <v>69</v>
      </c>
    </row>
    <row r="1664" spans="1:17" hidden="1">
      <c r="A1664" s="7" t="s">
        <v>88</v>
      </c>
    </row>
    <row r="1665" spans="1:17" hidden="1">
      <c r="A1665" s="7" t="s">
        <v>69</v>
      </c>
    </row>
    <row r="1666" spans="1:17" hidden="1">
      <c r="A1666" s="7" t="s">
        <v>71</v>
      </c>
    </row>
    <row r="1667" spans="1:17" hidden="1">
      <c r="A1667" s="7" t="s">
        <v>49</v>
      </c>
    </row>
    <row r="1668" spans="1:17">
      <c r="A1668" s="7">
        <v>9</v>
      </c>
      <c r="B1668" s="34" t="s">
        <v>625</v>
      </c>
      <c r="C1668" s="35" t="s">
        <v>626</v>
      </c>
      <c r="D1668" s="36"/>
      <c r="E1668" s="36"/>
      <c r="F1668" s="37" t="s">
        <v>13</v>
      </c>
      <c r="G1668" s="38">
        <f>ROUND(SUM(G1669:G1671), 0 )</f>
        <v/>
      </c>
      <c r="H1668" s="38"/>
      <c r="I1668" s="39"/>
      <c r="J1668" s="40">
        <f>IF(AND(G1668= "",H1668= ""), 0, ROUND(ROUND(I1668, 2) * ROUND(IF(H1668="",G1668,H1668),  0), 2))</f>
        <v/>
      </c>
      <c r="K1668" s="7"/>
      <c r="M1668" s="41">
        <v>0.2</v>
      </c>
      <c r="Q1668" s="7">
        <f>IF(H1668= "", "", 17)</f>
        <v/>
      </c>
    </row>
    <row r="1669" spans="1:17" hidden="1">
      <c r="A1669" s="57" t="s">
        <v>87</v>
      </c>
      <c r="B1669" s="36"/>
      <c r="C1669" s="58" t="s">
        <v>86</v>
      </c>
      <c r="D1669" s="58"/>
      <c r="E1669" s="58"/>
      <c r="F1669" s="58"/>
      <c r="G1669" s="59">
        <v>1</v>
      </c>
      <c r="H1669" s="60"/>
      <c r="J1669" s="36"/>
    </row>
    <row r="1670" spans="1:17" hidden="1">
      <c r="A1670" s="57" t="s">
        <v>66</v>
      </c>
      <c r="B1670" s="36"/>
      <c r="C1670" s="58" t="s">
        <v>65</v>
      </c>
      <c r="D1670" s="58"/>
      <c r="E1670" s="58"/>
      <c r="F1670" s="58"/>
      <c r="G1670" s="59">
        <v>1</v>
      </c>
      <c r="H1670" s="60"/>
      <c r="J1670" s="36"/>
    </row>
    <row r="1671" spans="1:17" hidden="1">
      <c r="A1671" s="57" t="s">
        <v>68</v>
      </c>
      <c r="B1671" s="36"/>
      <c r="C1671" s="58" t="s">
        <v>67</v>
      </c>
      <c r="D1671" s="58"/>
      <c r="E1671" s="58"/>
      <c r="F1671" s="58"/>
      <c r="G1671" s="59">
        <v>1</v>
      </c>
      <c r="H1671" s="60"/>
      <c r="J1671" s="36"/>
    </row>
    <row r="1672" spans="1:17" hidden="1">
      <c r="G1672" s="61">
        <f>G1669</f>
        <v/>
      </c>
      <c r="H1672" s="61">
        <f>IF(H1669= "", "", H1669)</f>
        <v/>
      </c>
      <c r="J1672" s="61">
        <f>IF(AND(G1672= "",H1672= ""), 0, ROUND(ROUND(I1668, 2) * ROUND(IF(H1672="",G1672,H1672),  0), 2))</f>
        <v/>
      </c>
      <c r="K1672" s="7">
        <f>K1668</f>
        <v/>
      </c>
      <c r="Q1672" s="7">
        <f>IF(H1668= "", 27, "")</f>
        <v/>
      </c>
    </row>
    <row r="1673" spans="1:17" hidden="1">
      <c r="G1673" s="61">
        <f>G1670</f>
        <v/>
      </c>
      <c r="H1673" s="61">
        <f>IF(H1670= "", "", H1670)</f>
        <v/>
      </c>
      <c r="J1673" s="61">
        <f>IF(AND(G1673= "",H1673= ""), 0, ROUND(ROUND(I1668, 2) * ROUND(IF(H1673="",G1673,H1673),  0), 2))</f>
        <v/>
      </c>
      <c r="K1673" s="7">
        <f>K1668</f>
        <v/>
      </c>
      <c r="Q1673" s="7">
        <f>IF(H1668= "", 25, "")</f>
        <v/>
      </c>
    </row>
    <row r="1674" spans="1:17" hidden="1">
      <c r="G1674" s="61">
        <f>G1671</f>
        <v/>
      </c>
      <c r="H1674" s="61">
        <f>IF(H1671= "", "", H1671)</f>
        <v/>
      </c>
      <c r="J1674" s="61">
        <f>IF(AND(G1674= "",H1674= ""), 0, ROUND(ROUND(I1668, 2) * ROUND(IF(H1674="",G1674,H1674),  0), 2))</f>
        <v/>
      </c>
      <c r="K1674" s="7">
        <f>K1668</f>
        <v/>
      </c>
      <c r="Q1674" s="7">
        <f>IF(H1668= "", 26, "")</f>
        <v/>
      </c>
    </row>
    <row r="1675" spans="1:17" hidden="1">
      <c r="A1675" s="7" t="s">
        <v>69</v>
      </c>
    </row>
    <row r="1676" spans="1:17" hidden="1">
      <c r="A1676" s="7" t="s">
        <v>70</v>
      </c>
    </row>
    <row r="1677" spans="1:17" hidden="1">
      <c r="A1677" s="7" t="s">
        <v>69</v>
      </c>
    </row>
    <row r="1678" spans="1:17" hidden="1">
      <c r="A1678" s="7" t="s">
        <v>88</v>
      </c>
    </row>
    <row r="1679" spans="1:17" hidden="1">
      <c r="A1679" s="7" t="s">
        <v>69</v>
      </c>
    </row>
    <row r="1680" spans="1:17" hidden="1">
      <c r="A1680" s="7" t="s">
        <v>71</v>
      </c>
    </row>
    <row r="1681" spans="1:17" hidden="1">
      <c r="A1681" s="7" t="s">
        <v>49</v>
      </c>
    </row>
    <row r="1682" spans="1:17" hidden="1">
      <c r="A1682" s="7" t="s">
        <v>81</v>
      </c>
    </row>
    <row r="1683" spans="1:17">
      <c r="A1683" s="7">
        <v>5</v>
      </c>
      <c r="B1683" s="29" t="s">
        <v>627</v>
      </c>
      <c r="C1683" s="48" t="s">
        <v>628</v>
      </c>
      <c r="D1683" s="48"/>
      <c r="E1683" s="48"/>
      <c r="F1683" s="48"/>
      <c r="G1683" s="48"/>
      <c r="H1683" s="48"/>
      <c r="I1683" s="48"/>
      <c r="J1683" s="55"/>
      <c r="K1683" s="7"/>
    </row>
    <row r="1684" spans="1:17">
      <c r="A1684" s="7">
        <v>6</v>
      </c>
      <c r="B1684" s="29" t="s">
        <v>629</v>
      </c>
      <c r="C1684" s="65" t="s">
        <v>630</v>
      </c>
      <c r="D1684" s="65"/>
      <c r="E1684" s="65"/>
      <c r="F1684" s="65"/>
      <c r="G1684" s="65"/>
      <c r="H1684" s="65"/>
      <c r="I1684" s="65"/>
      <c r="J1684" s="66"/>
      <c r="K1684" s="7"/>
    </row>
    <row r="1685" spans="1:17" hidden="1">
      <c r="A1685" s="7" t="s">
        <v>153</v>
      </c>
    </row>
    <row r="1686" spans="1:17">
      <c r="A1686" s="7">
        <v>9</v>
      </c>
      <c r="B1686" s="34" t="s">
        <v>631</v>
      </c>
      <c r="C1686" s="35" t="s">
        <v>632</v>
      </c>
      <c r="D1686" s="36"/>
      <c r="E1686" s="36"/>
      <c r="F1686" s="37" t="s">
        <v>13</v>
      </c>
      <c r="G1686" s="38">
        <f>ROUND(SUM(G1687:G1688), 0 )</f>
        <v/>
      </c>
      <c r="H1686" s="38"/>
      <c r="I1686" s="39"/>
      <c r="J1686" s="40">
        <f>IF(AND(G1686= "",H1686= ""), 0, ROUND(ROUND(I1686, 2) * ROUND(IF(H1686="",G1686,H1686),  0), 2))</f>
        <v/>
      </c>
      <c r="K1686" s="7"/>
      <c r="M1686" s="41">
        <v>0.2</v>
      </c>
      <c r="Q1686" s="7">
        <f>IF(H1686= "", "", 17)</f>
        <v/>
      </c>
    </row>
    <row r="1687" spans="1:17" hidden="1">
      <c r="A1687" s="57" t="s">
        <v>87</v>
      </c>
      <c r="B1687" s="36"/>
      <c r="C1687" s="58" t="s">
        <v>86</v>
      </c>
      <c r="D1687" s="58"/>
      <c r="E1687" s="58"/>
      <c r="F1687" s="58"/>
      <c r="G1687" s="59">
        <v>1</v>
      </c>
      <c r="H1687" s="60"/>
      <c r="J1687" s="36"/>
    </row>
    <row r="1688" spans="1:17" hidden="1">
      <c r="A1688" s="57" t="s">
        <v>68</v>
      </c>
      <c r="B1688" s="36"/>
      <c r="C1688" s="58" t="s">
        <v>67</v>
      </c>
      <c r="D1688" s="58"/>
      <c r="E1688" s="58"/>
      <c r="F1688" s="58"/>
      <c r="G1688" s="59">
        <v>2</v>
      </c>
      <c r="H1688" s="60"/>
      <c r="J1688" s="36"/>
    </row>
    <row r="1689" spans="1:17" hidden="1">
      <c r="G1689" s="61">
        <f>G1687</f>
        <v/>
      </c>
      <c r="H1689" s="61">
        <f>IF(H1687= "", "", H1687)</f>
        <v/>
      </c>
      <c r="J1689" s="61">
        <f>IF(AND(G1689= "",H1689= ""), 0, ROUND(ROUND(I1686, 2) * ROUND(IF(H1689="",G1689,H1689),  0), 2))</f>
        <v/>
      </c>
      <c r="K1689" s="7">
        <f>K1686</f>
        <v/>
      </c>
      <c r="Q1689" s="7">
        <f>IF(H1686= "", 27, "")</f>
        <v/>
      </c>
    </row>
    <row r="1690" spans="1:17" hidden="1">
      <c r="G1690" s="61">
        <f>G1688</f>
        <v/>
      </c>
      <c r="H1690" s="61">
        <f>IF(H1688= "", "", H1688)</f>
        <v/>
      </c>
      <c r="J1690" s="61">
        <f>IF(AND(G1690= "",H1690= ""), 0, ROUND(ROUND(I1686, 2) * ROUND(IF(H1690="",G1690,H1690),  0), 2))</f>
        <v/>
      </c>
      <c r="K1690" s="7">
        <f>K1686</f>
        <v/>
      </c>
      <c r="Q1690" s="7">
        <f>IF(H1686= "", 26, "")</f>
        <v/>
      </c>
    </row>
    <row r="1691" spans="1:17">
      <c r="A1691" s="7" t="s">
        <v>119</v>
      </c>
      <c r="B1691" s="62"/>
      <c r="C1691" s="62" t="s">
        <v>633</v>
      </c>
      <c r="D1691" s="62"/>
      <c r="E1691" s="62"/>
      <c r="F1691" s="62"/>
      <c r="G1691" s="62"/>
      <c r="H1691" s="62"/>
      <c r="I1691" s="62"/>
      <c r="J1691" s="62"/>
    </row>
    <row r="1692" spans="1:17" hidden="1">
      <c r="A1692" s="7" t="s">
        <v>69</v>
      </c>
    </row>
    <row r="1693" spans="1:17" hidden="1">
      <c r="A1693" s="7" t="s">
        <v>70</v>
      </c>
    </row>
    <row r="1694" spans="1:17" hidden="1">
      <c r="A1694" s="7" t="s">
        <v>69</v>
      </c>
    </row>
    <row r="1695" spans="1:17" hidden="1">
      <c r="A1695" s="7" t="s">
        <v>88</v>
      </c>
    </row>
    <row r="1696" spans="1:17" hidden="1">
      <c r="A1696" s="7" t="s">
        <v>49</v>
      </c>
    </row>
    <row r="1697" spans="1:17">
      <c r="A1697" s="7">
        <v>9</v>
      </c>
      <c r="B1697" s="34" t="s">
        <v>634</v>
      </c>
      <c r="C1697" s="35" t="s">
        <v>635</v>
      </c>
      <c r="D1697" s="36"/>
      <c r="E1697" s="36"/>
      <c r="F1697" s="37" t="s">
        <v>13</v>
      </c>
      <c r="G1697" s="38">
        <f>ROUND(SUM(G1698:G1699), 0 )</f>
        <v/>
      </c>
      <c r="H1697" s="38"/>
      <c r="I1697" s="39"/>
      <c r="J1697" s="40">
        <f>IF(AND(G1697= "",H1697= ""), 0, ROUND(ROUND(I1697, 2) * ROUND(IF(H1697="",G1697,H1697),  0), 2))</f>
        <v/>
      </c>
      <c r="K1697" s="7"/>
      <c r="M1697" s="41">
        <v>0.2</v>
      </c>
      <c r="Q1697" s="7">
        <f>IF(H1697= "", "", 17)</f>
        <v/>
      </c>
    </row>
    <row r="1698" spans="1:17" hidden="1">
      <c r="A1698" s="57" t="s">
        <v>87</v>
      </c>
      <c r="B1698" s="36"/>
      <c r="C1698" s="58" t="s">
        <v>86</v>
      </c>
      <c r="D1698" s="58"/>
      <c r="E1698" s="58"/>
      <c r="F1698" s="58"/>
      <c r="G1698" s="59">
        <v>1</v>
      </c>
      <c r="H1698" s="60"/>
      <c r="J1698" s="36"/>
    </row>
    <row r="1699" spans="1:17" hidden="1">
      <c r="A1699" s="57" t="s">
        <v>68</v>
      </c>
      <c r="B1699" s="36"/>
      <c r="C1699" s="58" t="s">
        <v>67</v>
      </c>
      <c r="D1699" s="58"/>
      <c r="E1699" s="58"/>
      <c r="F1699" s="58"/>
      <c r="G1699" s="59">
        <v>2</v>
      </c>
      <c r="H1699" s="60"/>
      <c r="J1699" s="36"/>
    </row>
    <row r="1700" spans="1:17" hidden="1">
      <c r="G1700" s="61">
        <f>G1698</f>
        <v/>
      </c>
      <c r="H1700" s="61">
        <f>IF(H1698= "", "", H1698)</f>
        <v/>
      </c>
      <c r="J1700" s="61">
        <f>IF(AND(G1700= "",H1700= ""), 0, ROUND(ROUND(I1697, 2) * ROUND(IF(H1700="",G1700,H1700),  0), 2))</f>
        <v/>
      </c>
      <c r="K1700" s="7">
        <f>K1697</f>
        <v/>
      </c>
      <c r="Q1700" s="7">
        <f>IF(H1697= "", 27, "")</f>
        <v/>
      </c>
    </row>
    <row r="1701" spans="1:17" hidden="1">
      <c r="G1701" s="61">
        <f>G1699</f>
        <v/>
      </c>
      <c r="H1701" s="61">
        <f>IF(H1699= "", "", H1699)</f>
        <v/>
      </c>
      <c r="J1701" s="61">
        <f>IF(AND(G1701= "",H1701= ""), 0, ROUND(ROUND(I1697, 2) * ROUND(IF(H1701="",G1701,H1701),  0), 2))</f>
        <v/>
      </c>
      <c r="K1701" s="7">
        <f>K1697</f>
        <v/>
      </c>
      <c r="Q1701" s="7">
        <f>IF(H1697= "", 26, "")</f>
        <v/>
      </c>
    </row>
    <row r="1702" spans="1:17">
      <c r="A1702" s="7" t="s">
        <v>119</v>
      </c>
      <c r="B1702" s="62"/>
      <c r="C1702" s="62" t="s">
        <v>636</v>
      </c>
      <c r="D1702" s="62"/>
      <c r="E1702" s="62"/>
      <c r="F1702" s="62"/>
      <c r="G1702" s="62"/>
      <c r="H1702" s="62"/>
      <c r="I1702" s="62"/>
      <c r="J1702" s="62"/>
    </row>
    <row r="1703" spans="1:17" hidden="1">
      <c r="A1703" s="7" t="s">
        <v>69</v>
      </c>
    </row>
    <row r="1704" spans="1:17" hidden="1">
      <c r="A1704" s="7" t="s">
        <v>70</v>
      </c>
    </row>
    <row r="1705" spans="1:17" hidden="1">
      <c r="A1705" s="7" t="s">
        <v>69</v>
      </c>
    </row>
    <row r="1706" spans="1:17" hidden="1">
      <c r="A1706" s="7" t="s">
        <v>88</v>
      </c>
    </row>
    <row r="1707" spans="1:17" hidden="1">
      <c r="A1707" s="7" t="s">
        <v>49</v>
      </c>
    </row>
    <row r="1708" spans="1:17" hidden="1">
      <c r="A1708" s="7" t="s">
        <v>159</v>
      </c>
    </row>
    <row r="1709" spans="1:17">
      <c r="A1709" s="7">
        <v>6</v>
      </c>
      <c r="B1709" s="29" t="s">
        <v>637</v>
      </c>
      <c r="C1709" s="65" t="s">
        <v>638</v>
      </c>
      <c r="D1709" s="65"/>
      <c r="E1709" s="65"/>
      <c r="F1709" s="65"/>
      <c r="G1709" s="65"/>
      <c r="H1709" s="65"/>
      <c r="I1709" s="65"/>
      <c r="J1709" s="66"/>
      <c r="K1709" s="7"/>
    </row>
    <row r="1710" spans="1:17" hidden="1">
      <c r="A1710" s="7" t="s">
        <v>153</v>
      </c>
    </row>
    <row r="1711" spans="1:17" ht="27.225" customHeight="1">
      <c r="A1711" s="7">
        <v>9</v>
      </c>
      <c r="B1711" s="34" t="s">
        <v>639</v>
      </c>
      <c r="C1711" s="35" t="s">
        <v>640</v>
      </c>
      <c r="D1711" s="36"/>
      <c r="E1711" s="36"/>
      <c r="F1711" s="37" t="s">
        <v>13</v>
      </c>
      <c r="G1711" s="38">
        <f>ROUND(SUM(G1712:G1712), 0 )</f>
        <v/>
      </c>
      <c r="H1711" s="38"/>
      <c r="I1711" s="39"/>
      <c r="J1711" s="40">
        <f>IF(AND(G1711= "",H1711= ""), 0, ROUND(ROUND(I1711, 2) * ROUND(IF(H1711="",G1711,H1711),  0), 2))</f>
        <v/>
      </c>
      <c r="K1711" s="7"/>
      <c r="M1711" s="41">
        <v>0.2</v>
      </c>
      <c r="Q1711" s="7">
        <v>27</v>
      </c>
    </row>
    <row r="1712" spans="1:17" hidden="1">
      <c r="A1712" s="57" t="s">
        <v>87</v>
      </c>
      <c r="B1712" s="36"/>
      <c r="C1712" s="58" t="s">
        <v>86</v>
      </c>
      <c r="D1712" s="58"/>
      <c r="E1712" s="58"/>
      <c r="F1712" s="58"/>
      <c r="G1712" s="59">
        <v>1</v>
      </c>
      <c r="H1712" s="60"/>
      <c r="J1712" s="36"/>
    </row>
    <row r="1713" spans="1:17" hidden="1">
      <c r="A1713" s="7" t="s">
        <v>69</v>
      </c>
    </row>
    <row r="1714" spans="1:17" hidden="1">
      <c r="A1714" s="7" t="s">
        <v>88</v>
      </c>
    </row>
    <row r="1715" spans="1:17" hidden="1">
      <c r="A1715" s="7" t="s">
        <v>49</v>
      </c>
    </row>
    <row r="1716" spans="1:17" ht="27.225" customHeight="1">
      <c r="A1716" s="7">
        <v>9</v>
      </c>
      <c r="B1716" s="34" t="s">
        <v>641</v>
      </c>
      <c r="C1716" s="35" t="s">
        <v>642</v>
      </c>
      <c r="D1716" s="36"/>
      <c r="E1716" s="36"/>
      <c r="F1716" s="37" t="s">
        <v>64</v>
      </c>
      <c r="G1716" s="38">
        <f>ROUND(SUM(G1717:G1717), 0 )</f>
        <v/>
      </c>
      <c r="H1716" s="38"/>
      <c r="I1716" s="39"/>
      <c r="J1716" s="40">
        <f>IF(AND(G1716= "",H1716= ""), 0, ROUND(ROUND(I1716, 2) * ROUND(IF(H1716="",G1716,H1716),  0), 2))</f>
        <v/>
      </c>
      <c r="K1716" s="7"/>
      <c r="M1716" s="41">
        <v>0.2</v>
      </c>
      <c r="Q1716" s="7">
        <v>27</v>
      </c>
    </row>
    <row r="1717" spans="1:17" hidden="1">
      <c r="A1717" s="57" t="s">
        <v>87</v>
      </c>
      <c r="B1717" s="36"/>
      <c r="C1717" s="58" t="s">
        <v>86</v>
      </c>
      <c r="D1717" s="58"/>
      <c r="E1717" s="58"/>
      <c r="F1717" s="58"/>
      <c r="G1717" s="59">
        <v>1</v>
      </c>
      <c r="H1717" s="60"/>
      <c r="J1717" s="36"/>
    </row>
    <row r="1718" spans="1:17" hidden="1">
      <c r="A1718" s="7" t="s">
        <v>69</v>
      </c>
    </row>
    <row r="1719" spans="1:17" hidden="1">
      <c r="A1719" s="7" t="s">
        <v>88</v>
      </c>
    </row>
    <row r="1720" spans="1:17" hidden="1">
      <c r="A1720" s="7" t="s">
        <v>49</v>
      </c>
    </row>
    <row r="1721" spans="1:17" hidden="1">
      <c r="A1721" s="7" t="s">
        <v>159</v>
      </c>
    </row>
    <row r="1722" spans="1:17">
      <c r="A1722" s="7">
        <v>6</v>
      </c>
      <c r="B1722" s="29" t="s">
        <v>643</v>
      </c>
      <c r="C1722" s="65" t="s">
        <v>644</v>
      </c>
      <c r="D1722" s="65"/>
      <c r="E1722" s="65"/>
      <c r="F1722" s="65"/>
      <c r="G1722" s="65"/>
      <c r="H1722" s="65"/>
      <c r="I1722" s="65"/>
      <c r="J1722" s="66"/>
      <c r="K1722" s="7"/>
    </row>
    <row r="1723" spans="1:17" hidden="1">
      <c r="A1723" s="7" t="s">
        <v>153</v>
      </c>
    </row>
    <row r="1724" spans="1:17">
      <c r="A1724" s="7">
        <v>9</v>
      </c>
      <c r="B1724" s="34" t="s">
        <v>645</v>
      </c>
      <c r="C1724" s="35" t="s">
        <v>646</v>
      </c>
      <c r="D1724" s="36"/>
      <c r="E1724" s="36"/>
      <c r="F1724" s="37" t="s">
        <v>13</v>
      </c>
      <c r="G1724" s="38">
        <f>ROUND(SUM(G1725:G1725), 0 )</f>
        <v/>
      </c>
      <c r="H1724" s="38"/>
      <c r="I1724" s="39"/>
      <c r="J1724" s="40">
        <f>IF(AND(G1724= "",H1724= ""), 0, ROUND(ROUND(I1724, 2) * ROUND(IF(H1724="",G1724,H1724),  0), 2))</f>
        <v/>
      </c>
      <c r="K1724" s="7"/>
      <c r="M1724" s="41">
        <v>0.2</v>
      </c>
      <c r="Q1724" s="7">
        <v>27</v>
      </c>
    </row>
    <row r="1725" spans="1:17" hidden="1">
      <c r="A1725" s="57" t="s">
        <v>87</v>
      </c>
      <c r="B1725" s="36"/>
      <c r="C1725" s="58" t="s">
        <v>86</v>
      </c>
      <c r="D1725" s="58"/>
      <c r="E1725" s="58"/>
      <c r="F1725" s="58"/>
      <c r="G1725" s="59">
        <v>4</v>
      </c>
      <c r="H1725" s="60"/>
      <c r="J1725" s="36"/>
    </row>
    <row r="1726" spans="1:17" hidden="1">
      <c r="A1726" s="7" t="s">
        <v>69</v>
      </c>
    </row>
    <row r="1727" spans="1:17" hidden="1">
      <c r="A1727" s="7" t="s">
        <v>88</v>
      </c>
    </row>
    <row r="1728" spans="1:17" hidden="1">
      <c r="A1728" s="7" t="s">
        <v>49</v>
      </c>
    </row>
    <row r="1729" spans="1:11" hidden="1">
      <c r="A1729" s="7" t="s">
        <v>159</v>
      </c>
    </row>
    <row r="1730" spans="1:11" hidden="1">
      <c r="A1730" s="7" t="s">
        <v>81</v>
      </c>
    </row>
    <row r="1731" spans="1:11" hidden="1">
      <c r="A1731" s="7" t="s">
        <v>50</v>
      </c>
    </row>
    <row r="1732" spans="1:11">
      <c r="A1732" s="7" t="s">
        <v>40</v>
      </c>
      <c r="B1732" s="36"/>
      <c r="J1732" s="36"/>
    </row>
    <row r="1733" spans="1:11">
      <c r="B1733" s="36"/>
      <c r="C1733" s="42" t="s">
        <v>444</v>
      </c>
      <c r="D1733" s="43"/>
      <c r="E1733" s="43"/>
      <c r="F1733" s="44"/>
      <c r="G1733" s="44"/>
      <c r="H1733" s="44"/>
      <c r="I1733" s="44"/>
      <c r="J1733" s="45"/>
    </row>
    <row r="1734" spans="1:11">
      <c r="B1734" s="36"/>
      <c r="C1734" s="46"/>
      <c r="D1734" s="7"/>
      <c r="E1734" s="7"/>
      <c r="F1734" s="7"/>
      <c r="G1734" s="7"/>
      <c r="H1734" s="7"/>
      <c r="I1734" s="7"/>
      <c r="J1734" s="8"/>
    </row>
    <row r="1735" spans="1:11">
      <c r="B1735" s="36"/>
      <c r="C1735" s="47" t="s">
        <v>51</v>
      </c>
      <c r="D1735" s="48"/>
      <c r="E1735" s="48"/>
      <c r="F1735" s="49">
        <f>SUMIF(K1111:K1732, IF(K1110="","",K1110), J1111:J1732)</f>
        <v/>
      </c>
      <c r="G1735" s="49"/>
      <c r="H1735" s="49"/>
      <c r="I1735" s="49"/>
      <c r="J1735" s="50"/>
    </row>
    <row r="1736" spans="1:11" ht="16.9125" customHeight="1">
      <c r="B1736" s="36"/>
      <c r="C1736" s="47" t="s">
        <v>52</v>
      </c>
      <c r="D1736" s="48"/>
      <c r="E1736" s="48"/>
      <c r="F1736" s="49">
        <f>ROUND(SUMIF(K1111:K1732, IF(K1110="","",K1110), J1111:J1732) * 0.2, 2)</f>
        <v/>
      </c>
      <c r="G1736" s="49"/>
      <c r="H1736" s="49"/>
      <c r="I1736" s="49"/>
      <c r="J1736" s="50"/>
    </row>
    <row r="1737" spans="1:11">
      <c r="B1737" s="36"/>
      <c r="C1737" s="51" t="s">
        <v>53</v>
      </c>
      <c r="D1737" s="52"/>
      <c r="E1737" s="52"/>
      <c r="F1737" s="53">
        <f>SUM(F1735:F1736)</f>
        <v/>
      </c>
      <c r="G1737" s="53"/>
      <c r="H1737" s="53"/>
      <c r="I1737" s="53"/>
      <c r="J1737" s="54"/>
    </row>
    <row r="1738" spans="1:11" ht="18.6038" customHeight="1">
      <c r="A1738" s="7">
        <v>3</v>
      </c>
      <c r="B1738" s="29">
        <v>8</v>
      </c>
      <c r="C1738" s="30" t="s">
        <v>647</v>
      </c>
      <c r="D1738" s="30"/>
      <c r="E1738" s="30"/>
      <c r="F1738" s="30"/>
      <c r="G1738" s="30"/>
      <c r="H1738" s="30"/>
      <c r="I1738" s="30"/>
      <c r="J1738" s="31"/>
      <c r="K1738" s="7"/>
    </row>
    <row r="1739" spans="1:11" hidden="1">
      <c r="A1739" s="7" t="s">
        <v>42</v>
      </c>
    </row>
    <row r="1740" spans="1:11">
      <c r="A1740" s="57" t="s">
        <v>648</v>
      </c>
      <c r="B1740" s="62"/>
      <c r="C1740" s="62" t="s">
        <v>107</v>
      </c>
      <c r="D1740" s="62"/>
      <c r="E1740" s="62"/>
      <c r="F1740" s="62"/>
      <c r="G1740" s="62"/>
      <c r="H1740" s="62"/>
      <c r="I1740" s="62"/>
      <c r="J1740" s="62"/>
    </row>
    <row r="1741" spans="1:11">
      <c r="A1741" s="7">
        <v>4</v>
      </c>
      <c r="B1741" s="29" t="s">
        <v>649</v>
      </c>
      <c r="C1741" s="32" t="s">
        <v>650</v>
      </c>
      <c r="D1741" s="32"/>
      <c r="E1741" s="32"/>
      <c r="F1741" s="32"/>
      <c r="G1741" s="32"/>
      <c r="H1741" s="32"/>
      <c r="I1741" s="32"/>
      <c r="J1741" s="33"/>
      <c r="K1741" s="7"/>
    </row>
    <row r="1742" spans="1:11" hidden="1">
      <c r="A1742" s="7" t="s">
        <v>45</v>
      </c>
    </row>
    <row r="1743" spans="1:11" hidden="1">
      <c r="A1743" s="7" t="s">
        <v>45</v>
      </c>
    </row>
    <row r="1744" spans="1:11" hidden="1">
      <c r="A1744" s="7" t="s">
        <v>45</v>
      </c>
    </row>
    <row r="1745" spans="1:17" hidden="1">
      <c r="A1745" s="7" t="s">
        <v>45</v>
      </c>
    </row>
    <row r="1746" spans="1:17" hidden="1">
      <c r="A1746" s="7" t="s">
        <v>45</v>
      </c>
    </row>
    <row r="1747" spans="1:17" hidden="1">
      <c r="A1747" s="7" t="s">
        <v>45</v>
      </c>
    </row>
    <row r="1748" spans="1:17" hidden="1">
      <c r="A1748" s="7" t="s">
        <v>45</v>
      </c>
    </row>
    <row r="1749" spans="1:17" hidden="1">
      <c r="A1749" s="7" t="s">
        <v>45</v>
      </c>
    </row>
    <row r="1750" spans="1:17" hidden="1">
      <c r="A1750" s="7" t="s">
        <v>45</v>
      </c>
    </row>
    <row r="1751" spans="1:17" hidden="1">
      <c r="A1751" s="7" t="s">
        <v>45</v>
      </c>
    </row>
    <row r="1752" spans="1:17" hidden="1">
      <c r="A1752" s="7" t="s">
        <v>45</v>
      </c>
    </row>
    <row r="1753" spans="1:17" hidden="1">
      <c r="A1753" s="7" t="s">
        <v>45</v>
      </c>
    </row>
    <row r="1754" spans="1:17">
      <c r="A1754" s="7">
        <v>9</v>
      </c>
      <c r="B1754" s="34" t="s">
        <v>651</v>
      </c>
      <c r="C1754" s="35" t="s">
        <v>652</v>
      </c>
      <c r="D1754" s="36"/>
      <c r="E1754" s="36"/>
      <c r="F1754" s="37" t="s">
        <v>48</v>
      </c>
      <c r="G1754" s="38">
        <v>1</v>
      </c>
      <c r="H1754" s="38"/>
      <c r="I1754" s="39"/>
      <c r="J1754" s="40">
        <f>IF(AND(G1754= "",H1754= ""), 0, ROUND(ROUND(I1754, 2) * ROUND(IF(H1754="",G1754,H1754),  0), 2))</f>
        <v/>
      </c>
      <c r="K1754" s="7"/>
      <c r="M1754" s="41">
        <v>0.2</v>
      </c>
      <c r="Q1754" s="7">
        <v>27</v>
      </c>
    </row>
    <row r="1755" spans="1:17" hidden="1">
      <c r="A1755" s="7" t="s">
        <v>49</v>
      </c>
    </row>
    <row r="1756" spans="1:17" ht="27.225" customHeight="1">
      <c r="A1756" s="7">
        <v>9</v>
      </c>
      <c r="B1756" s="34" t="s">
        <v>653</v>
      </c>
      <c r="C1756" s="35" t="s">
        <v>654</v>
      </c>
      <c r="D1756" s="36"/>
      <c r="E1756" s="36"/>
      <c r="F1756" s="37" t="s">
        <v>48</v>
      </c>
      <c r="G1756" s="38">
        <v>1</v>
      </c>
      <c r="H1756" s="38"/>
      <c r="I1756" s="39"/>
      <c r="J1756" s="40">
        <f>IF(AND(G1756= "",H1756= ""), 0, ROUND(ROUND(I1756, 2) * ROUND(IF(H1756="",G1756,H1756),  0), 2))</f>
        <v/>
      </c>
      <c r="K1756" s="7"/>
      <c r="M1756" s="41">
        <v>0.2</v>
      </c>
      <c r="Q1756" s="7">
        <v>27</v>
      </c>
    </row>
    <row r="1757" spans="1:17" hidden="1">
      <c r="A1757" s="7" t="s">
        <v>49</v>
      </c>
    </row>
    <row r="1758" spans="1:17" ht="27.225" customHeight="1">
      <c r="A1758" s="7">
        <v>9</v>
      </c>
      <c r="B1758" s="34" t="s">
        <v>655</v>
      </c>
      <c r="C1758" s="35" t="s">
        <v>656</v>
      </c>
      <c r="D1758" s="36"/>
      <c r="E1758" s="36"/>
      <c r="F1758" s="37" t="s">
        <v>48</v>
      </c>
      <c r="G1758" s="38">
        <v>1</v>
      </c>
      <c r="H1758" s="38"/>
      <c r="I1758" s="39"/>
      <c r="J1758" s="40">
        <f>IF(AND(G1758= "",H1758= ""), 0, ROUND(ROUND(I1758, 2) * ROUND(IF(H1758="",G1758,H1758),  0), 2))</f>
        <v/>
      </c>
      <c r="K1758" s="7"/>
      <c r="M1758" s="41">
        <v>0.2</v>
      </c>
      <c r="Q1758" s="7">
        <v>27</v>
      </c>
    </row>
    <row r="1759" spans="1:17" hidden="1">
      <c r="A1759" s="7" t="s">
        <v>49</v>
      </c>
    </row>
    <row r="1760" spans="1:17" hidden="1">
      <c r="A1760" s="7" t="s">
        <v>50</v>
      </c>
    </row>
    <row r="1761" spans="1:17">
      <c r="A1761" s="7">
        <v>4</v>
      </c>
      <c r="B1761" s="29" t="s">
        <v>657</v>
      </c>
      <c r="C1761" s="32" t="s">
        <v>658</v>
      </c>
      <c r="D1761" s="32"/>
      <c r="E1761" s="32"/>
      <c r="F1761" s="32"/>
      <c r="G1761" s="32"/>
      <c r="H1761" s="32"/>
      <c r="I1761" s="32"/>
      <c r="J1761" s="33"/>
      <c r="K1761" s="7"/>
    </row>
    <row r="1762" spans="1:17">
      <c r="A1762" s="7">
        <v>5</v>
      </c>
      <c r="B1762" s="29" t="s">
        <v>659</v>
      </c>
      <c r="C1762" s="48" t="s">
        <v>660</v>
      </c>
      <c r="D1762" s="48"/>
      <c r="E1762" s="48"/>
      <c r="F1762" s="48"/>
      <c r="G1762" s="48"/>
      <c r="H1762" s="48"/>
      <c r="I1762" s="48"/>
      <c r="J1762" s="55"/>
      <c r="K1762" s="7"/>
    </row>
    <row r="1763" spans="1:17">
      <c r="A1763" s="7">
        <v>6</v>
      </c>
      <c r="B1763" s="29" t="s">
        <v>661</v>
      </c>
      <c r="C1763" s="65" t="s">
        <v>662</v>
      </c>
      <c r="D1763" s="65"/>
      <c r="E1763" s="65"/>
      <c r="F1763" s="65"/>
      <c r="G1763" s="65"/>
      <c r="H1763" s="65"/>
      <c r="I1763" s="65"/>
      <c r="J1763" s="66"/>
      <c r="K1763" s="7"/>
    </row>
    <row r="1764" spans="1:17" hidden="1">
      <c r="A1764" s="7" t="s">
        <v>153</v>
      </c>
    </row>
    <row r="1765" spans="1:17" hidden="1">
      <c r="A1765" s="7" t="s">
        <v>153</v>
      </c>
    </row>
    <row r="1766" spans="1:17" ht="27.225" customHeight="1">
      <c r="A1766" s="7">
        <v>9</v>
      </c>
      <c r="B1766" s="34" t="s">
        <v>663</v>
      </c>
      <c r="C1766" s="35" t="s">
        <v>664</v>
      </c>
      <c r="D1766" s="36"/>
      <c r="E1766" s="36"/>
      <c r="F1766" s="37" t="s">
        <v>136</v>
      </c>
      <c r="G1766" s="63">
        <f>ROUND(SUM(G1767:G1767), 2 )</f>
        <v/>
      </c>
      <c r="H1766" s="63"/>
      <c r="I1766" s="39"/>
      <c r="J1766" s="40">
        <f>IF(AND(G1766= "",H1766= ""), 0, ROUND(ROUND(I1766, 2) * ROUND(IF(H1766="",G1766,H1766),  2), 2))</f>
        <v/>
      </c>
      <c r="K1766" s="7"/>
      <c r="M1766" s="41">
        <v>0.2</v>
      </c>
      <c r="Q1766" s="7">
        <v>27</v>
      </c>
    </row>
    <row r="1767" spans="1:17" hidden="1">
      <c r="A1767" s="57" t="s">
        <v>87</v>
      </c>
      <c r="B1767" s="36"/>
      <c r="C1767" s="58" t="s">
        <v>86</v>
      </c>
      <c r="D1767" s="58"/>
      <c r="E1767" s="58"/>
      <c r="F1767" s="58"/>
      <c r="G1767" s="64">
        <v>20</v>
      </c>
      <c r="H1767" s="60"/>
      <c r="J1767" s="36"/>
    </row>
    <row r="1768" spans="1:17">
      <c r="A1768" s="7" t="s">
        <v>119</v>
      </c>
      <c r="B1768" s="62"/>
      <c r="C1768" s="62" t="s">
        <v>665</v>
      </c>
      <c r="D1768" s="62"/>
      <c r="E1768" s="62"/>
      <c r="F1768" s="62"/>
      <c r="G1768" s="62"/>
      <c r="H1768" s="62"/>
      <c r="I1768" s="62"/>
      <c r="J1768" s="62"/>
    </row>
    <row r="1769" spans="1:17" hidden="1">
      <c r="A1769" s="7" t="s">
        <v>69</v>
      </c>
    </row>
    <row r="1770" spans="1:17" hidden="1">
      <c r="A1770" s="7" t="s">
        <v>49</v>
      </c>
    </row>
    <row r="1771" spans="1:17" ht="27.225" customHeight="1">
      <c r="A1771" s="7">
        <v>9</v>
      </c>
      <c r="B1771" s="34" t="s">
        <v>666</v>
      </c>
      <c r="C1771" s="35" t="s">
        <v>667</v>
      </c>
      <c r="D1771" s="36"/>
      <c r="E1771" s="36"/>
      <c r="F1771" s="37" t="s">
        <v>136</v>
      </c>
      <c r="G1771" s="63">
        <f>ROUND(SUM(G1772:G1772), 2 )</f>
        <v/>
      </c>
      <c r="H1771" s="63"/>
      <c r="I1771" s="39"/>
      <c r="J1771" s="40">
        <f>IF(AND(G1771= "",H1771= ""), 0, ROUND(ROUND(I1771, 2) * ROUND(IF(H1771="",G1771,H1771),  2), 2))</f>
        <v/>
      </c>
      <c r="K1771" s="7"/>
      <c r="M1771" s="41">
        <v>0.2</v>
      </c>
      <c r="Q1771" s="7">
        <v>27</v>
      </c>
    </row>
    <row r="1772" spans="1:17" hidden="1">
      <c r="A1772" s="57" t="s">
        <v>87</v>
      </c>
      <c r="B1772" s="36"/>
      <c r="C1772" s="58" t="s">
        <v>86</v>
      </c>
      <c r="D1772" s="58"/>
      <c r="E1772" s="58"/>
      <c r="F1772" s="58"/>
      <c r="G1772" s="64">
        <v>120</v>
      </c>
      <c r="H1772" s="60"/>
      <c r="J1772" s="36"/>
    </row>
    <row r="1773" spans="1:17">
      <c r="A1773" s="7" t="s">
        <v>119</v>
      </c>
      <c r="B1773" s="62"/>
      <c r="C1773" s="62" t="s">
        <v>668</v>
      </c>
      <c r="D1773" s="62"/>
      <c r="E1773" s="62"/>
      <c r="F1773" s="62"/>
      <c r="G1773" s="62"/>
      <c r="H1773" s="62"/>
      <c r="I1773" s="62"/>
      <c r="J1773" s="62"/>
    </row>
    <row r="1774" spans="1:17" hidden="1">
      <c r="A1774" s="7" t="s">
        <v>69</v>
      </c>
    </row>
    <row r="1775" spans="1:17" hidden="1">
      <c r="A1775" s="7" t="s">
        <v>49</v>
      </c>
    </row>
    <row r="1776" spans="1:17" ht="27.225" customHeight="1">
      <c r="A1776" s="7">
        <v>9</v>
      </c>
      <c r="B1776" s="34" t="s">
        <v>669</v>
      </c>
      <c r="C1776" s="35" t="s">
        <v>670</v>
      </c>
      <c r="D1776" s="36"/>
      <c r="E1776" s="36"/>
      <c r="F1776" s="37" t="s">
        <v>136</v>
      </c>
      <c r="G1776" s="63">
        <f>ROUND(SUM(G1777:G1777), 2 )</f>
        <v/>
      </c>
      <c r="H1776" s="63"/>
      <c r="I1776" s="39"/>
      <c r="J1776" s="40">
        <f>IF(AND(G1776= "",H1776= ""), 0, ROUND(ROUND(I1776, 2) * ROUND(IF(H1776="",G1776,H1776),  2), 2))</f>
        <v/>
      </c>
      <c r="K1776" s="7"/>
      <c r="M1776" s="41">
        <v>0.2</v>
      </c>
      <c r="Q1776" s="7">
        <v>27</v>
      </c>
    </row>
    <row r="1777" spans="1:17" hidden="1">
      <c r="A1777" s="57" t="s">
        <v>87</v>
      </c>
      <c r="B1777" s="36"/>
      <c r="C1777" s="58" t="s">
        <v>86</v>
      </c>
      <c r="D1777" s="58"/>
      <c r="E1777" s="58"/>
      <c r="F1777" s="58"/>
      <c r="G1777" s="64">
        <v>60</v>
      </c>
      <c r="H1777" s="60"/>
      <c r="J1777" s="36"/>
    </row>
    <row r="1778" spans="1:17">
      <c r="A1778" s="7" t="s">
        <v>119</v>
      </c>
      <c r="B1778" s="62"/>
      <c r="C1778" s="62" t="s">
        <v>671</v>
      </c>
      <c r="D1778" s="62"/>
      <c r="E1778" s="62"/>
      <c r="F1778" s="62"/>
      <c r="G1778" s="62"/>
      <c r="H1778" s="62"/>
      <c r="I1778" s="62"/>
      <c r="J1778" s="62"/>
    </row>
    <row r="1779" spans="1:17" hidden="1">
      <c r="A1779" s="7" t="s">
        <v>69</v>
      </c>
    </row>
    <row r="1780" spans="1:17" hidden="1">
      <c r="A1780" s="7" t="s">
        <v>49</v>
      </c>
    </row>
    <row r="1781" spans="1:17" ht="27.225" customHeight="1">
      <c r="A1781" s="7">
        <v>9</v>
      </c>
      <c r="B1781" s="34" t="s">
        <v>672</v>
      </c>
      <c r="C1781" s="35" t="s">
        <v>673</v>
      </c>
      <c r="D1781" s="36"/>
      <c r="E1781" s="36"/>
      <c r="F1781" s="37" t="s">
        <v>136</v>
      </c>
      <c r="G1781" s="63">
        <f>ROUND(SUM(G1782:G1782), 2 )</f>
        <v/>
      </c>
      <c r="H1781" s="63"/>
      <c r="I1781" s="39"/>
      <c r="J1781" s="40">
        <f>IF(AND(G1781= "",H1781= ""), 0, ROUND(ROUND(I1781, 2) * ROUND(IF(H1781="",G1781,H1781),  2), 2))</f>
        <v/>
      </c>
      <c r="K1781" s="7"/>
      <c r="M1781" s="41">
        <v>0.2</v>
      </c>
      <c r="Q1781" s="7">
        <v>27</v>
      </c>
    </row>
    <row r="1782" spans="1:17" hidden="1">
      <c r="A1782" s="57" t="s">
        <v>87</v>
      </c>
      <c r="B1782" s="36"/>
      <c r="C1782" s="58" t="s">
        <v>86</v>
      </c>
      <c r="D1782" s="58"/>
      <c r="E1782" s="58"/>
      <c r="F1782" s="58"/>
      <c r="G1782" s="64">
        <v>80</v>
      </c>
      <c r="H1782" s="60"/>
      <c r="J1782" s="36"/>
    </row>
    <row r="1783" spans="1:17">
      <c r="A1783" s="7" t="s">
        <v>119</v>
      </c>
      <c r="B1783" s="62"/>
      <c r="C1783" s="62" t="s">
        <v>674</v>
      </c>
      <c r="D1783" s="62"/>
      <c r="E1783" s="62"/>
      <c r="F1783" s="62"/>
      <c r="G1783" s="62"/>
      <c r="H1783" s="62"/>
      <c r="I1783" s="62"/>
      <c r="J1783" s="62"/>
    </row>
    <row r="1784" spans="1:17" hidden="1">
      <c r="A1784" s="7" t="s">
        <v>69</v>
      </c>
    </row>
    <row r="1785" spans="1:17" hidden="1">
      <c r="A1785" s="7" t="s">
        <v>49</v>
      </c>
    </row>
    <row r="1786" spans="1:17" ht="27.225" customHeight="1">
      <c r="A1786" s="7">
        <v>9</v>
      </c>
      <c r="B1786" s="34" t="s">
        <v>675</v>
      </c>
      <c r="C1786" s="35" t="s">
        <v>676</v>
      </c>
      <c r="D1786" s="36"/>
      <c r="E1786" s="36"/>
      <c r="F1786" s="37" t="s">
        <v>136</v>
      </c>
      <c r="G1786" s="63">
        <f>ROUND(SUM(G1787:G1787), 2 )</f>
        <v/>
      </c>
      <c r="H1786" s="63"/>
      <c r="I1786" s="39"/>
      <c r="J1786" s="40">
        <f>IF(AND(G1786= "",H1786= ""), 0, ROUND(ROUND(I1786, 2) * ROUND(IF(H1786="",G1786,H1786),  2), 2))</f>
        <v/>
      </c>
      <c r="K1786" s="7"/>
      <c r="M1786" s="41">
        <v>0.2</v>
      </c>
      <c r="Q1786" s="7">
        <v>27</v>
      </c>
    </row>
    <row r="1787" spans="1:17" hidden="1">
      <c r="A1787" s="57" t="s">
        <v>87</v>
      </c>
      <c r="B1787" s="36"/>
      <c r="C1787" s="58" t="s">
        <v>86</v>
      </c>
      <c r="D1787" s="58"/>
      <c r="E1787" s="58"/>
      <c r="F1787" s="58"/>
      <c r="G1787" s="64">
        <v>290</v>
      </c>
      <c r="H1787" s="60"/>
      <c r="J1787" s="36"/>
    </row>
    <row r="1788" spans="1:17" hidden="1">
      <c r="A1788" s="7" t="s">
        <v>69</v>
      </c>
    </row>
    <row r="1789" spans="1:17" hidden="1">
      <c r="A1789" s="7" t="s">
        <v>49</v>
      </c>
    </row>
    <row r="1790" spans="1:17" hidden="1">
      <c r="A1790" s="7" t="s">
        <v>159</v>
      </c>
    </row>
    <row r="1791" spans="1:17" hidden="1">
      <c r="A1791" s="7" t="s">
        <v>81</v>
      </c>
    </row>
    <row r="1792" spans="1:17">
      <c r="A1792" s="7">
        <v>5</v>
      </c>
      <c r="B1792" s="29" t="s">
        <v>677</v>
      </c>
      <c r="C1792" s="48" t="s">
        <v>678</v>
      </c>
      <c r="D1792" s="48"/>
      <c r="E1792" s="48"/>
      <c r="F1792" s="48"/>
      <c r="G1792" s="48"/>
      <c r="H1792" s="48"/>
      <c r="I1792" s="48"/>
      <c r="J1792" s="55"/>
      <c r="K1792" s="7"/>
    </row>
    <row r="1793" spans="1:17" hidden="1">
      <c r="A1793" s="7" t="s">
        <v>59</v>
      </c>
    </row>
    <row r="1794" spans="1:17" hidden="1">
      <c r="A1794" s="7" t="s">
        <v>81</v>
      </c>
    </row>
    <row r="1795" spans="1:17">
      <c r="A1795" s="7">
        <v>5</v>
      </c>
      <c r="B1795" s="29" t="s">
        <v>679</v>
      </c>
      <c r="C1795" s="48" t="s">
        <v>680</v>
      </c>
      <c r="D1795" s="48"/>
      <c r="E1795" s="48"/>
      <c r="F1795" s="48"/>
      <c r="G1795" s="48"/>
      <c r="H1795" s="48"/>
      <c r="I1795" s="48"/>
      <c r="J1795" s="55"/>
      <c r="K1795" s="7"/>
    </row>
    <row r="1796" spans="1:17" hidden="1">
      <c r="A1796" s="7" t="s">
        <v>59</v>
      </c>
    </row>
    <row r="1797" spans="1:17">
      <c r="A1797" s="7">
        <v>6</v>
      </c>
      <c r="B1797" s="29" t="s">
        <v>681</v>
      </c>
      <c r="C1797" s="65" t="s">
        <v>682</v>
      </c>
      <c r="D1797" s="65"/>
      <c r="E1797" s="65"/>
      <c r="F1797" s="65"/>
      <c r="G1797" s="65"/>
      <c r="H1797" s="65"/>
      <c r="I1797" s="65"/>
      <c r="J1797" s="66"/>
      <c r="K1797" s="7"/>
    </row>
    <row r="1798" spans="1:17" hidden="1">
      <c r="A1798" s="7" t="s">
        <v>153</v>
      </c>
    </row>
    <row r="1799" spans="1:17" ht="27.225" customHeight="1">
      <c r="A1799" s="7">
        <v>9</v>
      </c>
      <c r="B1799" s="34" t="s">
        <v>683</v>
      </c>
      <c r="C1799" s="35" t="s">
        <v>684</v>
      </c>
      <c r="D1799" s="36"/>
      <c r="E1799" s="36"/>
      <c r="F1799" s="37" t="s">
        <v>136</v>
      </c>
      <c r="G1799" s="63">
        <f>ROUND(SUM(G1800:G1800), 2 )</f>
        <v/>
      </c>
      <c r="H1799" s="63"/>
      <c r="I1799" s="39"/>
      <c r="J1799" s="40">
        <f>IF(AND(G1799= "",H1799= ""), 0, ROUND(ROUND(I1799, 2) * ROUND(IF(H1799="",G1799,H1799),  2), 2))</f>
        <v/>
      </c>
      <c r="K1799" s="7"/>
      <c r="M1799" s="41">
        <v>0.2</v>
      </c>
      <c r="Q1799" s="7">
        <v>27</v>
      </c>
    </row>
    <row r="1800" spans="1:17" hidden="1">
      <c r="A1800" s="57" t="s">
        <v>87</v>
      </c>
      <c r="B1800" s="36"/>
      <c r="C1800" s="58" t="s">
        <v>86</v>
      </c>
      <c r="D1800" s="58"/>
      <c r="E1800" s="58"/>
      <c r="F1800" s="58"/>
      <c r="G1800" s="64">
        <v>25</v>
      </c>
      <c r="H1800" s="60"/>
      <c r="J1800" s="36"/>
    </row>
    <row r="1801" spans="1:17">
      <c r="A1801" s="7" t="s">
        <v>119</v>
      </c>
      <c r="B1801" s="62"/>
      <c r="C1801" s="62" t="s">
        <v>685</v>
      </c>
      <c r="D1801" s="62"/>
      <c r="E1801" s="62"/>
      <c r="F1801" s="62"/>
      <c r="G1801" s="62"/>
      <c r="H1801" s="62"/>
      <c r="I1801" s="62"/>
      <c r="J1801" s="62"/>
    </row>
    <row r="1802" spans="1:17" hidden="1">
      <c r="A1802" s="7" t="s">
        <v>69</v>
      </c>
    </row>
    <row r="1803" spans="1:17" hidden="1">
      <c r="A1803" s="7" t="s">
        <v>49</v>
      </c>
    </row>
    <row r="1804" spans="1:17" hidden="1">
      <c r="A1804" s="7" t="s">
        <v>159</v>
      </c>
    </row>
    <row r="1805" spans="1:17">
      <c r="A1805" s="7">
        <v>6</v>
      </c>
      <c r="B1805" s="29" t="s">
        <v>686</v>
      </c>
      <c r="C1805" s="65" t="s">
        <v>687</v>
      </c>
      <c r="D1805" s="65"/>
      <c r="E1805" s="65"/>
      <c r="F1805" s="65"/>
      <c r="G1805" s="65"/>
      <c r="H1805" s="65"/>
      <c r="I1805" s="65"/>
      <c r="J1805" s="66"/>
      <c r="K1805" s="7"/>
    </row>
    <row r="1806" spans="1:17" hidden="1">
      <c r="A1806" s="7" t="s">
        <v>153</v>
      </c>
    </row>
    <row r="1807" spans="1:17" hidden="1">
      <c r="A1807" s="7" t="s">
        <v>153</v>
      </c>
    </row>
    <row r="1808" spans="1:17">
      <c r="A1808" s="7">
        <v>8</v>
      </c>
      <c r="B1808" s="34" t="s">
        <v>688</v>
      </c>
      <c r="C1808" s="56" t="s">
        <v>689</v>
      </c>
      <c r="D1808" s="56"/>
      <c r="E1808" s="56"/>
      <c r="J1808" s="36"/>
      <c r="K1808" s="7"/>
    </row>
    <row r="1809" spans="1:17" hidden="1">
      <c r="A1809" s="7" t="s">
        <v>162</v>
      </c>
    </row>
    <row r="1810" spans="1:17" hidden="1">
      <c r="A1810" s="7" t="s">
        <v>162</v>
      </c>
    </row>
    <row r="1811" spans="1:17" hidden="1">
      <c r="A1811" s="7" t="s">
        <v>162</v>
      </c>
    </row>
    <row r="1812" spans="1:17" hidden="1">
      <c r="A1812" s="7" t="s">
        <v>162</v>
      </c>
    </row>
    <row r="1813" spans="1:17">
      <c r="A1813" s="7">
        <v>9</v>
      </c>
      <c r="B1813" s="34" t="s">
        <v>690</v>
      </c>
      <c r="C1813" s="35" t="s">
        <v>691</v>
      </c>
      <c r="D1813" s="36"/>
      <c r="E1813" s="36"/>
      <c r="F1813" s="37" t="s">
        <v>136</v>
      </c>
      <c r="G1813" s="63">
        <f>ROUND(SUM(G1814:G1814), 2 )</f>
        <v/>
      </c>
      <c r="H1813" s="63"/>
      <c r="I1813" s="39"/>
      <c r="J1813" s="40">
        <f>IF(AND(G1813= "",H1813= ""), 0, ROUND(ROUND(I1813, 2) * ROUND(IF(H1813="",G1813,H1813),  2), 2))</f>
        <v/>
      </c>
      <c r="K1813" s="7"/>
      <c r="M1813" s="41">
        <v>0.2</v>
      </c>
      <c r="Q1813" s="7">
        <v>27</v>
      </c>
    </row>
    <row r="1814" spans="1:17" hidden="1">
      <c r="A1814" s="57" t="s">
        <v>87</v>
      </c>
      <c r="B1814" s="36"/>
      <c r="C1814" s="58" t="s">
        <v>86</v>
      </c>
      <c r="D1814" s="58"/>
      <c r="E1814" s="58"/>
      <c r="F1814" s="58"/>
      <c r="G1814" s="64">
        <v>60</v>
      </c>
      <c r="H1814" s="60"/>
      <c r="J1814" s="36"/>
    </row>
    <row r="1815" spans="1:17" hidden="1">
      <c r="A1815" s="7" t="s">
        <v>69</v>
      </c>
    </row>
    <row r="1816" spans="1:17" hidden="1">
      <c r="A1816" s="7" t="s">
        <v>49</v>
      </c>
    </row>
    <row r="1817" spans="1:17">
      <c r="A1817" s="7">
        <v>9</v>
      </c>
      <c r="B1817" s="34" t="s">
        <v>692</v>
      </c>
      <c r="C1817" s="35" t="s">
        <v>693</v>
      </c>
      <c r="D1817" s="36"/>
      <c r="E1817" s="36"/>
      <c r="F1817" s="37" t="s">
        <v>136</v>
      </c>
      <c r="G1817" s="63">
        <f>ROUND(SUM(G1818:G1818), 2 )</f>
        <v/>
      </c>
      <c r="H1817" s="63"/>
      <c r="I1817" s="39"/>
      <c r="J1817" s="40">
        <f>IF(AND(G1817= "",H1817= ""), 0, ROUND(ROUND(I1817, 2) * ROUND(IF(H1817="",G1817,H1817),  2), 2))</f>
        <v/>
      </c>
      <c r="K1817" s="7"/>
      <c r="M1817" s="41">
        <v>0.2</v>
      </c>
      <c r="Q1817" s="7">
        <v>27</v>
      </c>
    </row>
    <row r="1818" spans="1:17" hidden="1">
      <c r="A1818" s="57" t="s">
        <v>87</v>
      </c>
      <c r="B1818" s="36"/>
      <c r="C1818" s="58" t="s">
        <v>86</v>
      </c>
      <c r="D1818" s="58"/>
      <c r="E1818" s="58"/>
      <c r="F1818" s="58"/>
      <c r="G1818" s="64">
        <v>35</v>
      </c>
      <c r="H1818" s="60"/>
      <c r="J1818" s="36"/>
    </row>
    <row r="1819" spans="1:17" hidden="1">
      <c r="A1819" s="7" t="s">
        <v>69</v>
      </c>
    </row>
    <row r="1820" spans="1:17" hidden="1">
      <c r="A1820" s="7" t="s">
        <v>49</v>
      </c>
    </row>
    <row r="1821" spans="1:17">
      <c r="A1821" s="7">
        <v>9</v>
      </c>
      <c r="B1821" s="34" t="s">
        <v>694</v>
      </c>
      <c r="C1821" s="35" t="s">
        <v>695</v>
      </c>
      <c r="D1821" s="36"/>
      <c r="E1821" s="36"/>
      <c r="F1821" s="37" t="s">
        <v>136</v>
      </c>
      <c r="G1821" s="63">
        <f>ROUND(SUM(G1822:G1822), 2 )</f>
        <v/>
      </c>
      <c r="H1821" s="63"/>
      <c r="I1821" s="39"/>
      <c r="J1821" s="40">
        <f>IF(AND(G1821= "",H1821= ""), 0, ROUND(ROUND(I1821, 2) * ROUND(IF(H1821="",G1821,H1821),  2), 2))</f>
        <v/>
      </c>
      <c r="K1821" s="7"/>
      <c r="M1821" s="41">
        <v>0.2</v>
      </c>
      <c r="Q1821" s="7">
        <v>27</v>
      </c>
    </row>
    <row r="1822" spans="1:17" hidden="1">
      <c r="A1822" s="57" t="s">
        <v>87</v>
      </c>
      <c r="B1822" s="36"/>
      <c r="C1822" s="58" t="s">
        <v>86</v>
      </c>
      <c r="D1822" s="58"/>
      <c r="E1822" s="58"/>
      <c r="F1822" s="58"/>
      <c r="G1822" s="64">
        <v>25</v>
      </c>
      <c r="H1822" s="60"/>
      <c r="J1822" s="36"/>
    </row>
    <row r="1823" spans="1:17" hidden="1">
      <c r="A1823" s="7" t="s">
        <v>69</v>
      </c>
    </row>
    <row r="1824" spans="1:17" hidden="1">
      <c r="A1824" s="7" t="s">
        <v>49</v>
      </c>
    </row>
    <row r="1825" spans="1:17">
      <c r="A1825" s="7">
        <v>9</v>
      </c>
      <c r="B1825" s="34" t="s">
        <v>696</v>
      </c>
      <c r="C1825" s="35" t="s">
        <v>697</v>
      </c>
      <c r="D1825" s="36"/>
      <c r="E1825" s="36"/>
      <c r="F1825" s="37" t="s">
        <v>64</v>
      </c>
      <c r="G1825" s="38">
        <v>3</v>
      </c>
      <c r="H1825" s="38"/>
      <c r="I1825" s="39"/>
      <c r="J1825" s="40">
        <f>IF(AND(G1825= "",H1825= ""), 0, ROUND(ROUND(I1825, 2) * ROUND(IF(H1825="",G1825,H1825),  0), 2))</f>
        <v/>
      </c>
      <c r="K1825" s="7"/>
      <c r="M1825" s="41">
        <v>0.2</v>
      </c>
      <c r="Q1825" s="7">
        <v>27</v>
      </c>
    </row>
    <row r="1826" spans="1:17" hidden="1">
      <c r="A1826" s="7" t="s">
        <v>49</v>
      </c>
    </row>
    <row r="1827" spans="1:17" hidden="1">
      <c r="A1827" s="7" t="s">
        <v>80</v>
      </c>
    </row>
    <row r="1828" spans="1:17">
      <c r="A1828" s="7">
        <v>8</v>
      </c>
      <c r="B1828" s="34" t="s">
        <v>698</v>
      </c>
      <c r="C1828" s="56" t="s">
        <v>699</v>
      </c>
      <c r="D1828" s="56"/>
      <c r="E1828" s="56"/>
      <c r="J1828" s="36"/>
      <c r="K1828" s="7"/>
    </row>
    <row r="1829" spans="1:17">
      <c r="A1829" s="7">
        <v>9</v>
      </c>
      <c r="B1829" s="34" t="s">
        <v>700</v>
      </c>
      <c r="C1829" s="35" t="s">
        <v>701</v>
      </c>
      <c r="D1829" s="36"/>
      <c r="E1829" s="36"/>
      <c r="F1829" s="37" t="s">
        <v>136</v>
      </c>
      <c r="G1829" s="63">
        <f>ROUND(SUM(G1830:G1830), 2 )</f>
        <v/>
      </c>
      <c r="H1829" s="63"/>
      <c r="I1829" s="39"/>
      <c r="J1829" s="40">
        <f>IF(AND(G1829= "",H1829= ""), 0, ROUND(ROUND(I1829, 2) * ROUND(IF(H1829="",G1829,H1829),  2), 2))</f>
        <v/>
      </c>
      <c r="K1829" s="7"/>
      <c r="M1829" s="41">
        <v>0.2</v>
      </c>
      <c r="Q1829" s="7">
        <v>27</v>
      </c>
    </row>
    <row r="1830" spans="1:17" hidden="1">
      <c r="A1830" s="57" t="s">
        <v>87</v>
      </c>
      <c r="B1830" s="36"/>
      <c r="C1830" s="58" t="s">
        <v>86</v>
      </c>
      <c r="D1830" s="58"/>
      <c r="E1830" s="58"/>
      <c r="F1830" s="58"/>
      <c r="G1830" s="64">
        <v>25</v>
      </c>
      <c r="H1830" s="60"/>
      <c r="J1830" s="36"/>
    </row>
    <row r="1831" spans="1:17" hidden="1">
      <c r="A1831" s="7" t="s">
        <v>69</v>
      </c>
    </row>
    <row r="1832" spans="1:17" hidden="1">
      <c r="A1832" s="7" t="s">
        <v>49</v>
      </c>
    </row>
    <row r="1833" spans="1:17">
      <c r="A1833" s="7">
        <v>9</v>
      </c>
      <c r="B1833" s="34" t="s">
        <v>702</v>
      </c>
      <c r="C1833" s="35" t="s">
        <v>703</v>
      </c>
      <c r="D1833" s="36"/>
      <c r="E1833" s="36"/>
      <c r="F1833" s="37" t="s">
        <v>136</v>
      </c>
      <c r="G1833" s="63">
        <f>ROUND(SUM(G1834:G1834), 2 )</f>
        <v/>
      </c>
      <c r="H1833" s="63"/>
      <c r="I1833" s="39"/>
      <c r="J1833" s="40">
        <f>IF(AND(G1833= "",H1833= ""), 0, ROUND(ROUND(I1833, 2) * ROUND(IF(H1833="",G1833,H1833),  2), 2))</f>
        <v/>
      </c>
      <c r="K1833" s="7"/>
      <c r="M1833" s="41">
        <v>0.2</v>
      </c>
      <c r="Q1833" s="7">
        <v>27</v>
      </c>
    </row>
    <row r="1834" spans="1:17" hidden="1">
      <c r="A1834" s="57" t="s">
        <v>87</v>
      </c>
      <c r="B1834" s="36"/>
      <c r="C1834" s="58" t="s">
        <v>86</v>
      </c>
      <c r="D1834" s="58"/>
      <c r="E1834" s="58"/>
      <c r="F1834" s="58"/>
      <c r="G1834" s="64">
        <v>25</v>
      </c>
      <c r="H1834" s="60"/>
      <c r="J1834" s="36"/>
    </row>
    <row r="1835" spans="1:17" hidden="1">
      <c r="A1835" s="7" t="s">
        <v>69</v>
      </c>
    </row>
    <row r="1836" spans="1:17" hidden="1">
      <c r="A1836" s="7" t="s">
        <v>49</v>
      </c>
    </row>
    <row r="1837" spans="1:17">
      <c r="A1837" s="7">
        <v>9</v>
      </c>
      <c r="B1837" s="34" t="s">
        <v>704</v>
      </c>
      <c r="C1837" s="35" t="s">
        <v>705</v>
      </c>
      <c r="D1837" s="36"/>
      <c r="E1837" s="36"/>
      <c r="F1837" s="37" t="s">
        <v>136</v>
      </c>
      <c r="G1837" s="63">
        <f>ROUND(SUM(G1838:G1838), 2 )</f>
        <v/>
      </c>
      <c r="H1837" s="63"/>
      <c r="I1837" s="39"/>
      <c r="J1837" s="40">
        <f>IF(AND(G1837= "",H1837= ""), 0, ROUND(ROUND(I1837, 2) * ROUND(IF(H1837="",G1837,H1837),  2), 2))</f>
        <v/>
      </c>
      <c r="K1837" s="7"/>
      <c r="M1837" s="41">
        <v>0.2</v>
      </c>
      <c r="Q1837" s="7">
        <v>27</v>
      </c>
    </row>
    <row r="1838" spans="1:17" hidden="1">
      <c r="A1838" s="57" t="s">
        <v>87</v>
      </c>
      <c r="B1838" s="36"/>
      <c r="C1838" s="58" t="s">
        <v>86</v>
      </c>
      <c r="D1838" s="58"/>
      <c r="E1838" s="58"/>
      <c r="F1838" s="58"/>
      <c r="G1838" s="64">
        <v>50</v>
      </c>
      <c r="H1838" s="60"/>
      <c r="J1838" s="36"/>
    </row>
    <row r="1839" spans="1:17" hidden="1">
      <c r="A1839" s="7" t="s">
        <v>69</v>
      </c>
    </row>
    <row r="1840" spans="1:17" hidden="1">
      <c r="A1840" s="7" t="s">
        <v>49</v>
      </c>
    </row>
    <row r="1841" spans="1:17">
      <c r="A1841" s="7">
        <v>9</v>
      </c>
      <c r="B1841" s="34" t="s">
        <v>706</v>
      </c>
      <c r="C1841" s="35" t="s">
        <v>707</v>
      </c>
      <c r="D1841" s="36"/>
      <c r="E1841" s="36"/>
      <c r="F1841" s="37" t="s">
        <v>136</v>
      </c>
      <c r="G1841" s="63">
        <f>ROUND(SUM(G1842:G1842), 2 )</f>
        <v/>
      </c>
      <c r="H1841" s="63"/>
      <c r="I1841" s="39"/>
      <c r="J1841" s="40">
        <f>IF(AND(G1841= "",H1841= ""), 0, ROUND(ROUND(I1841, 2) * ROUND(IF(H1841="",G1841,H1841),  2), 2))</f>
        <v/>
      </c>
      <c r="K1841" s="7"/>
      <c r="M1841" s="41">
        <v>0.2</v>
      </c>
      <c r="Q1841" s="7">
        <v>27</v>
      </c>
    </row>
    <row r="1842" spans="1:17" hidden="1">
      <c r="A1842" s="57" t="s">
        <v>87</v>
      </c>
      <c r="B1842" s="36"/>
      <c r="C1842" s="58" t="s">
        <v>86</v>
      </c>
      <c r="D1842" s="58"/>
      <c r="E1842" s="58"/>
      <c r="F1842" s="58"/>
      <c r="G1842" s="64">
        <v>25</v>
      </c>
      <c r="H1842" s="60"/>
      <c r="J1842" s="36"/>
    </row>
    <row r="1843" spans="1:17" hidden="1">
      <c r="A1843" s="7" t="s">
        <v>69</v>
      </c>
    </row>
    <row r="1844" spans="1:17" hidden="1">
      <c r="A1844" s="7" t="s">
        <v>49</v>
      </c>
    </row>
    <row r="1845" spans="1:17" hidden="1">
      <c r="A1845" s="7" t="s">
        <v>80</v>
      </c>
    </row>
    <row r="1846" spans="1:17">
      <c r="A1846" s="7">
        <v>8</v>
      </c>
      <c r="B1846" s="34" t="s">
        <v>708</v>
      </c>
      <c r="C1846" s="56" t="s">
        <v>709</v>
      </c>
      <c r="D1846" s="56"/>
      <c r="E1846" s="56"/>
      <c r="J1846" s="36"/>
      <c r="K1846" s="7"/>
    </row>
    <row r="1847" spans="1:17" hidden="1">
      <c r="A1847" s="7" t="s">
        <v>162</v>
      </c>
    </row>
    <row r="1848" spans="1:17" hidden="1">
      <c r="A1848" s="7" t="s">
        <v>162</v>
      </c>
    </row>
    <row r="1849" spans="1:17" hidden="1">
      <c r="A1849" s="7" t="s">
        <v>162</v>
      </c>
    </row>
    <row r="1850" spans="1:17" hidden="1">
      <c r="A1850" s="7" t="s">
        <v>162</v>
      </c>
    </row>
    <row r="1851" spans="1:17" hidden="1">
      <c r="A1851" s="7" t="s">
        <v>162</v>
      </c>
    </row>
    <row r="1852" spans="1:17">
      <c r="A1852" s="7">
        <v>9</v>
      </c>
      <c r="B1852" s="34" t="s">
        <v>710</v>
      </c>
      <c r="C1852" s="35" t="s">
        <v>711</v>
      </c>
      <c r="D1852" s="36"/>
      <c r="E1852" s="36"/>
      <c r="F1852" s="37" t="s">
        <v>136</v>
      </c>
      <c r="G1852" s="63">
        <v>75</v>
      </c>
      <c r="H1852" s="63"/>
      <c r="I1852" s="39"/>
      <c r="J1852" s="40">
        <f>IF(AND(G1852= "",H1852= ""), 0, ROUND(ROUND(I1852, 2) * ROUND(IF(H1852="",G1852,H1852),  2), 2))</f>
        <v/>
      </c>
      <c r="K1852" s="7"/>
      <c r="M1852" s="41">
        <v>0.2</v>
      </c>
      <c r="Q1852" s="7">
        <v>27</v>
      </c>
    </row>
    <row r="1853" spans="1:17">
      <c r="A1853" s="7" t="s">
        <v>119</v>
      </c>
      <c r="B1853" s="62"/>
      <c r="C1853" s="62" t="s">
        <v>712</v>
      </c>
      <c r="D1853" s="62"/>
      <c r="E1853" s="62"/>
      <c r="F1853" s="62"/>
      <c r="G1853" s="62"/>
      <c r="H1853" s="62"/>
      <c r="I1853" s="62"/>
      <c r="J1853" s="62"/>
    </row>
    <row r="1854" spans="1:17" hidden="1">
      <c r="A1854" s="7" t="s">
        <v>49</v>
      </c>
    </row>
    <row r="1855" spans="1:17">
      <c r="A1855" s="7">
        <v>9</v>
      </c>
      <c r="B1855" s="34" t="s">
        <v>713</v>
      </c>
      <c r="C1855" s="35" t="s">
        <v>714</v>
      </c>
      <c r="D1855" s="36"/>
      <c r="E1855" s="36"/>
      <c r="F1855" s="37" t="s">
        <v>13</v>
      </c>
      <c r="G1855" s="38">
        <v>4</v>
      </c>
      <c r="H1855" s="38"/>
      <c r="I1855" s="39"/>
      <c r="J1855" s="40">
        <f>IF(AND(G1855= "",H1855= ""), 0, ROUND(ROUND(I1855, 2) * ROUND(IF(H1855="",G1855,H1855),  0), 2))</f>
        <v/>
      </c>
      <c r="K1855" s="7"/>
      <c r="M1855" s="41">
        <v>0.2</v>
      </c>
      <c r="Q1855" s="7">
        <v>27</v>
      </c>
    </row>
    <row r="1856" spans="1:17" hidden="1">
      <c r="A1856" s="7" t="s">
        <v>49</v>
      </c>
    </row>
    <row r="1857" spans="1:17" hidden="1">
      <c r="A1857" s="7" t="s">
        <v>80</v>
      </c>
    </row>
    <row r="1858" spans="1:17" hidden="1">
      <c r="A1858" s="7" t="s">
        <v>159</v>
      </c>
    </row>
    <row r="1859" spans="1:17">
      <c r="A1859" s="7">
        <v>6</v>
      </c>
      <c r="B1859" s="29" t="s">
        <v>715</v>
      </c>
      <c r="C1859" s="65" t="s">
        <v>716</v>
      </c>
      <c r="D1859" s="65"/>
      <c r="E1859" s="65"/>
      <c r="F1859" s="65"/>
      <c r="G1859" s="65"/>
      <c r="H1859" s="65"/>
      <c r="I1859" s="65"/>
      <c r="J1859" s="66"/>
      <c r="K1859" s="7"/>
    </row>
    <row r="1860" spans="1:17" hidden="1">
      <c r="A1860" s="7" t="s">
        <v>153</v>
      </c>
    </row>
    <row r="1861" spans="1:17" hidden="1">
      <c r="A1861" s="7" t="s">
        <v>153</v>
      </c>
    </row>
    <row r="1862" spans="1:17" hidden="1">
      <c r="A1862" s="7" t="s">
        <v>153</v>
      </c>
    </row>
    <row r="1863" spans="1:17" hidden="1">
      <c r="A1863" s="7" t="s">
        <v>153</v>
      </c>
    </row>
    <row r="1864" spans="1:17" hidden="1">
      <c r="A1864" s="7" t="s">
        <v>153</v>
      </c>
    </row>
    <row r="1865" spans="1:17">
      <c r="A1865" s="7">
        <v>9</v>
      </c>
      <c r="B1865" s="34" t="s">
        <v>717</v>
      </c>
      <c r="C1865" s="35" t="s">
        <v>718</v>
      </c>
      <c r="D1865" s="36"/>
      <c r="E1865" s="36"/>
      <c r="F1865" s="37" t="s">
        <v>64</v>
      </c>
      <c r="G1865" s="38">
        <v>7</v>
      </c>
      <c r="H1865" s="38"/>
      <c r="I1865" s="39"/>
      <c r="J1865" s="40">
        <f>IF(AND(G1865= "",H1865= ""), 0, ROUND(ROUND(I1865, 2) * ROUND(IF(H1865="",G1865,H1865),  0), 2))</f>
        <v/>
      </c>
      <c r="K1865" s="7"/>
      <c r="M1865" s="41">
        <v>0.2</v>
      </c>
      <c r="Q1865" s="7">
        <v>27</v>
      </c>
    </row>
    <row r="1866" spans="1:17">
      <c r="A1866" s="7" t="s">
        <v>119</v>
      </c>
      <c r="B1866" s="62"/>
      <c r="C1866" s="62" t="s">
        <v>719</v>
      </c>
      <c r="D1866" s="62"/>
      <c r="E1866" s="62"/>
      <c r="F1866" s="62"/>
      <c r="G1866" s="62"/>
      <c r="H1866" s="62"/>
      <c r="I1866" s="62"/>
      <c r="J1866" s="62"/>
    </row>
    <row r="1867" spans="1:17" hidden="1">
      <c r="A1867" s="7" t="s">
        <v>49</v>
      </c>
    </row>
    <row r="1868" spans="1:17" ht="27.225" customHeight="1">
      <c r="A1868" s="7">
        <v>9</v>
      </c>
      <c r="B1868" s="34" t="s">
        <v>720</v>
      </c>
      <c r="C1868" s="35" t="s">
        <v>721</v>
      </c>
      <c r="D1868" s="36"/>
      <c r="E1868" s="36"/>
      <c r="F1868" s="37" t="s">
        <v>64</v>
      </c>
      <c r="G1868" s="38">
        <v>4</v>
      </c>
      <c r="H1868" s="38"/>
      <c r="I1868" s="39"/>
      <c r="J1868" s="40">
        <f>IF(AND(G1868= "",H1868= ""), 0, ROUND(ROUND(I1868, 2) * ROUND(IF(H1868="",G1868,H1868),  0), 2))</f>
        <v/>
      </c>
      <c r="K1868" s="7"/>
      <c r="M1868" s="41">
        <v>0.2</v>
      </c>
      <c r="Q1868" s="7">
        <v>27</v>
      </c>
    </row>
    <row r="1869" spans="1:17">
      <c r="A1869" s="7" t="s">
        <v>119</v>
      </c>
      <c r="B1869" s="62"/>
      <c r="C1869" s="62" t="s">
        <v>722</v>
      </c>
      <c r="D1869" s="62"/>
      <c r="E1869" s="62"/>
      <c r="F1869" s="62"/>
      <c r="G1869" s="62"/>
      <c r="H1869" s="62"/>
      <c r="I1869" s="62"/>
      <c r="J1869" s="62"/>
    </row>
    <row r="1870" spans="1:17" hidden="1">
      <c r="A1870" s="7" t="s">
        <v>49</v>
      </c>
    </row>
    <row r="1871" spans="1:17">
      <c r="A1871" s="7">
        <v>9</v>
      </c>
      <c r="B1871" s="34" t="s">
        <v>723</v>
      </c>
      <c r="C1871" s="35" t="s">
        <v>724</v>
      </c>
      <c r="D1871" s="36"/>
      <c r="E1871" s="36"/>
      <c r="F1871" s="37" t="s">
        <v>64</v>
      </c>
      <c r="G1871" s="38">
        <v>2</v>
      </c>
      <c r="H1871" s="38"/>
      <c r="I1871" s="39"/>
      <c r="J1871" s="40">
        <f>IF(AND(G1871= "",H1871= ""), 0, ROUND(ROUND(I1871, 2) * ROUND(IF(H1871="",G1871,H1871),  0), 2))</f>
        <v/>
      </c>
      <c r="K1871" s="7"/>
      <c r="M1871" s="41">
        <v>0.2</v>
      </c>
      <c r="Q1871" s="7">
        <v>27</v>
      </c>
    </row>
    <row r="1872" spans="1:17">
      <c r="A1872" s="7" t="s">
        <v>119</v>
      </c>
      <c r="B1872" s="62"/>
      <c r="C1872" s="62" t="s">
        <v>722</v>
      </c>
      <c r="D1872" s="62"/>
      <c r="E1872" s="62"/>
      <c r="F1872" s="62"/>
      <c r="G1872" s="62"/>
      <c r="H1872" s="62"/>
      <c r="I1872" s="62"/>
      <c r="J1872" s="62"/>
    </row>
    <row r="1873" spans="1:17" hidden="1">
      <c r="A1873" s="7" t="s">
        <v>49</v>
      </c>
    </row>
    <row r="1874" spans="1:17">
      <c r="A1874" s="7">
        <v>9</v>
      </c>
      <c r="B1874" s="34" t="s">
        <v>725</v>
      </c>
      <c r="C1874" s="35" t="s">
        <v>724</v>
      </c>
      <c r="D1874" s="36"/>
      <c r="E1874" s="36"/>
      <c r="F1874" s="37" t="s">
        <v>64</v>
      </c>
      <c r="G1874" s="38">
        <v>1</v>
      </c>
      <c r="H1874" s="38"/>
      <c r="I1874" s="39"/>
      <c r="J1874" s="40">
        <f>IF(AND(G1874= "",H1874= ""), 0, ROUND(ROUND(I1874, 2) * ROUND(IF(H1874="",G1874,H1874),  0), 2))</f>
        <v/>
      </c>
      <c r="K1874" s="7"/>
      <c r="M1874" s="41">
        <v>0.2</v>
      </c>
      <c r="Q1874" s="7">
        <v>27</v>
      </c>
    </row>
    <row r="1875" spans="1:17">
      <c r="A1875" s="7" t="s">
        <v>119</v>
      </c>
      <c r="B1875" s="62"/>
      <c r="C1875" s="62" t="s">
        <v>726</v>
      </c>
      <c r="D1875" s="62"/>
      <c r="E1875" s="62"/>
      <c r="F1875" s="62"/>
      <c r="G1875" s="62"/>
      <c r="H1875" s="62"/>
      <c r="I1875" s="62"/>
      <c r="J1875" s="62"/>
    </row>
    <row r="1876" spans="1:17" hidden="1">
      <c r="A1876" s="7" t="s">
        <v>49</v>
      </c>
    </row>
    <row r="1877" spans="1:17">
      <c r="A1877" s="7">
        <v>9</v>
      </c>
      <c r="B1877" s="34" t="s">
        <v>727</v>
      </c>
      <c r="C1877" s="35" t="s">
        <v>728</v>
      </c>
      <c r="D1877" s="36"/>
      <c r="E1877" s="36"/>
      <c r="F1877" s="37" t="s">
        <v>48</v>
      </c>
      <c r="G1877" s="38">
        <v>1</v>
      </c>
      <c r="H1877" s="38"/>
      <c r="I1877" s="39"/>
      <c r="J1877" s="40">
        <f>IF(AND(G1877= "",H1877= ""), 0, ROUND(ROUND(I1877, 2) * ROUND(IF(H1877="",G1877,H1877),  0), 2))</f>
        <v/>
      </c>
      <c r="K1877" s="7"/>
      <c r="M1877" s="41">
        <v>0.2</v>
      </c>
      <c r="Q1877" s="7">
        <v>27</v>
      </c>
    </row>
    <row r="1878" spans="1:17" hidden="1">
      <c r="A1878" s="7" t="s">
        <v>729</v>
      </c>
    </row>
    <row r="1879" spans="1:17" hidden="1">
      <c r="A1879" s="7" t="s">
        <v>49</v>
      </c>
    </row>
    <row r="1880" spans="1:17">
      <c r="A1880" s="7">
        <v>9</v>
      </c>
      <c r="B1880" s="34" t="s">
        <v>730</v>
      </c>
      <c r="C1880" s="35" t="s">
        <v>731</v>
      </c>
      <c r="D1880" s="36"/>
      <c r="E1880" s="36"/>
      <c r="F1880" s="37" t="s">
        <v>48</v>
      </c>
      <c r="G1880" s="38">
        <v>2</v>
      </c>
      <c r="H1880" s="38"/>
      <c r="I1880" s="39"/>
      <c r="J1880" s="40">
        <f>IF(AND(G1880= "",H1880= ""), 0, ROUND(ROUND(I1880, 2) * ROUND(IF(H1880="",G1880,H1880),  0), 2))</f>
        <v/>
      </c>
      <c r="K1880" s="7"/>
      <c r="M1880" s="41">
        <v>0.2</v>
      </c>
      <c r="Q1880" s="7">
        <v>27</v>
      </c>
    </row>
    <row r="1881" spans="1:17" hidden="1">
      <c r="A1881" s="7" t="s">
        <v>729</v>
      </c>
    </row>
    <row r="1882" spans="1:17" hidden="1">
      <c r="A1882" s="7" t="s">
        <v>49</v>
      </c>
    </row>
    <row r="1883" spans="1:17" hidden="1">
      <c r="A1883" s="7" t="s">
        <v>159</v>
      </c>
    </row>
    <row r="1884" spans="1:17">
      <c r="A1884" s="7">
        <v>6</v>
      </c>
      <c r="B1884" s="29" t="s">
        <v>732</v>
      </c>
      <c r="C1884" s="65" t="s">
        <v>733</v>
      </c>
      <c r="D1884" s="65"/>
      <c r="E1884" s="65"/>
      <c r="F1884" s="65"/>
      <c r="G1884" s="65"/>
      <c r="H1884" s="65"/>
      <c r="I1884" s="65"/>
      <c r="J1884" s="66"/>
      <c r="K1884" s="7"/>
    </row>
    <row r="1885" spans="1:17" hidden="1">
      <c r="A1885" s="7" t="s">
        <v>153</v>
      </c>
    </row>
    <row r="1886" spans="1:17" hidden="1">
      <c r="A1886" s="7" t="s">
        <v>159</v>
      </c>
    </row>
    <row r="1887" spans="1:17" hidden="1">
      <c r="A1887" s="7" t="s">
        <v>81</v>
      </c>
    </row>
    <row r="1888" spans="1:17" hidden="1">
      <c r="A1888" s="7" t="s">
        <v>50</v>
      </c>
    </row>
    <row r="1889" spans="1:17">
      <c r="A1889" s="7" t="s">
        <v>40</v>
      </c>
      <c r="B1889" s="36"/>
      <c r="J1889" s="36"/>
    </row>
    <row r="1890" spans="1:17">
      <c r="B1890" s="36"/>
      <c r="C1890" s="42" t="s">
        <v>647</v>
      </c>
      <c r="D1890" s="43"/>
      <c r="E1890" s="43"/>
      <c r="F1890" s="44"/>
      <c r="G1890" s="44"/>
      <c r="H1890" s="44"/>
      <c r="I1890" s="44"/>
      <c r="J1890" s="45"/>
    </row>
    <row r="1891" spans="1:17">
      <c r="B1891" s="36"/>
      <c r="C1891" s="46"/>
      <c r="D1891" s="7"/>
      <c r="E1891" s="7"/>
      <c r="F1891" s="7"/>
      <c r="G1891" s="7"/>
      <c r="H1891" s="7"/>
      <c r="I1891" s="7"/>
      <c r="J1891" s="8"/>
    </row>
    <row r="1892" spans="1:17">
      <c r="B1892" s="36"/>
      <c r="C1892" s="47" t="s">
        <v>51</v>
      </c>
      <c r="D1892" s="48"/>
      <c r="E1892" s="48"/>
      <c r="F1892" s="49">
        <f>SUMIF(K1739:K1889, IF(K1738="","",K1738), J1739:J1889)</f>
        <v/>
      </c>
      <c r="G1892" s="49"/>
      <c r="H1892" s="49"/>
      <c r="I1892" s="49"/>
      <c r="J1892" s="50"/>
    </row>
    <row r="1893" spans="1:17" ht="16.9125" customHeight="1">
      <c r="B1893" s="36"/>
      <c r="C1893" s="47" t="s">
        <v>52</v>
      </c>
      <c r="D1893" s="48"/>
      <c r="E1893" s="48"/>
      <c r="F1893" s="49">
        <f>ROUND(SUMIF(K1739:K1889, IF(K1738="","",K1738), J1739:J1889) * 0.2, 2)</f>
        <v/>
      </c>
      <c r="G1893" s="49"/>
      <c r="H1893" s="49"/>
      <c r="I1893" s="49"/>
      <c r="J1893" s="50"/>
    </row>
    <row r="1894" spans="1:17">
      <c r="B1894" s="36"/>
      <c r="C1894" s="51" t="s">
        <v>53</v>
      </c>
      <c r="D1894" s="52"/>
      <c r="E1894" s="52"/>
      <c r="F1894" s="53">
        <f>SUM(F1892:F1893)</f>
        <v/>
      </c>
      <c r="G1894" s="53"/>
      <c r="H1894" s="53"/>
      <c r="I1894" s="53"/>
      <c r="J1894" s="54"/>
    </row>
    <row r="1895" spans="1:17" ht="40.8375" customHeight="1">
      <c r="B1895" s="3"/>
      <c r="C1895" s="69" t="s">
        <v>734</v>
      </c>
      <c r="D1895" s="69"/>
      <c r="E1895" s="69"/>
      <c r="F1895" s="69"/>
      <c r="G1895" s="69"/>
      <c r="H1895" s="69"/>
      <c r="I1895" s="69"/>
      <c r="J1895" s="69"/>
    </row>
    <row r="1897" spans="1:17">
      <c r="C1897" s="70" t="s">
        <v>735</v>
      </c>
      <c r="D1897" s="70"/>
      <c r="E1897" s="70"/>
      <c r="F1897" s="70"/>
      <c r="G1897" s="70"/>
      <c r="H1897" s="70"/>
      <c r="I1897" s="70"/>
      <c r="J1897" s="70"/>
    </row>
    <row r="1898" spans="1:17">
      <c r="C1898" s="71" t="s">
        <v>736</v>
      </c>
      <c r="D1898" s="48"/>
      <c r="E1898" s="48"/>
      <c r="F1898" s="49">
        <f>SUMPRODUCT((K5:K1895=K4)*(Q5:Q1895=Q1898)*(J5:J1895))</f>
        <v/>
      </c>
      <c r="G1898" s="72"/>
      <c r="H1898" s="72"/>
      <c r="I1898" s="72"/>
      <c r="J1898" s="72"/>
      <c r="Q1898" s="7">
        <v>17</v>
      </c>
    </row>
    <row r="1899" spans="1:17">
      <c r="C1899" s="71" t="s">
        <v>107</v>
      </c>
      <c r="D1899" s="48"/>
      <c r="E1899" s="48"/>
      <c r="F1899" s="49">
        <f>SUMPRODUCT((K5:K1895=K4)*(Q5:Q1895=Q1899)*(J5:J1895))</f>
        <v/>
      </c>
      <c r="G1899" s="72"/>
      <c r="H1899" s="72"/>
      <c r="I1899" s="72"/>
      <c r="J1899" s="72"/>
      <c r="Q1899" s="7">
        <v>27</v>
      </c>
    </row>
    <row r="1900" spans="1:17">
      <c r="C1900" s="71" t="s">
        <v>140</v>
      </c>
      <c r="D1900" s="48"/>
      <c r="E1900" s="48"/>
      <c r="F1900" s="49">
        <f>SUMPRODUCT((K5:K1895=K4)*(Q5:Q1895=Q1900)*(J5:J1895))</f>
        <v/>
      </c>
      <c r="G1900" s="72"/>
      <c r="H1900" s="72"/>
      <c r="I1900" s="72"/>
      <c r="J1900" s="72"/>
      <c r="Q1900" s="7">
        <v>25</v>
      </c>
    </row>
    <row r="1901" spans="1:17">
      <c r="C1901" s="71" t="s">
        <v>123</v>
      </c>
      <c r="D1901" s="48"/>
      <c r="E1901" s="48"/>
      <c r="F1901" s="49">
        <f>SUMPRODUCT((K5:K1895=K4)*(Q5:Q1895=Q1901)*(J5:J1895))</f>
        <v/>
      </c>
      <c r="G1901" s="72"/>
      <c r="H1901" s="72"/>
      <c r="I1901" s="72"/>
      <c r="J1901" s="72"/>
      <c r="Q1901" s="7">
        <v>26</v>
      </c>
    </row>
    <row r="1903" spans="1:17">
      <c r="C1903" s="70" t="s">
        <v>737</v>
      </c>
      <c r="D1903" s="70"/>
      <c r="E1903" s="70"/>
      <c r="F1903" s="70"/>
      <c r="G1903" s="70"/>
      <c r="H1903" s="70"/>
      <c r="I1903" s="70"/>
      <c r="J1903" s="70"/>
    </row>
    <row r="1904" spans="1:17" ht="33.825" customHeight="1">
      <c r="C1904" s="73" t="s">
        <v>738</v>
      </c>
      <c r="D1904" s="74"/>
      <c r="E1904" s="74"/>
      <c r="F1904" s="75">
        <f>SUMIF(K11:K11, "", J11:J11)</f>
        <v/>
      </c>
      <c r="G1904" s="75"/>
      <c r="H1904" s="75"/>
      <c r="I1904" s="75"/>
      <c r="J1904" s="75"/>
    </row>
    <row r="1905" spans="1:10" ht="33.825" customHeight="1">
      <c r="C1905" s="73" t="s">
        <v>739</v>
      </c>
      <c r="D1905" s="74"/>
      <c r="E1905" s="74"/>
      <c r="F1905" s="75">
        <f>SUMIF(K27:K197, "", J27:J197)</f>
        <v/>
      </c>
      <c r="G1905" s="75"/>
      <c r="H1905" s="75"/>
      <c r="I1905" s="75"/>
      <c r="J1905" s="75"/>
    </row>
    <row r="1906" spans="1:10" ht="36.025" customHeight="1">
      <c r="C1906" s="73" t="s">
        <v>740</v>
      </c>
      <c r="D1906" s="74"/>
      <c r="E1906" s="74"/>
      <c r="F1906" s="75">
        <f>SUMIF(K220:K238, "", J220:J238)</f>
        <v/>
      </c>
      <c r="G1906" s="75"/>
      <c r="H1906" s="75"/>
      <c r="I1906" s="75"/>
      <c r="J1906" s="75"/>
    </row>
    <row r="1907" spans="1:10" ht="33.825" customHeight="1">
      <c r="C1907" s="73" t="s">
        <v>741</v>
      </c>
      <c r="D1907" s="74"/>
      <c r="E1907" s="74"/>
      <c r="F1907" s="75">
        <f>SUMIF(K256:K690, "", J256:J690)</f>
        <v/>
      </c>
      <c r="G1907" s="75"/>
      <c r="H1907" s="75"/>
      <c r="I1907" s="75"/>
      <c r="J1907" s="75"/>
    </row>
    <row r="1908" spans="1:10" ht="33.825" customHeight="1">
      <c r="C1908" s="73" t="s">
        <v>742</v>
      </c>
      <c r="D1908" s="74"/>
      <c r="E1908" s="74"/>
      <c r="F1908" s="75">
        <f>SUMIF(K708:K1085, "", J708:J1085)</f>
        <v/>
      </c>
      <c r="G1908" s="75"/>
      <c r="H1908" s="75"/>
      <c r="I1908" s="75"/>
      <c r="J1908" s="75"/>
    </row>
    <row r="1909" spans="1:10" ht="33.825" customHeight="1">
      <c r="C1909" s="73" t="s">
        <v>743</v>
      </c>
      <c r="D1909" s="74"/>
      <c r="E1909" s="74"/>
      <c r="F1909" s="75">
        <f>SUMIF(K1116:K1724, "", J1116:J1724)</f>
        <v/>
      </c>
      <c r="G1909" s="75"/>
      <c r="H1909" s="75"/>
      <c r="I1909" s="75"/>
      <c r="J1909" s="75"/>
    </row>
    <row r="1910" spans="1:10" ht="16.9125" customHeight="1">
      <c r="C1910" s="73" t="s">
        <v>744</v>
      </c>
      <c r="D1910" s="74"/>
      <c r="E1910" s="74"/>
      <c r="F1910" s="75">
        <f>SUMIF(K1754:K1880, "", J1754:J1880)</f>
        <v/>
      </c>
      <c r="G1910" s="75"/>
      <c r="H1910" s="75"/>
      <c r="I1910" s="75"/>
      <c r="J1910" s="75"/>
    </row>
    <row r="1911" spans="1:10">
      <c r="C1911" s="76" t="s">
        <v>745</v>
      </c>
      <c r="D1911" s="77"/>
      <c r="E1911" s="77"/>
      <c r="F1911" s="78"/>
      <c r="G1911" s="78"/>
      <c r="H1911" s="78"/>
      <c r="I1911" s="78"/>
      <c r="J1911" s="79"/>
    </row>
    <row r="1912" spans="1:10">
      <c r="C1912" s="80"/>
      <c r="D1912" s="3"/>
      <c r="E1912" s="3"/>
      <c r="F1912" s="3"/>
      <c r="G1912" s="3"/>
      <c r="H1912" s="3"/>
      <c r="I1912" s="3"/>
      <c r="J1912" s="81"/>
    </row>
    <row r="1913" spans="1:10">
      <c r="A1913" s="57"/>
      <c r="C1913" s="82" t="s">
        <v>51</v>
      </c>
      <c r="D1913" s="7"/>
      <c r="E1913" s="7"/>
      <c r="F1913" s="83">
        <f>SUMIF(K5:K1895, IF(K4="","",K4), J5:J1895)</f>
        <v/>
      </c>
      <c r="G1913" s="84"/>
      <c r="H1913" s="84"/>
      <c r="I1913" s="84"/>
      <c r="J1913" s="85"/>
    </row>
    <row r="1914" spans="1:10">
      <c r="A1914" s="57"/>
      <c r="C1914" s="82" t="s">
        <v>52</v>
      </c>
      <c r="D1914" s="7"/>
      <c r="E1914" s="7"/>
      <c r="F1914" s="83">
        <f>ROUND(SUMIF(K5:K1895, IF(K4="","",K4), J5:J1895) * 0.2, 2)</f>
        <v/>
      </c>
      <c r="G1914" s="84"/>
      <c r="H1914" s="84"/>
      <c r="I1914" s="84"/>
      <c r="J1914" s="85"/>
    </row>
    <row r="1915" spans="1:10">
      <c r="C1915" s="86" t="s">
        <v>53</v>
      </c>
      <c r="D1915" s="87"/>
      <c r="E1915" s="87"/>
      <c r="F1915" s="88">
        <f>SUM(F1913:F1914)</f>
        <v/>
      </c>
      <c r="G1915" s="89"/>
      <c r="H1915" s="89"/>
      <c r="I1915" s="89"/>
      <c r="J1915" s="90"/>
    </row>
    <row r="1916" spans="1:10">
      <c r="C1916" s="91"/>
    </row>
    <row r="1917" spans="1:10">
      <c r="C1917" s="56" t="s">
        <v>746</v>
      </c>
    </row>
    <row r="1918" spans="1:10">
      <c r="C1918" s="87">
        <f>IF('Paramètres'!AA2&lt;&gt;"",'Paramètres'!AA2,"")</f>
        <v/>
      </c>
      <c r="D1918" s="87"/>
      <c r="E1918" s="87"/>
      <c r="F1918" s="87"/>
      <c r="G1918" s="87"/>
      <c r="H1918" s="87"/>
      <c r="I1918" s="87"/>
      <c r="J1918" s="87"/>
    </row>
    <row r="1919" spans="1:10">
      <c r="C1919" s="87"/>
      <c r="D1919" s="87"/>
      <c r="E1919" s="87"/>
      <c r="F1919" s="87"/>
      <c r="G1919" s="87"/>
      <c r="H1919" s="87"/>
      <c r="I1919" s="87"/>
      <c r="J1919" s="87"/>
    </row>
    <row r="1920" spans="1:10" ht="56.7" customHeight="1">
      <c r="F1920" s="92" t="s">
        <v>747</v>
      </c>
      <c r="G1920" s="92"/>
      <c r="H1920" s="92"/>
      <c r="I1920" s="92"/>
      <c r="J1920" s="92"/>
    </row>
    <row r="1922" spans="3:10" ht="85.05" customHeight="1">
      <c r="C1922" s="93" t="s">
        <v>748</v>
      </c>
      <c r="D1922" s="93"/>
      <c r="F1922" s="93" t="s">
        <v>749</v>
      </c>
      <c r="G1922" s="93"/>
      <c r="H1922" s="93"/>
      <c r="I1922" s="93"/>
      <c r="J1922" s="93"/>
    </row>
  </sheetData>
  <sheetProtection password="E95E" sheet="1" objects="1" selectLockedCells="1"/>
  <mergeCells count="763">
    <mergeCell ref="C3:E3"/>
    <mergeCell ref="C4:E4"/>
    <mergeCell ref="C7:E7"/>
    <mergeCell ref="C9:E9"/>
    <mergeCell ref="C11:E11"/>
    <mergeCell ref="C14:E14"/>
    <mergeCell ref="F15:J15"/>
    <mergeCell ref="C15:E15"/>
    <mergeCell ref="F16:J16"/>
    <mergeCell ref="C16:E16"/>
    <mergeCell ref="F17:J17"/>
    <mergeCell ref="C17:E17"/>
    <mergeCell ref="F18:J18"/>
    <mergeCell ref="C18:E18"/>
    <mergeCell ref="F19:J19"/>
    <mergeCell ref="C19:E19"/>
    <mergeCell ref="C20:E20"/>
    <mergeCell ref="C23:E23"/>
    <mergeCell ref="C24:E24"/>
    <mergeCell ref="C26:E26"/>
    <mergeCell ref="C27:E27"/>
    <mergeCell ref="C28:F28"/>
    <mergeCell ref="C29:F29"/>
    <mergeCell ref="C37:E37"/>
    <mergeCell ref="C38:F38"/>
    <mergeCell ref="C39:F39"/>
    <mergeCell ref="C47:E47"/>
    <mergeCell ref="C48:F48"/>
    <mergeCell ref="C49:F49"/>
    <mergeCell ref="C57:E57"/>
    <mergeCell ref="C58:F58"/>
    <mergeCell ref="C62:E62"/>
    <mergeCell ref="C63:F63"/>
    <mergeCell ref="C64:F64"/>
    <mergeCell ref="C74:E74"/>
    <mergeCell ref="C76:E76"/>
    <mergeCell ref="C77:F77"/>
    <mergeCell ref="C81:E81"/>
    <mergeCell ref="C82:F82"/>
    <mergeCell ref="C83:F83"/>
    <mergeCell ref="C91:E91"/>
    <mergeCell ref="C92:F92"/>
    <mergeCell ref="C93:F93"/>
    <mergeCell ref="C101:E101"/>
    <mergeCell ref="C102:F102"/>
    <mergeCell ref="C103:F103"/>
    <mergeCell ref="C111:E111"/>
    <mergeCell ref="C112:F112"/>
    <mergeCell ref="C113:F113"/>
    <mergeCell ref="C121:E121"/>
    <mergeCell ref="C122:F122"/>
    <mergeCell ref="C123:F123"/>
    <mergeCell ref="C132:E132"/>
    <mergeCell ref="C135:E135"/>
    <mergeCell ref="C136:F136"/>
    <mergeCell ref="C140:E140"/>
    <mergeCell ref="C141:F141"/>
    <mergeCell ref="C142:F142"/>
    <mergeCell ref="C152:E152"/>
    <mergeCell ref="C153:I153"/>
    <mergeCell ref="C156:E156"/>
    <mergeCell ref="C158:E158"/>
    <mergeCell ref="C161:E161"/>
    <mergeCell ref="C166:E166"/>
    <mergeCell ref="C169:E169"/>
    <mergeCell ref="C170:F170"/>
    <mergeCell ref="C171:F171"/>
    <mergeCell ref="C174:I174"/>
    <mergeCell ref="C180:E180"/>
    <mergeCell ref="C181:F181"/>
    <mergeCell ref="C182:I182"/>
    <mergeCell ref="C183:I183"/>
    <mergeCell ref="C186:E186"/>
    <mergeCell ref="C187:F187"/>
    <mergeCell ref="C188:F188"/>
    <mergeCell ref="C191:I191"/>
    <mergeCell ref="C197:E197"/>
    <mergeCell ref="C198:F198"/>
    <mergeCell ref="C199:F199"/>
    <mergeCell ref="C202:I202"/>
    <mergeCell ref="C210:E210"/>
    <mergeCell ref="F211:J211"/>
    <mergeCell ref="C211:E211"/>
    <mergeCell ref="F212:J212"/>
    <mergeCell ref="C212:E212"/>
    <mergeCell ref="F213:J213"/>
    <mergeCell ref="C213:E213"/>
    <mergeCell ref="F214:J214"/>
    <mergeCell ref="C214:E214"/>
    <mergeCell ref="F215:J215"/>
    <mergeCell ref="C215:E215"/>
    <mergeCell ref="C216:E216"/>
    <mergeCell ref="C218:E218"/>
    <mergeCell ref="C220:E220"/>
    <mergeCell ref="C221:F221"/>
    <mergeCell ref="C222:I222"/>
    <mergeCell ref="C223:I223"/>
    <mergeCell ref="C227:E227"/>
    <mergeCell ref="C228:I228"/>
    <mergeCell ref="C229:I229"/>
    <mergeCell ref="C231:E231"/>
    <mergeCell ref="C232:I232"/>
    <mergeCell ref="C233:I233"/>
    <mergeCell ref="C236:E236"/>
    <mergeCell ref="C238:E238"/>
    <mergeCell ref="C239:F239"/>
    <mergeCell ref="C240:I240"/>
    <mergeCell ref="C244:E244"/>
    <mergeCell ref="F245:J245"/>
    <mergeCell ref="C245:E245"/>
    <mergeCell ref="F246:J246"/>
    <mergeCell ref="C246:E246"/>
    <mergeCell ref="F247:J247"/>
    <mergeCell ref="C247:E247"/>
    <mergeCell ref="F248:J248"/>
    <mergeCell ref="C248:E248"/>
    <mergeCell ref="F249:J249"/>
    <mergeCell ref="C249:E249"/>
    <mergeCell ref="C250:E250"/>
    <mergeCell ref="C251:E251"/>
    <mergeCell ref="C252:I252"/>
    <mergeCell ref="C254:E254"/>
    <mergeCell ref="C256:E256"/>
    <mergeCell ref="C257:I257"/>
    <mergeCell ref="C259:E259"/>
    <mergeCell ref="C262:E262"/>
    <mergeCell ref="C264:E264"/>
    <mergeCell ref="C267:E267"/>
    <mergeCell ref="C269:E269"/>
    <mergeCell ref="C273:E273"/>
    <mergeCell ref="C274:E274"/>
    <mergeCell ref="C277:E277"/>
    <mergeCell ref="C290:E290"/>
    <mergeCell ref="C291:I291"/>
    <mergeCell ref="C292:E292"/>
    <mergeCell ref="C294:E294"/>
    <mergeCell ref="C296:E296"/>
    <mergeCell ref="C298:E298"/>
    <mergeCell ref="C300:E300"/>
    <mergeCell ref="C302:E302"/>
    <mergeCell ref="C304:E304"/>
    <mergeCell ref="C306:E306"/>
    <mergeCell ref="C308:E308"/>
    <mergeCell ref="C310:E310"/>
    <mergeCell ref="C312:E312"/>
    <mergeCell ref="C314:E314"/>
    <mergeCell ref="C316:E316"/>
    <mergeCell ref="C318:E318"/>
    <mergeCell ref="C320:E320"/>
    <mergeCell ref="C322:E322"/>
    <mergeCell ref="C324:E324"/>
    <mergeCell ref="C326:E326"/>
    <mergeCell ref="C328:E328"/>
    <mergeCell ref="C329:F329"/>
    <mergeCell ref="C332:E332"/>
    <mergeCell ref="C333:F333"/>
    <mergeCell ref="C337:E337"/>
    <mergeCell ref="C338:I338"/>
    <mergeCell ref="C339:E339"/>
    <mergeCell ref="C341:E341"/>
    <mergeCell ref="C343:E343"/>
    <mergeCell ref="C345:E345"/>
    <mergeCell ref="C347:E347"/>
    <mergeCell ref="C349:E349"/>
    <mergeCell ref="C351:E351"/>
    <mergeCell ref="C353:E353"/>
    <mergeCell ref="C355:E355"/>
    <mergeCell ref="C357:E357"/>
    <mergeCell ref="C358:F358"/>
    <mergeCell ref="C361:E361"/>
    <mergeCell ref="C362:F362"/>
    <mergeCell ref="C366:E366"/>
    <mergeCell ref="C367:I367"/>
    <mergeCell ref="C368:E368"/>
    <mergeCell ref="C370:E370"/>
    <mergeCell ref="C372:E372"/>
    <mergeCell ref="C374:E374"/>
    <mergeCell ref="C376:E376"/>
    <mergeCell ref="C378:E378"/>
    <mergeCell ref="C380:E380"/>
    <mergeCell ref="C382:E382"/>
    <mergeCell ref="C384:E384"/>
    <mergeCell ref="C386:E386"/>
    <mergeCell ref="C388:E388"/>
    <mergeCell ref="C390:E390"/>
    <mergeCell ref="C392:E392"/>
    <mergeCell ref="C394:E394"/>
    <mergeCell ref="C396:E396"/>
    <mergeCell ref="C397:F397"/>
    <mergeCell ref="C400:E400"/>
    <mergeCell ref="C401:F401"/>
    <mergeCell ref="C405:E405"/>
    <mergeCell ref="C406:I406"/>
    <mergeCell ref="C407:E407"/>
    <mergeCell ref="C409:E409"/>
    <mergeCell ref="C411:E411"/>
    <mergeCell ref="C413:E413"/>
    <mergeCell ref="C415:E415"/>
    <mergeCell ref="C417:E417"/>
    <mergeCell ref="C419:E419"/>
    <mergeCell ref="C421:E421"/>
    <mergeCell ref="C423:E423"/>
    <mergeCell ref="C425:E425"/>
    <mergeCell ref="C426:F426"/>
    <mergeCell ref="C429:E429"/>
    <mergeCell ref="C430:F430"/>
    <mergeCell ref="C434:E434"/>
    <mergeCell ref="C436:E436"/>
    <mergeCell ref="C437:F437"/>
    <mergeCell ref="C438:F438"/>
    <mergeCell ref="C449:E449"/>
    <mergeCell ref="C450:E450"/>
    <mergeCell ref="C452:E452"/>
    <mergeCell ref="C453:F453"/>
    <mergeCell ref="C454:F454"/>
    <mergeCell ref="C462:E462"/>
    <mergeCell ref="C463:F463"/>
    <mergeCell ref="C464:F464"/>
    <mergeCell ref="C473:E473"/>
    <mergeCell ref="C475:E475"/>
    <mergeCell ref="C476:F476"/>
    <mergeCell ref="C477:F477"/>
    <mergeCell ref="C485:E485"/>
    <mergeCell ref="C486:F486"/>
    <mergeCell ref="C487:F487"/>
    <mergeCell ref="C495:E495"/>
    <mergeCell ref="C496:F496"/>
    <mergeCell ref="C497:F497"/>
    <mergeCell ref="C505:E505"/>
    <mergeCell ref="C506:F506"/>
    <mergeCell ref="C507:F507"/>
    <mergeCell ref="C518:E518"/>
    <mergeCell ref="C520:E520"/>
    <mergeCell ref="C522:E522"/>
    <mergeCell ref="C523:E523"/>
    <mergeCell ref="C529:E529"/>
    <mergeCell ref="C530:F530"/>
    <mergeCell ref="C531:F531"/>
    <mergeCell ref="C539:E539"/>
    <mergeCell ref="C540:F540"/>
    <mergeCell ref="C541:F541"/>
    <mergeCell ref="C551:E551"/>
    <mergeCell ref="C552:E552"/>
    <mergeCell ref="C554:E554"/>
    <mergeCell ref="C555:F555"/>
    <mergeCell ref="C556:F556"/>
    <mergeCell ref="C565:E565"/>
    <mergeCell ref="C567:E567"/>
    <mergeCell ref="C568:F568"/>
    <mergeCell ref="C569:F569"/>
    <mergeCell ref="C578:E578"/>
    <mergeCell ref="C583:E583"/>
    <mergeCell ref="C584:F584"/>
    <mergeCell ref="C585:F585"/>
    <mergeCell ref="C593:E593"/>
    <mergeCell ref="C594:F594"/>
    <mergeCell ref="C595:F595"/>
    <mergeCell ref="C603:E603"/>
    <mergeCell ref="C604:F604"/>
    <mergeCell ref="C605:F605"/>
    <mergeCell ref="C613:E613"/>
    <mergeCell ref="C614:F614"/>
    <mergeCell ref="C615:F615"/>
    <mergeCell ref="C625:E625"/>
    <mergeCell ref="C626:E626"/>
    <mergeCell ref="C630:E630"/>
    <mergeCell ref="C631:F631"/>
    <mergeCell ref="C632:F632"/>
    <mergeCell ref="C640:E640"/>
    <mergeCell ref="C641:F641"/>
    <mergeCell ref="C642:F642"/>
    <mergeCell ref="C650:E650"/>
    <mergeCell ref="C651:F651"/>
    <mergeCell ref="C652:F652"/>
    <mergeCell ref="C661:E661"/>
    <mergeCell ref="C666:E666"/>
    <mergeCell ref="C667:F667"/>
    <mergeCell ref="C671:E671"/>
    <mergeCell ref="C672:F672"/>
    <mergeCell ref="C676:E676"/>
    <mergeCell ref="C677:F677"/>
    <mergeCell ref="C685:E685"/>
    <mergeCell ref="C687:I687"/>
    <mergeCell ref="C688:E688"/>
    <mergeCell ref="C690:E690"/>
    <mergeCell ref="C691:F691"/>
    <mergeCell ref="C696:E696"/>
    <mergeCell ref="F697:J697"/>
    <mergeCell ref="C697:E697"/>
    <mergeCell ref="F698:J698"/>
    <mergeCell ref="C698:E698"/>
    <mergeCell ref="F699:J699"/>
    <mergeCell ref="C699:E699"/>
    <mergeCell ref="F700:J700"/>
    <mergeCell ref="C700:E700"/>
    <mergeCell ref="F701:J701"/>
    <mergeCell ref="C701:E701"/>
    <mergeCell ref="C702:E702"/>
    <mergeCell ref="C704:E704"/>
    <mergeCell ref="C705:E705"/>
    <mergeCell ref="C708:E708"/>
    <mergeCell ref="C709:F709"/>
    <mergeCell ref="C710:F710"/>
    <mergeCell ref="C711:F711"/>
    <mergeCell ref="C722:E722"/>
    <mergeCell ref="C723:F723"/>
    <mergeCell ref="C724:F724"/>
    <mergeCell ref="C725:F725"/>
    <mergeCell ref="C736:E736"/>
    <mergeCell ref="C737:F737"/>
    <mergeCell ref="C738:F738"/>
    <mergeCell ref="C739:F739"/>
    <mergeCell ref="C750:E750"/>
    <mergeCell ref="C751:F751"/>
    <mergeCell ref="C752:F752"/>
    <mergeCell ref="C753:F753"/>
    <mergeCell ref="C764:E764"/>
    <mergeCell ref="C765:F765"/>
    <mergeCell ref="C766:F766"/>
    <mergeCell ref="C767:F767"/>
    <mergeCell ref="C778:E778"/>
    <mergeCell ref="C779:F779"/>
    <mergeCell ref="C780:F780"/>
    <mergeCell ref="C781:F781"/>
    <mergeCell ref="C794:E794"/>
    <mergeCell ref="C795:E795"/>
    <mergeCell ref="C797:E797"/>
    <mergeCell ref="C798:F798"/>
    <mergeCell ref="C799:F799"/>
    <mergeCell ref="C800:F800"/>
    <mergeCell ref="C812:E812"/>
    <mergeCell ref="C814:E814"/>
    <mergeCell ref="C815:F815"/>
    <mergeCell ref="C816:F816"/>
    <mergeCell ref="C817:F817"/>
    <mergeCell ref="C828:E828"/>
    <mergeCell ref="C829:F829"/>
    <mergeCell ref="C830:F830"/>
    <mergeCell ref="C831:F831"/>
    <mergeCell ref="C843:E843"/>
    <mergeCell ref="C845:E845"/>
    <mergeCell ref="C846:F846"/>
    <mergeCell ref="C847:F847"/>
    <mergeCell ref="C848:F848"/>
    <mergeCell ref="C859:E859"/>
    <mergeCell ref="C860:F860"/>
    <mergeCell ref="C861:F861"/>
    <mergeCell ref="C862:F862"/>
    <mergeCell ref="C874:E874"/>
    <mergeCell ref="C875:E875"/>
    <mergeCell ref="C877:E877"/>
    <mergeCell ref="C878:F878"/>
    <mergeCell ref="C879:F879"/>
    <mergeCell ref="C882:I882"/>
    <mergeCell ref="C888:E888"/>
    <mergeCell ref="C889:F889"/>
    <mergeCell ref="C890:F890"/>
    <mergeCell ref="C893:I893"/>
    <mergeCell ref="C899:E899"/>
    <mergeCell ref="C900:F900"/>
    <mergeCell ref="C901:I901"/>
    <mergeCell ref="C902:I902"/>
    <mergeCell ref="C906:E906"/>
    <mergeCell ref="C907:F907"/>
    <mergeCell ref="C908:I908"/>
    <mergeCell ref="C913:E913"/>
    <mergeCell ref="C916:E916"/>
    <mergeCell ref="C917:F917"/>
    <mergeCell ref="C918:F918"/>
    <mergeCell ref="C926:E926"/>
    <mergeCell ref="C927:F927"/>
    <mergeCell ref="C931:E931"/>
    <mergeCell ref="C932:F932"/>
    <mergeCell ref="C937:E937"/>
    <mergeCell ref="C939:E939"/>
    <mergeCell ref="C940:F940"/>
    <mergeCell ref="C941:F941"/>
    <mergeCell ref="C942:F942"/>
    <mergeCell ref="C953:E953"/>
    <mergeCell ref="C954:F954"/>
    <mergeCell ref="C955:F955"/>
    <mergeCell ref="C956:F956"/>
    <mergeCell ref="C968:E968"/>
    <mergeCell ref="C969:E969"/>
    <mergeCell ref="C970:F970"/>
    <mergeCell ref="C971:F971"/>
    <mergeCell ref="C972:F972"/>
    <mergeCell ref="C985:E985"/>
    <mergeCell ref="C986:E986"/>
    <mergeCell ref="C990:E990"/>
    <mergeCell ref="C991:F991"/>
    <mergeCell ref="C992:F992"/>
    <mergeCell ref="C993:F993"/>
    <mergeCell ref="C1004:E1004"/>
    <mergeCell ref="C1005:F1005"/>
    <mergeCell ref="C1006:F1006"/>
    <mergeCell ref="C1014:E1014"/>
    <mergeCell ref="C1015:F1015"/>
    <mergeCell ref="C1016:F1016"/>
    <mergeCell ref="C1017:F1017"/>
    <mergeCell ref="C1028:E1028"/>
    <mergeCell ref="C1029:F1029"/>
    <mergeCell ref="C1030:F1030"/>
    <mergeCell ref="C1031:F1031"/>
    <mergeCell ref="C1043:E1043"/>
    <mergeCell ref="C1047:E1047"/>
    <mergeCell ref="C1048:F1048"/>
    <mergeCell ref="C1053:E1053"/>
    <mergeCell ref="C1055:E1055"/>
    <mergeCell ref="C1056:F1056"/>
    <mergeCell ref="C1057:F1057"/>
    <mergeCell ref="C1058:F1058"/>
    <mergeCell ref="C1070:E1070"/>
    <mergeCell ref="C1071:E1071"/>
    <mergeCell ref="C1072:F1072"/>
    <mergeCell ref="C1073:F1073"/>
    <mergeCell ref="C1074:F1074"/>
    <mergeCell ref="C1085:E1085"/>
    <mergeCell ref="C1086:F1086"/>
    <mergeCell ref="C1087:F1087"/>
    <mergeCell ref="C1088:F1088"/>
    <mergeCell ref="C1101:E1101"/>
    <mergeCell ref="C1104:E1104"/>
    <mergeCell ref="F1105:J1105"/>
    <mergeCell ref="C1105:E1105"/>
    <mergeCell ref="F1106:J1106"/>
    <mergeCell ref="C1106:E1106"/>
    <mergeCell ref="F1107:J1107"/>
    <mergeCell ref="C1107:E1107"/>
    <mergeCell ref="F1108:J1108"/>
    <mergeCell ref="C1108:E1108"/>
    <mergeCell ref="F1109:J1109"/>
    <mergeCell ref="C1109:E1109"/>
    <mergeCell ref="C1110:E1110"/>
    <mergeCell ref="C1111:E1111"/>
    <mergeCell ref="C1112:I1112"/>
    <mergeCell ref="C1114:E1114"/>
    <mergeCell ref="C1116:E1116"/>
    <mergeCell ref="C1117:I1117"/>
    <mergeCell ref="C1119:E1119"/>
    <mergeCell ref="C1120:I1120"/>
    <mergeCell ref="C1123:E1123"/>
    <mergeCell ref="C1124:E1124"/>
    <mergeCell ref="C1126:E1126"/>
    <mergeCell ref="C1127:F1127"/>
    <mergeCell ref="C1131:E1131"/>
    <mergeCell ref="C1134:E1134"/>
    <mergeCell ref="C1135:F1135"/>
    <mergeCell ref="C1138:E1138"/>
    <mergeCell ref="C1141:E1141"/>
    <mergeCell ref="C1143:E1143"/>
    <mergeCell ref="C1144:F1144"/>
    <mergeCell ref="C1148:E1148"/>
    <mergeCell ref="C1150:E1150"/>
    <mergeCell ref="C1151:F1151"/>
    <mergeCell ref="C1157:E1157"/>
    <mergeCell ref="C1159:E1159"/>
    <mergeCell ref="C1160:E1160"/>
    <mergeCell ref="C1163:E1163"/>
    <mergeCell ref="C1164:F1164"/>
    <mergeCell ref="C1165:F1165"/>
    <mergeCell ref="C1168:I1168"/>
    <mergeCell ref="C1176:E1176"/>
    <mergeCell ref="C1177:F1177"/>
    <mergeCell ref="C1178:F1178"/>
    <mergeCell ref="C1181:I1181"/>
    <mergeCell ref="C1191:E1191"/>
    <mergeCell ref="C1192:F1192"/>
    <mergeCell ref="C1193:F1193"/>
    <mergeCell ref="C1196:I1196"/>
    <mergeCell ref="C1204:E1204"/>
    <mergeCell ref="C1205:F1205"/>
    <mergeCell ref="C1206:F1206"/>
    <mergeCell ref="C1215:E1215"/>
    <mergeCell ref="C1216:I1216"/>
    <mergeCell ref="C1218:E1218"/>
    <mergeCell ref="C1220:E1220"/>
    <mergeCell ref="C1224:E1224"/>
    <mergeCell ref="C1225:E1225"/>
    <mergeCell ref="C1228:E1228"/>
    <mergeCell ref="C1229:F1229"/>
    <mergeCell ref="C1230:F1230"/>
    <mergeCell ref="C1231:F1231"/>
    <mergeCell ref="C1242:E1242"/>
    <mergeCell ref="C1243:F1243"/>
    <mergeCell ref="C1244:F1244"/>
    <mergeCell ref="C1245:F1245"/>
    <mergeCell ref="C1256:E1256"/>
    <mergeCell ref="C1257:F1257"/>
    <mergeCell ref="C1258:F1258"/>
    <mergeCell ref="C1266:E1266"/>
    <mergeCell ref="C1267:F1267"/>
    <mergeCell ref="C1268:F1268"/>
    <mergeCell ref="C1276:E1276"/>
    <mergeCell ref="C1277:F1277"/>
    <mergeCell ref="C1278:F1278"/>
    <mergeCell ref="C1286:E1286"/>
    <mergeCell ref="C1287:F1287"/>
    <mergeCell ref="C1288:F1288"/>
    <mergeCell ref="C1291:I1291"/>
    <mergeCell ref="C1297:E1297"/>
    <mergeCell ref="C1298:F1298"/>
    <mergeCell ref="C1299:F1299"/>
    <mergeCell ref="C1300:F1300"/>
    <mergeCell ref="C1312:E1312"/>
    <mergeCell ref="C1314:E1314"/>
    <mergeCell ref="C1315:F1315"/>
    <mergeCell ref="C1316:F1316"/>
    <mergeCell ref="C1319:I1319"/>
    <mergeCell ref="C1326:E1326"/>
    <mergeCell ref="C1329:E1329"/>
    <mergeCell ref="C1330:F1330"/>
    <mergeCell ref="C1334:E1334"/>
    <mergeCell ref="C1335:F1335"/>
    <mergeCell ref="C1336:F1336"/>
    <mergeCell ref="C1339:I1339"/>
    <mergeCell ref="C1346:E1346"/>
    <mergeCell ref="C1348:E1348"/>
    <mergeCell ref="C1349:F1349"/>
    <mergeCell ref="C1350:F1350"/>
    <mergeCell ref="C1359:E1359"/>
    <mergeCell ref="C1361:E1361"/>
    <mergeCell ref="C1362:F1362"/>
    <mergeCell ref="C1363:F1363"/>
    <mergeCell ref="C1364:F1364"/>
    <mergeCell ref="C1378:E1378"/>
    <mergeCell ref="C1379:E1379"/>
    <mergeCell ref="C1380:E1380"/>
    <mergeCell ref="C1385:E1385"/>
    <mergeCell ref="C1386:F1386"/>
    <mergeCell ref="C1387:F1387"/>
    <mergeCell ref="C1388:F1388"/>
    <mergeCell ref="C1399:E1399"/>
    <mergeCell ref="C1400:F1400"/>
    <mergeCell ref="C1401:F1401"/>
    <mergeCell ref="C1402:F1402"/>
    <mergeCell ref="C1406:I1406"/>
    <mergeCell ref="C1414:E1414"/>
    <mergeCell ref="C1415:F1415"/>
    <mergeCell ref="C1416:F1416"/>
    <mergeCell ref="C1417:F1417"/>
    <mergeCell ref="C1428:E1428"/>
    <mergeCell ref="C1429:F1429"/>
    <mergeCell ref="C1430:F1430"/>
    <mergeCell ref="C1431:F1431"/>
    <mergeCell ref="C1443:E1443"/>
    <mergeCell ref="C1445:E1445"/>
    <mergeCell ref="C1446:F1446"/>
    <mergeCell ref="C1447:F1447"/>
    <mergeCell ref="C1448:F1448"/>
    <mergeCell ref="C1459:E1459"/>
    <mergeCell ref="C1460:F1460"/>
    <mergeCell ref="C1461:F1461"/>
    <mergeCell ref="C1462:F1462"/>
    <mergeCell ref="C1475:E1475"/>
    <mergeCell ref="C1477:E1477"/>
    <mergeCell ref="C1478:F1478"/>
    <mergeCell ref="C1479:F1479"/>
    <mergeCell ref="C1487:E1487"/>
    <mergeCell ref="C1488:F1488"/>
    <mergeCell ref="C1489:F1489"/>
    <mergeCell ref="C1499:E1499"/>
    <mergeCell ref="C1500:E1500"/>
    <mergeCell ref="C1501:I1501"/>
    <mergeCell ref="C1504:E1504"/>
    <mergeCell ref="C1505:I1505"/>
    <mergeCell ref="C1508:E1508"/>
    <mergeCell ref="C1509:I1509"/>
    <mergeCell ref="C1511:E1511"/>
    <mergeCell ref="C1514:E1514"/>
    <mergeCell ref="C1516:E1516"/>
    <mergeCell ref="C1517:F1517"/>
    <mergeCell ref="C1518:F1518"/>
    <mergeCell ref="C1528:E1528"/>
    <mergeCell ref="C1532:E1532"/>
    <mergeCell ref="C1537:E1537"/>
    <mergeCell ref="C1538:F1538"/>
    <mergeCell ref="C1539:F1539"/>
    <mergeCell ref="C1547:E1547"/>
    <mergeCell ref="C1548:F1548"/>
    <mergeCell ref="C1549:F1549"/>
    <mergeCell ref="C1558:E1558"/>
    <mergeCell ref="C1559:I1559"/>
    <mergeCell ref="C1560:E1560"/>
    <mergeCell ref="C1563:E1563"/>
    <mergeCell ref="C1566:E1566"/>
    <mergeCell ref="C1572:E1572"/>
    <mergeCell ref="C1576:E1576"/>
    <mergeCell ref="C1577:I1577"/>
    <mergeCell ref="C1580:E1580"/>
    <mergeCell ref="C1582:E1582"/>
    <mergeCell ref="C1583:I1583"/>
    <mergeCell ref="C1586:E1586"/>
    <mergeCell ref="C1590:E1590"/>
    <mergeCell ref="C1591:F1591"/>
    <mergeCell ref="C1592:F1592"/>
    <mergeCell ref="C1601:E1601"/>
    <mergeCell ref="C1604:E1604"/>
    <mergeCell ref="C1605:F1605"/>
    <mergeCell ref="C1606:F1606"/>
    <mergeCell ref="C1607:F1607"/>
    <mergeCell ref="C1619:E1619"/>
    <mergeCell ref="C1623:E1623"/>
    <mergeCell ref="C1624:F1624"/>
    <mergeCell ref="C1625:F1625"/>
    <mergeCell ref="C1628:I1628"/>
    <mergeCell ref="C1635:E1635"/>
    <mergeCell ref="C1637:E1637"/>
    <mergeCell ref="C1638:F1638"/>
    <mergeCell ref="C1639:F1639"/>
    <mergeCell ref="C1640:F1640"/>
    <mergeCell ref="C1652:E1652"/>
    <mergeCell ref="C1654:E1654"/>
    <mergeCell ref="C1655:F1655"/>
    <mergeCell ref="C1656:F1656"/>
    <mergeCell ref="C1657:F1657"/>
    <mergeCell ref="C1668:E1668"/>
    <mergeCell ref="C1669:F1669"/>
    <mergeCell ref="C1670:F1670"/>
    <mergeCell ref="C1671:F1671"/>
    <mergeCell ref="C1683:E1683"/>
    <mergeCell ref="C1684:E1684"/>
    <mergeCell ref="C1686:E1686"/>
    <mergeCell ref="C1687:F1687"/>
    <mergeCell ref="C1688:F1688"/>
    <mergeCell ref="C1691:I1691"/>
    <mergeCell ref="C1697:E1697"/>
    <mergeCell ref="C1698:F1698"/>
    <mergeCell ref="C1699:F1699"/>
    <mergeCell ref="C1702:I1702"/>
    <mergeCell ref="C1709:E1709"/>
    <mergeCell ref="C1711:E1711"/>
    <mergeCell ref="C1712:F1712"/>
    <mergeCell ref="C1716:E1716"/>
    <mergeCell ref="C1717:F1717"/>
    <mergeCell ref="C1722:E1722"/>
    <mergeCell ref="C1724:E1724"/>
    <mergeCell ref="C1725:F1725"/>
    <mergeCell ref="C1732:E1732"/>
    <mergeCell ref="F1733:J1733"/>
    <mergeCell ref="C1733:E1733"/>
    <mergeCell ref="F1734:J1734"/>
    <mergeCell ref="C1734:E1734"/>
    <mergeCell ref="F1735:J1735"/>
    <mergeCell ref="C1735:E1735"/>
    <mergeCell ref="F1736:J1736"/>
    <mergeCell ref="C1736:E1736"/>
    <mergeCell ref="F1737:J1737"/>
    <mergeCell ref="C1737:E1737"/>
    <mergeCell ref="C1738:E1738"/>
    <mergeCell ref="C1740:I1740"/>
    <mergeCell ref="C1741:E1741"/>
    <mergeCell ref="C1754:E1754"/>
    <mergeCell ref="C1756:E1756"/>
    <mergeCell ref="C1758:E1758"/>
    <mergeCell ref="C1761:E1761"/>
    <mergeCell ref="C1762:E1762"/>
    <mergeCell ref="C1763:E1763"/>
    <mergeCell ref="C1766:E1766"/>
    <mergeCell ref="C1767:F1767"/>
    <mergeCell ref="C1768:I1768"/>
    <mergeCell ref="C1771:E1771"/>
    <mergeCell ref="C1772:F1772"/>
    <mergeCell ref="C1773:I1773"/>
    <mergeCell ref="C1776:E1776"/>
    <mergeCell ref="C1777:F1777"/>
    <mergeCell ref="C1778:I1778"/>
    <mergeCell ref="C1781:E1781"/>
    <mergeCell ref="C1782:F1782"/>
    <mergeCell ref="C1783:I1783"/>
    <mergeCell ref="C1786:E1786"/>
    <mergeCell ref="C1787:F1787"/>
    <mergeCell ref="C1792:E1792"/>
    <mergeCell ref="C1795:E1795"/>
    <mergeCell ref="C1797:E1797"/>
    <mergeCell ref="C1799:E1799"/>
    <mergeCell ref="C1800:F1800"/>
    <mergeCell ref="C1801:I1801"/>
    <mergeCell ref="C1805:E1805"/>
    <mergeCell ref="C1808:E1808"/>
    <mergeCell ref="C1813:E1813"/>
    <mergeCell ref="C1814:F1814"/>
    <mergeCell ref="C1817:E1817"/>
    <mergeCell ref="C1818:F1818"/>
    <mergeCell ref="C1821:E1821"/>
    <mergeCell ref="C1822:F1822"/>
    <mergeCell ref="C1825:E1825"/>
    <mergeCell ref="C1828:E1828"/>
    <mergeCell ref="C1829:E1829"/>
    <mergeCell ref="C1830:F1830"/>
    <mergeCell ref="C1833:E1833"/>
    <mergeCell ref="C1834:F1834"/>
    <mergeCell ref="C1837:E1837"/>
    <mergeCell ref="C1838:F1838"/>
    <mergeCell ref="C1841:E1841"/>
    <mergeCell ref="C1842:F1842"/>
    <mergeCell ref="C1846:E1846"/>
    <mergeCell ref="C1852:E1852"/>
    <mergeCell ref="C1853:I1853"/>
    <mergeCell ref="C1855:E1855"/>
    <mergeCell ref="C1859:E1859"/>
    <mergeCell ref="C1865:E1865"/>
    <mergeCell ref="C1866:I1866"/>
    <mergeCell ref="C1868:E1868"/>
    <mergeCell ref="C1869:I1869"/>
    <mergeCell ref="C1871:E1871"/>
    <mergeCell ref="C1872:I1872"/>
    <mergeCell ref="C1874:E1874"/>
    <mergeCell ref="C1875:I1875"/>
    <mergeCell ref="C1877:E1877"/>
    <mergeCell ref="C1880:E1880"/>
    <mergeCell ref="C1884:E1884"/>
    <mergeCell ref="C1889:E1889"/>
    <mergeCell ref="F1890:J1890"/>
    <mergeCell ref="C1890:E1890"/>
    <mergeCell ref="F1891:J1891"/>
    <mergeCell ref="C1891:E1891"/>
    <mergeCell ref="F1892:J1892"/>
    <mergeCell ref="C1892:E1892"/>
    <mergeCell ref="F1893:J1893"/>
    <mergeCell ref="C1893:E1893"/>
    <mergeCell ref="F1894:J1894"/>
    <mergeCell ref="C1894:E1894"/>
    <mergeCell ref="C1895:J1895"/>
    <mergeCell ref="C1897:J1897"/>
    <mergeCell ref="F1898:J1898"/>
    <mergeCell ref="C1898:E1898"/>
    <mergeCell ref="F1899:J1899"/>
    <mergeCell ref="C1899:E1899"/>
    <mergeCell ref="F1900:J1900"/>
    <mergeCell ref="C1900:E1900"/>
    <mergeCell ref="F1901:J1901"/>
    <mergeCell ref="C1901:E1901"/>
    <mergeCell ref="C1903:J1903"/>
    <mergeCell ref="F1904:J1904"/>
    <mergeCell ref="C1904:E1904"/>
    <mergeCell ref="F1905:J1905"/>
    <mergeCell ref="C1905:E1905"/>
    <mergeCell ref="F1906:J1906"/>
    <mergeCell ref="C1906:E1906"/>
    <mergeCell ref="F1907:J1907"/>
    <mergeCell ref="C1907:E1907"/>
    <mergeCell ref="F1908:J1908"/>
    <mergeCell ref="C1908:E1908"/>
    <mergeCell ref="F1909:J1909"/>
    <mergeCell ref="C1909:E1909"/>
    <mergeCell ref="F1910:J1910"/>
    <mergeCell ref="C1910:E1910"/>
    <mergeCell ref="C1911:E1911"/>
    <mergeCell ref="C1912:J1912"/>
    <mergeCell ref="C1913:E1913"/>
    <mergeCell ref="F1913:J1913"/>
    <mergeCell ref="C1914:E1914"/>
    <mergeCell ref="F1914:J1914"/>
    <mergeCell ref="C1915:E1915"/>
    <mergeCell ref="F1915:J1915"/>
    <mergeCell ref="C1916:J1916"/>
    <mergeCell ref="C1917:J1917"/>
    <mergeCell ref="C1918:J1918"/>
    <mergeCell ref="C1919:J1919"/>
    <mergeCell ref="F1920:J1920"/>
    <mergeCell ref="C1922:D1922"/>
    <mergeCell ref="F1922:J1922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&amp;L6823-10-003 - RESTRUCTURATION PEP EN PCI CONSTRUCTION NOUVELLE PEP
23, Boulevard Robespierre - 51100 - REIMS&amp;RDPGF - Lot n°11 CHAUFFAGE, VENTILATION, SANITAIRE 
DCE - Edition du 27/08/2024</oddHeader>
    <oddFooter>&amp;LFIBE Siège&amp;CEdition du 27/08/2024&amp;RPage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48" t="s">
        <v>750</v>
      </c>
      <c r="AA1" s="7">
        <f>IF('DPGF'!F1915&lt;&gt;"",'DPGF'!F1915,"0")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4" t="s">
        <v>751</v>
      </c>
      <c r="B3" s="92" t="s">
        <v>752</v>
      </c>
      <c r="C3" s="95" t="s">
        <v>777</v>
      </c>
      <c r="D3" s="95"/>
      <c r="E3" s="95"/>
      <c r="F3" s="95"/>
      <c r="G3" s="95"/>
      <c r="H3" s="95"/>
      <c r="I3" s="95"/>
      <c r="J3" s="95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4" t="s">
        <v>753</v>
      </c>
      <c r="B5" s="92" t="s">
        <v>754</v>
      </c>
      <c r="C5" s="95" t="s">
        <v>778</v>
      </c>
      <c r="D5" s="95"/>
      <c r="E5" s="95"/>
      <c r="F5" s="95"/>
      <c r="G5" s="95"/>
      <c r="H5" s="95"/>
      <c r="I5" s="95"/>
      <c r="J5" s="95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4" t="s">
        <v>763</v>
      </c>
      <c r="B7" s="92" t="s">
        <v>764</v>
      </c>
      <c r="C7" s="95" t="s">
        <v>779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4" t="s">
        <v>765</v>
      </c>
      <c r="B9" s="92" t="s">
        <v>766</v>
      </c>
      <c r="C9" s="95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4" t="s">
        <v>755</v>
      </c>
      <c r="B11" s="92" t="s">
        <v>756</v>
      </c>
      <c r="C11" s="95" t="s">
        <v>39</v>
      </c>
      <c r="D11" s="95"/>
      <c r="E11" s="95"/>
      <c r="F11" s="95"/>
      <c r="G11" s="95"/>
      <c r="H11" s="95"/>
      <c r="I11" s="95"/>
      <c r="J11" s="95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4" t="s">
        <v>767</v>
      </c>
      <c r="B13" s="92" t="s">
        <v>768</v>
      </c>
      <c r="C13" s="95" t="s">
        <v>780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4" t="s">
        <v>769</v>
      </c>
      <c r="B15" s="92" t="s">
        <v>770</v>
      </c>
      <c r="C15" s="95" t="s">
        <v>781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4" t="s">
        <v>771</v>
      </c>
      <c r="B17" s="92" t="s">
        <v>772</v>
      </c>
      <c r="C17" s="95" t="s">
        <v>782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6">
        <v>0.2</v>
      </c>
      <c r="E19" s="97" t="s">
        <v>773</v>
      </c>
      <c r="AA19" s="7">
        <f>INT((AA5-AA18*100)/10)</f>
        <v/>
      </c>
    </row>
    <row r="20" spans="1:27" ht="12.75" customHeight="1">
      <c r="C20" s="98">
        <v>0.055</v>
      </c>
      <c r="E20" s="97" t="s">
        <v>774</v>
      </c>
      <c r="AA20" s="7">
        <f>AA5-AA18*100-AA19*10</f>
        <v/>
      </c>
    </row>
    <row r="21" spans="1:27" ht="12.75" customHeight="1">
      <c r="C21" s="98">
        <v>0</v>
      </c>
      <c r="E21" s="97" t="s">
        <v>775</v>
      </c>
      <c r="AA21" s="7">
        <f>INT(AA6/10)</f>
        <v/>
      </c>
    </row>
    <row r="22" spans="1:27" ht="12.75" customHeight="1">
      <c r="C22" s="99">
        <v>0</v>
      </c>
      <c r="E22" s="97" t="s">
        <v>776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4" t="s">
        <v>757</v>
      </c>
      <c r="B24" s="92" t="s">
        <v>758</v>
      </c>
      <c r="C24" s="95" t="s">
        <v>783</v>
      </c>
      <c r="D24" s="95"/>
      <c r="E24" s="95"/>
      <c r="F24" s="95"/>
      <c r="G24" s="95"/>
      <c r="H24" s="95"/>
      <c r="I24" s="95"/>
      <c r="J24" s="95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4" t="s">
        <v>759</v>
      </c>
      <c r="B26" s="92" t="s">
        <v>760</v>
      </c>
      <c r="C26" s="95" t="s">
        <v>784</v>
      </c>
      <c r="D26" s="95"/>
      <c r="E26" s="95"/>
      <c r="F26" s="95"/>
      <c r="G26" s="95"/>
      <c r="H26" s="95"/>
      <c r="I26" s="95"/>
      <c r="J26" s="95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4" t="s">
        <v>761</v>
      </c>
      <c r="B28" s="92" t="s">
        <v>762</v>
      </c>
      <c r="C28" s="95"/>
      <c r="D28" s="95"/>
      <c r="E28" s="95"/>
      <c r="F28" s="95"/>
      <c r="G28" s="95"/>
      <c r="H28" s="95"/>
      <c r="I28" s="95"/>
      <c r="J28" s="95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785</v>
      </c>
      <c r="B1" s="7" t="s">
        <v>786</v>
      </c>
    </row>
    <row r="2" spans="1:3">
      <c r="A2" s="7" t="s">
        <v>787</v>
      </c>
      <c r="B2" s="7" t="s">
        <v>777</v>
      </c>
    </row>
    <row r="3" spans="1:3">
      <c r="A3" s="7" t="s">
        <v>788</v>
      </c>
      <c r="B3" s="7">
        <v>1</v>
      </c>
    </row>
    <row r="4" spans="1:3">
      <c r="A4" s="7" t="s">
        <v>789</v>
      </c>
      <c r="B4" s="7">
        <v>0</v>
      </c>
    </row>
    <row r="5" spans="1:3">
      <c r="A5" s="7" t="s">
        <v>790</v>
      </c>
      <c r="B5" s="7">
        <v>0</v>
      </c>
    </row>
    <row r="6" spans="1:3">
      <c r="A6" s="7" t="s">
        <v>791</v>
      </c>
      <c r="B6" s="7">
        <v>1</v>
      </c>
    </row>
    <row r="7" spans="1:3">
      <c r="A7" s="7" t="s">
        <v>792</v>
      </c>
      <c r="B7" s="7">
        <v>1</v>
      </c>
    </row>
    <row r="8" spans="1:3">
      <c r="A8" s="7" t="s">
        <v>793</v>
      </c>
      <c r="B8" s="7">
        <v>0</v>
      </c>
    </row>
    <row r="9" spans="1:3">
      <c r="A9" s="7" t="s">
        <v>794</v>
      </c>
      <c r="B9" s="7">
        <v>0</v>
      </c>
    </row>
    <row r="10" spans="1:3">
      <c r="A10" s="7" t="s">
        <v>795</v>
      </c>
      <c r="C10" s="7" t="s">
        <v>796</v>
      </c>
    </row>
    <row r="11" spans="1:3">
      <c r="A11" s="7" t="s">
        <v>797</v>
      </c>
      <c r="B11" s="7">
        <v>0</v>
      </c>
    </row>
    <row r="12" spans="1:3">
      <c r="A12" s="7" t="s">
        <v>798</v>
      </c>
      <c r="B12" s="7" t="s">
        <v>799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0" t="s">
        <v>800</v>
      </c>
      <c r="C2" s="100"/>
      <c r="D2" s="100"/>
      <c r="E2" s="100"/>
      <c r="F2" s="100"/>
      <c r="G2" s="100"/>
      <c r="H2" s="100"/>
      <c r="I2" s="100"/>
      <c r="J2" s="100"/>
    </row>
    <row r="4" spans="1:10" ht="12.75" customHeight="1">
      <c r="A4" s="94" t="s">
        <v>751</v>
      </c>
      <c r="B4" s="92" t="s">
        <v>801</v>
      </c>
      <c r="C4" s="101"/>
      <c r="D4" s="101"/>
      <c r="E4" s="101"/>
      <c r="F4" s="101"/>
      <c r="G4" s="101"/>
      <c r="H4" s="101"/>
      <c r="I4" s="101"/>
      <c r="J4" s="101"/>
    </row>
    <row r="6" spans="1:10" ht="12.75" customHeight="1">
      <c r="A6" s="94" t="s">
        <v>753</v>
      </c>
      <c r="B6" s="92" t="s">
        <v>802</v>
      </c>
      <c r="C6" s="101"/>
      <c r="D6" s="101"/>
      <c r="E6" s="101"/>
      <c r="F6" s="101"/>
      <c r="G6" s="101"/>
      <c r="H6" s="101"/>
      <c r="I6" s="101"/>
      <c r="J6" s="101"/>
    </row>
    <row r="8" spans="1:10" ht="12.75" customHeight="1">
      <c r="A8" s="94" t="s">
        <v>763</v>
      </c>
      <c r="B8" s="92" t="s">
        <v>803</v>
      </c>
      <c r="C8" s="101"/>
      <c r="D8" s="101"/>
      <c r="E8" s="101"/>
      <c r="F8" s="101"/>
      <c r="G8" s="101"/>
      <c r="H8" s="101"/>
      <c r="I8" s="101"/>
      <c r="J8" s="101"/>
    </row>
    <row r="10" spans="1:10" ht="12.75" customHeight="1">
      <c r="A10" s="94" t="s">
        <v>765</v>
      </c>
      <c r="B10" s="92" t="s">
        <v>804</v>
      </c>
      <c r="C10" s="102"/>
      <c r="D10" s="102"/>
      <c r="E10" s="102"/>
      <c r="F10" s="102"/>
      <c r="G10" s="102"/>
      <c r="H10" s="102"/>
      <c r="I10" s="102"/>
      <c r="J10" s="102"/>
    </row>
    <row r="12" spans="1:10" ht="12.75" customHeight="1">
      <c r="A12" s="94" t="s">
        <v>755</v>
      </c>
      <c r="B12" s="92" t="s">
        <v>805</v>
      </c>
      <c r="C12" s="101"/>
      <c r="D12" s="101"/>
      <c r="E12" s="101"/>
      <c r="F12" s="101"/>
      <c r="G12" s="101"/>
      <c r="H12" s="101"/>
      <c r="I12" s="101"/>
      <c r="J12" s="101"/>
    </row>
    <row r="14" spans="1:10" ht="12.75" customHeight="1">
      <c r="A14" s="94" t="s">
        <v>767</v>
      </c>
      <c r="B14" s="92" t="s">
        <v>806</v>
      </c>
      <c r="C14" s="101"/>
      <c r="D14" s="101"/>
      <c r="E14" s="101"/>
      <c r="F14" s="101"/>
      <c r="G14" s="101"/>
      <c r="H14" s="101"/>
      <c r="I14" s="101"/>
      <c r="J14" s="101"/>
    </row>
    <row r="16" spans="1:10" ht="12.75" customHeight="1">
      <c r="A16" s="94" t="s">
        <v>769</v>
      </c>
      <c r="B16" s="92" t="s">
        <v>807</v>
      </c>
      <c r="C16" s="101"/>
      <c r="D16" s="101"/>
      <c r="E16" s="101"/>
      <c r="F16" s="101"/>
      <c r="G16" s="101"/>
      <c r="H16" s="101"/>
      <c r="I16" s="101"/>
      <c r="J16" s="101"/>
    </row>
    <row r="18" spans="1:10" ht="12.75" customHeight="1">
      <c r="A18" s="94" t="s">
        <v>771</v>
      </c>
      <c r="B18" s="92" t="s">
        <v>808</v>
      </c>
      <c r="C18" s="103"/>
      <c r="D18" s="103"/>
      <c r="E18" s="103"/>
      <c r="F18" s="103"/>
      <c r="G18" s="103"/>
      <c r="H18" s="103"/>
      <c r="I18" s="103"/>
      <c r="J18" s="103"/>
    </row>
    <row r="20" spans="1:10" ht="12.75" customHeight="1">
      <c r="A20" s="94" t="s">
        <v>809</v>
      </c>
      <c r="B20" s="92" t="s">
        <v>810</v>
      </c>
      <c r="C20" s="103"/>
      <c r="D20" s="103"/>
      <c r="E20" s="103"/>
      <c r="F20" s="103"/>
      <c r="G20" s="103"/>
      <c r="H20" s="103"/>
      <c r="I20" s="103"/>
      <c r="J20" s="103"/>
    </row>
    <row r="22" spans="1:10" ht="12.75" customHeight="1">
      <c r="A22" s="94" t="s">
        <v>757</v>
      </c>
      <c r="B22" s="92" t="s">
        <v>811</v>
      </c>
      <c r="C22" s="103"/>
      <c r="D22" s="103"/>
      <c r="E22" s="103"/>
      <c r="F22" s="103"/>
      <c r="G22" s="103"/>
      <c r="H22" s="103"/>
      <c r="I22" s="103"/>
      <c r="J22" s="103"/>
    </row>
    <row r="24" spans="1:10" ht="12.75" customHeight="1">
      <c r="A24" s="94" t="s">
        <v>759</v>
      </c>
      <c r="B24" s="92" t="s">
        <v>812</v>
      </c>
      <c r="C24" s="101"/>
      <c r="D24" s="101"/>
      <c r="E24" s="101"/>
      <c r="F24" s="101"/>
      <c r="G24" s="101"/>
      <c r="H24" s="101"/>
      <c r="I24" s="101"/>
      <c r="J24" s="101"/>
    </row>
    <row r="28" spans="1:10" ht="60" customHeight="1">
      <c r="A28" s="94" t="s">
        <v>761</v>
      </c>
      <c r="B28" s="92" t="s">
        <v>813</v>
      </c>
      <c r="C28" s="101"/>
      <c r="D28" s="101"/>
      <c r="E28" s="101"/>
      <c r="F28" s="101"/>
      <c r="G28" s="101"/>
      <c r="H28" s="101"/>
      <c r="I28" s="101"/>
      <c r="J28" s="101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4" t="s">
        <v>814</v>
      </c>
      <c r="C2" s="104"/>
      <c r="D2" s="104"/>
      <c r="E2" s="104"/>
      <c r="F2" s="104"/>
    </row>
    <row r="4" spans="2:6" ht="12.75" customHeight="1">
      <c r="B4" s="105" t="s">
        <v>815</v>
      </c>
      <c r="C4" s="105" t="s">
        <v>816</v>
      </c>
      <c r="D4" s="105" t="s">
        <v>817</v>
      </c>
      <c r="E4" s="105" t="s">
        <v>818</v>
      </c>
      <c r="F4" s="105" t="s">
        <v>819</v>
      </c>
    </row>
    <row r="6" spans="2:6" ht="12.75" customHeight="1">
      <c r="B6" s="106"/>
      <c r="C6" s="107"/>
      <c r="D6" s="108"/>
      <c r="E6" s="109"/>
      <c r="F6" s="110">
        <f>IF(AND(E6= "",D6= ""), "", ROUND(ROUND(E6, 2) * ROUND(D6, 3), 2))</f>
        <v/>
      </c>
    </row>
    <row r="8" spans="2:6" ht="12.75" customHeight="1">
      <c r="B8" s="106"/>
      <c r="C8" s="107"/>
      <c r="D8" s="108"/>
      <c r="E8" s="109"/>
      <c r="F8" s="110">
        <f>IF(AND(E8= "",D8= ""), "", ROUND(ROUND(E8, 2) * ROUND(D8, 3), 2))</f>
        <v/>
      </c>
    </row>
    <row r="10" spans="2:6" ht="12.75" customHeight="1">
      <c r="B10" s="106"/>
      <c r="C10" s="107"/>
      <c r="D10" s="108"/>
      <c r="E10" s="109"/>
      <c r="F10" s="110">
        <f>IF(AND(E10= "",D10= ""), "", ROUND(ROUND(E10, 2) * ROUND(D10, 3), 2))</f>
        <v/>
      </c>
    </row>
    <row r="12" spans="2:6" ht="12.75" customHeight="1">
      <c r="B12" s="106"/>
      <c r="C12" s="107"/>
      <c r="D12" s="108"/>
      <c r="E12" s="109"/>
      <c r="F12" s="110">
        <f>IF(AND(E12= "",D12= ""), "", ROUND(ROUND(E12, 2) * ROUND(D12, 3), 2))</f>
        <v/>
      </c>
    </row>
    <row r="14" spans="2:6" ht="12.75" customHeight="1">
      <c r="B14" s="106"/>
      <c r="C14" s="107"/>
      <c r="D14" s="108"/>
      <c r="E14" s="109"/>
      <c r="F14" s="110">
        <f>IF(AND(E14= "",D14= ""), "", ROUND(ROUND(E14, 2) * ROUND(D14, 3), 2))</f>
        <v/>
      </c>
    </row>
    <row r="16" spans="2:6" ht="12.75" customHeight="1">
      <c r="B16" s="106"/>
      <c r="C16" s="107"/>
      <c r="D16" s="108"/>
      <c r="E16" s="109"/>
      <c r="F16" s="110">
        <f>IF(AND(E16= "",D16= ""), "", ROUND(ROUND(E16, 2) * ROUND(D16, 3), 2))</f>
        <v/>
      </c>
    </row>
    <row r="18" spans="2:6" ht="12.75" customHeight="1">
      <c r="B18" s="106"/>
      <c r="C18" s="107"/>
      <c r="D18" s="108"/>
      <c r="E18" s="109"/>
      <c r="F18" s="110">
        <f>IF(AND(E18= "",D18= ""), "", ROUND(ROUND(E18, 2) * ROUND(D18, 3), 2))</f>
        <v/>
      </c>
    </row>
    <row r="20" spans="2:6" ht="12.75" customHeight="1">
      <c r="B20" s="106"/>
      <c r="C20" s="107"/>
      <c r="D20" s="108"/>
      <c r="E20" s="109"/>
      <c r="F20" s="110">
        <f>IF(AND(E20= "",D20= ""), "", ROUND(ROUND(E20, 2) * ROUND(D20, 3), 2))</f>
        <v/>
      </c>
    </row>
    <row r="22" spans="2:6" ht="12.75" customHeight="1">
      <c r="B22" s="106"/>
      <c r="C22" s="107"/>
      <c r="D22" s="108"/>
      <c r="E22" s="109"/>
      <c r="F22" s="110">
        <f>IF(AND(E22= "",D22= ""), "", ROUND(ROUND(E22, 2) * ROUND(D22, 3), 2))</f>
        <v/>
      </c>
    </row>
    <row r="24" spans="2:6" ht="12.75" customHeight="1">
      <c r="B24" s="106"/>
      <c r="C24" s="107"/>
      <c r="D24" s="108"/>
      <c r="E24" s="109"/>
      <c r="F24" s="110">
        <f>IF(AND(E24= "",D24= ""), "", ROUND(ROUND(E24, 2) * ROUND(D24, 3), 2))</f>
        <v/>
      </c>
    </row>
    <row r="26" spans="2:6" ht="12.75" customHeight="1">
      <c r="B26" s="106"/>
      <c r="C26" s="107"/>
      <c r="D26" s="108"/>
      <c r="E26" s="109"/>
      <c r="F26" s="110">
        <f>IF(AND(E26= "",D26= ""), "", ROUND(ROUND(E26, 2) * ROUND(D26, 3), 2))</f>
        <v/>
      </c>
    </row>
    <row r="28" spans="2:6" ht="12.75" customHeight="1">
      <c r="B28" s="106"/>
      <c r="C28" s="107"/>
      <c r="D28" s="108"/>
      <c r="E28" s="109"/>
      <c r="F28" s="110">
        <f>IF(AND(E28= "",D28= ""), "", ROUND(ROUND(E28, 2) * ROUND(D28, 3), 2))</f>
        <v/>
      </c>
    </row>
    <row r="30" spans="2:6" ht="12.75" customHeight="1">
      <c r="B30" s="106"/>
      <c r="C30" s="107"/>
      <c r="D30" s="108"/>
      <c r="E30" s="109"/>
      <c r="F30" s="110">
        <f>IF(AND(E30= "",D30= ""), "", ROUND(ROUND(E30, 2) * ROUND(D30, 3), 2))</f>
        <v/>
      </c>
    </row>
    <row r="32" spans="2:6" ht="12.75" customHeight="1">
      <c r="B32" s="106"/>
      <c r="C32" s="107"/>
      <c r="D32" s="108"/>
      <c r="E32" s="109"/>
      <c r="F32" s="110">
        <f>IF(AND(E32= "",D32= ""), "", ROUND(ROUND(E32, 2) * ROUND(D32, 3), 2))</f>
        <v/>
      </c>
    </row>
    <row r="34" spans="2:6" ht="12.75" customHeight="1">
      <c r="B34" s="106"/>
      <c r="C34" s="107"/>
      <c r="D34" s="108"/>
      <c r="E34" s="109"/>
      <c r="F34" s="110">
        <f>IF(AND(E34= "",D34= ""), "", ROUND(ROUND(E34, 2) * ROUND(D34, 3), 2))</f>
        <v/>
      </c>
    </row>
    <row r="36" spans="2:6" ht="12.75" customHeight="1">
      <c r="B36" s="106"/>
      <c r="C36" s="107"/>
      <c r="D36" s="108"/>
      <c r="E36" s="109"/>
      <c r="F36" s="110">
        <f>IF(AND(E36= "",D36= ""), "", ROUND(ROUND(E36, 2) * ROUND(D36, 3), 2))</f>
        <v/>
      </c>
    </row>
    <row r="38" spans="2:6" ht="12.75" customHeight="1">
      <c r="B38" s="106"/>
      <c r="C38" s="107"/>
      <c r="D38" s="108"/>
      <c r="E38" s="109"/>
      <c r="F38" s="110">
        <f>IF(AND(E38= "",D38= ""), "", ROUND(ROUND(E38, 2) * ROUND(D38, 3), 2))</f>
        <v/>
      </c>
    </row>
    <row r="40" spans="2:6" ht="12.75" customHeight="1">
      <c r="B40" s="106"/>
      <c r="C40" s="107"/>
      <c r="D40" s="108"/>
      <c r="E40" s="109"/>
      <c r="F40" s="110">
        <f>IF(AND(E40= "",D40= ""), "", ROUND(ROUND(E40, 2) * ROUND(D40, 3), 2))</f>
        <v/>
      </c>
    </row>
    <row r="42" spans="2:6" ht="12.75" customHeight="1">
      <c r="B42" s="106"/>
      <c r="C42" s="107"/>
      <c r="D42" s="108"/>
      <c r="E42" s="109"/>
      <c r="F42" s="110">
        <f>IF(AND(E42= "",D42= ""), "", ROUND(ROUND(E42, 2) * ROUND(D42, 3), 2))</f>
        <v/>
      </c>
    </row>
    <row r="44" spans="2:6" ht="12.75" customHeight="1">
      <c r="B44" s="106"/>
      <c r="C44" s="107"/>
      <c r="D44" s="108"/>
      <c r="E44" s="109"/>
      <c r="F44" s="110">
        <f>IF(AND(E44= "",D44= ""), "", ROUND(ROUND(E44, 2) * ROUND(D44, 3), 2))</f>
        <v/>
      </c>
    </row>
    <row r="46" spans="2:6" ht="12.75" customHeight="1">
      <c r="B46" s="106"/>
      <c r="C46" s="107"/>
      <c r="D46" s="108"/>
      <c r="E46" s="109"/>
      <c r="F46" s="110">
        <f>IF(AND(E46= "",D46= ""), "", ROUND(ROUND(E46, 2) * ROUND(D46, 3), 2))</f>
        <v/>
      </c>
    </row>
    <row r="48" spans="2:6" ht="12.75" customHeight="1">
      <c r="B48" s="106"/>
      <c r="C48" s="107"/>
      <c r="D48" s="108"/>
      <c r="E48" s="109"/>
      <c r="F48" s="110">
        <f>IF(AND(E48= "",D48= ""), "", ROUND(ROUND(E48, 2) * ROUND(D48, 3), 2))</f>
        <v/>
      </c>
    </row>
    <row r="50" spans="2:6" ht="12.75" customHeight="1">
      <c r="B50" s="106"/>
      <c r="C50" s="107"/>
      <c r="D50" s="108"/>
      <c r="E50" s="109"/>
      <c r="F50" s="110">
        <f>IF(AND(E50= "",D50= ""), "", ROUND(ROUND(E50, 2) * ROUND(D50, 3), 2))</f>
        <v/>
      </c>
    </row>
    <row r="52" spans="2:6" ht="12.75" customHeight="1">
      <c r="B52" s="106"/>
      <c r="C52" s="107"/>
      <c r="D52" s="108"/>
      <c r="E52" s="109"/>
      <c r="F52" s="110">
        <f>IF(AND(E52= "",D52= ""), "", ROUND(ROUND(E52, 2) * ROUND(D52, 3), 2))</f>
        <v/>
      </c>
    </row>
    <row r="54" spans="2:6" ht="12.75" customHeight="1">
      <c r="B54" s="106"/>
      <c r="C54" s="107"/>
      <c r="D54" s="108"/>
      <c r="E54" s="109"/>
      <c r="F54" s="110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2024-08-27T16:08:46Z</dcterms:created>
  <dcterms:modified xsi:type="dcterms:W3CDTF">2024-08-27T16:08:46Z</dcterms:modified>
</cp:coreProperties>
</file>