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Default Extension="png" ContentType="image/p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<sst xmlns="http://schemas.openxmlformats.org/spreadsheetml/2006/main" count="3074" uniqueCount="834">
  <si>
    <t>Dossier</t>
  </si>
  <si>
    <t>Date</t>
  </si>
  <si>
    <t>Phase</t>
  </si>
  <si>
    <t>Indice</t>
  </si>
  <si>
    <t>MAITRE D'OUVRAGE
DISP Direction interrégionale des services pénitentiaires Est-Strasbourg
19, rue Eugène-Delacroix
67035 - STRASBOURG Cedex 02</t>
  </si>
  <si>
    <t>BE STRUCTURE : 
    SEDIME
    6, rue de Bretagne
    68390 - SAUSHEIM
    Tél : 03 89 46 87 60
    Mél : sedime68@sedime.fr</t>
  </si>
  <si>
    <t>BUREAU D'ETUDES : 
    FIBE Siège
    7a, rue de la Batterie
    67118 - GEISPOLSHEIM
    Tél : 03 88 15 55 18
    Mél : zwingelstein@fibe.fr</t>
  </si>
  <si>
    <t>ARCHITECTE : 
    ATELIER G5
    4, Place d'Austerlitz
    67000 - STRASBOURG
    Tél : 03 88 35 41 56
    Mél : info@atelierg5.fr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</si>
  <si>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</si>
  <si>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</si>
  <si>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</si>
  <si>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</si>
  <si>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</si>
  <si>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</si>
  <si>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</si>
  <si>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</si>
  <si>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</si>
  <si>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</si>
  <si>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</si>
  <si>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</si>
  <si>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</si>
  <si>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</si>
  <si>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</si>
  <si>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</si>
  <si>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</si>
  <si>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</si>
  <si>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</si>
  <si>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</si>
  <si>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</si>
  <si>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</si>
  <si>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</si>
  <si>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</si>
  <si>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</si>
  <si>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</si>
  <si>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</si>
  <si>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</si>
  <si>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</si>
  <si>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</si>
  <si>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n°12</t>
  </si>
  <si>
    <t>ELECTRICITE COURANTS FORT &amp; FAIBLE</t>
  </si>
  <si>
    <t>3.&amp;</t>
  </si>
  <si>
    <t>PRISE EN COMPTE DE LA TYPOLOGIE DE SITE ET DE CHANTIER</t>
  </si>
  <si>
    <t>3.T</t>
  </si>
  <si>
    <t>2.1</t>
  </si>
  <si>
    <t>TRAVAUX EN SITE OCCUPE, EN FONCTIONNEMENT PERMANENT SECURISE</t>
  </si>
  <si>
    <t>4.T</t>
  </si>
  <si>
    <t>2.1.1</t>
  </si>
  <si>
    <t>Gestion spécifique site occupé en zone de détention et qualité de travail des agents</t>
  </si>
  <si>
    <t>FT</t>
  </si>
  <si>
    <t>9.&amp;</t>
  </si>
  <si>
    <t>4.&amp;</t>
  </si>
  <si>
    <t>Total H.T. :</t>
  </si>
  <si>
    <t>Total T.V.A. (20%) :</t>
  </si>
  <si>
    <t>Total T.T.C. :</t>
  </si>
  <si>
    <t>DESCRIPTIF DETAILLE COURANTS FORTS</t>
  </si>
  <si>
    <t>3.4</t>
  </si>
  <si>
    <t>VERIFICATION ET CONSUEL</t>
  </si>
  <si>
    <t>3.4.1</t>
  </si>
  <si>
    <t>Frais de vérifications et remise Consuel</t>
  </si>
  <si>
    <t>9.E.1.Localisations\Bâtiment PEP</t>
  </si>
  <si>
    <t>3.5</t>
  </si>
  <si>
    <t>TRAVAUX PREPARATOIRES</t>
  </si>
  <si>
    <t>3.5.1</t>
  </si>
  <si>
    <t>ALIMENTATION BASE VIE</t>
  </si>
  <si>
    <t>5.T</t>
  </si>
  <si>
    <t>3.5.1.1</t>
  </si>
  <si>
    <t>Fourniture, pose et raccordement de coffret de chantier suivant descriptif y compris ensemble de câble d'alimentation</t>
  </si>
  <si>
    <t>ENS</t>
  </si>
  <si>
    <t>Total Bâtiment PEP</t>
  </si>
  <si>
    <t>9.R.Localisations\Bâtiment PEP</t>
  </si>
  <si>
    <t>Total Bâtiment ADMINISTRATIF</t>
  </si>
  <si>
    <t>9.R.Localisations\Bâtiment ADMINISTRATIF</t>
  </si>
  <si>
    <t>Total Bâtiment DETENTION</t>
  </si>
  <si>
    <t>9.R.Localisations\Bâtiment DETENTION</t>
  </si>
  <si>
    <t>9.M.Z</t>
  </si>
  <si>
    <t>9.E.1.Localisations\Bâtiment DETENTION</t>
  </si>
  <si>
    <t>9.E.1.Localisations\Bâtiment ADMINISTRATIF</t>
  </si>
  <si>
    <t>5.&amp;</t>
  </si>
  <si>
    <t>3.5.2</t>
  </si>
  <si>
    <t>INSTALLATION DE COFFRET DE CHANTIER</t>
  </si>
  <si>
    <t>3.5.2.1</t>
  </si>
  <si>
    <t>3.5.3</t>
  </si>
  <si>
    <t>INSTALLATION D'ECLAIRAGE PROVISOIRE DE CHANTIER</t>
  </si>
  <si>
    <t>3.5.3.1</t>
  </si>
  <si>
    <t>Fourniture, pose et raccordement d'éclairage de chantier provisoire y compris ensemble de câble d'alimentation</t>
  </si>
  <si>
    <t>3.5.4</t>
  </si>
  <si>
    <t>MAINTIEN DE LA CONTINUITE DE SERVICE</t>
  </si>
  <si>
    <t>3.5.4.1</t>
  </si>
  <si>
    <t>Maintien de la continuité de service</t>
  </si>
  <si>
    <t>3.5.5</t>
  </si>
  <si>
    <t>DEPOSE ET EVACUATION DES INSTALLATIONS ELECTRIQUES</t>
  </si>
  <si>
    <t>3.5.5.1</t>
  </si>
  <si>
    <t>Dépose et neutralisation des installations électriques courant fort et courant faible</t>
  </si>
  <si>
    <t>3.5.6</t>
  </si>
  <si>
    <t>DEPLACEMENT DE LA PLATINE DE COMMANDE DU PORTAIL</t>
  </si>
  <si>
    <t>5.U.DESCRIPTIF_IMAGE</t>
  </si>
  <si>
    <t>3.5.6.1</t>
  </si>
  <si>
    <t>Déplacement de la platine de commande du portail vers la Salle de Surveillance du bâtiment PEP suivant descriptif</t>
  </si>
  <si>
    <t>3.5.7</t>
  </si>
  <si>
    <t xml:space="preserve">DEPLACEMENT ET ADAPTATION DU BOITIER TRE </t>
  </si>
  <si>
    <t>3.5.7.1</t>
  </si>
  <si>
    <t>Déplacement et adaptation du boîtier TRE</t>
  </si>
  <si>
    <t>3.5.8</t>
  </si>
  <si>
    <t>DEPLACEMENT ET ADAPTATION DES COMBINES TELEPHONIQUES</t>
  </si>
  <si>
    <t>3.5.8.1</t>
  </si>
  <si>
    <t>Déplacement et adaptation des combinés téléphoniques existants</t>
  </si>
  <si>
    <t>3.6</t>
  </si>
  <si>
    <t>RESEAUX ENTERRES</t>
  </si>
  <si>
    <t>3.6.3</t>
  </si>
  <si>
    <t>RACCORDEMENTS ELECTRIQUES</t>
  </si>
  <si>
    <t>3.6.3.1</t>
  </si>
  <si>
    <t>ALIMENTATIONS PRINCIPALES ENEDIS</t>
  </si>
  <si>
    <t>6.T</t>
  </si>
  <si>
    <t>3.6.3.1.1</t>
  </si>
  <si>
    <t>Fourniture et pose de fourreaux TPC Ø200 posés en fond de fouille</t>
  </si>
  <si>
    <t>ML</t>
  </si>
  <si>
    <t>6.&amp;</t>
  </si>
  <si>
    <t>3.6.3.2</t>
  </si>
  <si>
    <t>ALIMENTATIONS PRINCIPALES RESEAU FIBRE</t>
  </si>
  <si>
    <t>3.6.3.2.1</t>
  </si>
  <si>
    <t xml:space="preserve">Fourniture et pose de fourreaux PVC 42/45 posé dans tranchée - Arrivées principales </t>
  </si>
  <si>
    <t>3.6.3.3</t>
  </si>
  <si>
    <t>ALIMENTATIONS BÂTIMENT DETENTION</t>
  </si>
  <si>
    <t>3.6.3.3.1</t>
  </si>
  <si>
    <t>3.6.3.4</t>
  </si>
  <si>
    <t>ALIMENTATIONS BÂTIMENT ADMINISTRATIF</t>
  </si>
  <si>
    <t>3.6.3.4.1</t>
  </si>
  <si>
    <t>3.6.3.5</t>
  </si>
  <si>
    <t>RACCORDEMENT RESEAUX COURANT FAIBLE BÂTIMENT DETENTION</t>
  </si>
  <si>
    <t>3.6.3.5.1</t>
  </si>
  <si>
    <t>Fourniture et pose de fourreaux TPC Ø110 posés en fond de fouille</t>
  </si>
  <si>
    <t>3.6.3.6</t>
  </si>
  <si>
    <t>RACCORDEMENT RESEAUX COURANT FAIBLE BÂTIMENT ADMINISTRATIF</t>
  </si>
  <si>
    <t>3.6.3.6.1</t>
  </si>
  <si>
    <t>3.7</t>
  </si>
  <si>
    <t>ORIGINE DE L'INSTALLATION</t>
  </si>
  <si>
    <t>4.U.DESCRIPTIF_IMAGE</t>
  </si>
  <si>
    <t>4.L</t>
  </si>
  <si>
    <t>3.7.1</t>
  </si>
  <si>
    <t xml:space="preserve">Coordination avec les services concessionnaires pour la pose d'un comptage type "Puissance Surveillée" </t>
  </si>
  <si>
    <t>3.7.2</t>
  </si>
  <si>
    <t>Fourniture, pose et raccordement de câble U1000 AR2V 4x1x240mm² posé sous fourreaux TPC</t>
  </si>
  <si>
    <t>3.8</t>
  </si>
  <si>
    <t xml:space="preserve">RESEAU DE TERRE </t>
  </si>
  <si>
    <t>3.8.2</t>
  </si>
  <si>
    <t>PRISE DE TERRE</t>
  </si>
  <si>
    <t>3.8.2.1</t>
  </si>
  <si>
    <t xml:space="preserve">Fourniture et pose d'une barrette de coupure à proximité du TGBT </t>
  </si>
  <si>
    <t>3.8.2.2</t>
  </si>
  <si>
    <t>Fourniture, pose et raccordement de cuivre nu 25mm² en fond de fouille</t>
  </si>
  <si>
    <t>3.8.2.3</t>
  </si>
  <si>
    <t xml:space="preserve">Fourniture, pose et raccordement d'une liaison en cuivre nu 25mm² entre terre et barrette de coupure TGBT </t>
  </si>
  <si>
    <t>3.8.3</t>
  </si>
  <si>
    <t>MISE A LA TERRE</t>
  </si>
  <si>
    <t>3.8.3.1</t>
  </si>
  <si>
    <t>Fourniture, pose et raccordement de câble cuivre nu 25mm² posé sur chemin de câble</t>
  </si>
  <si>
    <t>3.8.4</t>
  </si>
  <si>
    <t>LIAISONS EQUIPOTENTIELLES</t>
  </si>
  <si>
    <t>3.8.4.1</t>
  </si>
  <si>
    <t>Fourniture, pose et raccordement de liaisons équipotentielles principales (Arrivées Eau + Gaz)</t>
  </si>
  <si>
    <t>3.8.4.2</t>
  </si>
  <si>
    <t>Fourniture, pose et raccordement de liaison équipotentielle des Salles d'eau</t>
  </si>
  <si>
    <t>3.9</t>
  </si>
  <si>
    <t>CHEMINS DE CABLES</t>
  </si>
  <si>
    <t>3.9.1</t>
  </si>
  <si>
    <t>Fourniture et pose de chemin de câble largeur 300x50 mm suivant descriptif (Courants forts)</t>
  </si>
  <si>
    <t>3.9.2</t>
  </si>
  <si>
    <t>Fourniture et pose de chemin de câble largeur 200x50 mm suivant descriptif (Courants faibles)</t>
  </si>
  <si>
    <t>3.9.3</t>
  </si>
  <si>
    <t>Fourniture et pose de chemin de câble largeur 300x50 mm suivant descriptif (Adaptation sous-sol bâtiment DETENTION)</t>
  </si>
  <si>
    <t>3.10</t>
  </si>
  <si>
    <t>TABLEAU GENERAL BASSE TENSION (TGBT)</t>
  </si>
  <si>
    <t>3.10.3</t>
  </si>
  <si>
    <t>DESCRIPTIF TGBT</t>
  </si>
  <si>
    <t>3.10.3.1</t>
  </si>
  <si>
    <t>Fourniture, pose et raccordement du TGBT selon descriptif</t>
  </si>
  <si>
    <t>3.11</t>
  </si>
  <si>
    <t>ONDULEURS</t>
  </si>
  <si>
    <t>3.11.2</t>
  </si>
  <si>
    <t>DESCRIPTIF TECHNIQUE</t>
  </si>
  <si>
    <t>3.11.2.1</t>
  </si>
  <si>
    <t>Fourniture, pose et raccordement de l'onduleur suivant descriptif</t>
  </si>
  <si>
    <t>3.11.2.2</t>
  </si>
  <si>
    <t xml:space="preserve">Fourniture, pose d'une carte Web/SNMP IP06 </t>
  </si>
  <si>
    <t>3.11.2.3</t>
  </si>
  <si>
    <t>Fourniture, pose et raccordement de câble 1x4 paires Catégorie 6A - Classe EA suivant descriptif</t>
  </si>
  <si>
    <t>3.11.2.4</t>
  </si>
  <si>
    <t>Fourniture, pose d'un coffret avec by-pass placé à côté de l'onduleur</t>
  </si>
  <si>
    <t>3.11.2.5</t>
  </si>
  <si>
    <t>Mise en service par constructeur</t>
  </si>
  <si>
    <t>3.12</t>
  </si>
  <si>
    <t>DISTRIBUTION PRINCIPALE</t>
  </si>
  <si>
    <t>3.12.2</t>
  </si>
  <si>
    <t>DISTRIBUTION</t>
  </si>
  <si>
    <t>3.12.2.1</t>
  </si>
  <si>
    <t>Fourniture, pose et raccordement de câble 5G35mm² U1000R2V - Alimentation TG ADMINISTRATIF</t>
  </si>
  <si>
    <t>3.12.2.2</t>
  </si>
  <si>
    <t>Fourniture, pose et raccordement de câble 4x1x95mm² U1000R2V - Alimentation TG DETENTION</t>
  </si>
  <si>
    <t>3.12.2.3</t>
  </si>
  <si>
    <t>Fourniture, pose et raccordement de câble 5G70mm² U1000R2V - Attente Groupe Électrogène</t>
  </si>
  <si>
    <t>3.12.2.4</t>
  </si>
  <si>
    <t>Fourniture, pose et raccordement de câble 5G16mm² U1000R2V - Alimentations Onduleurs</t>
  </si>
  <si>
    <t>3.13</t>
  </si>
  <si>
    <t>TABLEAUX DIVISIONNAIRES</t>
  </si>
  <si>
    <t>3.13.3</t>
  </si>
  <si>
    <t>TG DETENTION</t>
  </si>
  <si>
    <t>3.13.3.1</t>
  </si>
  <si>
    <t>Fourniture, pose et raccordement du TG DETENTION selon descriptif</t>
  </si>
  <si>
    <t>3.13.4</t>
  </si>
  <si>
    <t>TD R+1 ADMINISTRATIF</t>
  </si>
  <si>
    <t>3.13.4.1</t>
  </si>
  <si>
    <t>Fourniture, pose et raccordement du TD R+1 ADMINISTRATIF selon descriptif</t>
  </si>
  <si>
    <t>3.14</t>
  </si>
  <si>
    <t>DISTRIBUTION SECONDAIRE</t>
  </si>
  <si>
    <t>3.14.2</t>
  </si>
  <si>
    <t>MISE EN OEUVRE DES CABLES</t>
  </si>
  <si>
    <t>3.14.2.1</t>
  </si>
  <si>
    <t>Fourniture, pose et raccordement de câble U1000 R2V 3G1.5mm² - distribution éclairage</t>
  </si>
  <si>
    <t>3.14.2.2</t>
  </si>
  <si>
    <t>Fourniture, pose et raccordement de câble U1000 R2V 3G2.5mm² - distribution prises</t>
  </si>
  <si>
    <t>3.15</t>
  </si>
  <si>
    <t>ALIMENTATIONS DIVERSES</t>
  </si>
  <si>
    <t>3.15.2</t>
  </si>
  <si>
    <t>ALIMENTATIONS A REALISER</t>
  </si>
  <si>
    <t>3.15.2.1</t>
  </si>
  <si>
    <t>ALIMENTATIONS ISSUES DU TGBT</t>
  </si>
  <si>
    <t>6.E.1.Localisations\Bâtiment PEP</t>
  </si>
  <si>
    <t>3.15.2.1.1</t>
  </si>
  <si>
    <t>Fourniture, pose et raccordement de câble 3G1.5mm² U1000R2V - Alimentation SSI</t>
  </si>
  <si>
    <t>3.15.2.1.2</t>
  </si>
  <si>
    <t>Fourniture, pose et raccordement de câble 3G2.5mm² U1000R2V - Alimentation TD AUTOMATISME</t>
  </si>
  <si>
    <t>3.15.2.1.3</t>
  </si>
  <si>
    <t>Fourniture, pose et raccordement de câble 3G2.5mm² U1000R2V - Alimentations baies informatiques</t>
  </si>
  <si>
    <t>3.15.2.1.4</t>
  </si>
  <si>
    <t>Fourniture, pose et raccordement de câble 3G2.5mm² U1000R2V - Alimentation Portique + Bagage rayon X</t>
  </si>
  <si>
    <t>3.15.2.1.5</t>
  </si>
  <si>
    <t>Fourniture, pose et raccordement de câble 3G1.5mm² U1000R2V - Alimentations Ecrans tactiles</t>
  </si>
  <si>
    <t>3.15.2.1.6</t>
  </si>
  <si>
    <t>Fourniture, pose et raccordement de câble 3G1.5mm² U1000R2V - Alimentation Badgeuse</t>
  </si>
  <si>
    <t>3.15.2.1.7</t>
  </si>
  <si>
    <t>Fourniture, pose et raccordement de câble 3G1.5mm² U1000R2V - Alimentations Casiers</t>
  </si>
  <si>
    <t>3.15.2.1.8</t>
  </si>
  <si>
    <t>Fourniture, pose et raccordement de câble 3G2.5mm² U1000R2V - Alimentation Commandes vidéosurveillance</t>
  </si>
  <si>
    <t>3.15.2.1.9</t>
  </si>
  <si>
    <t>Fourniture, pose et raccordement de câble 5G6mm² U1000R2V - Alimentation Groupe extérieur</t>
  </si>
  <si>
    <t>3.15.2.1.10</t>
  </si>
  <si>
    <t>Fourniture, pose et raccordement de câble 3G2.5mm² U1000R2V - Alimentation Groupe extérieur</t>
  </si>
  <si>
    <t>3.15.2.1.11</t>
  </si>
  <si>
    <t>Fourniture, pose et raccordement de câble 3G1.5mm² U1000R2V - Alimentations Cassettes</t>
  </si>
  <si>
    <t>3.15.2.1.12</t>
  </si>
  <si>
    <t>Fourniture, pose et raccordement de câble 3G1.5mm² U1000R2V - Alimentation Convecteur</t>
  </si>
  <si>
    <t>3.15.2.1.13</t>
  </si>
  <si>
    <t>Fourniture, pose et raccordement de câble 3G1.2.5mm² U1000R2V - Alimentation ECS</t>
  </si>
  <si>
    <t>3.15.2.1.14</t>
  </si>
  <si>
    <t>Fourniture, pose et raccordement de câble 3G1.5mm² U1000R2V - Alimentations Extracteurs</t>
  </si>
  <si>
    <t>3.15.2.1.15</t>
  </si>
  <si>
    <t>Fourniture, pose et raccordement de câble 19G1.5mm² U1000R2V - Liaisons Coffrets de commandes</t>
  </si>
  <si>
    <t>3.15.2.1.16</t>
  </si>
  <si>
    <t>Fourniture, pose et raccordement de câble 3G1.5mm² U1000R2V - Liaisons arrêts d'urgence</t>
  </si>
  <si>
    <t>3.15.2.2</t>
  </si>
  <si>
    <t>ALIMENTATIONS ISSUES DU TG DETENTION</t>
  </si>
  <si>
    <t>6.E.1.Localisations\Bâtiment DETENTION</t>
  </si>
  <si>
    <t>3.15.2.2.1</t>
  </si>
  <si>
    <t>3.15.2.2.2</t>
  </si>
  <si>
    <t>3.15.2.2.3</t>
  </si>
  <si>
    <t>3.15.2.2.4</t>
  </si>
  <si>
    <t>3.15.2.2.5</t>
  </si>
  <si>
    <t>3.15.2.2.6</t>
  </si>
  <si>
    <t>3.15.2.2.7</t>
  </si>
  <si>
    <t>3.15.2.2.8</t>
  </si>
  <si>
    <t>3.15.2.2.9</t>
  </si>
  <si>
    <t>3.15.2.2.10</t>
  </si>
  <si>
    <t>3.15.2.2.11</t>
  </si>
  <si>
    <t>3.15.2.2.12</t>
  </si>
  <si>
    <t>3.15.2.3</t>
  </si>
  <si>
    <t>ALIMENTATIONS ISSUES DU TG ADMINISTRATIF</t>
  </si>
  <si>
    <t>6.E.1.Localisations\Bâtiment ADMINISTRATIF</t>
  </si>
  <si>
    <t>3.15.2.3.1</t>
  </si>
  <si>
    <t>3.16</t>
  </si>
  <si>
    <t>CONDUITS ET MODES DE POSE</t>
  </si>
  <si>
    <t>3.16.2</t>
  </si>
  <si>
    <t>MODE DE POSE</t>
  </si>
  <si>
    <t>3.16.2.1</t>
  </si>
  <si>
    <t>POSE EN ENCASTRE AVANT CONSTRUCTION</t>
  </si>
  <si>
    <t>3.16.2.1.1</t>
  </si>
  <si>
    <t>Fourniture et pose de conduit ICTA 25</t>
  </si>
  <si>
    <t>3.16.2.2</t>
  </si>
  <si>
    <t>POSE DANS CLOISONS PREFABRIQUEES ET FAUX-PLAFOND NON DEMONTABLES</t>
  </si>
  <si>
    <t>3.16.2.2.1</t>
  </si>
  <si>
    <t>3.16.2.3</t>
  </si>
  <si>
    <t>POSE EN ENCASTRE SOUS SAIGNEES</t>
  </si>
  <si>
    <t>3.16.2.3.1</t>
  </si>
  <si>
    <t>3.16.2.4</t>
  </si>
  <si>
    <t>POSE EN APPARENT</t>
  </si>
  <si>
    <t>3.16.2.4.1</t>
  </si>
  <si>
    <t>Fourniture et pose de conduit IRL 20</t>
  </si>
  <si>
    <t>3.16.2.6</t>
  </si>
  <si>
    <t>POSE SUR COLLIERS</t>
  </si>
  <si>
    <t>3.16.2.6.1</t>
  </si>
  <si>
    <t>Fourniture et pose de colliers</t>
  </si>
  <si>
    <t>3.16.2.7</t>
  </si>
  <si>
    <t>POSE SOUS GOULOTTE DE DISTRIBUTION</t>
  </si>
  <si>
    <t>6.U.DESCRIPTIF_IMAGE</t>
  </si>
  <si>
    <t>3.16.2.7.1</t>
  </si>
  <si>
    <t>Fourniture et pose de goulottes 3 compartiments 55x185mm, compris couvercle et pièces d'assemblages</t>
  </si>
  <si>
    <t>3.16.2.7.2</t>
  </si>
  <si>
    <t>Fourniture et pose de goulottes 3 compartiments 55x185mm, compris couvercle et pièces d'assemblages (Descentes de goulottes)</t>
  </si>
  <si>
    <t>3.16.2.7.3</t>
  </si>
  <si>
    <t xml:space="preserve">Fourniture et pose de goulottes blanches 30x10mm pour câblage des équipements  </t>
  </si>
  <si>
    <t>3.16.2.8</t>
  </si>
  <si>
    <t>GAINE ACIER POUR CÂBLE</t>
  </si>
  <si>
    <t>3.16.2.8.1</t>
  </si>
  <si>
    <t>Fourniture et pose de gaines métalliques pour raccordement des équipements sensibles</t>
  </si>
  <si>
    <t>3.16.4</t>
  </si>
  <si>
    <t>PERCEMENTS</t>
  </si>
  <si>
    <t>3.16.4.1</t>
  </si>
  <si>
    <t>Ensemble des percements nécessaires au passage dans le bâtiment</t>
  </si>
  <si>
    <t>3.16.5</t>
  </si>
  <si>
    <t>CONNEXIONS</t>
  </si>
  <si>
    <t>3.16.5.1</t>
  </si>
  <si>
    <t>Fourniture, pose et raccordement de boite de dérivation y compris repérage</t>
  </si>
  <si>
    <t>3.16.5.2</t>
  </si>
  <si>
    <t>Fourniture, pose et raccordement de boite de dérivation y compris repérage - Attentes alimentations</t>
  </si>
  <si>
    <t>3.16.5.3</t>
  </si>
  <si>
    <t>Fourniture, pose et raccordement de boite de dérivation y compris repérage - Attente Groupe Electrogène d'intervention</t>
  </si>
  <si>
    <t>3.17</t>
  </si>
  <si>
    <t>ECLAIRAGE INTERIEUR</t>
  </si>
  <si>
    <t>3.17.3</t>
  </si>
  <si>
    <t>DESCRIPTIF DES LUMINAIRES</t>
  </si>
  <si>
    <t>3.17.3.1</t>
  </si>
  <si>
    <t>LUMINAIRE TYPE A</t>
  </si>
  <si>
    <t>6.L</t>
  </si>
  <si>
    <t>3.17.3.1.1</t>
  </si>
  <si>
    <t>Fourniture, pose et raccordement du luminaire type A suivant descriptif</t>
  </si>
  <si>
    <t>3.17.3.2</t>
  </si>
  <si>
    <t>LUMINAIRE TYPE B</t>
  </si>
  <si>
    <t>3.17.3.2.1</t>
  </si>
  <si>
    <t xml:space="preserve">Fourniture, pose et raccordement du luminaire type B suivant descriptif </t>
  </si>
  <si>
    <t>3.17.3.2.2</t>
  </si>
  <si>
    <t>Fourniture de cadre pour installation en faux-plafond BA13</t>
  </si>
  <si>
    <t>3.17.3.3</t>
  </si>
  <si>
    <t>LUMINAIRE TYPE C</t>
  </si>
  <si>
    <t>3.17.3.3.1</t>
  </si>
  <si>
    <t xml:space="preserve">Fourniture, pose et raccordement du luminaire type C suivant descriptif </t>
  </si>
  <si>
    <t>3.17.3.3.2</t>
  </si>
  <si>
    <t>Fourniture et pose de cadres saillie suivant descriptif</t>
  </si>
  <si>
    <t>3.17.3.4</t>
  </si>
  <si>
    <t>LUMINAIRE TYPE D</t>
  </si>
  <si>
    <t>3.17.3.4.1</t>
  </si>
  <si>
    <t>Fourniture, pose et raccordement du luminaire type D suivant descriptif</t>
  </si>
  <si>
    <t>3.17.3.5</t>
  </si>
  <si>
    <t>LUMINAIRE TYPE E</t>
  </si>
  <si>
    <t>3.17.3.5.1</t>
  </si>
  <si>
    <t xml:space="preserve">Fourniture, pose et raccordement du luminaire type E suivant descriptif </t>
  </si>
  <si>
    <t>3.17.3.6</t>
  </si>
  <si>
    <t>LUMINAIRE TYPE F</t>
  </si>
  <si>
    <t>3.17.3.6.1</t>
  </si>
  <si>
    <t>Fourniture, pose et raccordement du luminaire type F suivant descriptif</t>
  </si>
  <si>
    <t>3.18</t>
  </si>
  <si>
    <t>ECLAIRAGE EXTERIEUR</t>
  </si>
  <si>
    <t>3.18.2</t>
  </si>
  <si>
    <t>3.18.2.1</t>
  </si>
  <si>
    <t>LUMINAIRE TYPE Y</t>
  </si>
  <si>
    <t>3.18.2.1.1</t>
  </si>
  <si>
    <t xml:space="preserve">Fourniture, pose et raccordement du luminaire type Y suivant descriptif </t>
  </si>
  <si>
    <t>3.18.2.2</t>
  </si>
  <si>
    <t>LUMINAIRE TYPE Z</t>
  </si>
  <si>
    <t>3.18.2.2.1</t>
  </si>
  <si>
    <t xml:space="preserve">Fourniture, pose et raccordement du luminaire type Z suivant descriptif </t>
  </si>
  <si>
    <t>3.19</t>
  </si>
  <si>
    <t xml:space="preserve">ECLAIRAGE DE SECURITE </t>
  </si>
  <si>
    <t>3.19.2</t>
  </si>
  <si>
    <t xml:space="preserve">SOURCE </t>
  </si>
  <si>
    <t>3.19.2.1</t>
  </si>
  <si>
    <t>Fourniture, pose et raccordement de la télécommande BAES</t>
  </si>
  <si>
    <t>3.19.3</t>
  </si>
  <si>
    <t>CARACTERISTIQUES TECHNIQUES</t>
  </si>
  <si>
    <t>3.19.3.1</t>
  </si>
  <si>
    <t xml:space="preserve">ECLAIRAGE D'EVACUATION </t>
  </si>
  <si>
    <t>3.19.3.1.1</t>
  </si>
  <si>
    <t>Fourniture, pose et raccordement de bloc autonome de sécurité BAES suivant descriptif, y compris étiquette</t>
  </si>
  <si>
    <t>3.19.3.1.2</t>
  </si>
  <si>
    <t xml:space="preserve">Fourniture, pose et raccordement de câble 5G1.5mm² de type U1000R2V </t>
  </si>
  <si>
    <t>3.19.3.2</t>
  </si>
  <si>
    <t>BLOC AUTONOME PORTATIF</t>
  </si>
  <si>
    <t>3.19.3.2.1</t>
  </si>
  <si>
    <t xml:space="preserve">Fourniture, pose et raccordement de bloc autonome portatif, 100 lumens  </t>
  </si>
  <si>
    <t>3.20</t>
  </si>
  <si>
    <t>APPAREILLAGE</t>
  </si>
  <si>
    <t>3.20.2</t>
  </si>
  <si>
    <t>INTERRUPTEURS - COMMUTATEURS ET BOUTONS POUSSOIRS</t>
  </si>
  <si>
    <t>3.20.2.1</t>
  </si>
  <si>
    <t>Fourniture, pose et raccordement d'interrupteur simple allumage</t>
  </si>
  <si>
    <t>3.20.2.2</t>
  </si>
  <si>
    <t>Fourniture, pose et raccordement d'interrupteur simple allumage à voyant</t>
  </si>
  <si>
    <t>3.20.3</t>
  </si>
  <si>
    <t xml:space="preserve">INTERRUPTEURS - COMMUTATEURS ET BOUTONS POUSSOIRS DANS LES LOCAUX TECHNIQUES </t>
  </si>
  <si>
    <t>3.20.3.1</t>
  </si>
  <si>
    <t>Fourniture, pose et raccordement d'interrupteur simple allumage IP55 à voyant</t>
  </si>
  <si>
    <t>3.20.4</t>
  </si>
  <si>
    <t>COFFRET DE COMMANDE</t>
  </si>
  <si>
    <t>3.20.4.1</t>
  </si>
  <si>
    <t>COFFRET DE COMMANDE TYPE A</t>
  </si>
  <si>
    <t>3.20.4.1.1</t>
  </si>
  <si>
    <t>Fourniture, pose et raccordement de coffret de commande Type A suivant descriptif</t>
  </si>
  <si>
    <t>3.20.4.2</t>
  </si>
  <si>
    <t>COFFRET DE COMMANDE TYPE B</t>
  </si>
  <si>
    <t>3.20.4.2.1</t>
  </si>
  <si>
    <t>Fourniture, pose et raccordement de coffret de commande Type B suivant descriptif</t>
  </si>
  <si>
    <t>3.20.5</t>
  </si>
  <si>
    <t>DETECTEUR DE PRESENCE</t>
  </si>
  <si>
    <t>3.20.5.1</t>
  </si>
  <si>
    <t>Fourniture, pose et raccordement de détecteur de présence 360°</t>
  </si>
  <si>
    <t>3.20.6</t>
  </si>
  <si>
    <t>PRISES DE COURANT</t>
  </si>
  <si>
    <t>3.20.6.1</t>
  </si>
  <si>
    <t>Fourniture, pose et raccordement de prise de courant 2x16A+T</t>
  </si>
  <si>
    <t>3.20.7</t>
  </si>
  <si>
    <t xml:space="preserve">PRISES DE COURANT DANS LES LOCAUX TECHNIQUES </t>
  </si>
  <si>
    <t>3.20.7.1</t>
  </si>
  <si>
    <t>Fourniture, pose et raccordement de prise de courant 2x16A+T IP55</t>
  </si>
  <si>
    <t>3.20.8</t>
  </si>
  <si>
    <t>ARRET D'URGENCE</t>
  </si>
  <si>
    <t>3.20.8.1</t>
  </si>
  <si>
    <t>Fourniture, pose et raccordement d'un arrêt d'urgence Général électrique suivant descriptif</t>
  </si>
  <si>
    <t>DESCRIPTIF DETAILLE COURANTS FAIBLES</t>
  </si>
  <si>
    <t>4.1</t>
  </si>
  <si>
    <t>SYSTEME DE SECURITE INCENDIE</t>
  </si>
  <si>
    <t>4.1.1</t>
  </si>
  <si>
    <t>DEPLACEMENT ET ADAPTATION</t>
  </si>
  <si>
    <t>4.1.1.1</t>
  </si>
  <si>
    <t xml:space="preserve">Déplacement et adaptation des équipements centraux - SSI </t>
  </si>
  <si>
    <t>4.1.2</t>
  </si>
  <si>
    <t>DESCRIPTION DU MATERIEL</t>
  </si>
  <si>
    <t>4.1.2.1</t>
  </si>
  <si>
    <t>MATERIEL CENTRAL</t>
  </si>
  <si>
    <t>4.1.2.1.1</t>
  </si>
  <si>
    <t>Fourniture, pose et raccordement de carte de communication vers CMSI</t>
  </si>
  <si>
    <t>4.1.2.1.2</t>
  </si>
  <si>
    <t xml:space="preserve">Fourniture, pose et raccordement du CMSI suivant descriptif </t>
  </si>
  <si>
    <t>4.1.2.2</t>
  </si>
  <si>
    <t>TABLEAU REPETITEURS D'EXPLOITATION</t>
  </si>
  <si>
    <t>4.1.2.2.1</t>
  </si>
  <si>
    <t>Fourniture, pose et raccordement de tableau répétiteur d'exploitation</t>
  </si>
  <si>
    <t>4.1.2.2.2</t>
  </si>
  <si>
    <t>Fourniture, pose et raccordement des tableaux répétiteurs d'exploitation  en câble CR1 1P9/10</t>
  </si>
  <si>
    <t>4.1.2.3</t>
  </si>
  <si>
    <t>DECLENCHEUR MANUEL ADRESSABLE</t>
  </si>
  <si>
    <t>4.1.2.3.1</t>
  </si>
  <si>
    <t>Fourniture, pose et raccordement de déclencheur manuel d'incendie suivant descriptif</t>
  </si>
  <si>
    <t>4.1.2.3.2</t>
  </si>
  <si>
    <t>Fourniture, pose et raccordement de câble C2 1P 9/10</t>
  </si>
  <si>
    <t>4.1.2.4</t>
  </si>
  <si>
    <t>DETECTEUR AUTOMATIQUE ADRESSABLE</t>
  </si>
  <si>
    <t>4.1.2.4.1</t>
  </si>
  <si>
    <t>Fourniture, pose et raccordement de détecteur optique de fumée avec socle</t>
  </si>
  <si>
    <t>4.1.2.4.2</t>
  </si>
  <si>
    <t>Fourniture, pose et raccordement de câble CR1 1P 9/10 (début et fin de ligne)</t>
  </si>
  <si>
    <t>4.1.2.4.3</t>
  </si>
  <si>
    <t xml:space="preserve">Fourniture, pose et raccordement de câble C2 1P 9/10 </t>
  </si>
  <si>
    <t>4.1.2.5</t>
  </si>
  <si>
    <t>DIFFUSEUR D'ALARME GENERALE</t>
  </si>
  <si>
    <t>4.1.2.5.1</t>
  </si>
  <si>
    <t xml:space="preserve">Fourniture, pose et raccordement de diffuseur d'alarme générale sonore suivant descriptif </t>
  </si>
  <si>
    <t>4.1.2.5.2</t>
  </si>
  <si>
    <t>Fourniture, pose et raccordement de câble CR1 2x1.5mm²</t>
  </si>
  <si>
    <t>4.1.2.6</t>
  </si>
  <si>
    <t>DIFFUSEUR D'ALARME LUMINEUX</t>
  </si>
  <si>
    <t>4.1.2.6.1</t>
  </si>
  <si>
    <t>Fourniture, pose et raccordement de diffuseur lumineux suivant descriptif</t>
  </si>
  <si>
    <t>4.1.2.6.2</t>
  </si>
  <si>
    <t xml:space="preserve">Fourniture, pose et raccordement de câble CR1 2x1.5mm² </t>
  </si>
  <si>
    <t>4.1.3</t>
  </si>
  <si>
    <t>ASSERVISSEMENTS</t>
  </si>
  <si>
    <t>4.1.3.1</t>
  </si>
  <si>
    <t>COMMANDES DEPUIS CMSI</t>
  </si>
  <si>
    <t>4.1.3.1.1</t>
  </si>
  <si>
    <t>COMMANDES DE DESENFUMAGE DEPUIS CMSI</t>
  </si>
  <si>
    <t>8.T</t>
  </si>
  <si>
    <t>4.1.3.1.1.1</t>
  </si>
  <si>
    <t>Fourniture, pose et raccordement de câble CR1 2x1.5mm² pour les commandes des ouvrants de désenfumage</t>
  </si>
  <si>
    <t>8.&amp;</t>
  </si>
  <si>
    <t>4.1.4</t>
  </si>
  <si>
    <t>4.1.5</t>
  </si>
  <si>
    <t>CONDITIONS D'ENTRETIEN ET D'EXPLOITATION DES INSTALLATIONS</t>
  </si>
  <si>
    <t>5.E.1.Localisations\Bâtiment DETENTION</t>
  </si>
  <si>
    <t>4.1.5.1</t>
  </si>
  <si>
    <t>Repérage et étiquetage des câblages et appareillages</t>
  </si>
  <si>
    <t>4.1.5.2</t>
  </si>
  <si>
    <t>Mise en service et essais</t>
  </si>
  <si>
    <t>4.1.5.3</t>
  </si>
  <si>
    <t>Formations du personnel</t>
  </si>
  <si>
    <t>4.1.6</t>
  </si>
  <si>
    <t>COORDINATION DU SYSTEME DE SECURITE INCENDIE (S.S.I)</t>
  </si>
  <si>
    <t>4.1.6.1</t>
  </si>
  <si>
    <t>Réalisation et fourniture de plans et documents suivant cahier des charges du coordinateur SSI</t>
  </si>
  <si>
    <t>4.1.6.2</t>
  </si>
  <si>
    <t>Essais avec générateur de fumée</t>
  </si>
  <si>
    <t>4.2</t>
  </si>
  <si>
    <t>TELEPHONIE</t>
  </si>
  <si>
    <t>4.2.3</t>
  </si>
  <si>
    <t>DEPLACEMENT DES TETES D'ARRIVEES</t>
  </si>
  <si>
    <t>4.2.3.1</t>
  </si>
  <si>
    <t>Déplacement et adaptations des têtes d'arrivées Cuivre et Fibre</t>
  </si>
  <si>
    <t>4.3</t>
  </si>
  <si>
    <t xml:space="preserve">PRECABLAGE INFORMATIQUE </t>
  </si>
  <si>
    <t>4.3.2</t>
  </si>
  <si>
    <t>BAIES INFORMATIQUES</t>
  </si>
  <si>
    <t>4.3.2.1</t>
  </si>
  <si>
    <t>BAIE INFORMATIQUE PRINCIPALE</t>
  </si>
  <si>
    <t>4.3.2.1.1</t>
  </si>
  <si>
    <t xml:space="preserve">Fourniture, pose et raccordement de la baie informatique PRINCIPALE suivant descriptif </t>
  </si>
  <si>
    <t>4.3.2.2</t>
  </si>
  <si>
    <t>BAIE INFORMATIQUE "VDI" PEP</t>
  </si>
  <si>
    <t>4.3.2.2.1</t>
  </si>
  <si>
    <t xml:space="preserve">Fourniture, pose et raccordement de la baie informatique VDI PEP suivant descriptif </t>
  </si>
  <si>
    <t>4.3.2.3</t>
  </si>
  <si>
    <t>BAIE INFORMATIQUE "SURETE" PEP</t>
  </si>
  <si>
    <t>4.3.2.3.1</t>
  </si>
  <si>
    <t xml:space="preserve">Fourniture, pose et raccordement de la baie informatique SURETE PEP suivant descriptif </t>
  </si>
  <si>
    <t>4.3.2.4</t>
  </si>
  <si>
    <t xml:space="preserve">BAIE INFORMATIQUE "VDI" DETENTION </t>
  </si>
  <si>
    <t>4.3.2.4.1</t>
  </si>
  <si>
    <t xml:space="preserve">Déplacement et adjonction d'équipements dans la baie informatique VDI DETENTION suivant descriptif </t>
  </si>
  <si>
    <t>4.3.2.5</t>
  </si>
  <si>
    <t>BAIE INFORMATIQUE "SURETE" DETENTION</t>
  </si>
  <si>
    <t>4.3.2.5.1</t>
  </si>
  <si>
    <t xml:space="preserve">Déplacement et adjonction d'équipements dans la baie informatique SURETE DETENTION suivant descriptif </t>
  </si>
  <si>
    <t>4.3.2.6</t>
  </si>
  <si>
    <t>BAIE INFORMATIQUE "SENSIBLE" DETENTION</t>
  </si>
  <si>
    <t>4.3.2.6.1</t>
  </si>
  <si>
    <t xml:space="preserve">Déplacement et adjonction d'équipements dans la baie informatique SENSIBLE DETENTION suivant descriptif </t>
  </si>
  <si>
    <t>4.3.2.7</t>
  </si>
  <si>
    <t>BAIE INFORMATIQUE ADMINISTRATIF</t>
  </si>
  <si>
    <t>4.3.2.7.1</t>
  </si>
  <si>
    <t xml:space="preserve">Adjonction d'équipements dans la baie informatique ADMINISTRATIF suivant descriptif </t>
  </si>
  <si>
    <t>4.3.3</t>
  </si>
  <si>
    <t>4.3.3.1</t>
  </si>
  <si>
    <t>DISTRIBUTION VERTICALE</t>
  </si>
  <si>
    <t>4.3.3.1.1</t>
  </si>
  <si>
    <t>Fourniture, pose et raccordement de câble fibre optique LC/LC 12FO suivant descriptif - Liaison PEP vers bâtiment ADMINISTRATIF</t>
  </si>
  <si>
    <t>4.3.3.1.2</t>
  </si>
  <si>
    <t>Fourniture, pose et raccordement de câble fibre optique LC/LC 12FO suivant descriptif - Liaison PEP vers bâtiment DETENTION</t>
  </si>
  <si>
    <t>4.3.3.1.3</t>
  </si>
  <si>
    <t>Fourniture, pose et raccordement de câble fibre optique LC/LC 12FO suivant descriptif - Liaison Bâtiment DETENTION vers bâtiment ADMINISTRATIF</t>
  </si>
  <si>
    <t>4.3.3.2</t>
  </si>
  <si>
    <t>DISTRIBUTION HORIZONTALE</t>
  </si>
  <si>
    <t>4.3.3.2.1</t>
  </si>
  <si>
    <t>4.3.4</t>
  </si>
  <si>
    <t>CONNECTIQUE</t>
  </si>
  <si>
    <t>4.3.4.1</t>
  </si>
  <si>
    <t>Fourniture, pose et raccordement de prise RJ45 IP55</t>
  </si>
  <si>
    <t>4.3.4.2</t>
  </si>
  <si>
    <t>POINT D'ACCES TYPE A</t>
  </si>
  <si>
    <t>4.3.4.2.1</t>
  </si>
  <si>
    <t>Fourniture, pose et raccordement de point d'accès complet Type A suivant descriptif</t>
  </si>
  <si>
    <t>4.3.4.3</t>
  </si>
  <si>
    <t>POINT D'ACCES TYPE B</t>
  </si>
  <si>
    <t>4.3.4.3.1</t>
  </si>
  <si>
    <t>Fourniture, pose et raccordement de point d'accès complet Type B suivant descriptif</t>
  </si>
  <si>
    <t>4.3.5</t>
  </si>
  <si>
    <t>ETIQUETAGE</t>
  </si>
  <si>
    <t>4.3.5.1</t>
  </si>
  <si>
    <t>Étiquetage de l'ensemble des prises RJ45 - Bâtiment PEP</t>
  </si>
  <si>
    <t>4.3.5.2</t>
  </si>
  <si>
    <t>Étiquetage de l'ensemble des prises RJ45 - Bâtiment ADMINISTRATIF</t>
  </si>
  <si>
    <t>4.3.5.3</t>
  </si>
  <si>
    <t>Étiquetage de l'ensemble des prises RJ45 - Bâtiment DETENTION</t>
  </si>
  <si>
    <t>4.3.7</t>
  </si>
  <si>
    <t>CORDONS</t>
  </si>
  <si>
    <t>4.3.7.1</t>
  </si>
  <si>
    <t xml:space="preserve">Fourniture de cordon de liaison blindés 4 paires longueur 2m suivant descriptif   </t>
  </si>
  <si>
    <t>4.3.8</t>
  </si>
  <si>
    <t>TEST CUIVRE</t>
  </si>
  <si>
    <t>4.3.8.1</t>
  </si>
  <si>
    <t>Recette de l'installation - Bâtiment PEP</t>
  </si>
  <si>
    <t>4.3.8.2</t>
  </si>
  <si>
    <t>Recette de l'installation - Bâtiment ADMINISTRATIF</t>
  </si>
  <si>
    <t>4.3.8.3</t>
  </si>
  <si>
    <t>Recette de l'installation - Bâtiment DETENTION</t>
  </si>
  <si>
    <t>4.4</t>
  </si>
  <si>
    <t>VIDEO SURVEILLANCE</t>
  </si>
  <si>
    <t>4.4.2</t>
  </si>
  <si>
    <t>PC DE VISUALISATION</t>
  </si>
  <si>
    <t>4.4.2.1</t>
  </si>
  <si>
    <t>Adaptation / Déplacement des équipements de visualisation - Poste de Contrôle</t>
  </si>
  <si>
    <t>4.4.2.2</t>
  </si>
  <si>
    <t>Fourniture, pose et raccordement d'une unité centrale et de 4 écrans 22" y compris licences d'utilisation</t>
  </si>
  <si>
    <t>4.4.2.3</t>
  </si>
  <si>
    <t xml:space="preserve">Fourniture, pose et raccordement d'un panneau de commande - PEP </t>
  </si>
  <si>
    <t>4.4.2.4</t>
  </si>
  <si>
    <t>Programmation, mise en service + licence et formation</t>
  </si>
  <si>
    <t>4.4.3</t>
  </si>
  <si>
    <t>ADAPTATION / DEPLACEMENT DE CAMERA</t>
  </si>
  <si>
    <t>4.4.3.1</t>
  </si>
  <si>
    <t>Adaptation / Déplacement de caméras en zone chantier</t>
  </si>
  <si>
    <t>4.4.4</t>
  </si>
  <si>
    <t>CAMERA DOME IP - INTERIEURE</t>
  </si>
  <si>
    <t>4.4.4.1</t>
  </si>
  <si>
    <t>Fourniture, pose et raccordement de caméra dôme suivant descriptif</t>
  </si>
  <si>
    <t>4.4.4.2</t>
  </si>
  <si>
    <t>4.4.5</t>
  </si>
  <si>
    <t>CAMERA DOME IP - EXTERIEURE</t>
  </si>
  <si>
    <t>4.4.5.1</t>
  </si>
  <si>
    <t>4.4.5.2</t>
  </si>
  <si>
    <t>4.5</t>
  </si>
  <si>
    <t>ALARME DE SURETE</t>
  </si>
  <si>
    <t>4.5.2</t>
  </si>
  <si>
    <t>ALARME DE DETECTION PERIMETRIQUE</t>
  </si>
  <si>
    <t>4.5.2.1</t>
  </si>
  <si>
    <t>Adaptation / Déplacement des équipements centraux - Alarme de détection périmétrique</t>
  </si>
  <si>
    <t>4.5.2.2</t>
  </si>
  <si>
    <t>Modification et adaptation du câblage suivant prescription fabriquant</t>
  </si>
  <si>
    <t>4.5.3</t>
  </si>
  <si>
    <t>ALARME COUP DE POING</t>
  </si>
  <si>
    <t>4.5.3.1</t>
  </si>
  <si>
    <t>Fourniture, pose et raccordement d'un boîtier coup de poing - Alarme coup de poing</t>
  </si>
  <si>
    <t>4.5.3.2</t>
  </si>
  <si>
    <t>Fourniture, pose et raccordement de l'ensemble du câblage suivant prescription fabriquant</t>
  </si>
  <si>
    <t>4.5.3.3</t>
  </si>
  <si>
    <t>Adaptation / Déplacement des équipements centraux - Alarme coup de poing</t>
  </si>
  <si>
    <t>4.5.3.4</t>
  </si>
  <si>
    <t>4.6</t>
  </si>
  <si>
    <t>INTERPHONIE</t>
  </si>
  <si>
    <t>4.6.2</t>
  </si>
  <si>
    <t>INTERPHONIE DE SURETE</t>
  </si>
  <si>
    <t>4.6.2.1</t>
  </si>
  <si>
    <t>Adaptation et déplacement des équipements - Interphonie de sûreté</t>
  </si>
  <si>
    <t>4.6.2.2</t>
  </si>
  <si>
    <t>4.6.2.3</t>
  </si>
  <si>
    <t>DESCRIPTIFS MATERIELS</t>
  </si>
  <si>
    <t>4.6.2.3.1</t>
  </si>
  <si>
    <t>POSTE INTERIEUR</t>
  </si>
  <si>
    <t>4.6.2.3.1.1</t>
  </si>
  <si>
    <t>Fourniture, pose et raccordement de poste d'interphonie intérieur</t>
  </si>
  <si>
    <t>4.6.2.3.1.2</t>
  </si>
  <si>
    <t>4.6.2.4</t>
  </si>
  <si>
    <t>MISE EN SERVICE ET FORMATION</t>
  </si>
  <si>
    <t>4.6.2.4.1</t>
  </si>
  <si>
    <t>Programmation, mise en service et formation</t>
  </si>
  <si>
    <t>4.6.3</t>
  </si>
  <si>
    <t>INTERPHONIE DE LIAISON</t>
  </si>
  <si>
    <t>4.6.3.1</t>
  </si>
  <si>
    <t>Adaptation et déplacement des équipements centraux - Interphonie de liaison</t>
  </si>
  <si>
    <t>4.6.3.2</t>
  </si>
  <si>
    <t>4.6.3.2.1</t>
  </si>
  <si>
    <t>4.6.3.2.1.1</t>
  </si>
  <si>
    <t>4.6.3.2.1.2</t>
  </si>
  <si>
    <t>4.6.3.2.2</t>
  </si>
  <si>
    <t>POSTE EXTERIEUR</t>
  </si>
  <si>
    <t>4.6.3.2.2.1</t>
  </si>
  <si>
    <t xml:space="preserve">Fourniture, pose et raccordement de poste d'interphonie extérieur </t>
  </si>
  <si>
    <t>4.6.3.2.2.2</t>
  </si>
  <si>
    <t>4.6.3.3</t>
  </si>
  <si>
    <t>4.6.3.3.1</t>
  </si>
  <si>
    <t>4.6.4</t>
  </si>
  <si>
    <t>INTERPHONIE DES CELLULES</t>
  </si>
  <si>
    <t>4.6.4.1</t>
  </si>
  <si>
    <t>Adaptation et déplacement des équipements centraux - Interphonie des cellules</t>
  </si>
  <si>
    <t>4.6.4.2</t>
  </si>
  <si>
    <t>Fourniture, pose et raccordement d'un poste "Chef" suivant descriptif</t>
  </si>
  <si>
    <t>4.6.4.3</t>
  </si>
  <si>
    <t>4.6.4.4</t>
  </si>
  <si>
    <t>4.6.4.4.1</t>
  </si>
  <si>
    <t>Remise en service et formation</t>
  </si>
  <si>
    <t>4.6.5</t>
  </si>
  <si>
    <t>INTERPHONIE DES UVF, PF, ESPACE RENCONTRE, ...</t>
  </si>
  <si>
    <t>4.6.5.1</t>
  </si>
  <si>
    <t>4.6.5.1.1</t>
  </si>
  <si>
    <t>4.6.5.1.1.1</t>
  </si>
  <si>
    <t>4.6.5.1.1.2</t>
  </si>
  <si>
    <t>4.6.5.1.2</t>
  </si>
  <si>
    <t>4.6.5.1.2.1</t>
  </si>
  <si>
    <t>4.6.5.1.2.2</t>
  </si>
  <si>
    <t>4.6.5.2</t>
  </si>
  <si>
    <t>4.6.5.2.1</t>
  </si>
  <si>
    <t>4.6.6</t>
  </si>
  <si>
    <t>INTERPHONIE DE GUICHET</t>
  </si>
  <si>
    <t>4.6.6.1</t>
  </si>
  <si>
    <t>4.6.6.1.1</t>
  </si>
  <si>
    <t>Fourniture, pose et raccordement de poste d'interphonie de guichet</t>
  </si>
  <si>
    <t>4.6.6.1.2</t>
  </si>
  <si>
    <t>4.6.6.2</t>
  </si>
  <si>
    <t>4.6.6.2.1</t>
  </si>
  <si>
    <t>4.7</t>
  </si>
  <si>
    <t>CONTRÔLE D'ACCES</t>
  </si>
  <si>
    <t>4.7.2</t>
  </si>
  <si>
    <t>INSTALLATION A REALISER</t>
  </si>
  <si>
    <t>4.7.2.1</t>
  </si>
  <si>
    <t>TD AUTOMATE</t>
  </si>
  <si>
    <t>4.7.2.1.1</t>
  </si>
  <si>
    <t>Fourniture, pose et raccordement  du TD AUTOMATE suivant descriptif - Bâtiment PEP</t>
  </si>
  <si>
    <t>4.7.2.1.2</t>
  </si>
  <si>
    <t>Fourniture, pose et raccordement de l'ensemble du câblage suivant prescription fabriquant - Bâtiment PEP</t>
  </si>
  <si>
    <t>4.7.2.1.3</t>
  </si>
  <si>
    <t>Fourniture, pose et raccordement de câble 1x4 paires Catégorie 6A - Classe EA suivant descriptif - Bâtiment PEP</t>
  </si>
  <si>
    <t>4.7.2.1.4</t>
  </si>
  <si>
    <t>Fourniture, pose et raccordement  du TD AUTOMATE suivant descriptif - Bâtiment DETENTION</t>
  </si>
  <si>
    <t>4.7.2.1.5</t>
  </si>
  <si>
    <t>Fourniture, pose et raccordement de l'ensemble du câblage suivant prescription fabriquant - Bâtiment DETENTION</t>
  </si>
  <si>
    <t>4.7.2.1.6</t>
  </si>
  <si>
    <t>Fourniture, pose et raccordement de câble 1x4 paires Catégorie 6A - Classe EA suivant descriptif - Bâtiment DETENTION</t>
  </si>
  <si>
    <t>4.7.2.2</t>
  </si>
  <si>
    <t>SERRURES</t>
  </si>
  <si>
    <t>4.7.2.2.1</t>
  </si>
  <si>
    <t>Pose de serrures motorisées suivant descriptif</t>
  </si>
  <si>
    <t>4.7.2.2.2</t>
  </si>
  <si>
    <t>Fourniture, pose et raccordement de câble SYT1 7P 9/10 suivant descriptif</t>
  </si>
  <si>
    <t>4.7.2.3</t>
  </si>
  <si>
    <t>PLATINE D'APPEL ET SIGNALISATION</t>
  </si>
  <si>
    <t>4.7.2.3.1</t>
  </si>
  <si>
    <t>Fourniture, pose et raccordement  de platine d'appel et signalisation suivant descriptif</t>
  </si>
  <si>
    <t>4.7.2.3.2</t>
  </si>
  <si>
    <t>Fourniture, pose et raccordement de câble SYT1 5P 9/10 suivant descriptif</t>
  </si>
  <si>
    <t>4.7.2.4</t>
  </si>
  <si>
    <t>ECRAN TACTILE</t>
  </si>
  <si>
    <t>4.7.2.4.1</t>
  </si>
  <si>
    <t>Fourniture, pose et raccordement d'écran tactile avec support suivant descriptif</t>
  </si>
  <si>
    <t>4.7.2.4.2</t>
  </si>
  <si>
    <t>4.7.2.4.3</t>
  </si>
  <si>
    <t>4.7.3</t>
  </si>
  <si>
    <t>INTERFACE UTILISATEUR</t>
  </si>
  <si>
    <t>4.7.3.1</t>
  </si>
  <si>
    <t>Programmation, mise en service + licences et formation</t>
  </si>
  <si>
    <t>RECAPITULATIF
Lot n°12 ELECTRICITE COURANTS FORT &amp; FAIBLE</t>
  </si>
  <si>
    <t>RECAPITULATIF DES LOCALISATIONS</t>
  </si>
  <si>
    <t>Non localisé</t>
  </si>
  <si>
    <t>Bâtiment PEP</t>
  </si>
  <si>
    <t>Bâtiment ADMINISTRATIF</t>
  </si>
  <si>
    <t>Bâtiment DETENTION</t>
  </si>
  <si>
    <t>RECAPITULATIF DES CHAPITRES</t>
  </si>
  <si>
    <t>2 - PRISE EN COMPTE DE LA TYPOLOGIE DE SITE ET DE CHANTIER</t>
  </si>
  <si>
    <t>- 2.1 - TRAVAUX EN SITE OCCUPE, EN FONCTIONNEMENT PERMANENT SECURISE</t>
  </si>
  <si>
    <t>3 - DESCRIPTIF DETAILLE COURANTS FORTS</t>
  </si>
  <si>
    <t>- 3.4 - VERIFICATION ET CONSUEL</t>
  </si>
  <si>
    <t>- 3.5 - TRAVAUX PREPARATOIRES</t>
  </si>
  <si>
    <t>- 3.6 - RESEAUX ENTERRES</t>
  </si>
  <si>
    <t>- 3.7 - ORIGINE DE L'INSTALLATION</t>
  </si>
  <si>
    <t>- 3.8 - RESEAU DE TERRE</t>
  </si>
  <si>
    <t>- 3.9 - CHEMINS DE CABLES</t>
  </si>
  <si>
    <t>- 3.10 - TABLEAU GENERAL BASSE TENSION (TGBT)</t>
  </si>
  <si>
    <t>- 3.11 - ONDULEURS</t>
  </si>
  <si>
    <t>- 3.12 - DISTRIBUTION PRINCIPALE</t>
  </si>
  <si>
    <t>- 3.13 - TABLEAUX DIVISIONNAIRES</t>
  </si>
  <si>
    <t>- 3.14 - DISTRIBUTION SECONDAIRE</t>
  </si>
  <si>
    <t>- 3.15 - ALIMENTATIONS DIVERSES</t>
  </si>
  <si>
    <t>- 3.16 - CONDUITS ET MODES DE POSE</t>
  </si>
  <si>
    <t>- 3.17 - ECLAIRAGE INTERIEUR</t>
  </si>
  <si>
    <t>- 3.18 - ECLAIRAGE EXTERIEUR</t>
  </si>
  <si>
    <t>- 3.19 - ECLAIRAGE DE SECURITE</t>
  </si>
  <si>
    <t>- 3.20 - APPAREILLAGE</t>
  </si>
  <si>
    <t>4 - DESCRIPTIF DETAILLE COURANTS FAIBLES</t>
  </si>
  <si>
    <t>- 4.1 - SYSTEME DE SECURITE INCENDIE</t>
  </si>
  <si>
    <t>- 4.2 - TELEPHONIE</t>
  </si>
  <si>
    <t>- 4.3 - PRECABLAGE INFORMATIQUE</t>
  </si>
  <si>
    <t>- 4.4 - VIDEO SURVEILLANCE</t>
  </si>
  <si>
    <t>- 4.5 - ALARME DE SURETE</t>
  </si>
  <si>
    <t>- 4.6 - INTERPHONIE</t>
  </si>
  <si>
    <t>- 4.7 - CONTRÔLE D'ACCES</t>
  </si>
  <si>
    <t>Total du lot ELECTRICITE COURANTS FORT &amp; FAIBLE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</si>
  <si>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</si>
  <si>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</si>
  <si>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</si>
  <si>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</si>
  <si>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</si>
  <si>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</si>
  <si>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</si>
  <si>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</si>
  <si>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</si>
  <si>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</si>
  <si>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</si>
  <si>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</si>
  <si>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</si>
  <si>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</si>
  <si>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</si>
  <si>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</si>
  <si>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</si>
  <si>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</si>
  <si>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</si>
  <si>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</si>
  <si>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</si>
  <si>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</si>
  <si>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</si>
  <si>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</si>
  <si>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</si>
  <si>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</si>
  <si>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</si>
  <si>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</si>
  <si>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</si>
  <si>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</si>
  <si>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</si>
  <si>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</si>
  <si>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CREATION D'UNE PEP ET D'UN PCI A LA MAISON D'ARRET DE REIMS</t>
  </si>
  <si>
    <t>6823-10-003</t>
  </si>
  <si>
    <t>27/08/2024</t>
  </si>
  <si>
    <t>DCE</t>
  </si>
  <si>
    <t>B</t>
  </si>
  <si>
    <t>23, Boulevard Robespierre</t>
  </si>
  <si>
    <t>51100 - REIMS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</si>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</sst>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5" formatCode="#,##0.00"/>
    <numFmt numFmtId="165" formatCode="#,##0.00"/>
    <numFmt numFmtId="166" formatCode="0.00%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4" formatCode="#,##0"/>
    <numFmt numFmtId="165" formatCode="#,##0.00"/>
    <numFmt numFmtId="165" formatCode="#,##0.00"/>
    <numFmt numFmtId="165" formatCode="#,##0.00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6" formatCode="0.00%"/>
    <numFmt numFmtId="166" formatCode="0.00%"/>
    <numFmt numFmtId="166" formatCode="0.00%"/>
    <numFmt numFmtId="168" formatCode="00000"/>
    <numFmt numFmtId="169" formatCode="0#&quot; &quot;##&quot; &quot;##&quot; &quot;##&quot; &quot;##"/>
    <numFmt numFmtId="170" formatCode="#,##0.000"/>
    <numFmt numFmtId="167" formatCode="#,##0.00\ [$€];[Red]-#,##0.00\ [$€]"/>
    <numFmt numFmtId="167" formatCode="#,##0.00\ [$€];[Red]-#,##0.00\ [$€]"/>
  </numFmts>
  <fonts count="17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164" fontId="10" fillId="0" borderId="9" xfId="0" applyNumberFormat="1" applyFont="1" applyBorder="1" applyAlignment="1">
      <alignment horizontal="right" vertical="top" wrapText="1"/>
    </xf>
    <xf numFmtId="165" fontId="10" fillId="0" borderId="12" xfId="0" applyNumberFormat="1" applyFont="1" applyBorder="1" applyAlignment="1" applyProtection="1">
      <alignment vertical="top" wrapText="1"/>
      <protection locked="0"/>
    </xf>
    <xf numFmtId="165" fontId="1" fillId="0" borderId="9" xfId="0" applyNumberFormat="1" applyFont="1" applyBorder="1" applyAlignment="1">
      <alignment vertical="top" wrapText="1"/>
    </xf>
    <xf numFmtId="166" fontId="5" fillId="0" borderId="0" xfId="0" applyNumberFormat="1" applyFont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7" fontId="11" fillId="0" borderId="0" xfId="0" applyNumberFormat="1" applyFont="1" applyAlignment="1">
      <alignment horizontal="right" vertical="top" wrapText="1"/>
    </xf>
    <xf numFmtId="167" fontId="11" fillId="0" borderId="5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167" fontId="11" fillId="0" borderId="7" xfId="0" applyNumberFormat="1" applyFont="1" applyBorder="1" applyAlignment="1">
      <alignment horizontal="right" vertical="top" wrapText="1"/>
    </xf>
    <xf numFmtId="167" fontId="11" fillId="0" borderId="8" xfId="0" applyNumberFormat="1" applyFont="1" applyBorder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2" fillId="0" borderId="9" xfId="0" applyFont="1" applyBorder="1" applyAlignment="1">
      <alignment vertical="top" wrapText="1"/>
    </xf>
    <xf numFmtId="164" fontId="1" fillId="0" borderId="9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11" xfId="0" applyFont="1" applyBorder="1" applyAlignment="1">
      <alignment vertical="top" wrapText="1"/>
    </xf>
    <xf numFmtId="165" fontId="10" fillId="0" borderId="9" xfId="0" applyNumberFormat="1" applyFont="1" applyBorder="1" applyAlignment="1">
      <alignment horizontal="right" vertical="top" wrapText="1"/>
    </xf>
    <xf numFmtId="165" fontId="1" fillId="0" borderId="9" xfId="0" applyNumberFormat="1" applyFont="1" applyBorder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167" fontId="14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horizontal="left" vertical="top" indent="1" wrapText="1"/>
    </xf>
    <xf numFmtId="0" fontId="15" fillId="0" borderId="0" xfId="0" applyFont="1" applyAlignment="1">
      <alignment vertical="top" wrapText="1"/>
    </xf>
    <xf numFmtId="167" fontId="15" fillId="0" borderId="0" xfId="0" applyNumberFormat="1" applyFont="1" applyAlignment="1">
      <alignment horizontal="right" vertical="top" indent="1" wrapText="1"/>
    </xf>
    <xf numFmtId="167" fontId="15" fillId="0" borderId="0" xfId="0" applyNumberFormat="1" applyFont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7" fontId="11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11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24" xfId="0" applyNumberFormat="1" applyFont="1" applyBorder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8" fontId="6" fillId="0" borderId="12" xfId="0" applyNumberFormat="1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0" fontId="1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70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<Relationship Id="rId3" Type="http://schemas.openxmlformats.org/officeDocument/2006/relationships/image" Target="../media/image3.png"/><Relationship Id="rId4" Type="http://schemas.openxmlformats.org/officeDocument/2006/relationships/image" Target="../media/image4.jpeg"/><Relationship Id="rId5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433388</xdr:colOff>
      <xdr:row>27</xdr:row>
      <xdr:rowOff>4763</xdr:rowOff>
    </xdr:from>
    <xdr:to>
      <xdr:col>7</xdr:col>
      <xdr:colOff>534703</xdr:colOff>
      <xdr:row>45</xdr:row>
      <xdr:rowOff>4505</xdr:rowOff>
    </xdr:to>
    <xdr:pic>
      <xdr:nvPicPr>
        <xdr:cNvPr id="2" name="Picture 1" descr="{f43d59c4-f899-4b9a-9d01-7a21c96912e2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57563" y="3090863"/>
          <a:ext cx="2749266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48</xdr:row>
      <xdr:rowOff>9525</xdr:rowOff>
    </xdr:from>
    <xdr:to>
      <xdr:col>4</xdr:col>
      <xdr:colOff>922337</xdr:colOff>
      <xdr:row>55</xdr:row>
      <xdr:rowOff>98425</xdr:rowOff>
    </xdr:to>
    <xdr:pic>
      <xdr:nvPicPr>
        <xdr:cNvPr id="3" name="Picture 2" descr="{9f7b0d2e-3f1b-46d8-b56a-dfe9a1fc5a37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7513" y="5495925"/>
          <a:ext cx="889000" cy="8890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47625</xdr:rowOff>
    </xdr:from>
    <xdr:to>
      <xdr:col>1</xdr:col>
      <xdr:colOff>636587</xdr:colOff>
      <xdr:row>81</xdr:row>
      <xdr:rowOff>66512</xdr:rowOff>
    </xdr:to>
    <xdr:pic>
      <xdr:nvPicPr>
        <xdr:cNvPr id="4" name="Picture 3" descr="{53a24471-7f3d-4810-aaa8-bfd6fd9c14b0}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9077325"/>
          <a:ext cx="603250" cy="247487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95250</xdr:rowOff>
    </xdr:from>
    <xdr:to>
      <xdr:col>1</xdr:col>
      <xdr:colOff>636587</xdr:colOff>
      <xdr:row>76</xdr:row>
      <xdr:rowOff>12700</xdr:rowOff>
    </xdr:to>
    <xdr:pic>
      <xdr:nvPicPr>
        <xdr:cNvPr id="5" name="Picture 4" descr="{11a5400e-115e-4b3c-9b87-221d857e6031}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8096250"/>
          <a:ext cx="603250" cy="6032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63</xdr:row>
      <xdr:rowOff>95250</xdr:rowOff>
    </xdr:from>
    <xdr:to>
      <xdr:col>1</xdr:col>
      <xdr:colOff>636587</xdr:colOff>
      <xdr:row>69</xdr:row>
      <xdr:rowOff>12700</xdr:rowOff>
    </xdr:to>
    <xdr:pic>
      <xdr:nvPicPr>
        <xdr:cNvPr id="6" name="Picture 5" descr="{ee54a60d-5c55-41f7-b369-2b38a34fd41a}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2863" y="7296150"/>
          <a:ext cx="603250" cy="603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10" t="s">
        <v>4</v>
      </c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11">
        <f>IF('Paramètres'!C9&lt;&gt;"",'Paramètres'!C9,"")</f>
        <v/>
      </c>
      <c r="F60" s="11"/>
      <c r="G60" s="11"/>
      <c r="H60" s="11"/>
      <c r="I60" s="8"/>
    </row>
    <row r="61" spans="2:9" ht="9.00113" customHeight="1">
      <c r="B61" s="5"/>
      <c r="C61" s="6"/>
      <c r="D61" s="7"/>
      <c r="E61" s="11"/>
      <c r="F61" s="11"/>
      <c r="G61" s="11"/>
      <c r="H61" s="11"/>
      <c r="I61" s="8"/>
    </row>
    <row r="62" spans="2:9" ht="9.00113" customHeight="1">
      <c r="B62" s="5"/>
      <c r="C62" s="6"/>
      <c r="D62" s="7"/>
      <c r="E62" s="11"/>
      <c r="F62" s="11"/>
      <c r="G62" s="11"/>
      <c r="H62" s="11"/>
      <c r="I62" s="8"/>
    </row>
    <row r="63" spans="2:9" ht="9.00113" customHeight="1">
      <c r="B63" s="5"/>
      <c r="C63" s="6"/>
      <c r="D63" s="7"/>
      <c r="E63" s="11">
        <f>IF('Paramètres'!C11&lt;&gt;"",'Paramètres'!C11,"")</f>
        <v/>
      </c>
      <c r="F63" s="11"/>
      <c r="G63" s="11"/>
      <c r="H63" s="11"/>
      <c r="I63" s="8"/>
    </row>
    <row r="64" spans="2:9" ht="9.00113" customHeight="1">
      <c r="B64" s="5"/>
      <c r="C64" s="12" t="s">
        <v>7</v>
      </c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5"/>
      <c r="C66" s="6"/>
      <c r="D66" s="7"/>
      <c r="E66" s="11"/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3">
        <f>IF('Paramètres'!C3&lt;&gt;"",'Paramètres'!C3,"")</f>
        <v/>
      </c>
      <c r="F70" s="14"/>
      <c r="G70" s="14"/>
      <c r="H70" s="15"/>
      <c r="I70" s="8"/>
    </row>
    <row r="71" spans="2:9" ht="9.00113" customHeight="1">
      <c r="B71" s="5"/>
      <c r="C71" s="12" t="s">
        <v>6</v>
      </c>
      <c r="D71" s="7"/>
      <c r="E71" s="16"/>
      <c r="F71" s="9"/>
      <c r="G71" s="9"/>
      <c r="H71" s="17"/>
      <c r="I71" s="8"/>
    </row>
    <row r="72" spans="2:9" ht="9.00113" customHeight="1">
      <c r="B72" s="5"/>
      <c r="C72" s="6"/>
      <c r="D72" s="7"/>
      <c r="E72" s="16"/>
      <c r="F72" s="9"/>
      <c r="G72" s="9"/>
      <c r="H72" s="17"/>
      <c r="I72" s="8"/>
    </row>
    <row r="73" spans="2:9" ht="9.00113" customHeight="1">
      <c r="B73" s="5"/>
      <c r="C73" s="6"/>
      <c r="D73" s="7"/>
      <c r="E73" s="16"/>
      <c r="F73" s="9"/>
      <c r="G73" s="9"/>
      <c r="H73" s="17"/>
      <c r="I73" s="8"/>
    </row>
    <row r="74" spans="2:9" ht="9.00113" customHeight="1">
      <c r="B74" s="5"/>
      <c r="C74" s="6"/>
      <c r="D74" s="7"/>
      <c r="E74" s="16"/>
      <c r="F74" s="9"/>
      <c r="G74" s="9"/>
      <c r="H74" s="17"/>
      <c r="I74" s="8"/>
    </row>
    <row r="75" spans="2:9" ht="9.00113" customHeight="1">
      <c r="B75" s="5"/>
      <c r="C75" s="6"/>
      <c r="D75" s="7"/>
      <c r="E75" s="16"/>
      <c r="F75" s="9"/>
      <c r="G75" s="9"/>
      <c r="H75" s="17"/>
      <c r="I75" s="8"/>
    </row>
    <row r="76" spans="2:9" ht="9.00113" customHeight="1">
      <c r="B76" s="5"/>
      <c r="C76" s="6"/>
      <c r="D76" s="7"/>
      <c r="E76" s="18"/>
      <c r="F76" s="19"/>
      <c r="G76" s="19"/>
      <c r="H76" s="20"/>
      <c r="I76" s="8"/>
    </row>
    <row r="77" spans="2:9" ht="9.00113" customHeight="1">
      <c r="B77" s="5"/>
      <c r="C77" s="6"/>
      <c r="D77" s="7"/>
      <c r="E77" s="7"/>
      <c r="F77" s="7"/>
      <c r="G77" s="7"/>
      <c r="H77" s="7"/>
      <c r="I77" s="8"/>
    </row>
    <row r="78" spans="2:9" ht="9.00113" customHeight="1">
      <c r="B78" s="5"/>
      <c r="C78" s="12" t="s">
        <v>5</v>
      </c>
      <c r="D78" s="7"/>
      <c r="E78" s="7"/>
      <c r="F78" s="21" t="s">
        <v>0</v>
      </c>
      <c r="G78" s="21">
        <f>IF('Paramètres'!C7&lt;&gt;"",'Paramètres'!C7,"")</f>
        <v/>
      </c>
      <c r="H78" s="7"/>
      <c r="I78" s="8"/>
    </row>
    <row r="79" spans="2:9" ht="9.00113" customHeight="1">
      <c r="B79" s="5"/>
      <c r="C79" s="6"/>
      <c r="D79" s="7"/>
      <c r="E79" s="7"/>
      <c r="F79" s="21"/>
      <c r="G79" s="21"/>
      <c r="H79" s="7"/>
      <c r="I79" s="8"/>
    </row>
    <row r="80" spans="2:9" ht="9.00113" customHeight="1">
      <c r="B80" s="5"/>
      <c r="C80" s="6"/>
      <c r="D80" s="7"/>
      <c r="E80" s="7"/>
      <c r="F80" s="21" t="s">
        <v>1</v>
      </c>
      <c r="G80" s="21">
        <f>IF('Paramètres'!C13&lt;&gt;"",'Paramètres'!C13,"")</f>
        <v/>
      </c>
      <c r="H80" s="7"/>
      <c r="I80" s="8"/>
    </row>
    <row r="81" spans="2:9" ht="9.00113" customHeight="1">
      <c r="B81" s="5"/>
      <c r="C81" s="6"/>
      <c r="D81" s="7"/>
      <c r="E81" s="7"/>
      <c r="F81" s="21"/>
      <c r="G81" s="21"/>
      <c r="H81" s="7"/>
      <c r="I81" s="8"/>
    </row>
    <row r="82" spans="2:9" ht="9.00113" customHeight="1">
      <c r="B82" s="5"/>
      <c r="C82" s="6"/>
      <c r="D82" s="7"/>
      <c r="E82" s="7"/>
      <c r="F82" s="21" t="s">
        <v>2</v>
      </c>
      <c r="G82" s="21">
        <f>IF('Paramètres'!C15&lt;&gt;"",'Paramètres'!C15,"")</f>
        <v/>
      </c>
      <c r="H82" s="7"/>
      <c r="I82" s="8"/>
    </row>
    <row r="83" spans="2:9" ht="9.00113" customHeight="1">
      <c r="B83" s="5"/>
      <c r="C83" s="6"/>
      <c r="D83" s="7"/>
      <c r="E83" s="7"/>
      <c r="F83" s="21"/>
      <c r="G83" s="21"/>
      <c r="H83" s="7"/>
      <c r="I83" s="8"/>
    </row>
    <row r="84" spans="2:9" ht="9.00113" customHeight="1">
      <c r="B84" s="5"/>
      <c r="C84" s="6"/>
      <c r="D84" s="7"/>
      <c r="E84" s="7"/>
      <c r="F84" s="21" t="s">
        <v>3</v>
      </c>
      <c r="G84" s="21">
        <f>IF('Paramètres'!C17&lt;&gt;"",'Paramètres'!C17,"")</f>
        <v/>
      </c>
      <c r="H84" s="7"/>
      <c r="I84" s="8"/>
    </row>
    <row r="85" spans="2:9" ht="9.00113" customHeight="1">
      <c r="B85" s="5"/>
      <c r="C85" s="6"/>
      <c r="D85" s="7"/>
      <c r="E85" s="7"/>
      <c r="F85" s="21"/>
      <c r="G85" s="21"/>
      <c r="H85" s="7"/>
      <c r="I85" s="8"/>
    </row>
    <row r="86" spans="2:9" ht="9.00113" customHeight="1">
      <c r="B86" s="22"/>
      <c r="C86" s="23"/>
      <c r="D86" s="24"/>
      <c r="E86" s="24"/>
      <c r="F86" s="24"/>
      <c r="G86" s="24"/>
      <c r="H86" s="24"/>
      <c r="I86" s="25"/>
    </row>
  </sheetData>
  <sheetProtection password="E95E" sheet="1" objects="1" selectLockedCells="1"/>
  <mergeCells count="23">
    <mergeCell ref="E2:H10"/>
    <mergeCell ref="E11:H19"/>
    <mergeCell ref="E20:H27"/>
    <mergeCell ref="E28:H45"/>
    <mergeCell ref="E60:H62"/>
    <mergeCell ref="E63:H69"/>
    <mergeCell ref="E70:H76"/>
    <mergeCell ref="F78:F79"/>
    <mergeCell ref="G78:G79"/>
    <mergeCell ref="F80:F81"/>
    <mergeCell ref="G80:G81"/>
    <mergeCell ref="F82:F83"/>
    <mergeCell ref="G82:G83"/>
    <mergeCell ref="F84:F85"/>
    <mergeCell ref="G84:G85"/>
    <mergeCell ref="F47:H58"/>
    <mergeCell ref="E47:E58"/>
    <mergeCell ref="C78:C84"/>
    <mergeCell ref="B78:B84"/>
    <mergeCell ref="C71:C77"/>
    <mergeCell ref="B71:B77"/>
    <mergeCell ref="C64:C70"/>
    <mergeCell ref="B64:B70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2332"/>
  <sheetViews>
    <sheetView showGridLines="0" tabSelected="1" workbookViewId="0">
      <pane ySplit="3" topLeftCell="A4" activePane="bottomLeft" state="frozen"/>
      <selection pane="bottomLeft" activeCell="I11" sqref="I11"/>
    </sheetView>
  </sheetViews>
  <sheetFormatPr defaultRowHeight="15"/>
  <cols>
    <col min="1" max="1" width="0" hidden="1" customWidth="1"/>
    <col min="2" max="2" width="6.5703125" customWidth="1"/>
    <col min="3" max="3" width="36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0" hidden="1" customWidth="1"/>
    <col min="9" max="9" width="12.5703125" customWidth="1"/>
    <col min="10" max="10" width="12.5703125" customWidth="1"/>
    <col min="11" max="11" width="0" hidden="1" customWidth="1"/>
    <col min="12" max="12" width="0" hidden="1" customWidth="1"/>
    <col min="13" max="13" width="0" hidden="1" customWidth="1"/>
    <col min="14" max="14" width="0" hidden="1" customWidth="1"/>
    <col min="15" max="15" width="0" hidden="1" customWidth="1"/>
    <col min="16" max="16" width="0" hidden="1" customWidth="1"/>
    <col min="17" max="17" width="0" hidden="1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8</v>
      </c>
      <c r="B1" s="7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7" t="s">
        <v>14</v>
      </c>
      <c r="H1" s="7" t="s">
        <v>15</v>
      </c>
      <c r="I1" s="7" t="s">
        <v>16</v>
      </c>
      <c r="J1" s="7" t="s">
        <v>17</v>
      </c>
      <c r="K1" s="7" t="s">
        <v>18</v>
      </c>
      <c r="M1" s="7" t="s">
        <v>19</v>
      </c>
      <c r="N1" s="7" t="s">
        <v>20</v>
      </c>
      <c r="O1" s="7" t="s">
        <v>21</v>
      </c>
      <c r="P1" s="7" t="s">
        <v>22</v>
      </c>
      <c r="Q1" s="7" t="s">
        <v>23</v>
      </c>
    </row>
    <row r="3" spans="1:17">
      <c r="A3" s="7" t="s">
        <v>24</v>
      </c>
      <c r="B3" s="26" t="s">
        <v>25</v>
      </c>
      <c r="C3" s="26" t="s">
        <v>26</v>
      </c>
      <c r="D3" s="26"/>
      <c r="E3" s="26"/>
      <c r="F3" s="26" t="s">
        <v>13</v>
      </c>
      <c r="G3" s="26" t="s">
        <v>27</v>
      </c>
      <c r="H3" s="26" t="s">
        <v>28</v>
      </c>
      <c r="I3" s="26" t="s">
        <v>29</v>
      </c>
      <c r="J3" s="26" t="s">
        <v>30</v>
      </c>
      <c r="K3" s="26" t="s">
        <v>31</v>
      </c>
      <c r="L3" s="26" t="s">
        <v>32</v>
      </c>
      <c r="M3" s="26" t="s">
        <v>33</v>
      </c>
      <c r="N3" s="26" t="s">
        <v>34</v>
      </c>
      <c r="O3" s="26" t="s">
        <v>35</v>
      </c>
      <c r="P3" s="26" t="s">
        <v>36</v>
      </c>
      <c r="Q3" s="26" t="s">
        <v>37</v>
      </c>
    </row>
    <row r="4" spans="1:17" ht="37.2075" customHeight="1">
      <c r="A4" s="7">
        <v>2</v>
      </c>
      <c r="B4" s="27" t="s">
        <v>38</v>
      </c>
      <c r="C4" s="28" t="s">
        <v>39</v>
      </c>
      <c r="D4" s="28"/>
      <c r="E4" s="28"/>
      <c r="F4" s="28"/>
      <c r="G4" s="28"/>
      <c r="H4" s="28"/>
      <c r="I4" s="28"/>
      <c r="J4" s="27"/>
      <c r="K4" s="7"/>
    </row>
    <row r="5" spans="1:17" hidden="1">
      <c r="A5" s="7">
        <v>3</v>
      </c>
    </row>
    <row r="6" spans="1:17" hidden="1">
      <c r="A6" s="7" t="s">
        <v>40</v>
      </c>
    </row>
    <row r="7" spans="1:17" ht="37.2075" customHeight="1">
      <c r="A7" s="7">
        <v>3</v>
      </c>
      <c r="B7" s="29">
        <v>2</v>
      </c>
      <c r="C7" s="30" t="s">
        <v>41</v>
      </c>
      <c r="D7" s="30"/>
      <c r="E7" s="30"/>
      <c r="F7" s="30"/>
      <c r="G7" s="30"/>
      <c r="H7" s="30"/>
      <c r="I7" s="30"/>
      <c r="J7" s="31"/>
      <c r="K7" s="7"/>
    </row>
    <row r="8" spans="1:17" hidden="1">
      <c r="A8" s="7" t="s">
        <v>42</v>
      </c>
    </row>
    <row r="9" spans="1:17" ht="33.825" customHeight="1">
      <c r="A9" s="7">
        <v>4</v>
      </c>
      <c r="B9" s="29" t="s">
        <v>43</v>
      </c>
      <c r="C9" s="32" t="s">
        <v>44</v>
      </c>
      <c r="D9" s="32"/>
      <c r="E9" s="32"/>
      <c r="F9" s="32"/>
      <c r="G9" s="32"/>
      <c r="H9" s="32"/>
      <c r="I9" s="32"/>
      <c r="J9" s="33"/>
      <c r="K9" s="7"/>
    </row>
    <row r="10" spans="1:17" hidden="1">
      <c r="A10" s="7" t="s">
        <v>45</v>
      </c>
    </row>
    <row r="11" spans="1:17" ht="27.225" customHeight="1">
      <c r="A11" s="7">
        <v>9</v>
      </c>
      <c r="B11" s="34" t="s">
        <v>46</v>
      </c>
      <c r="C11" s="35" t="s">
        <v>47</v>
      </c>
      <c r="D11" s="36"/>
      <c r="E11" s="36"/>
      <c r="F11" s="37" t="s">
        <v>48</v>
      </c>
      <c r="G11" s="38">
        <v>1</v>
      </c>
      <c r="H11" s="38"/>
      <c r="I11" s="39"/>
      <c r="J11" s="40">
        <f>IF(AND(G11= "",H11= ""), 0, ROUND(ROUND(I11, 2) * ROUND(IF(H11="",G11,H11),  0), 2))</f>
        <v/>
      </c>
      <c r="K11" s="7"/>
      <c r="M11" s="41">
        <v>0.2</v>
      </c>
      <c r="Q11" s="7">
        <v>53</v>
      </c>
    </row>
    <row r="12" spans="1:17" hidden="1">
      <c r="A12" s="7" t="s">
        <v>49</v>
      </c>
    </row>
    <row r="13" spans="1:17" hidden="1">
      <c r="A13" s="7" t="s">
        <v>50</v>
      </c>
    </row>
    <row r="14" spans="1:17">
      <c r="A14" s="7" t="s">
        <v>40</v>
      </c>
      <c r="B14" s="36"/>
      <c r="J14" s="36"/>
    </row>
    <row r="15" spans="1:17" ht="27.225" customHeight="1">
      <c r="B15" s="36"/>
      <c r="C15" s="42" t="s">
        <v>41</v>
      </c>
      <c r="D15" s="43"/>
      <c r="E15" s="43"/>
      <c r="F15" s="44"/>
      <c r="G15" s="44"/>
      <c r="H15" s="44"/>
      <c r="I15" s="44"/>
      <c r="J15" s="45"/>
    </row>
    <row r="16" spans="1:17">
      <c r="B16" s="36"/>
      <c r="C16" s="46"/>
      <c r="D16" s="7"/>
      <c r="E16" s="7"/>
      <c r="F16" s="7"/>
      <c r="G16" s="7"/>
      <c r="H16" s="7"/>
      <c r="I16" s="7"/>
      <c r="J16" s="8"/>
    </row>
    <row r="17" spans="1:17">
      <c r="B17" s="36"/>
      <c r="C17" s="47" t="s">
        <v>51</v>
      </c>
      <c r="D17" s="48"/>
      <c r="E17" s="48"/>
      <c r="F17" s="49">
        <f>SUMIF(K8:K14, IF(K7="","",K7), J8:J14)</f>
        <v/>
      </c>
      <c r="G17" s="49"/>
      <c r="H17" s="49"/>
      <c r="I17" s="49"/>
      <c r="J17" s="50"/>
    </row>
    <row r="18" spans="1:17" ht="16.9125" customHeight="1">
      <c r="B18" s="36"/>
      <c r="C18" s="47" t="s">
        <v>52</v>
      </c>
      <c r="D18" s="48"/>
      <c r="E18" s="48"/>
      <c r="F18" s="49">
        <f>ROUND(SUMIF(K8:K14, IF(K7="","",K7), J8:J14) * 0.2, 2)</f>
        <v/>
      </c>
      <c r="G18" s="49"/>
      <c r="H18" s="49"/>
      <c r="I18" s="49"/>
      <c r="J18" s="50"/>
    </row>
    <row r="19" spans="1:17">
      <c r="B19" s="36"/>
      <c r="C19" s="51" t="s">
        <v>53</v>
      </c>
      <c r="D19" s="52"/>
      <c r="E19" s="52"/>
      <c r="F19" s="53">
        <f>SUM(F17:F18)</f>
        <v/>
      </c>
      <c r="G19" s="53"/>
      <c r="H19" s="53"/>
      <c r="I19" s="53"/>
      <c r="J19" s="54"/>
    </row>
    <row r="20" spans="1:17" ht="37.2075" customHeight="1">
      <c r="A20" s="7">
        <v>3</v>
      </c>
      <c r="B20" s="29">
        <v>3</v>
      </c>
      <c r="C20" s="30" t="s">
        <v>54</v>
      </c>
      <c r="D20" s="30"/>
      <c r="E20" s="30"/>
      <c r="F20" s="30"/>
      <c r="G20" s="30"/>
      <c r="H20" s="30"/>
      <c r="I20" s="30"/>
      <c r="J20" s="31"/>
      <c r="K20" s="7"/>
    </row>
    <row r="21" spans="1:17" hidden="1">
      <c r="A21" s="7">
        <v>4</v>
      </c>
    </row>
    <row r="22" spans="1:17" hidden="1">
      <c r="A22" s="7" t="s">
        <v>50</v>
      </c>
    </row>
    <row r="23" spans="1:17" hidden="1">
      <c r="A23" s="7">
        <v>4</v>
      </c>
    </row>
    <row r="24" spans="1:17" hidden="1">
      <c r="A24" s="7" t="s">
        <v>50</v>
      </c>
    </row>
    <row r="25" spans="1:17" hidden="1">
      <c r="A25" s="7">
        <v>4</v>
      </c>
    </row>
    <row r="26" spans="1:17" hidden="1">
      <c r="A26" s="7" t="s">
        <v>50</v>
      </c>
    </row>
    <row r="27" spans="1:17">
      <c r="A27" s="7">
        <v>4</v>
      </c>
      <c r="B27" s="29" t="s">
        <v>55</v>
      </c>
      <c r="C27" s="32" t="s">
        <v>56</v>
      </c>
      <c r="D27" s="32"/>
      <c r="E27" s="32"/>
      <c r="F27" s="32"/>
      <c r="G27" s="32"/>
      <c r="H27" s="32"/>
      <c r="I27" s="32"/>
      <c r="J27" s="33"/>
      <c r="K27" s="7"/>
    </row>
    <row r="28" spans="1:17" hidden="1">
      <c r="A28" s="7" t="s">
        <v>45</v>
      </c>
    </row>
    <row r="29" spans="1:17">
      <c r="A29" s="7">
        <v>9</v>
      </c>
      <c r="B29" s="34" t="s">
        <v>57</v>
      </c>
      <c r="C29" s="35" t="s">
        <v>58</v>
      </c>
      <c r="D29" s="36"/>
      <c r="E29" s="36"/>
      <c r="F29" s="37" t="s">
        <v>48</v>
      </c>
      <c r="G29" s="38">
        <v>1</v>
      </c>
      <c r="H29" s="38"/>
      <c r="I29" s="39"/>
      <c r="J29" s="40">
        <f>IF(AND(G29= "",H29= ""), 0, ROUND(ROUND(I29, 2) * ROUND(IF(H29="",G29,H29),  0), 2))</f>
        <v/>
      </c>
      <c r="K29" s="7"/>
      <c r="M29" s="41">
        <v>0.2</v>
      </c>
      <c r="Q29" s="7">
        <v>290</v>
      </c>
    </row>
    <row r="30" spans="1:17" hidden="1">
      <c r="A30" s="7" t="s">
        <v>59</v>
      </c>
    </row>
    <row r="31" spans="1:17" hidden="1">
      <c r="A31" s="7" t="s">
        <v>49</v>
      </c>
    </row>
    <row r="32" spans="1:17" hidden="1">
      <c r="A32" s="7" t="s">
        <v>50</v>
      </c>
    </row>
    <row r="33" spans="1:17">
      <c r="A33" s="7">
        <v>4</v>
      </c>
      <c r="B33" s="29" t="s">
        <v>60</v>
      </c>
      <c r="C33" s="32" t="s">
        <v>61</v>
      </c>
      <c r="D33" s="32"/>
      <c r="E33" s="32"/>
      <c r="F33" s="32"/>
      <c r="G33" s="32"/>
      <c r="H33" s="32"/>
      <c r="I33" s="32"/>
      <c r="J33" s="33"/>
      <c r="K33" s="7"/>
    </row>
    <row r="34" spans="1:17">
      <c r="A34" s="7">
        <v>5</v>
      </c>
      <c r="B34" s="29" t="s">
        <v>62</v>
      </c>
      <c r="C34" s="48" t="s">
        <v>63</v>
      </c>
      <c r="D34" s="48"/>
      <c r="E34" s="48"/>
      <c r="F34" s="48"/>
      <c r="G34" s="48"/>
      <c r="H34" s="48"/>
      <c r="I34" s="48"/>
      <c r="J34" s="55"/>
      <c r="K34" s="7"/>
    </row>
    <row r="35" spans="1:17" hidden="1">
      <c r="A35" s="7" t="s">
        <v>64</v>
      </c>
    </row>
    <row r="36" spans="1:17" ht="27.225" customHeight="1">
      <c r="A36" s="7">
        <v>9</v>
      </c>
      <c r="B36" s="34" t="s">
        <v>65</v>
      </c>
      <c r="C36" s="35" t="s">
        <v>66</v>
      </c>
      <c r="D36" s="36"/>
      <c r="E36" s="36"/>
      <c r="F36" s="37" t="s">
        <v>67</v>
      </c>
      <c r="G36" s="38">
        <f>ROUND(SUM(G37:G39), 0 )</f>
        <v/>
      </c>
      <c r="H36" s="38"/>
      <c r="I36" s="39"/>
      <c r="J36" s="40">
        <f>IF(AND(G36= "",H36= ""), 0, ROUND(ROUND(I36, 2) * ROUND(IF(H36="",G36,H36),  0), 2))</f>
        <v/>
      </c>
      <c r="K36" s="7"/>
      <c r="M36" s="41">
        <v>0.2</v>
      </c>
      <c r="Q36" s="7">
        <f>IF(H36= "", "", 53)</f>
        <v/>
      </c>
    </row>
    <row r="37" spans="1:17" hidden="1">
      <c r="A37" s="56" t="s">
        <v>69</v>
      </c>
      <c r="B37" s="36"/>
      <c r="C37" s="57" t="s">
        <v>68</v>
      </c>
      <c r="D37" s="57"/>
      <c r="E37" s="57"/>
      <c r="F37" s="57"/>
      <c r="G37" s="58">
        <v>1</v>
      </c>
      <c r="H37" s="59"/>
      <c r="J37" s="36"/>
    </row>
    <row r="38" spans="1:17" hidden="1">
      <c r="A38" s="56" t="s">
        <v>71</v>
      </c>
      <c r="B38" s="36"/>
      <c r="C38" s="57" t="s">
        <v>70</v>
      </c>
      <c r="D38" s="57"/>
      <c r="E38" s="57"/>
      <c r="F38" s="57"/>
      <c r="G38" s="58">
        <v>0</v>
      </c>
      <c r="H38" s="59"/>
      <c r="J38" s="36"/>
    </row>
    <row r="39" spans="1:17" hidden="1">
      <c r="A39" s="56" t="s">
        <v>73</v>
      </c>
      <c r="B39" s="36"/>
      <c r="C39" s="57" t="s">
        <v>72</v>
      </c>
      <c r="D39" s="57"/>
      <c r="E39" s="57"/>
      <c r="F39" s="57"/>
      <c r="G39" s="58">
        <v>0</v>
      </c>
      <c r="H39" s="59"/>
      <c r="J39" s="36"/>
    </row>
    <row r="40" spans="1:17" hidden="1">
      <c r="G40" s="60">
        <f>G37</f>
        <v/>
      </c>
      <c r="H40" s="60">
        <f>IF(H37= "", "", H37)</f>
        <v/>
      </c>
      <c r="J40" s="60">
        <f>IF(AND(G40= "",H40= ""), 0, ROUND(ROUND(I36, 2) * ROUND(IF(H40="",G40,H40),  0), 2))</f>
        <v/>
      </c>
      <c r="K40" s="7">
        <f>K36</f>
        <v/>
      </c>
      <c r="Q40" s="7">
        <f>IF(H36= "", 290, "")</f>
        <v/>
      </c>
    </row>
    <row r="41" spans="1:17" hidden="1">
      <c r="G41" s="60">
        <f>G38</f>
        <v/>
      </c>
      <c r="H41" s="60">
        <f>IF(H38= "", "", H38)</f>
        <v/>
      </c>
      <c r="J41" s="60">
        <f>IF(AND(G41= "",H41= ""), 0, ROUND(ROUND(I36, 2) * ROUND(IF(H41="",G41,H41),  0), 2))</f>
        <v/>
      </c>
      <c r="K41" s="7">
        <f>K36</f>
        <v/>
      </c>
      <c r="Q41" s="7">
        <f>IF(H36= "", 278, "")</f>
        <v/>
      </c>
    </row>
    <row r="42" spans="1:17" hidden="1">
      <c r="G42" s="60">
        <f>G39</f>
        <v/>
      </c>
      <c r="H42" s="60">
        <f>IF(H39= "", "", H39)</f>
        <v/>
      </c>
      <c r="J42" s="60">
        <f>IF(AND(G42= "",H42= ""), 0, ROUND(ROUND(I36, 2) * ROUND(IF(H42="",G42,H42),  0), 2))</f>
        <v/>
      </c>
      <c r="K42" s="7">
        <f>K36</f>
        <v/>
      </c>
      <c r="Q42" s="7">
        <f>IF(H36= "", 279, "")</f>
        <v/>
      </c>
    </row>
    <row r="43" spans="1:17" hidden="1">
      <c r="A43" s="7" t="s">
        <v>74</v>
      </c>
    </row>
    <row r="44" spans="1:17" hidden="1">
      <c r="A44" s="7" t="s">
        <v>59</v>
      </c>
    </row>
    <row r="45" spans="1:17" hidden="1">
      <c r="A45" s="7" t="s">
        <v>74</v>
      </c>
    </row>
    <row r="46" spans="1:17" hidden="1">
      <c r="A46" s="7" t="s">
        <v>75</v>
      </c>
    </row>
    <row r="47" spans="1:17" hidden="1">
      <c r="A47" s="7" t="s">
        <v>74</v>
      </c>
    </row>
    <row r="48" spans="1:17" hidden="1">
      <c r="A48" s="7" t="s">
        <v>76</v>
      </c>
    </row>
    <row r="49" spans="1:17" hidden="1">
      <c r="A49" s="7" t="s">
        <v>49</v>
      </c>
    </row>
    <row r="50" spans="1:17" hidden="1">
      <c r="A50" s="7" t="s">
        <v>77</v>
      </c>
    </row>
    <row r="51" spans="1:17">
      <c r="A51" s="7">
        <v>5</v>
      </c>
      <c r="B51" s="29" t="s">
        <v>78</v>
      </c>
      <c r="C51" s="48" t="s">
        <v>79</v>
      </c>
      <c r="D51" s="48"/>
      <c r="E51" s="48"/>
      <c r="F51" s="48"/>
      <c r="G51" s="48"/>
      <c r="H51" s="48"/>
      <c r="I51" s="48"/>
      <c r="J51" s="55"/>
      <c r="K51" s="7"/>
    </row>
    <row r="52" spans="1:17" hidden="1">
      <c r="A52" s="7" t="s">
        <v>64</v>
      </c>
    </row>
    <row r="53" spans="1:17" ht="27.225" customHeight="1">
      <c r="A53" s="7">
        <v>9</v>
      </c>
      <c r="B53" s="34" t="s">
        <v>80</v>
      </c>
      <c r="C53" s="35" t="s">
        <v>66</v>
      </c>
      <c r="D53" s="36"/>
      <c r="E53" s="36"/>
      <c r="F53" s="37" t="s">
        <v>67</v>
      </c>
      <c r="G53" s="38">
        <f>ROUND(SUM(G54:G56), 0 )</f>
        <v/>
      </c>
      <c r="H53" s="38"/>
      <c r="I53" s="39"/>
      <c r="J53" s="40">
        <f>IF(AND(G53= "",H53= ""), 0, ROUND(ROUND(I53, 2) * ROUND(IF(H53="",G53,H53),  0), 2))</f>
        <v/>
      </c>
      <c r="K53" s="7"/>
      <c r="M53" s="41">
        <v>0.2</v>
      </c>
      <c r="Q53" s="7">
        <f>IF(H53= "", "", 53)</f>
        <v/>
      </c>
    </row>
    <row r="54" spans="1:17" hidden="1">
      <c r="A54" s="56" t="s">
        <v>69</v>
      </c>
      <c r="B54" s="36"/>
      <c r="C54" s="57" t="s">
        <v>68</v>
      </c>
      <c r="D54" s="57"/>
      <c r="E54" s="57"/>
      <c r="F54" s="57"/>
      <c r="G54" s="58">
        <v>1</v>
      </c>
      <c r="H54" s="59"/>
      <c r="J54" s="36"/>
    </row>
    <row r="55" spans="1:17" hidden="1">
      <c r="A55" s="56" t="s">
        <v>71</v>
      </c>
      <c r="B55" s="36"/>
      <c r="C55" s="57" t="s">
        <v>70</v>
      </c>
      <c r="D55" s="57"/>
      <c r="E55" s="57"/>
      <c r="F55" s="57"/>
      <c r="G55" s="58">
        <v>1</v>
      </c>
      <c r="H55" s="59"/>
      <c r="J55" s="36"/>
    </row>
    <row r="56" spans="1:17" hidden="1">
      <c r="A56" s="56" t="s">
        <v>73</v>
      </c>
      <c r="B56" s="36"/>
      <c r="C56" s="57" t="s">
        <v>72</v>
      </c>
      <c r="D56" s="57"/>
      <c r="E56" s="57"/>
      <c r="F56" s="57"/>
      <c r="G56" s="58">
        <v>1</v>
      </c>
      <c r="H56" s="59"/>
      <c r="J56" s="36"/>
    </row>
    <row r="57" spans="1:17" hidden="1">
      <c r="G57" s="60">
        <f>G54</f>
        <v/>
      </c>
      <c r="H57" s="60">
        <f>IF(H54= "", "", H54)</f>
        <v/>
      </c>
      <c r="J57" s="60">
        <f>IF(AND(G57= "",H57= ""), 0, ROUND(ROUND(I53, 2) * ROUND(IF(H57="",G57,H57),  0), 2))</f>
        <v/>
      </c>
      <c r="K57" s="7">
        <f>K53</f>
        <v/>
      </c>
      <c r="Q57" s="7">
        <f>IF(H53= "", 290, "")</f>
        <v/>
      </c>
    </row>
    <row r="58" spans="1:17" hidden="1">
      <c r="G58" s="60">
        <f>G55</f>
        <v/>
      </c>
      <c r="H58" s="60">
        <f>IF(H55= "", "", H55)</f>
        <v/>
      </c>
      <c r="J58" s="60">
        <f>IF(AND(G58= "",H58= ""), 0, ROUND(ROUND(I53, 2) * ROUND(IF(H58="",G58,H58),  0), 2))</f>
        <v/>
      </c>
      <c r="K58" s="7">
        <f>K53</f>
        <v/>
      </c>
      <c r="Q58" s="7">
        <f>IF(H53= "", 278, "")</f>
        <v/>
      </c>
    </row>
    <row r="59" spans="1:17" hidden="1">
      <c r="G59" s="60">
        <f>G56</f>
        <v/>
      </c>
      <c r="H59" s="60">
        <f>IF(H56= "", "", H56)</f>
        <v/>
      </c>
      <c r="J59" s="60">
        <f>IF(AND(G59= "",H59= ""), 0, ROUND(ROUND(I53, 2) * ROUND(IF(H59="",G59,H59),  0), 2))</f>
        <v/>
      </c>
      <c r="K59" s="7">
        <f>K53</f>
        <v/>
      </c>
      <c r="Q59" s="7">
        <f>IF(H53= "", 279, "")</f>
        <v/>
      </c>
    </row>
    <row r="60" spans="1:17" hidden="1">
      <c r="A60" s="7" t="s">
        <v>74</v>
      </c>
    </row>
    <row r="61" spans="1:17" hidden="1">
      <c r="A61" s="7" t="s">
        <v>59</v>
      </c>
    </row>
    <row r="62" spans="1:17" hidden="1">
      <c r="A62" s="7" t="s">
        <v>74</v>
      </c>
    </row>
    <row r="63" spans="1:17" hidden="1">
      <c r="A63" s="7" t="s">
        <v>75</v>
      </c>
    </row>
    <row r="64" spans="1:17" hidden="1">
      <c r="A64" s="7" t="s">
        <v>74</v>
      </c>
    </row>
    <row r="65" spans="1:17" hidden="1">
      <c r="A65" s="7" t="s">
        <v>76</v>
      </c>
    </row>
    <row r="66" spans="1:17" hidden="1">
      <c r="A66" s="7" t="s">
        <v>49</v>
      </c>
    </row>
    <row r="67" spans="1:17" hidden="1">
      <c r="A67" s="7" t="s">
        <v>77</v>
      </c>
    </row>
    <row r="68" spans="1:17" ht="27.225" customHeight="1">
      <c r="A68" s="7">
        <v>5</v>
      </c>
      <c r="B68" s="29" t="s">
        <v>81</v>
      </c>
      <c r="C68" s="48" t="s">
        <v>82</v>
      </c>
      <c r="D68" s="48"/>
      <c r="E68" s="48"/>
      <c r="F68" s="48"/>
      <c r="G68" s="48"/>
      <c r="H68" s="48"/>
      <c r="I68" s="48"/>
      <c r="J68" s="55"/>
      <c r="K68" s="7"/>
    </row>
    <row r="69" spans="1:17" hidden="1">
      <c r="A69" s="7" t="s">
        <v>64</v>
      </c>
    </row>
    <row r="70" spans="1:17" ht="27.225" customHeight="1">
      <c r="A70" s="7">
        <v>9</v>
      </c>
      <c r="B70" s="34" t="s">
        <v>83</v>
      </c>
      <c r="C70" s="35" t="s">
        <v>84</v>
      </c>
      <c r="D70" s="36"/>
      <c r="E70" s="36"/>
      <c r="F70" s="37" t="s">
        <v>48</v>
      </c>
      <c r="G70" s="38">
        <f>ROUND(SUM(G71:G73), 0 )</f>
        <v/>
      </c>
      <c r="H70" s="38"/>
      <c r="I70" s="39"/>
      <c r="J70" s="40">
        <f>IF(AND(G70= "",H70= ""), 0, ROUND(ROUND(I70, 2) * ROUND(IF(H70="",G70,H70),  0), 2))</f>
        <v/>
      </c>
      <c r="K70" s="7"/>
      <c r="M70" s="41">
        <v>0.2</v>
      </c>
      <c r="Q70" s="7">
        <f>IF(H70= "", "", 53)</f>
        <v/>
      </c>
    </row>
    <row r="71" spans="1:17" hidden="1">
      <c r="A71" s="56" t="s">
        <v>69</v>
      </c>
      <c r="B71" s="36"/>
      <c r="C71" s="57" t="s">
        <v>68</v>
      </c>
      <c r="D71" s="57"/>
      <c r="E71" s="57"/>
      <c r="F71" s="57"/>
      <c r="G71" s="58">
        <v>1</v>
      </c>
      <c r="H71" s="59"/>
      <c r="J71" s="36"/>
    </row>
    <row r="72" spans="1:17" hidden="1">
      <c r="A72" s="56" t="s">
        <v>71</v>
      </c>
      <c r="B72" s="36"/>
      <c r="C72" s="57" t="s">
        <v>70</v>
      </c>
      <c r="D72" s="57"/>
      <c r="E72" s="57"/>
      <c r="F72" s="57"/>
      <c r="G72" s="58">
        <v>1</v>
      </c>
      <c r="H72" s="59"/>
      <c r="J72" s="36"/>
    </row>
    <row r="73" spans="1:17" hidden="1">
      <c r="A73" s="56" t="s">
        <v>73</v>
      </c>
      <c r="B73" s="36"/>
      <c r="C73" s="57" t="s">
        <v>72</v>
      </c>
      <c r="D73" s="57"/>
      <c r="E73" s="57"/>
      <c r="F73" s="57"/>
      <c r="G73" s="58">
        <v>1</v>
      </c>
      <c r="H73" s="59"/>
      <c r="J73" s="36"/>
    </row>
    <row r="74" spans="1:17" hidden="1">
      <c r="G74" s="60">
        <f>G71</f>
        <v/>
      </c>
      <c r="H74" s="60">
        <f>IF(H71= "", "", H71)</f>
        <v/>
      </c>
      <c r="J74" s="60">
        <f>IF(AND(G74= "",H74= ""), 0, ROUND(ROUND(I70, 2) * ROUND(IF(H74="",G74,H74),  0), 2))</f>
        <v/>
      </c>
      <c r="K74" s="7">
        <f>K70</f>
        <v/>
      </c>
      <c r="Q74" s="7">
        <f>IF(H70= "", 290, "")</f>
        <v/>
      </c>
    </row>
    <row r="75" spans="1:17" hidden="1">
      <c r="G75" s="60">
        <f>G72</f>
        <v/>
      </c>
      <c r="H75" s="60">
        <f>IF(H72= "", "", H72)</f>
        <v/>
      </c>
      <c r="J75" s="60">
        <f>IF(AND(G75= "",H75= ""), 0, ROUND(ROUND(I70, 2) * ROUND(IF(H75="",G75,H75),  0), 2))</f>
        <v/>
      </c>
      <c r="K75" s="7">
        <f>K70</f>
        <v/>
      </c>
      <c r="Q75" s="7">
        <f>IF(H70= "", 278, "")</f>
        <v/>
      </c>
    </row>
    <row r="76" spans="1:17" hidden="1">
      <c r="G76" s="60">
        <f>G73</f>
        <v/>
      </c>
      <c r="H76" s="60">
        <f>IF(H73= "", "", H73)</f>
        <v/>
      </c>
      <c r="J76" s="60">
        <f>IF(AND(G76= "",H76= ""), 0, ROUND(ROUND(I70, 2) * ROUND(IF(H76="",G76,H76),  0), 2))</f>
        <v/>
      </c>
      <c r="K76" s="7">
        <f>K70</f>
        <v/>
      </c>
      <c r="Q76" s="7">
        <f>IF(H70= "", 279, "")</f>
        <v/>
      </c>
    </row>
    <row r="77" spans="1:17" hidden="1">
      <c r="A77" s="7" t="s">
        <v>74</v>
      </c>
    </row>
    <row r="78" spans="1:17" hidden="1">
      <c r="A78" s="7" t="s">
        <v>59</v>
      </c>
    </row>
    <row r="79" spans="1:17" hidden="1">
      <c r="A79" s="7" t="s">
        <v>74</v>
      </c>
    </row>
    <row r="80" spans="1:17" hidden="1">
      <c r="A80" s="7" t="s">
        <v>75</v>
      </c>
    </row>
    <row r="81" spans="1:17" hidden="1">
      <c r="A81" s="7" t="s">
        <v>74</v>
      </c>
    </row>
    <row r="82" spans="1:17" hidden="1">
      <c r="A82" s="7" t="s">
        <v>76</v>
      </c>
    </row>
    <row r="83" spans="1:17" hidden="1">
      <c r="A83" s="7" t="s">
        <v>49</v>
      </c>
    </row>
    <row r="84" spans="1:17" hidden="1">
      <c r="A84" s="7" t="s">
        <v>77</v>
      </c>
    </row>
    <row r="85" spans="1:17">
      <c r="A85" s="7">
        <v>5</v>
      </c>
      <c r="B85" s="29" t="s">
        <v>85</v>
      </c>
      <c r="C85" s="48" t="s">
        <v>86</v>
      </c>
      <c r="D85" s="48"/>
      <c r="E85" s="48"/>
      <c r="F85" s="48"/>
      <c r="G85" s="48"/>
      <c r="H85" s="48"/>
      <c r="I85" s="48"/>
      <c r="J85" s="55"/>
      <c r="K85" s="7"/>
    </row>
    <row r="86" spans="1:17" hidden="1">
      <c r="A86" s="7" t="s">
        <v>64</v>
      </c>
    </row>
    <row r="87" spans="1:17">
      <c r="A87" s="7">
        <v>9</v>
      </c>
      <c r="B87" s="34" t="s">
        <v>87</v>
      </c>
      <c r="C87" s="35" t="s">
        <v>88</v>
      </c>
      <c r="D87" s="36"/>
      <c r="E87" s="36"/>
      <c r="F87" s="37" t="s">
        <v>48</v>
      </c>
      <c r="G87" s="38">
        <f>ROUND(SUM(G88:G88), 0 )</f>
        <v/>
      </c>
      <c r="H87" s="38"/>
      <c r="I87" s="39"/>
      <c r="J87" s="40">
        <f>IF(AND(G87= "",H87= ""), 0, ROUND(ROUND(I87, 2) * ROUND(IF(H87="",G87,H87),  0), 2))</f>
        <v/>
      </c>
      <c r="K87" s="7"/>
      <c r="M87" s="41">
        <v>0.2</v>
      </c>
      <c r="Q87" s="7">
        <v>279</v>
      </c>
    </row>
    <row r="88" spans="1:17" hidden="1">
      <c r="A88" s="56" t="s">
        <v>73</v>
      </c>
      <c r="B88" s="36"/>
      <c r="C88" s="57" t="s">
        <v>72</v>
      </c>
      <c r="D88" s="57"/>
      <c r="E88" s="57"/>
      <c r="F88" s="57"/>
      <c r="G88" s="58">
        <v>1</v>
      </c>
      <c r="H88" s="59"/>
      <c r="J88" s="36"/>
    </row>
    <row r="89" spans="1:17" hidden="1">
      <c r="A89" s="7" t="s">
        <v>74</v>
      </c>
    </row>
    <row r="90" spans="1:17" hidden="1">
      <c r="A90" s="7" t="s">
        <v>75</v>
      </c>
    </row>
    <row r="91" spans="1:17" hidden="1">
      <c r="A91" s="7" t="s">
        <v>49</v>
      </c>
    </row>
    <row r="92" spans="1:17" hidden="1">
      <c r="A92" s="7" t="s">
        <v>77</v>
      </c>
    </row>
    <row r="93" spans="1:17" ht="29.425" customHeight="1">
      <c r="A93" s="7">
        <v>5</v>
      </c>
      <c r="B93" s="29" t="s">
        <v>89</v>
      </c>
      <c r="C93" s="48" t="s">
        <v>90</v>
      </c>
      <c r="D93" s="48"/>
      <c r="E93" s="48"/>
      <c r="F93" s="48"/>
      <c r="G93" s="48"/>
      <c r="H93" s="48"/>
      <c r="I93" s="48"/>
      <c r="J93" s="55"/>
      <c r="K93" s="7"/>
    </row>
    <row r="94" spans="1:17" hidden="1">
      <c r="A94" s="7" t="s">
        <v>64</v>
      </c>
    </row>
    <row r="95" spans="1:17" hidden="1">
      <c r="A95" s="7" t="s">
        <v>64</v>
      </c>
    </row>
    <row r="96" spans="1:17" ht="27.225" customHeight="1">
      <c r="A96" s="7">
        <v>9</v>
      </c>
      <c r="B96" s="34" t="s">
        <v>91</v>
      </c>
      <c r="C96" s="35" t="s">
        <v>92</v>
      </c>
      <c r="D96" s="36"/>
      <c r="E96" s="36"/>
      <c r="F96" s="37" t="s">
        <v>67</v>
      </c>
      <c r="G96" s="38">
        <f>ROUND(SUM(G97:G98), 0 )</f>
        <v/>
      </c>
      <c r="H96" s="38"/>
      <c r="I96" s="39"/>
      <c r="J96" s="40">
        <f>IF(AND(G96= "",H96= ""), 0, ROUND(ROUND(I96, 2) * ROUND(IF(H96="",G96,H96),  0), 2))</f>
        <v/>
      </c>
      <c r="K96" s="7"/>
      <c r="M96" s="41">
        <v>0.2</v>
      </c>
      <c r="Q96" s="7">
        <f>IF(H96= "", "", 53)</f>
        <v/>
      </c>
    </row>
    <row r="97" spans="1:17" hidden="1">
      <c r="A97" s="56" t="s">
        <v>71</v>
      </c>
      <c r="B97" s="36"/>
      <c r="C97" s="57" t="s">
        <v>70</v>
      </c>
      <c r="D97" s="57"/>
      <c r="E97" s="57"/>
      <c r="F97" s="57"/>
      <c r="G97" s="58">
        <v>1</v>
      </c>
      <c r="H97" s="59"/>
      <c r="J97" s="36"/>
    </row>
    <row r="98" spans="1:17" hidden="1">
      <c r="A98" s="56" t="s">
        <v>73</v>
      </c>
      <c r="B98" s="36"/>
      <c r="C98" s="57" t="s">
        <v>72</v>
      </c>
      <c r="D98" s="57"/>
      <c r="E98" s="57"/>
      <c r="F98" s="57"/>
      <c r="G98" s="58">
        <v>1</v>
      </c>
      <c r="H98" s="59"/>
      <c r="J98" s="36"/>
    </row>
    <row r="99" spans="1:17" hidden="1">
      <c r="G99" s="60">
        <f>G97</f>
        <v/>
      </c>
      <c r="H99" s="60">
        <f>IF(H97= "", "", H97)</f>
        <v/>
      </c>
      <c r="J99" s="60">
        <f>IF(AND(G99= "",H99= ""), 0, ROUND(ROUND(I96, 2) * ROUND(IF(H99="",G99,H99),  0), 2))</f>
        <v/>
      </c>
      <c r="K99" s="7">
        <f>K96</f>
        <v/>
      </c>
      <c r="Q99" s="7">
        <f>IF(H96= "", 278, "")</f>
        <v/>
      </c>
    </row>
    <row r="100" spans="1:17" hidden="1">
      <c r="G100" s="60">
        <f>G98</f>
        <v/>
      </c>
      <c r="H100" s="60">
        <f>IF(H98= "", "", H98)</f>
        <v/>
      </c>
      <c r="J100" s="60">
        <f>IF(AND(G100= "",H100= ""), 0, ROUND(ROUND(I96, 2) * ROUND(IF(H100="",G100,H100),  0), 2))</f>
        <v/>
      </c>
      <c r="K100" s="7">
        <f>K96</f>
        <v/>
      </c>
      <c r="Q100" s="7">
        <f>IF(H96= "", 279, "")</f>
        <v/>
      </c>
    </row>
    <row r="101" spans="1:17" hidden="1">
      <c r="A101" s="7" t="s">
        <v>74</v>
      </c>
    </row>
    <row r="102" spans="1:17" hidden="1">
      <c r="A102" s="7" t="s">
        <v>75</v>
      </c>
    </row>
    <row r="103" spans="1:17" hidden="1">
      <c r="A103" s="7" t="s">
        <v>74</v>
      </c>
    </row>
    <row r="104" spans="1:17" hidden="1">
      <c r="A104" s="7" t="s">
        <v>76</v>
      </c>
    </row>
    <row r="105" spans="1:17" hidden="1">
      <c r="A105" s="7" t="s">
        <v>49</v>
      </c>
    </row>
    <row r="106" spans="1:17" hidden="1">
      <c r="A106" s="7" t="s">
        <v>77</v>
      </c>
    </row>
    <row r="107" spans="1:17" ht="27.225" customHeight="1">
      <c r="A107" s="7">
        <v>5</v>
      </c>
      <c r="B107" s="29" t="s">
        <v>93</v>
      </c>
      <c r="C107" s="48" t="s">
        <v>94</v>
      </c>
      <c r="D107" s="48"/>
      <c r="E107" s="48"/>
      <c r="F107" s="48"/>
      <c r="G107" s="48"/>
      <c r="H107" s="48"/>
      <c r="I107" s="48"/>
      <c r="J107" s="55"/>
      <c r="K107" s="7"/>
    </row>
    <row r="108" spans="1:17" hidden="1">
      <c r="A108" s="56" t="s">
        <v>95</v>
      </c>
    </row>
    <row r="109" spans="1:17" ht="27.225" customHeight="1">
      <c r="A109" s="7">
        <v>9</v>
      </c>
      <c r="B109" s="34" t="s">
        <v>96</v>
      </c>
      <c r="C109" s="35" t="s">
        <v>97</v>
      </c>
      <c r="D109" s="36"/>
      <c r="E109" s="36"/>
      <c r="F109" s="37" t="s">
        <v>67</v>
      </c>
      <c r="G109" s="38">
        <f>ROUND(SUM(G110:G110), 0 )</f>
        <v/>
      </c>
      <c r="H109" s="38"/>
      <c r="I109" s="39"/>
      <c r="J109" s="40">
        <f>IF(AND(G109= "",H109= ""), 0, ROUND(ROUND(I109, 2) * ROUND(IF(H109="",G109,H109),  0), 2))</f>
        <v/>
      </c>
      <c r="K109" s="7"/>
      <c r="M109" s="41">
        <v>0.2</v>
      </c>
      <c r="Q109" s="7">
        <v>290</v>
      </c>
    </row>
    <row r="110" spans="1:17" hidden="1">
      <c r="A110" s="56" t="s">
        <v>69</v>
      </c>
      <c r="B110" s="36"/>
      <c r="C110" s="57" t="s">
        <v>68</v>
      </c>
      <c r="D110" s="57"/>
      <c r="E110" s="57"/>
      <c r="F110" s="57"/>
      <c r="G110" s="58">
        <v>1</v>
      </c>
      <c r="H110" s="59"/>
      <c r="J110" s="36"/>
    </row>
    <row r="111" spans="1:17" hidden="1">
      <c r="A111" s="7" t="s">
        <v>74</v>
      </c>
    </row>
    <row r="112" spans="1:17" hidden="1">
      <c r="A112" s="7" t="s">
        <v>59</v>
      </c>
    </row>
    <row r="113" spans="1:17" hidden="1">
      <c r="A113" s="7" t="s">
        <v>49</v>
      </c>
    </row>
    <row r="114" spans="1:17" hidden="1">
      <c r="A114" s="7" t="s">
        <v>77</v>
      </c>
    </row>
    <row r="115" spans="1:17" ht="27.225" customHeight="1">
      <c r="A115" s="7">
        <v>5</v>
      </c>
      <c r="B115" s="29" t="s">
        <v>98</v>
      </c>
      <c r="C115" s="48" t="s">
        <v>99</v>
      </c>
      <c r="D115" s="48"/>
      <c r="E115" s="48"/>
      <c r="F115" s="48"/>
      <c r="G115" s="48"/>
      <c r="H115" s="48"/>
      <c r="I115" s="48"/>
      <c r="J115" s="55"/>
      <c r="K115" s="7"/>
    </row>
    <row r="116" spans="1:17" hidden="1">
      <c r="A116" s="56" t="s">
        <v>95</v>
      </c>
    </row>
    <row r="117" spans="1:17">
      <c r="A117" s="7">
        <v>9</v>
      </c>
      <c r="B117" s="34" t="s">
        <v>100</v>
      </c>
      <c r="C117" s="35" t="s">
        <v>101</v>
      </c>
      <c r="D117" s="36"/>
      <c r="E117" s="36"/>
      <c r="F117" s="37" t="s">
        <v>67</v>
      </c>
      <c r="G117" s="38">
        <f>ROUND(SUM(G118:G118), 0 )</f>
        <v/>
      </c>
      <c r="H117" s="38"/>
      <c r="I117" s="39"/>
      <c r="J117" s="40">
        <f>IF(AND(G117= "",H117= ""), 0, ROUND(ROUND(I117, 2) * ROUND(IF(H117="",G117,H117),  0), 2))</f>
        <v/>
      </c>
      <c r="K117" s="7"/>
      <c r="M117" s="41">
        <v>0.2</v>
      </c>
      <c r="Q117" s="7">
        <v>279</v>
      </c>
    </row>
    <row r="118" spans="1:17" hidden="1">
      <c r="A118" s="56" t="s">
        <v>73</v>
      </c>
      <c r="B118" s="36"/>
      <c r="C118" s="57" t="s">
        <v>72</v>
      </c>
      <c r="D118" s="57"/>
      <c r="E118" s="57"/>
      <c r="F118" s="57"/>
      <c r="G118" s="58">
        <v>1</v>
      </c>
      <c r="H118" s="59"/>
      <c r="J118" s="36"/>
    </row>
    <row r="119" spans="1:17" hidden="1">
      <c r="A119" s="7" t="s">
        <v>74</v>
      </c>
    </row>
    <row r="120" spans="1:17" hidden="1">
      <c r="A120" s="7" t="s">
        <v>75</v>
      </c>
    </row>
    <row r="121" spans="1:17" hidden="1">
      <c r="A121" s="7" t="s">
        <v>49</v>
      </c>
    </row>
    <row r="122" spans="1:17" hidden="1">
      <c r="A122" s="7" t="s">
        <v>77</v>
      </c>
    </row>
    <row r="123" spans="1:17" ht="29.425" customHeight="1">
      <c r="A123" s="7">
        <v>5</v>
      </c>
      <c r="B123" s="29" t="s">
        <v>102</v>
      </c>
      <c r="C123" s="48" t="s">
        <v>103</v>
      </c>
      <c r="D123" s="48"/>
      <c r="E123" s="48"/>
      <c r="F123" s="48"/>
      <c r="G123" s="48"/>
      <c r="H123" s="48"/>
      <c r="I123" s="48"/>
      <c r="J123" s="55"/>
      <c r="K123" s="7"/>
    </row>
    <row r="124" spans="1:17" hidden="1">
      <c r="A124" s="56" t="s">
        <v>95</v>
      </c>
    </row>
    <row r="125" spans="1:17" ht="27.225" customHeight="1">
      <c r="A125" s="7">
        <v>9</v>
      </c>
      <c r="B125" s="34" t="s">
        <v>104</v>
      </c>
      <c r="C125" s="35" t="s">
        <v>105</v>
      </c>
      <c r="D125" s="36"/>
      <c r="E125" s="36"/>
      <c r="F125" s="37" t="s">
        <v>67</v>
      </c>
      <c r="G125" s="38">
        <f>ROUND(SUM(G126:G126), 0 )</f>
        <v/>
      </c>
      <c r="H125" s="38"/>
      <c r="I125" s="39"/>
      <c r="J125" s="40">
        <f>IF(AND(G125= "",H125= ""), 0, ROUND(ROUND(I125, 2) * ROUND(IF(H125="",G125,H125),  0), 2))</f>
        <v/>
      </c>
      <c r="K125" s="7"/>
      <c r="M125" s="41">
        <v>0.2</v>
      </c>
      <c r="Q125" s="7">
        <v>279</v>
      </c>
    </row>
    <row r="126" spans="1:17" hidden="1">
      <c r="A126" s="56" t="s">
        <v>73</v>
      </c>
      <c r="B126" s="36"/>
      <c r="C126" s="57" t="s">
        <v>72</v>
      </c>
      <c r="D126" s="57"/>
      <c r="E126" s="57"/>
      <c r="F126" s="57"/>
      <c r="G126" s="58">
        <v>1</v>
      </c>
      <c r="H126" s="59"/>
      <c r="J126" s="36"/>
    </row>
    <row r="127" spans="1:17" hidden="1">
      <c r="A127" s="7" t="s">
        <v>74</v>
      </c>
    </row>
    <row r="128" spans="1:17" hidden="1">
      <c r="A128" s="7" t="s">
        <v>75</v>
      </c>
    </row>
    <row r="129" spans="1:17" hidden="1">
      <c r="A129" s="7" t="s">
        <v>49</v>
      </c>
    </row>
    <row r="130" spans="1:17" hidden="1">
      <c r="A130" s="7" t="s">
        <v>77</v>
      </c>
    </row>
    <row r="131" spans="1:17" hidden="1">
      <c r="A131" s="7" t="s">
        <v>50</v>
      </c>
    </row>
    <row r="132" spans="1:17">
      <c r="A132" s="7">
        <v>4</v>
      </c>
      <c r="B132" s="29" t="s">
        <v>106</v>
      </c>
      <c r="C132" s="32" t="s">
        <v>107</v>
      </c>
      <c r="D132" s="32"/>
      <c r="E132" s="32"/>
      <c r="F132" s="32"/>
      <c r="G132" s="32"/>
      <c r="H132" s="32"/>
      <c r="I132" s="32"/>
      <c r="J132" s="33"/>
      <c r="K132" s="7"/>
    </row>
    <row r="133" spans="1:17" hidden="1">
      <c r="A133" s="7">
        <v>5</v>
      </c>
    </row>
    <row r="134" spans="1:17" hidden="1">
      <c r="A134" s="7" t="s">
        <v>77</v>
      </c>
    </row>
    <row r="135" spans="1:17" hidden="1">
      <c r="A135" s="7">
        <v>5</v>
      </c>
    </row>
    <row r="136" spans="1:17" hidden="1">
      <c r="A136" s="7" t="s">
        <v>77</v>
      </c>
    </row>
    <row r="137" spans="1:17">
      <c r="A137" s="7">
        <v>5</v>
      </c>
      <c r="B137" s="29" t="s">
        <v>108</v>
      </c>
      <c r="C137" s="48" t="s">
        <v>109</v>
      </c>
      <c r="D137" s="48"/>
      <c r="E137" s="48"/>
      <c r="F137" s="48"/>
      <c r="G137" s="48"/>
      <c r="H137" s="48"/>
      <c r="I137" s="48"/>
      <c r="J137" s="55"/>
      <c r="K137" s="7"/>
    </row>
    <row r="138" spans="1:17">
      <c r="A138" s="7">
        <v>6</v>
      </c>
      <c r="B138" s="29" t="s">
        <v>110</v>
      </c>
      <c r="C138" s="61" t="s">
        <v>111</v>
      </c>
      <c r="D138" s="61"/>
      <c r="E138" s="61"/>
      <c r="F138" s="61"/>
      <c r="G138" s="61"/>
      <c r="H138" s="61"/>
      <c r="I138" s="61"/>
      <c r="J138" s="62"/>
      <c r="K138" s="7"/>
    </row>
    <row r="139" spans="1:17" hidden="1">
      <c r="A139" s="7" t="s">
        <v>112</v>
      </c>
    </row>
    <row r="140" spans="1:17" ht="27.225" customHeight="1">
      <c r="A140" s="7">
        <v>9</v>
      </c>
      <c r="B140" s="34" t="s">
        <v>113</v>
      </c>
      <c r="C140" s="35" t="s">
        <v>114</v>
      </c>
      <c r="D140" s="36"/>
      <c r="E140" s="36"/>
      <c r="F140" s="37" t="s">
        <v>115</v>
      </c>
      <c r="G140" s="63">
        <f>ROUND(SUM(G141:G141), 2 )</f>
        <v/>
      </c>
      <c r="H140" s="63"/>
      <c r="I140" s="39"/>
      <c r="J140" s="40">
        <f>IF(AND(G140= "",H140= ""), 0, ROUND(ROUND(I140, 2) * ROUND(IF(H140="",G140,H140),  2), 2))</f>
        <v/>
      </c>
      <c r="K140" s="7"/>
      <c r="M140" s="41">
        <v>0.2</v>
      </c>
      <c r="Q140" s="7">
        <v>290</v>
      </c>
    </row>
    <row r="141" spans="1:17" hidden="1">
      <c r="A141" s="56" t="s">
        <v>69</v>
      </c>
      <c r="B141" s="36"/>
      <c r="C141" s="57" t="s">
        <v>68</v>
      </c>
      <c r="D141" s="57"/>
      <c r="E141" s="57"/>
      <c r="F141" s="57"/>
      <c r="G141" s="64">
        <v>50</v>
      </c>
      <c r="H141" s="59"/>
      <c r="J141" s="36"/>
    </row>
    <row r="142" spans="1:17" hidden="1">
      <c r="A142" s="7" t="s">
        <v>74</v>
      </c>
    </row>
    <row r="143" spans="1:17" hidden="1">
      <c r="A143" s="7" t="s">
        <v>59</v>
      </c>
    </row>
    <row r="144" spans="1:17" hidden="1">
      <c r="A144" s="7" t="s">
        <v>49</v>
      </c>
    </row>
    <row r="145" spans="1:17" hidden="1">
      <c r="A145" s="7" t="s">
        <v>116</v>
      </c>
    </row>
    <row r="146" spans="1:17">
      <c r="A146" s="7">
        <v>6</v>
      </c>
      <c r="B146" s="29" t="s">
        <v>117</v>
      </c>
      <c r="C146" s="61" t="s">
        <v>118</v>
      </c>
      <c r="D146" s="61"/>
      <c r="E146" s="61"/>
      <c r="F146" s="61"/>
      <c r="G146" s="61"/>
      <c r="H146" s="61"/>
      <c r="I146" s="61"/>
      <c r="J146" s="62"/>
      <c r="K146" s="7"/>
    </row>
    <row r="147" spans="1:17" hidden="1">
      <c r="A147" s="7" t="s">
        <v>112</v>
      </c>
    </row>
    <row r="148" spans="1:17" ht="27.225" customHeight="1">
      <c r="A148" s="7">
        <v>9</v>
      </c>
      <c r="B148" s="34" t="s">
        <v>119</v>
      </c>
      <c r="C148" s="35" t="s">
        <v>120</v>
      </c>
      <c r="D148" s="36"/>
      <c r="E148" s="36"/>
      <c r="F148" s="37" t="s">
        <v>115</v>
      </c>
      <c r="G148" s="63">
        <f>ROUND(SUM(G149:G149), 2 )</f>
        <v/>
      </c>
      <c r="H148" s="63"/>
      <c r="I148" s="39"/>
      <c r="J148" s="40">
        <f>IF(AND(G148= "",H148= ""), 0, ROUND(ROUND(I148, 2) * ROUND(IF(H148="",G148,H148),  2), 2))</f>
        <v/>
      </c>
      <c r="K148" s="7"/>
      <c r="M148" s="41">
        <v>0.2</v>
      </c>
      <c r="Q148" s="7">
        <v>290</v>
      </c>
    </row>
    <row r="149" spans="1:17" hidden="1">
      <c r="A149" s="56" t="s">
        <v>69</v>
      </c>
      <c r="B149" s="36"/>
      <c r="C149" s="57" t="s">
        <v>68</v>
      </c>
      <c r="D149" s="57"/>
      <c r="E149" s="57"/>
      <c r="F149" s="57"/>
      <c r="G149" s="64">
        <v>100</v>
      </c>
      <c r="H149" s="59"/>
      <c r="J149" s="36"/>
    </row>
    <row r="150" spans="1:17" hidden="1">
      <c r="A150" s="7" t="s">
        <v>74</v>
      </c>
    </row>
    <row r="151" spans="1:17" hidden="1">
      <c r="A151" s="7" t="s">
        <v>59</v>
      </c>
    </row>
    <row r="152" spans="1:17" hidden="1">
      <c r="A152" s="7" t="s">
        <v>74</v>
      </c>
    </row>
    <row r="153" spans="1:17" hidden="1">
      <c r="A153" s="7" t="s">
        <v>59</v>
      </c>
    </row>
    <row r="154" spans="1:17" hidden="1">
      <c r="A154" s="7" t="s">
        <v>49</v>
      </c>
    </row>
    <row r="155" spans="1:17" hidden="1">
      <c r="A155" s="7" t="s">
        <v>116</v>
      </c>
    </row>
    <row r="156" spans="1:17">
      <c r="A156" s="7">
        <v>6</v>
      </c>
      <c r="B156" s="29" t="s">
        <v>121</v>
      </c>
      <c r="C156" s="61" t="s">
        <v>122</v>
      </c>
      <c r="D156" s="61"/>
      <c r="E156" s="61"/>
      <c r="F156" s="61"/>
      <c r="G156" s="61"/>
      <c r="H156" s="61"/>
      <c r="I156" s="61"/>
      <c r="J156" s="62"/>
      <c r="K156" s="7"/>
    </row>
    <row r="157" spans="1:17" hidden="1">
      <c r="A157" s="7" t="s">
        <v>112</v>
      </c>
    </row>
    <row r="158" spans="1:17" ht="27.225" customHeight="1">
      <c r="A158" s="7">
        <v>9</v>
      </c>
      <c r="B158" s="34" t="s">
        <v>123</v>
      </c>
      <c r="C158" s="35" t="s">
        <v>114</v>
      </c>
      <c r="D158" s="36"/>
      <c r="E158" s="36"/>
      <c r="F158" s="37" t="s">
        <v>115</v>
      </c>
      <c r="G158" s="63">
        <f>ROUND(SUM(G159:G159), 2 )</f>
        <v/>
      </c>
      <c r="H158" s="63"/>
      <c r="I158" s="39"/>
      <c r="J158" s="40">
        <f>IF(AND(G158= "",H158= ""), 0, ROUND(ROUND(I158, 2) * ROUND(IF(H158="",G158,H158),  2), 2))</f>
        <v/>
      </c>
      <c r="K158" s="7"/>
      <c r="M158" s="41">
        <v>0.2</v>
      </c>
      <c r="Q158" s="7">
        <v>279</v>
      </c>
    </row>
    <row r="159" spans="1:17" hidden="1">
      <c r="A159" s="56" t="s">
        <v>73</v>
      </c>
      <c r="B159" s="36"/>
      <c r="C159" s="57" t="s">
        <v>72</v>
      </c>
      <c r="D159" s="57"/>
      <c r="E159" s="57"/>
      <c r="F159" s="57"/>
      <c r="G159" s="64">
        <v>200</v>
      </c>
      <c r="H159" s="59"/>
      <c r="J159" s="36"/>
    </row>
    <row r="160" spans="1:17" hidden="1">
      <c r="A160" s="7" t="s">
        <v>74</v>
      </c>
    </row>
    <row r="161" spans="1:17" hidden="1">
      <c r="A161" s="7" t="s">
        <v>75</v>
      </c>
    </row>
    <row r="162" spans="1:17" hidden="1">
      <c r="A162" s="7" t="s">
        <v>49</v>
      </c>
    </row>
    <row r="163" spans="1:17" hidden="1">
      <c r="A163" s="7" t="s">
        <v>116</v>
      </c>
    </row>
    <row r="164" spans="1:17">
      <c r="A164" s="7">
        <v>6</v>
      </c>
      <c r="B164" s="29" t="s">
        <v>124</v>
      </c>
      <c r="C164" s="61" t="s">
        <v>125</v>
      </c>
      <c r="D164" s="61"/>
      <c r="E164" s="61"/>
      <c r="F164" s="61"/>
      <c r="G164" s="61"/>
      <c r="H164" s="61"/>
      <c r="I164" s="61"/>
      <c r="J164" s="62"/>
      <c r="K164" s="7"/>
    </row>
    <row r="165" spans="1:17" hidden="1">
      <c r="A165" s="7" t="s">
        <v>112</v>
      </c>
    </row>
    <row r="166" spans="1:17" ht="27.225" customHeight="1">
      <c r="A166" s="7">
        <v>9</v>
      </c>
      <c r="B166" s="34" t="s">
        <v>126</v>
      </c>
      <c r="C166" s="35" t="s">
        <v>114</v>
      </c>
      <c r="D166" s="36"/>
      <c r="E166" s="36"/>
      <c r="F166" s="37" t="s">
        <v>115</v>
      </c>
      <c r="G166" s="63">
        <f>ROUND(SUM(G167:G167), 2 )</f>
        <v/>
      </c>
      <c r="H166" s="63"/>
      <c r="I166" s="39"/>
      <c r="J166" s="40">
        <f>IF(AND(G166= "",H166= ""), 0, ROUND(ROUND(I166, 2) * ROUND(IF(H166="",G166,H166),  2), 2))</f>
        <v/>
      </c>
      <c r="K166" s="7"/>
      <c r="M166" s="41">
        <v>0.2</v>
      </c>
      <c r="Q166" s="7">
        <v>278</v>
      </c>
    </row>
    <row r="167" spans="1:17" hidden="1">
      <c r="A167" s="56" t="s">
        <v>71</v>
      </c>
      <c r="B167" s="36"/>
      <c r="C167" s="57" t="s">
        <v>70</v>
      </c>
      <c r="D167" s="57"/>
      <c r="E167" s="57"/>
      <c r="F167" s="57"/>
      <c r="G167" s="64">
        <v>200</v>
      </c>
      <c r="H167" s="59"/>
      <c r="J167" s="36"/>
    </row>
    <row r="168" spans="1:17" hidden="1">
      <c r="A168" s="7" t="s">
        <v>74</v>
      </c>
    </row>
    <row r="169" spans="1:17" hidden="1">
      <c r="A169" s="7" t="s">
        <v>76</v>
      </c>
    </row>
    <row r="170" spans="1:17" hidden="1">
      <c r="A170" s="7" t="s">
        <v>49</v>
      </c>
    </row>
    <row r="171" spans="1:17" hidden="1">
      <c r="A171" s="7" t="s">
        <v>116</v>
      </c>
    </row>
    <row r="172" spans="1:17" ht="27.225" customHeight="1">
      <c r="A172" s="7">
        <v>6</v>
      </c>
      <c r="B172" s="29" t="s">
        <v>127</v>
      </c>
      <c r="C172" s="61" t="s">
        <v>128</v>
      </c>
      <c r="D172" s="61"/>
      <c r="E172" s="61"/>
      <c r="F172" s="61"/>
      <c r="G172" s="61"/>
      <c r="H172" s="61"/>
      <c r="I172" s="61"/>
      <c r="J172" s="62"/>
      <c r="K172" s="7"/>
    </row>
    <row r="173" spans="1:17" hidden="1">
      <c r="A173" s="7" t="s">
        <v>112</v>
      </c>
    </row>
    <row r="174" spans="1:17" ht="27.225" customHeight="1">
      <c r="A174" s="7">
        <v>9</v>
      </c>
      <c r="B174" s="34" t="s">
        <v>129</v>
      </c>
      <c r="C174" s="35" t="s">
        <v>130</v>
      </c>
      <c r="D174" s="36"/>
      <c r="E174" s="36"/>
      <c r="F174" s="37" t="s">
        <v>115</v>
      </c>
      <c r="G174" s="63">
        <f>ROUND(SUM(G175:G175), 2 )</f>
        <v/>
      </c>
      <c r="H174" s="63"/>
      <c r="I174" s="39"/>
      <c r="J174" s="40">
        <f>IF(AND(G174= "",H174= ""), 0, ROUND(ROUND(I174, 2) * ROUND(IF(H174="",G174,H174),  2), 2))</f>
        <v/>
      </c>
      <c r="K174" s="7"/>
      <c r="M174" s="41">
        <v>0.2</v>
      </c>
      <c r="Q174" s="7">
        <v>279</v>
      </c>
    </row>
    <row r="175" spans="1:17" hidden="1">
      <c r="A175" s="56" t="s">
        <v>73</v>
      </c>
      <c r="B175" s="36"/>
      <c r="C175" s="57" t="s">
        <v>72</v>
      </c>
      <c r="D175" s="57"/>
      <c r="E175" s="57"/>
      <c r="F175" s="57"/>
      <c r="G175" s="64">
        <v>200</v>
      </c>
      <c r="H175" s="59"/>
      <c r="J175" s="36"/>
    </row>
    <row r="176" spans="1:17" hidden="1">
      <c r="A176" s="7" t="s">
        <v>74</v>
      </c>
    </row>
    <row r="177" spans="1:17" hidden="1">
      <c r="A177" s="7" t="s">
        <v>75</v>
      </c>
    </row>
    <row r="178" spans="1:17" hidden="1">
      <c r="A178" s="7" t="s">
        <v>49</v>
      </c>
    </row>
    <row r="179" spans="1:17" hidden="1">
      <c r="A179" s="7" t="s">
        <v>116</v>
      </c>
    </row>
    <row r="180" spans="1:17" ht="27.225" customHeight="1">
      <c r="A180" s="7">
        <v>6</v>
      </c>
      <c r="B180" s="29" t="s">
        <v>131</v>
      </c>
      <c r="C180" s="61" t="s">
        <v>132</v>
      </c>
      <c r="D180" s="61"/>
      <c r="E180" s="61"/>
      <c r="F180" s="61"/>
      <c r="G180" s="61"/>
      <c r="H180" s="61"/>
      <c r="I180" s="61"/>
      <c r="J180" s="62"/>
      <c r="K180" s="7"/>
    </row>
    <row r="181" spans="1:17" hidden="1">
      <c r="A181" s="7" t="s">
        <v>112</v>
      </c>
    </row>
    <row r="182" spans="1:17" ht="27.225" customHeight="1">
      <c r="A182" s="7">
        <v>9</v>
      </c>
      <c r="B182" s="34" t="s">
        <v>133</v>
      </c>
      <c r="C182" s="35" t="s">
        <v>130</v>
      </c>
      <c r="D182" s="36"/>
      <c r="E182" s="36"/>
      <c r="F182" s="37" t="s">
        <v>115</v>
      </c>
      <c r="G182" s="63">
        <f>ROUND(SUM(G183:G183), 2 )</f>
        <v/>
      </c>
      <c r="H182" s="63"/>
      <c r="I182" s="39"/>
      <c r="J182" s="40">
        <f>IF(AND(G182= "",H182= ""), 0, ROUND(ROUND(I182, 2) * ROUND(IF(H182="",G182,H182),  2), 2))</f>
        <v/>
      </c>
      <c r="K182" s="7"/>
      <c r="M182" s="41">
        <v>0.2</v>
      </c>
      <c r="Q182" s="7">
        <v>278</v>
      </c>
    </row>
    <row r="183" spans="1:17" hidden="1">
      <c r="A183" s="56" t="s">
        <v>71</v>
      </c>
      <c r="B183" s="36"/>
      <c r="C183" s="57" t="s">
        <v>70</v>
      </c>
      <c r="D183" s="57"/>
      <c r="E183" s="57"/>
      <c r="F183" s="57"/>
      <c r="G183" s="64">
        <v>200</v>
      </c>
      <c r="H183" s="59"/>
      <c r="J183" s="36"/>
    </row>
    <row r="184" spans="1:17" hidden="1">
      <c r="A184" s="7" t="s">
        <v>74</v>
      </c>
    </row>
    <row r="185" spans="1:17" hidden="1">
      <c r="A185" s="7" t="s">
        <v>76</v>
      </c>
    </row>
    <row r="186" spans="1:17" hidden="1">
      <c r="A186" s="7" t="s">
        <v>49</v>
      </c>
    </row>
    <row r="187" spans="1:17" hidden="1">
      <c r="A187" s="7" t="s">
        <v>116</v>
      </c>
    </row>
    <row r="188" spans="1:17" hidden="1">
      <c r="A188" s="7" t="s">
        <v>77</v>
      </c>
    </row>
    <row r="189" spans="1:17" hidden="1">
      <c r="A189" s="7" t="s">
        <v>50</v>
      </c>
    </row>
    <row r="190" spans="1:17">
      <c r="A190" s="7">
        <v>4</v>
      </c>
      <c r="B190" s="29" t="s">
        <v>134</v>
      </c>
      <c r="C190" s="32" t="s">
        <v>135</v>
      </c>
      <c r="D190" s="32"/>
      <c r="E190" s="32"/>
      <c r="F190" s="32"/>
      <c r="G190" s="32"/>
      <c r="H190" s="32"/>
      <c r="I190" s="32"/>
      <c r="J190" s="33"/>
      <c r="K190" s="7"/>
    </row>
    <row r="191" spans="1:17" hidden="1">
      <c r="A191" s="56" t="s">
        <v>136</v>
      </c>
    </row>
    <row r="192" spans="1:17" hidden="1">
      <c r="A192" s="7" t="s">
        <v>137</v>
      </c>
    </row>
    <row r="193" spans="1:17" hidden="1">
      <c r="A193" s="7" t="s">
        <v>45</v>
      </c>
    </row>
    <row r="194" spans="1:17" ht="27.225" customHeight="1">
      <c r="A194" s="7">
        <v>9</v>
      </c>
      <c r="B194" s="34" t="s">
        <v>138</v>
      </c>
      <c r="C194" s="35" t="s">
        <v>139</v>
      </c>
      <c r="D194" s="36"/>
      <c r="E194" s="36"/>
      <c r="F194" s="37" t="s">
        <v>48</v>
      </c>
      <c r="G194" s="38">
        <f>ROUND(SUM(G195:G195), 0 )</f>
        <v/>
      </c>
      <c r="H194" s="38"/>
      <c r="I194" s="39"/>
      <c r="J194" s="40">
        <f>IF(AND(G194= "",H194= ""), 0, ROUND(ROUND(I194, 2) * ROUND(IF(H194="",G194,H194),  0), 2))</f>
        <v/>
      </c>
      <c r="K194" s="7"/>
      <c r="M194" s="41">
        <v>0.2</v>
      </c>
      <c r="Q194" s="7">
        <v>290</v>
      </c>
    </row>
    <row r="195" spans="1:17" hidden="1">
      <c r="A195" s="56" t="s">
        <v>69</v>
      </c>
      <c r="B195" s="36"/>
      <c r="C195" s="57" t="s">
        <v>68</v>
      </c>
      <c r="D195" s="57"/>
      <c r="E195" s="57"/>
      <c r="F195" s="57"/>
      <c r="G195" s="58">
        <v>1</v>
      </c>
      <c r="H195" s="59"/>
      <c r="J195" s="36"/>
    </row>
    <row r="196" spans="1:17" hidden="1">
      <c r="A196" s="7" t="s">
        <v>74</v>
      </c>
    </row>
    <row r="197" spans="1:17" hidden="1">
      <c r="A197" s="7" t="s">
        <v>59</v>
      </c>
    </row>
    <row r="198" spans="1:17" hidden="1">
      <c r="A198" s="7" t="s">
        <v>49</v>
      </c>
    </row>
    <row r="199" spans="1:17" ht="27.225" customHeight="1">
      <c r="A199" s="7">
        <v>9</v>
      </c>
      <c r="B199" s="34" t="s">
        <v>140</v>
      </c>
      <c r="C199" s="35" t="s">
        <v>141</v>
      </c>
      <c r="D199" s="36"/>
      <c r="E199" s="36"/>
      <c r="F199" s="37" t="s">
        <v>115</v>
      </c>
      <c r="G199" s="63">
        <f>ROUND(SUM(G200:G200), 2 )</f>
        <v/>
      </c>
      <c r="H199" s="63"/>
      <c r="I199" s="39"/>
      <c r="J199" s="40">
        <f>IF(AND(G199= "",H199= ""), 0, ROUND(ROUND(I199, 2) * ROUND(IF(H199="",G199,H199),  2), 2))</f>
        <v/>
      </c>
      <c r="K199" s="7"/>
      <c r="M199" s="41">
        <v>0.2</v>
      </c>
      <c r="Q199" s="7">
        <v>290</v>
      </c>
    </row>
    <row r="200" spans="1:17" hidden="1">
      <c r="A200" s="56" t="s">
        <v>69</v>
      </c>
      <c r="B200" s="36"/>
      <c r="C200" s="57" t="s">
        <v>68</v>
      </c>
      <c r="D200" s="57"/>
      <c r="E200" s="57"/>
      <c r="F200" s="57"/>
      <c r="G200" s="64">
        <v>30</v>
      </c>
      <c r="H200" s="59"/>
      <c r="J200" s="36"/>
    </row>
    <row r="201" spans="1:17" hidden="1">
      <c r="A201" s="7" t="s">
        <v>74</v>
      </c>
    </row>
    <row r="202" spans="1:17" hidden="1">
      <c r="A202" s="7" t="s">
        <v>59</v>
      </c>
    </row>
    <row r="203" spans="1:17" hidden="1">
      <c r="A203" s="7" t="s">
        <v>49</v>
      </c>
    </row>
    <row r="204" spans="1:17" hidden="1">
      <c r="A204" s="7" t="s">
        <v>50</v>
      </c>
    </row>
    <row r="205" spans="1:17">
      <c r="A205" s="7">
        <v>4</v>
      </c>
      <c r="B205" s="29" t="s">
        <v>142</v>
      </c>
      <c r="C205" s="32" t="s">
        <v>143</v>
      </c>
      <c r="D205" s="32"/>
      <c r="E205" s="32"/>
      <c r="F205" s="32"/>
      <c r="G205" s="32"/>
      <c r="H205" s="32"/>
      <c r="I205" s="32"/>
      <c r="J205" s="33"/>
      <c r="K205" s="7"/>
    </row>
    <row r="206" spans="1:17" hidden="1">
      <c r="A206" s="7">
        <v>5</v>
      </c>
    </row>
    <row r="207" spans="1:17" hidden="1">
      <c r="A207" s="7" t="s">
        <v>77</v>
      </c>
    </row>
    <row r="208" spans="1:17">
      <c r="A208" s="7">
        <v>5</v>
      </c>
      <c r="B208" s="29" t="s">
        <v>144</v>
      </c>
      <c r="C208" s="48" t="s">
        <v>145</v>
      </c>
      <c r="D208" s="48"/>
      <c r="E208" s="48"/>
      <c r="F208" s="48"/>
      <c r="G208" s="48"/>
      <c r="H208" s="48"/>
      <c r="I208" s="48"/>
      <c r="J208" s="55"/>
      <c r="K208" s="7"/>
    </row>
    <row r="209" spans="1:17" hidden="1">
      <c r="A209" s="7" t="s">
        <v>64</v>
      </c>
    </row>
    <row r="210" spans="1:17" ht="27.225" customHeight="1">
      <c r="A210" s="7">
        <v>9</v>
      </c>
      <c r="B210" s="34" t="s">
        <v>146</v>
      </c>
      <c r="C210" s="35" t="s">
        <v>147</v>
      </c>
      <c r="D210" s="36"/>
      <c r="E210" s="36"/>
      <c r="F210" s="37" t="s">
        <v>13</v>
      </c>
      <c r="G210" s="38">
        <f>ROUND(SUM(G211:G211), 0 )</f>
        <v/>
      </c>
      <c r="H210" s="38"/>
      <c r="I210" s="39"/>
      <c r="J210" s="40">
        <f>IF(AND(G210= "",H210= ""), 0, ROUND(ROUND(I210, 2) * ROUND(IF(H210="",G210,H210),  0), 2))</f>
        <v/>
      </c>
      <c r="K210" s="7"/>
      <c r="M210" s="41">
        <v>0.2</v>
      </c>
      <c r="Q210" s="7">
        <v>290</v>
      </c>
    </row>
    <row r="211" spans="1:17" hidden="1">
      <c r="A211" s="56" t="s">
        <v>69</v>
      </c>
      <c r="B211" s="36"/>
      <c r="C211" s="57" t="s">
        <v>68</v>
      </c>
      <c r="D211" s="57"/>
      <c r="E211" s="57"/>
      <c r="F211" s="57"/>
      <c r="G211" s="58">
        <v>1</v>
      </c>
      <c r="H211" s="59"/>
      <c r="J211" s="36"/>
    </row>
    <row r="212" spans="1:17" hidden="1">
      <c r="A212" s="7" t="s">
        <v>74</v>
      </c>
    </row>
    <row r="213" spans="1:17" hidden="1">
      <c r="A213" s="7" t="s">
        <v>59</v>
      </c>
    </row>
    <row r="214" spans="1:17" hidden="1">
      <c r="A214" s="7" t="s">
        <v>49</v>
      </c>
    </row>
    <row r="215" spans="1:17" ht="27.225" customHeight="1">
      <c r="A215" s="7">
        <v>9</v>
      </c>
      <c r="B215" s="34" t="s">
        <v>148</v>
      </c>
      <c r="C215" s="35" t="s">
        <v>149</v>
      </c>
      <c r="D215" s="36"/>
      <c r="E215" s="36"/>
      <c r="F215" s="37" t="s">
        <v>115</v>
      </c>
      <c r="G215" s="63">
        <f>ROUND(SUM(G216:G216), 2 )</f>
        <v/>
      </c>
      <c r="H215" s="63"/>
      <c r="I215" s="39"/>
      <c r="J215" s="40">
        <f>IF(AND(G215= "",H215= ""), 0, ROUND(ROUND(I215, 2) * ROUND(IF(H215="",G215,H215),  2), 2))</f>
        <v/>
      </c>
      <c r="K215" s="7"/>
      <c r="M215" s="41">
        <v>0.2</v>
      </c>
      <c r="Q215" s="7">
        <v>290</v>
      </c>
    </row>
    <row r="216" spans="1:17" hidden="1">
      <c r="A216" s="56" t="s">
        <v>69</v>
      </c>
      <c r="B216" s="36"/>
      <c r="C216" s="57" t="s">
        <v>68</v>
      </c>
      <c r="D216" s="57"/>
      <c r="E216" s="57"/>
      <c r="F216" s="57"/>
      <c r="G216" s="64">
        <v>80</v>
      </c>
      <c r="H216" s="59"/>
      <c r="J216" s="36"/>
    </row>
    <row r="217" spans="1:17" hidden="1">
      <c r="A217" s="7" t="s">
        <v>74</v>
      </c>
    </row>
    <row r="218" spans="1:17" hidden="1">
      <c r="A218" s="7" t="s">
        <v>59</v>
      </c>
    </row>
    <row r="219" spans="1:17" hidden="1">
      <c r="A219" s="7" t="s">
        <v>49</v>
      </c>
    </row>
    <row r="220" spans="1:17" ht="27.225" customHeight="1">
      <c r="A220" s="7">
        <v>9</v>
      </c>
      <c r="B220" s="34" t="s">
        <v>150</v>
      </c>
      <c r="C220" s="35" t="s">
        <v>151</v>
      </c>
      <c r="D220" s="36"/>
      <c r="E220" s="36"/>
      <c r="F220" s="37" t="s">
        <v>115</v>
      </c>
      <c r="G220" s="63">
        <f>ROUND(SUM(G221:G221), 2 )</f>
        <v/>
      </c>
      <c r="H220" s="63"/>
      <c r="I220" s="39"/>
      <c r="J220" s="40">
        <f>IF(AND(G220= "",H220= ""), 0, ROUND(ROUND(I220, 2) * ROUND(IF(H220="",G220,H220),  2), 2))</f>
        <v/>
      </c>
      <c r="K220" s="7"/>
      <c r="M220" s="41">
        <v>0.2</v>
      </c>
      <c r="Q220" s="7">
        <v>290</v>
      </c>
    </row>
    <row r="221" spans="1:17" hidden="1">
      <c r="A221" s="56" t="s">
        <v>69</v>
      </c>
      <c r="B221" s="36"/>
      <c r="C221" s="57" t="s">
        <v>68</v>
      </c>
      <c r="D221" s="57"/>
      <c r="E221" s="57"/>
      <c r="F221" s="57"/>
      <c r="G221" s="64">
        <v>5</v>
      </c>
      <c r="H221" s="59"/>
      <c r="J221" s="36"/>
    </row>
    <row r="222" spans="1:17" hidden="1">
      <c r="A222" s="7" t="s">
        <v>74</v>
      </c>
    </row>
    <row r="223" spans="1:17" hidden="1">
      <c r="A223" s="7" t="s">
        <v>59</v>
      </c>
    </row>
    <row r="224" spans="1:17" hidden="1">
      <c r="A224" s="7" t="s">
        <v>49</v>
      </c>
    </row>
    <row r="225" spans="1:17" hidden="1">
      <c r="A225" s="7" t="s">
        <v>77</v>
      </c>
    </row>
    <row r="226" spans="1:17">
      <c r="A226" s="7">
        <v>5</v>
      </c>
      <c r="B226" s="29" t="s">
        <v>152</v>
      </c>
      <c r="C226" s="48" t="s">
        <v>153</v>
      </c>
      <c r="D226" s="48"/>
      <c r="E226" s="48"/>
      <c r="F226" s="48"/>
      <c r="G226" s="48"/>
      <c r="H226" s="48"/>
      <c r="I226" s="48"/>
      <c r="J226" s="55"/>
      <c r="K226" s="7"/>
    </row>
    <row r="227" spans="1:17" hidden="1">
      <c r="A227" s="7" t="s">
        <v>64</v>
      </c>
    </row>
    <row r="228" spans="1:17" ht="27.225" customHeight="1">
      <c r="A228" s="7">
        <v>9</v>
      </c>
      <c r="B228" s="34" t="s">
        <v>154</v>
      </c>
      <c r="C228" s="35" t="s">
        <v>155</v>
      </c>
      <c r="D228" s="36"/>
      <c r="E228" s="36"/>
      <c r="F228" s="37" t="s">
        <v>115</v>
      </c>
      <c r="G228" s="63">
        <f>ROUND(SUM(G229:G230), 2 )</f>
        <v/>
      </c>
      <c r="H228" s="63"/>
      <c r="I228" s="39"/>
      <c r="J228" s="40">
        <f>IF(AND(G228= "",H228= ""), 0, ROUND(ROUND(I228, 2) * ROUND(IF(H228="",G228,H228),  2), 2))</f>
        <v/>
      </c>
      <c r="K228" s="7"/>
      <c r="M228" s="41">
        <v>0.2</v>
      </c>
      <c r="Q228" s="7">
        <f>IF(H228= "", "", 53)</f>
        <v/>
      </c>
    </row>
    <row r="229" spans="1:17" hidden="1">
      <c r="A229" s="56" t="s">
        <v>69</v>
      </c>
      <c r="B229" s="36"/>
      <c r="C229" s="57" t="s">
        <v>68</v>
      </c>
      <c r="D229" s="57"/>
      <c r="E229" s="57"/>
      <c r="F229" s="57"/>
      <c r="G229" s="64">
        <v>50</v>
      </c>
      <c r="H229" s="59"/>
      <c r="J229" s="36"/>
    </row>
    <row r="230" spans="1:17" hidden="1">
      <c r="A230" s="56" t="s">
        <v>73</v>
      </c>
      <c r="B230" s="36"/>
      <c r="C230" s="57" t="s">
        <v>72</v>
      </c>
      <c r="D230" s="57"/>
      <c r="E230" s="57"/>
      <c r="F230" s="57"/>
      <c r="G230" s="64">
        <v>30</v>
      </c>
      <c r="H230" s="59"/>
      <c r="J230" s="36"/>
    </row>
    <row r="231" spans="1:17" hidden="1">
      <c r="G231" s="60">
        <f>G229</f>
        <v/>
      </c>
      <c r="H231" s="60">
        <f>IF(H229= "", "", H229)</f>
        <v/>
      </c>
      <c r="J231" s="60">
        <f>IF(AND(G231= "",H231= ""), 0, ROUND(ROUND(I228, 2) * ROUND(IF(H231="",G231,H231),  2), 2))</f>
        <v/>
      </c>
      <c r="K231" s="7">
        <f>K228</f>
        <v/>
      </c>
      <c r="Q231" s="7">
        <f>IF(H228= "", 290, "")</f>
        <v/>
      </c>
    </row>
    <row r="232" spans="1:17" hidden="1">
      <c r="G232" s="60">
        <f>G230</f>
        <v/>
      </c>
      <c r="H232" s="60">
        <f>IF(H230= "", "", H230)</f>
        <v/>
      </c>
      <c r="J232" s="60">
        <f>IF(AND(G232= "",H232= ""), 0, ROUND(ROUND(I228, 2) * ROUND(IF(H232="",G232,H232),  2), 2))</f>
        <v/>
      </c>
      <c r="K232" s="7">
        <f>K228</f>
        <v/>
      </c>
      <c r="Q232" s="7">
        <f>IF(H228= "", 279, "")</f>
        <v/>
      </c>
    </row>
    <row r="233" spans="1:17" hidden="1">
      <c r="A233" s="7" t="s">
        <v>74</v>
      </c>
    </row>
    <row r="234" spans="1:17" hidden="1">
      <c r="A234" s="7" t="s">
        <v>59</v>
      </c>
    </row>
    <row r="235" spans="1:17" hidden="1">
      <c r="A235" s="7" t="s">
        <v>74</v>
      </c>
    </row>
    <row r="236" spans="1:17" hidden="1">
      <c r="A236" s="7" t="s">
        <v>75</v>
      </c>
    </row>
    <row r="237" spans="1:17" hidden="1">
      <c r="A237" s="7" t="s">
        <v>49</v>
      </c>
    </row>
    <row r="238" spans="1:17" hidden="1">
      <c r="A238" s="7" t="s">
        <v>77</v>
      </c>
    </row>
    <row r="239" spans="1:17">
      <c r="A239" s="7">
        <v>5</v>
      </c>
      <c r="B239" s="29" t="s">
        <v>156</v>
      </c>
      <c r="C239" s="48" t="s">
        <v>157</v>
      </c>
      <c r="D239" s="48"/>
      <c r="E239" s="48"/>
      <c r="F239" s="48"/>
      <c r="G239" s="48"/>
      <c r="H239" s="48"/>
      <c r="I239" s="48"/>
      <c r="J239" s="55"/>
      <c r="K239" s="7"/>
    </row>
    <row r="240" spans="1:17" hidden="1">
      <c r="A240" s="7" t="s">
        <v>64</v>
      </c>
    </row>
    <row r="241" spans="1:17" ht="27.225" customHeight="1">
      <c r="A241" s="7">
        <v>9</v>
      </c>
      <c r="B241" s="34" t="s">
        <v>158</v>
      </c>
      <c r="C241" s="35" t="s">
        <v>159</v>
      </c>
      <c r="D241" s="36"/>
      <c r="E241" s="36"/>
      <c r="F241" s="37" t="s">
        <v>67</v>
      </c>
      <c r="G241" s="38">
        <f>ROUND(SUM(G242:G243), 0 )</f>
        <v/>
      </c>
      <c r="H241" s="38"/>
      <c r="I241" s="39"/>
      <c r="J241" s="40">
        <f>IF(AND(G241= "",H241= ""), 0, ROUND(ROUND(I241, 2) * ROUND(IF(H241="",G241,H241),  0), 2))</f>
        <v/>
      </c>
      <c r="K241" s="7"/>
      <c r="M241" s="41">
        <v>0.2</v>
      </c>
      <c r="Q241" s="7">
        <f>IF(H241= "", "", 53)</f>
        <v/>
      </c>
    </row>
    <row r="242" spans="1:17" hidden="1">
      <c r="A242" s="56" t="s">
        <v>69</v>
      </c>
      <c r="B242" s="36"/>
      <c r="C242" s="57" t="s">
        <v>68</v>
      </c>
      <c r="D242" s="57"/>
      <c r="E242" s="57"/>
      <c r="F242" s="57"/>
      <c r="G242" s="58">
        <v>1</v>
      </c>
      <c r="H242" s="59"/>
      <c r="J242" s="36"/>
    </row>
    <row r="243" spans="1:17" hidden="1">
      <c r="A243" s="56" t="s">
        <v>73</v>
      </c>
      <c r="B243" s="36"/>
      <c r="C243" s="57" t="s">
        <v>72</v>
      </c>
      <c r="D243" s="57"/>
      <c r="E243" s="57"/>
      <c r="F243" s="57"/>
      <c r="G243" s="58">
        <v>1</v>
      </c>
      <c r="H243" s="59"/>
      <c r="J243" s="36"/>
    </row>
    <row r="244" spans="1:17" hidden="1">
      <c r="G244" s="60">
        <f>G242</f>
        <v/>
      </c>
      <c r="H244" s="60">
        <f>IF(H242= "", "", H242)</f>
        <v/>
      </c>
      <c r="J244" s="60">
        <f>IF(AND(G244= "",H244= ""), 0, ROUND(ROUND(I241, 2) * ROUND(IF(H244="",G244,H244),  0), 2))</f>
        <v/>
      </c>
      <c r="K244" s="7">
        <f>K241</f>
        <v/>
      </c>
      <c r="Q244" s="7">
        <f>IF(H241= "", 290, "")</f>
        <v/>
      </c>
    </row>
    <row r="245" spans="1:17" hidden="1">
      <c r="G245" s="60">
        <f>G243</f>
        <v/>
      </c>
      <c r="H245" s="60">
        <f>IF(H243= "", "", H243)</f>
        <v/>
      </c>
      <c r="J245" s="60">
        <f>IF(AND(G245= "",H245= ""), 0, ROUND(ROUND(I241, 2) * ROUND(IF(H245="",G245,H245),  0), 2))</f>
        <v/>
      </c>
      <c r="K245" s="7">
        <f>K241</f>
        <v/>
      </c>
      <c r="Q245" s="7">
        <f>IF(H241= "", 279, "")</f>
        <v/>
      </c>
    </row>
    <row r="246" spans="1:17" hidden="1">
      <c r="A246" s="7" t="s">
        <v>74</v>
      </c>
    </row>
    <row r="247" spans="1:17" hidden="1">
      <c r="A247" s="7" t="s">
        <v>59</v>
      </c>
    </row>
    <row r="248" spans="1:17" hidden="1">
      <c r="A248" s="7" t="s">
        <v>74</v>
      </c>
    </row>
    <row r="249" spans="1:17" hidden="1">
      <c r="A249" s="7" t="s">
        <v>75</v>
      </c>
    </row>
    <row r="250" spans="1:17" hidden="1">
      <c r="A250" s="7" t="s">
        <v>49</v>
      </c>
    </row>
    <row r="251" spans="1:17" ht="27.225" customHeight="1">
      <c r="A251" s="7">
        <v>9</v>
      </c>
      <c r="B251" s="34" t="s">
        <v>160</v>
      </c>
      <c r="C251" s="35" t="s">
        <v>161</v>
      </c>
      <c r="D251" s="36"/>
      <c r="E251" s="36"/>
      <c r="F251" s="37" t="s">
        <v>67</v>
      </c>
      <c r="G251" s="38">
        <f>ROUND(SUM(G252:G252), 0 )</f>
        <v/>
      </c>
      <c r="H251" s="38"/>
      <c r="I251" s="39"/>
      <c r="J251" s="40">
        <f>IF(AND(G251= "",H251= ""), 0, ROUND(ROUND(I251, 2) * ROUND(IF(H251="",G251,H251),  0), 2))</f>
        <v/>
      </c>
      <c r="K251" s="7"/>
      <c r="M251" s="41">
        <v>0.2</v>
      </c>
      <c r="Q251" s="7">
        <v>290</v>
      </c>
    </row>
    <row r="252" spans="1:17" hidden="1">
      <c r="A252" s="56" t="s">
        <v>69</v>
      </c>
      <c r="B252" s="36"/>
      <c r="C252" s="57" t="s">
        <v>68</v>
      </c>
      <c r="D252" s="57"/>
      <c r="E252" s="57"/>
      <c r="F252" s="57"/>
      <c r="G252" s="58">
        <v>6</v>
      </c>
      <c r="H252" s="59"/>
      <c r="J252" s="36"/>
    </row>
    <row r="253" spans="1:17" hidden="1">
      <c r="A253" s="7" t="s">
        <v>74</v>
      </c>
    </row>
    <row r="254" spans="1:17" hidden="1">
      <c r="A254" s="7" t="s">
        <v>59</v>
      </c>
    </row>
    <row r="255" spans="1:17" hidden="1">
      <c r="A255" s="7" t="s">
        <v>49</v>
      </c>
    </row>
    <row r="256" spans="1:17" hidden="1">
      <c r="A256" s="7" t="s">
        <v>77</v>
      </c>
    </row>
    <row r="257" spans="1:17" hidden="1">
      <c r="A257" s="7" t="s">
        <v>50</v>
      </c>
    </row>
    <row r="258" spans="1:17">
      <c r="A258" s="7">
        <v>4</v>
      </c>
      <c r="B258" s="29" t="s">
        <v>162</v>
      </c>
      <c r="C258" s="32" t="s">
        <v>163</v>
      </c>
      <c r="D258" s="32"/>
      <c r="E258" s="32"/>
      <c r="F258" s="32"/>
      <c r="G258" s="32"/>
      <c r="H258" s="32"/>
      <c r="I258" s="32"/>
      <c r="J258" s="33"/>
      <c r="K258" s="7"/>
    </row>
    <row r="259" spans="1:17" hidden="1">
      <c r="A259" s="7" t="s">
        <v>45</v>
      </c>
    </row>
    <row r="260" spans="1:17" ht="27.225" customHeight="1">
      <c r="A260" s="7">
        <v>9</v>
      </c>
      <c r="B260" s="34" t="s">
        <v>164</v>
      </c>
      <c r="C260" s="35" t="s">
        <v>165</v>
      </c>
      <c r="D260" s="36"/>
      <c r="E260" s="36"/>
      <c r="F260" s="37" t="s">
        <v>115</v>
      </c>
      <c r="G260" s="63">
        <f>ROUND(SUM(G261:G262), 2 )</f>
        <v/>
      </c>
      <c r="H260" s="63"/>
      <c r="I260" s="39"/>
      <c r="J260" s="40">
        <f>IF(AND(G260= "",H260= ""), 0, ROUND(ROUND(I260, 2) * ROUND(IF(H260="",G260,H260),  2), 2))</f>
        <v/>
      </c>
      <c r="K260" s="7"/>
      <c r="M260" s="41">
        <v>0.2</v>
      </c>
      <c r="Q260" s="7">
        <f>IF(H260= "", "", 53)</f>
        <v/>
      </c>
    </row>
    <row r="261" spans="1:17" hidden="1">
      <c r="A261" s="56" t="s">
        <v>69</v>
      </c>
      <c r="B261" s="36"/>
      <c r="C261" s="57" t="s">
        <v>68</v>
      </c>
      <c r="D261" s="57"/>
      <c r="E261" s="57"/>
      <c r="F261" s="57"/>
      <c r="G261" s="64">
        <v>50</v>
      </c>
      <c r="H261" s="59"/>
      <c r="J261" s="36"/>
    </row>
    <row r="262" spans="1:17" hidden="1">
      <c r="A262" s="56" t="s">
        <v>73</v>
      </c>
      <c r="B262" s="36"/>
      <c r="C262" s="57" t="s">
        <v>72</v>
      </c>
      <c r="D262" s="57"/>
      <c r="E262" s="57"/>
      <c r="F262" s="57"/>
      <c r="G262" s="64">
        <v>30</v>
      </c>
      <c r="H262" s="59"/>
      <c r="J262" s="36"/>
    </row>
    <row r="263" spans="1:17" hidden="1">
      <c r="G263" s="60">
        <f>G261</f>
        <v/>
      </c>
      <c r="H263" s="60">
        <f>IF(H261= "", "", H261)</f>
        <v/>
      </c>
      <c r="J263" s="60">
        <f>IF(AND(G263= "",H263= ""), 0, ROUND(ROUND(I260, 2) * ROUND(IF(H263="",G263,H263),  2), 2))</f>
        <v/>
      </c>
      <c r="K263" s="7">
        <f>K260</f>
        <v/>
      </c>
      <c r="Q263" s="7">
        <f>IF(H260= "", 290, "")</f>
        <v/>
      </c>
    </row>
    <row r="264" spans="1:17" hidden="1">
      <c r="G264" s="60">
        <f>G262</f>
        <v/>
      </c>
      <c r="H264" s="60">
        <f>IF(H262= "", "", H262)</f>
        <v/>
      </c>
      <c r="J264" s="60">
        <f>IF(AND(G264= "",H264= ""), 0, ROUND(ROUND(I260, 2) * ROUND(IF(H264="",G264,H264),  2), 2))</f>
        <v/>
      </c>
      <c r="K264" s="7">
        <f>K260</f>
        <v/>
      </c>
      <c r="Q264" s="7">
        <f>IF(H260= "", 279, "")</f>
        <v/>
      </c>
    </row>
    <row r="265" spans="1:17" hidden="1">
      <c r="A265" s="7" t="s">
        <v>74</v>
      </c>
    </row>
    <row r="266" spans="1:17" hidden="1">
      <c r="A266" s="7" t="s">
        <v>59</v>
      </c>
    </row>
    <row r="267" spans="1:17" hidden="1">
      <c r="A267" s="7" t="s">
        <v>74</v>
      </c>
    </row>
    <row r="268" spans="1:17" hidden="1">
      <c r="A268" s="7" t="s">
        <v>75</v>
      </c>
    </row>
    <row r="269" spans="1:17" hidden="1">
      <c r="A269" s="7" t="s">
        <v>49</v>
      </c>
    </row>
    <row r="270" spans="1:17" ht="27.225" customHeight="1">
      <c r="A270" s="7">
        <v>9</v>
      </c>
      <c r="B270" s="34" t="s">
        <v>166</v>
      </c>
      <c r="C270" s="35" t="s">
        <v>167</v>
      </c>
      <c r="D270" s="36"/>
      <c r="E270" s="36"/>
      <c r="F270" s="37" t="s">
        <v>115</v>
      </c>
      <c r="G270" s="63">
        <f>ROUND(SUM(G271:G271), 2 )</f>
        <v/>
      </c>
      <c r="H270" s="63"/>
      <c r="I270" s="39"/>
      <c r="J270" s="40">
        <f>IF(AND(G270= "",H270= ""), 0, ROUND(ROUND(I270, 2) * ROUND(IF(H270="",G270,H270),  2), 2))</f>
        <v/>
      </c>
      <c r="K270" s="7"/>
      <c r="M270" s="41">
        <v>0.2</v>
      </c>
      <c r="Q270" s="7">
        <v>290</v>
      </c>
    </row>
    <row r="271" spans="1:17" hidden="1">
      <c r="A271" s="56" t="s">
        <v>69</v>
      </c>
      <c r="B271" s="36"/>
      <c r="C271" s="57" t="s">
        <v>68</v>
      </c>
      <c r="D271" s="57"/>
      <c r="E271" s="57"/>
      <c r="F271" s="57"/>
      <c r="G271" s="64">
        <v>50</v>
      </c>
      <c r="H271" s="59"/>
      <c r="J271" s="36"/>
    </row>
    <row r="272" spans="1:17" hidden="1">
      <c r="A272" s="7" t="s">
        <v>74</v>
      </c>
    </row>
    <row r="273" spans="1:17" hidden="1">
      <c r="A273" s="7" t="s">
        <v>59</v>
      </c>
    </row>
    <row r="274" spans="1:17" hidden="1">
      <c r="A274" s="7" t="s">
        <v>49</v>
      </c>
    </row>
    <row r="275" spans="1:17" hidden="1">
      <c r="A275" s="56" t="s">
        <v>136</v>
      </c>
    </row>
    <row r="276" spans="1:17" ht="27.225" customHeight="1">
      <c r="A276" s="7">
        <v>9</v>
      </c>
      <c r="B276" s="34" t="s">
        <v>168</v>
      </c>
      <c r="C276" s="35" t="s">
        <v>169</v>
      </c>
      <c r="D276" s="36"/>
      <c r="E276" s="36"/>
      <c r="F276" s="37" t="s">
        <v>115</v>
      </c>
      <c r="G276" s="63">
        <f>ROUND(SUM(G277:G277), 2 )</f>
        <v/>
      </c>
      <c r="H276" s="63"/>
      <c r="I276" s="39"/>
      <c r="J276" s="40">
        <f>IF(AND(G276= "",H276= ""), 0, ROUND(ROUND(I276, 2) * ROUND(IF(H276="",G276,H276),  2), 2))</f>
        <v/>
      </c>
      <c r="K276" s="7"/>
      <c r="M276" s="41">
        <v>0.2</v>
      </c>
      <c r="Q276" s="7">
        <v>279</v>
      </c>
    </row>
    <row r="277" spans="1:17" hidden="1">
      <c r="A277" s="56" t="s">
        <v>73</v>
      </c>
      <c r="B277" s="36"/>
      <c r="C277" s="57" t="s">
        <v>72</v>
      </c>
      <c r="D277" s="57"/>
      <c r="E277" s="57"/>
      <c r="F277" s="57"/>
      <c r="G277" s="64">
        <v>20</v>
      </c>
      <c r="H277" s="59"/>
      <c r="J277" s="36"/>
    </row>
    <row r="278" spans="1:17" hidden="1">
      <c r="A278" s="7" t="s">
        <v>74</v>
      </c>
    </row>
    <row r="279" spans="1:17" hidden="1">
      <c r="A279" s="7" t="s">
        <v>75</v>
      </c>
    </row>
    <row r="280" spans="1:17" hidden="1">
      <c r="A280" s="7" t="s">
        <v>49</v>
      </c>
    </row>
    <row r="281" spans="1:17" hidden="1">
      <c r="A281" s="7" t="s">
        <v>50</v>
      </c>
    </row>
    <row r="282" spans="1:17" ht="18.0125" customHeight="1">
      <c r="A282" s="7">
        <v>4</v>
      </c>
      <c r="B282" s="29" t="s">
        <v>170</v>
      </c>
      <c r="C282" s="32" t="s">
        <v>171</v>
      </c>
      <c r="D282" s="32"/>
      <c r="E282" s="32"/>
      <c r="F282" s="32"/>
      <c r="G282" s="32"/>
      <c r="H282" s="32"/>
      <c r="I282" s="32"/>
      <c r="J282" s="33"/>
      <c r="K282" s="7"/>
    </row>
    <row r="283" spans="1:17" hidden="1">
      <c r="A283" s="7">
        <v>5</v>
      </c>
    </row>
    <row r="284" spans="1:17" hidden="1">
      <c r="A284" s="7" t="s">
        <v>77</v>
      </c>
    </row>
    <row r="285" spans="1:17" hidden="1">
      <c r="A285" s="7">
        <v>5</v>
      </c>
    </row>
    <row r="286" spans="1:17" hidden="1">
      <c r="A286" s="7" t="s">
        <v>77</v>
      </c>
    </row>
    <row r="287" spans="1:17">
      <c r="A287" s="7">
        <v>5</v>
      </c>
      <c r="B287" s="29" t="s">
        <v>172</v>
      </c>
      <c r="C287" s="48" t="s">
        <v>173</v>
      </c>
      <c r="D287" s="48"/>
      <c r="E287" s="48"/>
      <c r="F287" s="48"/>
      <c r="G287" s="48"/>
      <c r="H287" s="48"/>
      <c r="I287" s="48"/>
      <c r="J287" s="55"/>
      <c r="K287" s="7"/>
    </row>
    <row r="288" spans="1:17" hidden="1">
      <c r="A288" s="7" t="s">
        <v>64</v>
      </c>
    </row>
    <row r="289" spans="1:17" hidden="1">
      <c r="A289" s="7" t="s">
        <v>64</v>
      </c>
    </row>
    <row r="290" spans="1:17" hidden="1">
      <c r="A290" s="7" t="s">
        <v>64</v>
      </c>
    </row>
    <row r="291" spans="1:17" hidden="1">
      <c r="A291" s="7" t="s">
        <v>64</v>
      </c>
    </row>
    <row r="292" spans="1:17" hidden="1">
      <c r="A292" s="7" t="s">
        <v>64</v>
      </c>
    </row>
    <row r="293" spans="1:17">
      <c r="A293" s="7">
        <v>9</v>
      </c>
      <c r="B293" s="34" t="s">
        <v>174</v>
      </c>
      <c r="C293" s="35" t="s">
        <v>175</v>
      </c>
      <c r="D293" s="36"/>
      <c r="E293" s="36"/>
      <c r="F293" s="37" t="s">
        <v>67</v>
      </c>
      <c r="G293" s="38">
        <f>ROUND(SUM(G294:G294), 0 )</f>
        <v/>
      </c>
      <c r="H293" s="38"/>
      <c r="I293" s="39"/>
      <c r="J293" s="40">
        <f>IF(AND(G293= "",H293= ""), 0, ROUND(ROUND(I293, 2) * ROUND(IF(H293="",G293,H293),  0), 2))</f>
        <v/>
      </c>
      <c r="K293" s="7"/>
      <c r="M293" s="41">
        <v>0.2</v>
      </c>
      <c r="Q293" s="7">
        <v>290</v>
      </c>
    </row>
    <row r="294" spans="1:17" hidden="1">
      <c r="A294" s="56" t="s">
        <v>69</v>
      </c>
      <c r="B294" s="36"/>
      <c r="C294" s="57" t="s">
        <v>68</v>
      </c>
      <c r="D294" s="57"/>
      <c r="E294" s="57"/>
      <c r="F294" s="57"/>
      <c r="G294" s="58">
        <v>1</v>
      </c>
      <c r="H294" s="59"/>
      <c r="J294" s="36"/>
    </row>
    <row r="295" spans="1:17" hidden="1">
      <c r="A295" s="7" t="s">
        <v>74</v>
      </c>
    </row>
    <row r="296" spans="1:17" hidden="1">
      <c r="A296" s="7" t="s">
        <v>59</v>
      </c>
    </row>
    <row r="297" spans="1:17" hidden="1">
      <c r="A297" s="7" t="s">
        <v>49</v>
      </c>
    </row>
    <row r="298" spans="1:17" hidden="1">
      <c r="A298" s="7" t="s">
        <v>77</v>
      </c>
    </row>
    <row r="299" spans="1:17" hidden="1">
      <c r="A299" s="7" t="s">
        <v>50</v>
      </c>
    </row>
    <row r="300" spans="1:17">
      <c r="A300" s="7">
        <v>4</v>
      </c>
      <c r="B300" s="29" t="s">
        <v>176</v>
      </c>
      <c r="C300" s="32" t="s">
        <v>177</v>
      </c>
      <c r="D300" s="32"/>
      <c r="E300" s="32"/>
      <c r="F300" s="32"/>
      <c r="G300" s="32"/>
      <c r="H300" s="32"/>
      <c r="I300" s="32"/>
      <c r="J300" s="33"/>
      <c r="K300" s="7"/>
    </row>
    <row r="301" spans="1:17" hidden="1">
      <c r="A301" s="7">
        <v>5</v>
      </c>
    </row>
    <row r="302" spans="1:17" hidden="1">
      <c r="A302" s="7" t="s">
        <v>77</v>
      </c>
    </row>
    <row r="303" spans="1:17">
      <c r="A303" s="7">
        <v>5</v>
      </c>
      <c r="B303" s="29" t="s">
        <v>178</v>
      </c>
      <c r="C303" s="48" t="s">
        <v>179</v>
      </c>
      <c r="D303" s="48"/>
      <c r="E303" s="48"/>
      <c r="F303" s="48"/>
      <c r="G303" s="48"/>
      <c r="H303" s="48"/>
      <c r="I303" s="48"/>
      <c r="J303" s="55"/>
      <c r="K303" s="7"/>
    </row>
    <row r="304" spans="1:17" hidden="1">
      <c r="A304" s="7" t="s">
        <v>64</v>
      </c>
    </row>
    <row r="305" spans="1:17" ht="27.225" customHeight="1">
      <c r="A305" s="7">
        <v>9</v>
      </c>
      <c r="B305" s="34" t="s">
        <v>180</v>
      </c>
      <c r="C305" s="35" t="s">
        <v>181</v>
      </c>
      <c r="D305" s="36"/>
      <c r="E305" s="36"/>
      <c r="F305" s="37" t="s">
        <v>67</v>
      </c>
      <c r="G305" s="38">
        <f>ROUND(SUM(G306:G307), 0 )</f>
        <v/>
      </c>
      <c r="H305" s="38"/>
      <c r="I305" s="39"/>
      <c r="J305" s="40">
        <f>IF(AND(G305= "",H305= ""), 0, ROUND(ROUND(I305, 2) * ROUND(IF(H305="",G305,H305),  0), 2))</f>
        <v/>
      </c>
      <c r="K305" s="7"/>
      <c r="M305" s="41">
        <v>0.2</v>
      </c>
      <c r="Q305" s="7">
        <f>IF(H305= "", "", 53)</f>
        <v/>
      </c>
    </row>
    <row r="306" spans="1:17" hidden="1">
      <c r="A306" s="56" t="s">
        <v>69</v>
      </c>
      <c r="B306" s="36"/>
      <c r="C306" s="57" t="s">
        <v>68</v>
      </c>
      <c r="D306" s="57"/>
      <c r="E306" s="57"/>
      <c r="F306" s="57"/>
      <c r="G306" s="58">
        <v>1</v>
      </c>
      <c r="H306" s="59"/>
      <c r="J306" s="36"/>
    </row>
    <row r="307" spans="1:17" hidden="1">
      <c r="A307" s="56" t="s">
        <v>73</v>
      </c>
      <c r="B307" s="36"/>
      <c r="C307" s="57" t="s">
        <v>72</v>
      </c>
      <c r="D307" s="57"/>
      <c r="E307" s="57"/>
      <c r="F307" s="57"/>
      <c r="G307" s="58">
        <v>1</v>
      </c>
      <c r="H307" s="59"/>
      <c r="J307" s="36"/>
    </row>
    <row r="308" spans="1:17" hidden="1">
      <c r="G308" s="60">
        <f>G306</f>
        <v/>
      </c>
      <c r="H308" s="60">
        <f>IF(H306= "", "", H306)</f>
        <v/>
      </c>
      <c r="J308" s="60">
        <f>IF(AND(G308= "",H308= ""), 0, ROUND(ROUND(I305, 2) * ROUND(IF(H308="",G308,H308),  0), 2))</f>
        <v/>
      </c>
      <c r="K308" s="7">
        <f>K305</f>
        <v/>
      </c>
      <c r="Q308" s="7">
        <f>IF(H305= "", 290, "")</f>
        <v/>
      </c>
    </row>
    <row r="309" spans="1:17" hidden="1">
      <c r="G309" s="60">
        <f>G307</f>
        <v/>
      </c>
      <c r="H309" s="60">
        <f>IF(H307= "", "", H307)</f>
        <v/>
      </c>
      <c r="J309" s="60">
        <f>IF(AND(G309= "",H309= ""), 0, ROUND(ROUND(I305, 2) * ROUND(IF(H309="",G309,H309),  0), 2))</f>
        <v/>
      </c>
      <c r="K309" s="7">
        <f>K305</f>
        <v/>
      </c>
      <c r="Q309" s="7">
        <f>IF(H305= "", 279, "")</f>
        <v/>
      </c>
    </row>
    <row r="310" spans="1:17" hidden="1">
      <c r="A310" s="7" t="s">
        <v>74</v>
      </c>
    </row>
    <row r="311" spans="1:17" hidden="1">
      <c r="A311" s="7" t="s">
        <v>59</v>
      </c>
    </row>
    <row r="312" spans="1:17" hidden="1">
      <c r="A312" s="7" t="s">
        <v>74</v>
      </c>
    </row>
    <row r="313" spans="1:17" hidden="1">
      <c r="A313" s="7" t="s">
        <v>75</v>
      </c>
    </row>
    <row r="314" spans="1:17" hidden="1">
      <c r="A314" s="7" t="s">
        <v>49</v>
      </c>
    </row>
    <row r="315" spans="1:17">
      <c r="A315" s="7">
        <v>9</v>
      </c>
      <c r="B315" s="34" t="s">
        <v>182</v>
      </c>
      <c r="C315" s="35" t="s">
        <v>183</v>
      </c>
      <c r="D315" s="36"/>
      <c r="E315" s="36"/>
      <c r="F315" s="37" t="s">
        <v>48</v>
      </c>
      <c r="G315" s="38">
        <f>ROUND(SUM(G316:G317), 0 )</f>
        <v/>
      </c>
      <c r="H315" s="38"/>
      <c r="I315" s="39"/>
      <c r="J315" s="40">
        <f>IF(AND(G315= "",H315= ""), 0, ROUND(ROUND(I315, 2) * ROUND(IF(H315="",G315,H315),  0), 2))</f>
        <v/>
      </c>
      <c r="K315" s="7"/>
      <c r="M315" s="41">
        <v>0.2</v>
      </c>
      <c r="Q315" s="7">
        <f>IF(H315= "", "", 53)</f>
        <v/>
      </c>
    </row>
    <row r="316" spans="1:17" hidden="1">
      <c r="A316" s="56" t="s">
        <v>69</v>
      </c>
      <c r="B316" s="36"/>
      <c r="C316" s="57" t="s">
        <v>68</v>
      </c>
      <c r="D316" s="57"/>
      <c r="E316" s="57"/>
      <c r="F316" s="57"/>
      <c r="G316" s="58">
        <v>1</v>
      </c>
      <c r="H316" s="59"/>
      <c r="J316" s="36"/>
    </row>
    <row r="317" spans="1:17" hidden="1">
      <c r="A317" s="56" t="s">
        <v>73</v>
      </c>
      <c r="B317" s="36"/>
      <c r="C317" s="57" t="s">
        <v>72</v>
      </c>
      <c r="D317" s="57"/>
      <c r="E317" s="57"/>
      <c r="F317" s="57"/>
      <c r="G317" s="58">
        <v>1</v>
      </c>
      <c r="H317" s="59"/>
      <c r="J317" s="36"/>
    </row>
    <row r="318" spans="1:17" hidden="1">
      <c r="G318" s="60">
        <f>G316</f>
        <v/>
      </c>
      <c r="H318" s="60">
        <f>IF(H316= "", "", H316)</f>
        <v/>
      </c>
      <c r="J318" s="60">
        <f>IF(AND(G318= "",H318= ""), 0, ROUND(ROUND(I315, 2) * ROUND(IF(H318="",G318,H318),  0), 2))</f>
        <v/>
      </c>
      <c r="K318" s="7">
        <f>K315</f>
        <v/>
      </c>
      <c r="Q318" s="7">
        <f>IF(H315= "", 290, "")</f>
        <v/>
      </c>
    </row>
    <row r="319" spans="1:17" hidden="1">
      <c r="G319" s="60">
        <f>G317</f>
        <v/>
      </c>
      <c r="H319" s="60">
        <f>IF(H317= "", "", H317)</f>
        <v/>
      </c>
      <c r="J319" s="60">
        <f>IF(AND(G319= "",H319= ""), 0, ROUND(ROUND(I315, 2) * ROUND(IF(H319="",G319,H319),  0), 2))</f>
        <v/>
      </c>
      <c r="K319" s="7">
        <f>K315</f>
        <v/>
      </c>
      <c r="Q319" s="7">
        <f>IF(H315= "", 279, "")</f>
        <v/>
      </c>
    </row>
    <row r="320" spans="1:17" hidden="1">
      <c r="A320" s="7" t="s">
        <v>74</v>
      </c>
    </row>
    <row r="321" spans="1:17" hidden="1">
      <c r="A321" s="7" t="s">
        <v>59</v>
      </c>
    </row>
    <row r="322" spans="1:17" hidden="1">
      <c r="A322" s="7" t="s">
        <v>74</v>
      </c>
    </row>
    <row r="323" spans="1:17" hidden="1">
      <c r="A323" s="7" t="s">
        <v>75</v>
      </c>
    </row>
    <row r="324" spans="1:17" hidden="1">
      <c r="A324" s="7" t="s">
        <v>49</v>
      </c>
    </row>
    <row r="325" spans="1:17" ht="27.225" customHeight="1">
      <c r="A325" s="7">
        <v>9</v>
      </c>
      <c r="B325" s="34" t="s">
        <v>184</v>
      </c>
      <c r="C325" s="35" t="s">
        <v>185</v>
      </c>
      <c r="D325" s="36"/>
      <c r="E325" s="36"/>
      <c r="F325" s="37" t="s">
        <v>115</v>
      </c>
      <c r="G325" s="63">
        <f>ROUND(SUM(G326:G327), 2 )</f>
        <v/>
      </c>
      <c r="H325" s="63"/>
      <c r="I325" s="39"/>
      <c r="J325" s="40">
        <f>IF(AND(G325= "",H325= ""), 0, ROUND(ROUND(I325, 2) * ROUND(IF(H325="",G325,H325),  2), 2))</f>
        <v/>
      </c>
      <c r="K325" s="7"/>
      <c r="M325" s="41">
        <v>0.2</v>
      </c>
      <c r="Q325" s="7">
        <f>IF(H325= "", "", 53)</f>
        <v/>
      </c>
    </row>
    <row r="326" spans="1:17" hidden="1">
      <c r="A326" s="56" t="s">
        <v>69</v>
      </c>
      <c r="B326" s="36"/>
      <c r="C326" s="57" t="s">
        <v>68</v>
      </c>
      <c r="D326" s="57"/>
      <c r="E326" s="57"/>
      <c r="F326" s="57"/>
      <c r="G326" s="64">
        <v>30</v>
      </c>
      <c r="H326" s="59"/>
      <c r="J326" s="36"/>
    </row>
    <row r="327" spans="1:17" hidden="1">
      <c r="A327" s="56" t="s">
        <v>73</v>
      </c>
      <c r="B327" s="36"/>
      <c r="C327" s="57" t="s">
        <v>72</v>
      </c>
      <c r="D327" s="57"/>
      <c r="E327" s="57"/>
      <c r="F327" s="57"/>
      <c r="G327" s="64">
        <v>30</v>
      </c>
      <c r="H327" s="59"/>
      <c r="J327" s="36"/>
    </row>
    <row r="328" spans="1:17" hidden="1">
      <c r="G328" s="60">
        <f>G326</f>
        <v/>
      </c>
      <c r="H328" s="60">
        <f>IF(H326= "", "", H326)</f>
        <v/>
      </c>
      <c r="J328" s="60">
        <f>IF(AND(G328= "",H328= ""), 0, ROUND(ROUND(I325, 2) * ROUND(IF(H328="",G328,H328),  2), 2))</f>
        <v/>
      </c>
      <c r="K328" s="7">
        <f>K325</f>
        <v/>
      </c>
      <c r="Q328" s="7">
        <f>IF(H325= "", 290, "")</f>
        <v/>
      </c>
    </row>
    <row r="329" spans="1:17" hidden="1">
      <c r="G329" s="60">
        <f>G327</f>
        <v/>
      </c>
      <c r="H329" s="60">
        <f>IF(H327= "", "", H327)</f>
        <v/>
      </c>
      <c r="J329" s="60">
        <f>IF(AND(G329= "",H329= ""), 0, ROUND(ROUND(I325, 2) * ROUND(IF(H329="",G329,H329),  2), 2))</f>
        <v/>
      </c>
      <c r="K329" s="7">
        <f>K325</f>
        <v/>
      </c>
      <c r="Q329" s="7">
        <f>IF(H325= "", 279, "")</f>
        <v/>
      </c>
    </row>
    <row r="330" spans="1:17" hidden="1">
      <c r="A330" s="7" t="s">
        <v>74</v>
      </c>
    </row>
    <row r="331" spans="1:17" hidden="1">
      <c r="A331" s="7" t="s">
        <v>59</v>
      </c>
    </row>
    <row r="332" spans="1:17" hidden="1">
      <c r="A332" s="7" t="s">
        <v>74</v>
      </c>
    </row>
    <row r="333" spans="1:17" hidden="1">
      <c r="A333" s="7" t="s">
        <v>75</v>
      </c>
    </row>
    <row r="334" spans="1:17" hidden="1">
      <c r="A334" s="7" t="s">
        <v>49</v>
      </c>
    </row>
    <row r="335" spans="1:17" ht="27.225" customHeight="1">
      <c r="A335" s="7">
        <v>9</v>
      </c>
      <c r="B335" s="34" t="s">
        <v>186</v>
      </c>
      <c r="C335" s="35" t="s">
        <v>187</v>
      </c>
      <c r="D335" s="36"/>
      <c r="E335" s="36"/>
      <c r="F335" s="37" t="s">
        <v>67</v>
      </c>
      <c r="G335" s="38">
        <f>ROUND(SUM(G336:G337), 0 )</f>
        <v/>
      </c>
      <c r="H335" s="38"/>
      <c r="I335" s="39"/>
      <c r="J335" s="40">
        <f>IF(AND(G335= "",H335= ""), 0, ROUND(ROUND(I335, 2) * ROUND(IF(H335="",G335,H335),  0), 2))</f>
        <v/>
      </c>
      <c r="K335" s="7"/>
      <c r="M335" s="41">
        <v>0.2</v>
      </c>
      <c r="Q335" s="7">
        <f>IF(H335= "", "", 53)</f>
        <v/>
      </c>
    </row>
    <row r="336" spans="1:17" hidden="1">
      <c r="A336" s="56" t="s">
        <v>69</v>
      </c>
      <c r="B336" s="36"/>
      <c r="C336" s="57" t="s">
        <v>68</v>
      </c>
      <c r="D336" s="57"/>
      <c r="E336" s="57"/>
      <c r="F336" s="57"/>
      <c r="G336" s="58">
        <v>1</v>
      </c>
      <c r="H336" s="59"/>
      <c r="J336" s="36"/>
    </row>
    <row r="337" spans="1:17" hidden="1">
      <c r="A337" s="56" t="s">
        <v>73</v>
      </c>
      <c r="B337" s="36"/>
      <c r="C337" s="57" t="s">
        <v>72</v>
      </c>
      <c r="D337" s="57"/>
      <c r="E337" s="57"/>
      <c r="F337" s="57"/>
      <c r="G337" s="58">
        <v>1</v>
      </c>
      <c r="H337" s="59"/>
      <c r="J337" s="36"/>
    </row>
    <row r="338" spans="1:17" hidden="1">
      <c r="G338" s="60">
        <f>G336</f>
        <v/>
      </c>
      <c r="H338" s="60">
        <f>IF(H336= "", "", H336)</f>
        <v/>
      </c>
      <c r="J338" s="60">
        <f>IF(AND(G338= "",H338= ""), 0, ROUND(ROUND(I335, 2) * ROUND(IF(H338="",G338,H338),  0), 2))</f>
        <v/>
      </c>
      <c r="K338" s="7">
        <f>K335</f>
        <v/>
      </c>
      <c r="Q338" s="7">
        <f>IF(H335= "", 290, "")</f>
        <v/>
      </c>
    </row>
    <row r="339" spans="1:17" hidden="1">
      <c r="G339" s="60">
        <f>G337</f>
        <v/>
      </c>
      <c r="H339" s="60">
        <f>IF(H337= "", "", H337)</f>
        <v/>
      </c>
      <c r="J339" s="60">
        <f>IF(AND(G339= "",H339= ""), 0, ROUND(ROUND(I335, 2) * ROUND(IF(H339="",G339,H339),  0), 2))</f>
        <v/>
      </c>
      <c r="K339" s="7">
        <f>K335</f>
        <v/>
      </c>
      <c r="Q339" s="7">
        <f>IF(H335= "", 279, "")</f>
        <v/>
      </c>
    </row>
    <row r="340" spans="1:17" hidden="1">
      <c r="A340" s="7" t="s">
        <v>74</v>
      </c>
    </row>
    <row r="341" spans="1:17" hidden="1">
      <c r="A341" s="7" t="s">
        <v>59</v>
      </c>
    </row>
    <row r="342" spans="1:17" hidden="1">
      <c r="A342" s="7" t="s">
        <v>74</v>
      </c>
    </row>
    <row r="343" spans="1:17" hidden="1">
      <c r="A343" s="7" t="s">
        <v>75</v>
      </c>
    </row>
    <row r="344" spans="1:17" hidden="1">
      <c r="A344" s="7" t="s">
        <v>49</v>
      </c>
    </row>
    <row r="345" spans="1:17">
      <c r="A345" s="7">
        <v>9</v>
      </c>
      <c r="B345" s="34" t="s">
        <v>188</v>
      </c>
      <c r="C345" s="35" t="s">
        <v>189</v>
      </c>
      <c r="D345" s="36"/>
      <c r="E345" s="36"/>
      <c r="F345" s="37" t="s">
        <v>48</v>
      </c>
      <c r="G345" s="38">
        <f>ROUND(SUM(G346:G347), 0 )</f>
        <v/>
      </c>
      <c r="H345" s="38"/>
      <c r="I345" s="39"/>
      <c r="J345" s="40">
        <f>IF(AND(G345= "",H345= ""), 0, ROUND(ROUND(I345, 2) * ROUND(IF(H345="",G345,H345),  0), 2))</f>
        <v/>
      </c>
      <c r="K345" s="7"/>
      <c r="M345" s="41">
        <v>0.2</v>
      </c>
      <c r="Q345" s="7">
        <f>IF(H345= "", "", 53)</f>
        <v/>
      </c>
    </row>
    <row r="346" spans="1:17" hidden="1">
      <c r="A346" s="56" t="s">
        <v>69</v>
      </c>
      <c r="B346" s="36"/>
      <c r="C346" s="57" t="s">
        <v>68</v>
      </c>
      <c r="D346" s="57"/>
      <c r="E346" s="57"/>
      <c r="F346" s="57"/>
      <c r="G346" s="58">
        <v>1</v>
      </c>
      <c r="H346" s="59"/>
      <c r="J346" s="36"/>
    </row>
    <row r="347" spans="1:17" hidden="1">
      <c r="A347" s="56" t="s">
        <v>73</v>
      </c>
      <c r="B347" s="36"/>
      <c r="C347" s="57" t="s">
        <v>72</v>
      </c>
      <c r="D347" s="57"/>
      <c r="E347" s="57"/>
      <c r="F347" s="57"/>
      <c r="G347" s="58">
        <v>1</v>
      </c>
      <c r="H347" s="59"/>
      <c r="J347" s="36"/>
    </row>
    <row r="348" spans="1:17" hidden="1">
      <c r="G348" s="60">
        <f>G346</f>
        <v/>
      </c>
      <c r="H348" s="60">
        <f>IF(H346= "", "", H346)</f>
        <v/>
      </c>
      <c r="J348" s="60">
        <f>IF(AND(G348= "",H348= ""), 0, ROUND(ROUND(I345, 2) * ROUND(IF(H348="",G348,H348),  0), 2))</f>
        <v/>
      </c>
      <c r="K348" s="7">
        <f>K345</f>
        <v/>
      </c>
      <c r="Q348" s="7">
        <f>IF(H345= "", 290, "")</f>
        <v/>
      </c>
    </row>
    <row r="349" spans="1:17" hidden="1">
      <c r="G349" s="60">
        <f>G347</f>
        <v/>
      </c>
      <c r="H349" s="60">
        <f>IF(H347= "", "", H347)</f>
        <v/>
      </c>
      <c r="J349" s="60">
        <f>IF(AND(G349= "",H349= ""), 0, ROUND(ROUND(I345, 2) * ROUND(IF(H349="",G349,H349),  0), 2))</f>
        <v/>
      </c>
      <c r="K349" s="7">
        <f>K345</f>
        <v/>
      </c>
      <c r="Q349" s="7">
        <f>IF(H345= "", 279, "")</f>
        <v/>
      </c>
    </row>
    <row r="350" spans="1:17" hidden="1">
      <c r="A350" s="7" t="s">
        <v>74</v>
      </c>
    </row>
    <row r="351" spans="1:17" hidden="1">
      <c r="A351" s="7" t="s">
        <v>59</v>
      </c>
    </row>
    <row r="352" spans="1:17" hidden="1">
      <c r="A352" s="7" t="s">
        <v>74</v>
      </c>
    </row>
    <row r="353" spans="1:17" hidden="1">
      <c r="A353" s="7" t="s">
        <v>75</v>
      </c>
    </row>
    <row r="354" spans="1:17" hidden="1">
      <c r="A354" s="7" t="s">
        <v>49</v>
      </c>
    </row>
    <row r="355" spans="1:17" hidden="1">
      <c r="A355" s="7" t="s">
        <v>77</v>
      </c>
    </row>
    <row r="356" spans="1:17" hidden="1">
      <c r="A356" s="7" t="s">
        <v>50</v>
      </c>
    </row>
    <row r="357" spans="1:17">
      <c r="A357" s="7">
        <v>4</v>
      </c>
      <c r="B357" s="29" t="s">
        <v>190</v>
      </c>
      <c r="C357" s="32" t="s">
        <v>191</v>
      </c>
      <c r="D357" s="32"/>
      <c r="E357" s="32"/>
      <c r="F357" s="32"/>
      <c r="G357" s="32"/>
      <c r="H357" s="32"/>
      <c r="I357" s="32"/>
      <c r="J357" s="33"/>
      <c r="K357" s="7"/>
    </row>
    <row r="358" spans="1:17" hidden="1">
      <c r="A358" s="7">
        <v>5</v>
      </c>
    </row>
    <row r="359" spans="1:17" hidden="1">
      <c r="A359" s="7" t="s">
        <v>77</v>
      </c>
    </row>
    <row r="360" spans="1:17">
      <c r="A360" s="7">
        <v>5</v>
      </c>
      <c r="B360" s="29" t="s">
        <v>192</v>
      </c>
      <c r="C360" s="48" t="s">
        <v>193</v>
      </c>
      <c r="D360" s="48"/>
      <c r="E360" s="48"/>
      <c r="F360" s="48"/>
      <c r="G360" s="48"/>
      <c r="H360" s="48"/>
      <c r="I360" s="48"/>
      <c r="J360" s="55"/>
      <c r="K360" s="7"/>
    </row>
    <row r="361" spans="1:17" hidden="1">
      <c r="A361" s="7" t="s">
        <v>64</v>
      </c>
    </row>
    <row r="362" spans="1:17" ht="27.225" customHeight="1">
      <c r="A362" s="7">
        <v>9</v>
      </c>
      <c r="B362" s="34" t="s">
        <v>194</v>
      </c>
      <c r="C362" s="35" t="s">
        <v>195</v>
      </c>
      <c r="D362" s="36"/>
      <c r="E362" s="36"/>
      <c r="F362" s="37" t="s">
        <v>115</v>
      </c>
      <c r="G362" s="63">
        <f>ROUND(SUM(G363:G363), 2 )</f>
        <v/>
      </c>
      <c r="H362" s="63"/>
      <c r="I362" s="39"/>
      <c r="J362" s="40">
        <f>IF(AND(G362= "",H362= ""), 0, ROUND(ROUND(I362, 2) * ROUND(IF(H362="",G362,H362),  2), 2))</f>
        <v/>
      </c>
      <c r="K362" s="7"/>
      <c r="M362" s="41">
        <v>0.2</v>
      </c>
      <c r="Q362" s="7">
        <v>278</v>
      </c>
    </row>
    <row r="363" spans="1:17" hidden="1">
      <c r="A363" s="56" t="s">
        <v>71</v>
      </c>
      <c r="B363" s="36"/>
      <c r="C363" s="57" t="s">
        <v>70</v>
      </c>
      <c r="D363" s="57"/>
      <c r="E363" s="57"/>
      <c r="F363" s="57"/>
      <c r="G363" s="64">
        <v>40</v>
      </c>
      <c r="H363" s="59"/>
      <c r="J363" s="36"/>
    </row>
    <row r="364" spans="1:17" hidden="1">
      <c r="A364" s="7" t="s">
        <v>74</v>
      </c>
    </row>
    <row r="365" spans="1:17" hidden="1">
      <c r="A365" s="7" t="s">
        <v>76</v>
      </c>
    </row>
    <row r="366" spans="1:17" hidden="1">
      <c r="A366" s="7" t="s">
        <v>49</v>
      </c>
    </row>
    <row r="367" spans="1:17" ht="27.225" customHeight="1">
      <c r="A367" s="7">
        <v>9</v>
      </c>
      <c r="B367" s="34" t="s">
        <v>196</v>
      </c>
      <c r="C367" s="35" t="s">
        <v>197</v>
      </c>
      <c r="D367" s="36"/>
      <c r="E367" s="36"/>
      <c r="F367" s="37" t="s">
        <v>115</v>
      </c>
      <c r="G367" s="63">
        <f>ROUND(SUM(G368:G368), 2 )</f>
        <v/>
      </c>
      <c r="H367" s="63"/>
      <c r="I367" s="39"/>
      <c r="J367" s="40">
        <f>IF(AND(G367= "",H367= ""), 0, ROUND(ROUND(I367, 2) * ROUND(IF(H367="",G367,H367),  2), 2))</f>
        <v/>
      </c>
      <c r="K367" s="7"/>
      <c r="M367" s="41">
        <v>0.2</v>
      </c>
      <c r="Q367" s="7">
        <v>279</v>
      </c>
    </row>
    <row r="368" spans="1:17" hidden="1">
      <c r="A368" s="56" t="s">
        <v>73</v>
      </c>
      <c r="B368" s="36"/>
      <c r="C368" s="57" t="s">
        <v>72</v>
      </c>
      <c r="D368" s="57"/>
      <c r="E368" s="57"/>
      <c r="F368" s="57"/>
      <c r="G368" s="64">
        <v>50</v>
      </c>
      <c r="H368" s="59"/>
      <c r="J368" s="36"/>
    </row>
    <row r="369" spans="1:17" hidden="1">
      <c r="A369" s="7" t="s">
        <v>74</v>
      </c>
    </row>
    <row r="370" spans="1:17" hidden="1">
      <c r="A370" s="7" t="s">
        <v>75</v>
      </c>
    </row>
    <row r="371" spans="1:17" hidden="1">
      <c r="A371" s="7" t="s">
        <v>49</v>
      </c>
    </row>
    <row r="372" spans="1:17" ht="27.225" customHeight="1">
      <c r="A372" s="7">
        <v>9</v>
      </c>
      <c r="B372" s="34" t="s">
        <v>198</v>
      </c>
      <c r="C372" s="35" t="s">
        <v>199</v>
      </c>
      <c r="D372" s="36"/>
      <c r="E372" s="36"/>
      <c r="F372" s="37" t="s">
        <v>115</v>
      </c>
      <c r="G372" s="63">
        <f>ROUND(SUM(G373:G373), 2 )</f>
        <v/>
      </c>
      <c r="H372" s="63"/>
      <c r="I372" s="39"/>
      <c r="J372" s="40">
        <f>IF(AND(G372= "",H372= ""), 0, ROUND(ROUND(I372, 2) * ROUND(IF(H372="",G372,H372),  2), 2))</f>
        <v/>
      </c>
      <c r="K372" s="7"/>
      <c r="M372" s="41">
        <v>0.2</v>
      </c>
      <c r="Q372" s="7">
        <v>290</v>
      </c>
    </row>
    <row r="373" spans="1:17" hidden="1">
      <c r="A373" s="56" t="s">
        <v>69</v>
      </c>
      <c r="B373" s="36"/>
      <c r="C373" s="57" t="s">
        <v>68</v>
      </c>
      <c r="D373" s="57"/>
      <c r="E373" s="57"/>
      <c r="F373" s="57"/>
      <c r="G373" s="64">
        <v>30</v>
      </c>
      <c r="H373" s="59"/>
      <c r="J373" s="36"/>
    </row>
    <row r="374" spans="1:17" hidden="1">
      <c r="A374" s="7" t="s">
        <v>74</v>
      </c>
    </row>
    <row r="375" spans="1:17" hidden="1">
      <c r="A375" s="7" t="s">
        <v>59</v>
      </c>
    </row>
    <row r="376" spans="1:17" hidden="1">
      <c r="A376" s="7" t="s">
        <v>49</v>
      </c>
    </row>
    <row r="377" spans="1:17" ht="27.225" customHeight="1">
      <c r="A377" s="7">
        <v>9</v>
      </c>
      <c r="B377" s="34" t="s">
        <v>200</v>
      </c>
      <c r="C377" s="35" t="s">
        <v>201</v>
      </c>
      <c r="D377" s="36"/>
      <c r="E377" s="36"/>
      <c r="F377" s="37" t="s">
        <v>115</v>
      </c>
      <c r="G377" s="63">
        <f>ROUND(SUM(G378:G379), 2 )</f>
        <v/>
      </c>
      <c r="H377" s="63"/>
      <c r="I377" s="39"/>
      <c r="J377" s="40">
        <f>IF(AND(G377= "",H377= ""), 0, ROUND(ROUND(I377, 2) * ROUND(IF(H377="",G377,H377),  2), 2))</f>
        <v/>
      </c>
      <c r="K377" s="7"/>
      <c r="M377" s="41">
        <v>0.2</v>
      </c>
      <c r="Q377" s="7">
        <f>IF(H377= "", "", 53)</f>
        <v/>
      </c>
    </row>
    <row r="378" spans="1:17" hidden="1">
      <c r="A378" s="56" t="s">
        <v>69</v>
      </c>
      <c r="B378" s="36"/>
      <c r="C378" s="57" t="s">
        <v>68</v>
      </c>
      <c r="D378" s="57"/>
      <c r="E378" s="57"/>
      <c r="F378" s="57"/>
      <c r="G378" s="64">
        <v>10</v>
      </c>
      <c r="H378" s="59"/>
      <c r="J378" s="36"/>
    </row>
    <row r="379" spans="1:17" hidden="1">
      <c r="A379" s="56" t="s">
        <v>73</v>
      </c>
      <c r="B379" s="36"/>
      <c r="C379" s="57" t="s">
        <v>72</v>
      </c>
      <c r="D379" s="57"/>
      <c r="E379" s="57"/>
      <c r="F379" s="57"/>
      <c r="G379" s="64">
        <v>10</v>
      </c>
      <c r="H379" s="59"/>
      <c r="J379" s="36"/>
    </row>
    <row r="380" spans="1:17" hidden="1">
      <c r="G380" s="60">
        <f>G378</f>
        <v/>
      </c>
      <c r="H380" s="60">
        <f>IF(H378= "", "", H378)</f>
        <v/>
      </c>
      <c r="J380" s="60">
        <f>IF(AND(G380= "",H380= ""), 0, ROUND(ROUND(I377, 2) * ROUND(IF(H380="",G380,H380),  2), 2))</f>
        <v/>
      </c>
      <c r="K380" s="7">
        <f>K377</f>
        <v/>
      </c>
      <c r="Q380" s="7">
        <f>IF(H377= "", 290, "")</f>
        <v/>
      </c>
    </row>
    <row r="381" spans="1:17" hidden="1">
      <c r="G381" s="60">
        <f>G379</f>
        <v/>
      </c>
      <c r="H381" s="60">
        <f>IF(H379= "", "", H379)</f>
        <v/>
      </c>
      <c r="J381" s="60">
        <f>IF(AND(G381= "",H381= ""), 0, ROUND(ROUND(I377, 2) * ROUND(IF(H381="",G381,H381),  2), 2))</f>
        <v/>
      </c>
      <c r="K381" s="7">
        <f>K377</f>
        <v/>
      </c>
      <c r="Q381" s="7">
        <f>IF(H377= "", 279, "")</f>
        <v/>
      </c>
    </row>
    <row r="382" spans="1:17" hidden="1">
      <c r="A382" s="7" t="s">
        <v>74</v>
      </c>
    </row>
    <row r="383" spans="1:17" hidden="1">
      <c r="A383" s="7" t="s">
        <v>59</v>
      </c>
    </row>
    <row r="384" spans="1:17" hidden="1">
      <c r="A384" s="7" t="s">
        <v>74</v>
      </c>
    </row>
    <row r="385" spans="1:11" hidden="1">
      <c r="A385" s="7" t="s">
        <v>75</v>
      </c>
    </row>
    <row r="386" spans="1:11" hidden="1">
      <c r="A386" s="7" t="s">
        <v>49</v>
      </c>
    </row>
    <row r="387" spans="1:11" hidden="1">
      <c r="A387" s="7" t="s">
        <v>77</v>
      </c>
    </row>
    <row r="388" spans="1:11" hidden="1">
      <c r="A388" s="7" t="s">
        <v>50</v>
      </c>
    </row>
    <row r="389" spans="1:11">
      <c r="A389" s="7">
        <v>4</v>
      </c>
      <c r="B389" s="29" t="s">
        <v>202</v>
      </c>
      <c r="C389" s="32" t="s">
        <v>203</v>
      </c>
      <c r="D389" s="32"/>
      <c r="E389" s="32"/>
      <c r="F389" s="32"/>
      <c r="G389" s="32"/>
      <c r="H389" s="32"/>
      <c r="I389" s="32"/>
      <c r="J389" s="33"/>
      <c r="K389" s="7"/>
    </row>
    <row r="390" spans="1:11" hidden="1">
      <c r="A390" s="7">
        <v>5</v>
      </c>
    </row>
    <row r="391" spans="1:11" hidden="1">
      <c r="A391" s="7" t="s">
        <v>77</v>
      </c>
    </row>
    <row r="392" spans="1:11" hidden="1">
      <c r="A392" s="7">
        <v>5</v>
      </c>
    </row>
    <row r="393" spans="1:11" hidden="1">
      <c r="A393" s="7" t="s">
        <v>77</v>
      </c>
    </row>
    <row r="394" spans="1:11">
      <c r="A394" s="7">
        <v>5</v>
      </c>
      <c r="B394" s="29" t="s">
        <v>204</v>
      </c>
      <c r="C394" s="48" t="s">
        <v>205</v>
      </c>
      <c r="D394" s="48"/>
      <c r="E394" s="48"/>
      <c r="F394" s="48"/>
      <c r="G394" s="48"/>
      <c r="H394" s="48"/>
      <c r="I394" s="48"/>
      <c r="J394" s="55"/>
      <c r="K394" s="7"/>
    </row>
    <row r="395" spans="1:11" hidden="1">
      <c r="A395" s="7" t="s">
        <v>64</v>
      </c>
    </row>
    <row r="396" spans="1:11" hidden="1">
      <c r="A396" s="56" t="s">
        <v>95</v>
      </c>
    </row>
    <row r="397" spans="1:11" hidden="1">
      <c r="A397" s="7" t="s">
        <v>64</v>
      </c>
    </row>
    <row r="398" spans="1:11" hidden="1">
      <c r="A398" s="7" t="s">
        <v>64</v>
      </c>
    </row>
    <row r="399" spans="1:11" hidden="1">
      <c r="A399" s="7" t="s">
        <v>64</v>
      </c>
    </row>
    <row r="400" spans="1:11" hidden="1">
      <c r="A400" s="7" t="s">
        <v>64</v>
      </c>
    </row>
    <row r="401" spans="1:17" hidden="1">
      <c r="A401" s="7" t="s">
        <v>64</v>
      </c>
    </row>
    <row r="402" spans="1:17" hidden="1">
      <c r="A402" s="7" t="s">
        <v>64</v>
      </c>
    </row>
    <row r="403" spans="1:17" ht="27.225" customHeight="1">
      <c r="A403" s="7">
        <v>9</v>
      </c>
      <c r="B403" s="34" t="s">
        <v>206</v>
      </c>
      <c r="C403" s="35" t="s">
        <v>207</v>
      </c>
      <c r="D403" s="36"/>
      <c r="E403" s="36"/>
      <c r="F403" s="37" t="s">
        <v>67</v>
      </c>
      <c r="G403" s="38">
        <f>ROUND(SUM(G404:G404), 0 )</f>
        <v/>
      </c>
      <c r="H403" s="38"/>
      <c r="I403" s="39"/>
      <c r="J403" s="40">
        <f>IF(AND(G403= "",H403= ""), 0, ROUND(ROUND(I403, 2) * ROUND(IF(H403="",G403,H403),  0), 2))</f>
        <v/>
      </c>
      <c r="K403" s="7"/>
      <c r="M403" s="41">
        <v>0.2</v>
      </c>
      <c r="Q403" s="7">
        <v>279</v>
      </c>
    </row>
    <row r="404" spans="1:17" hidden="1">
      <c r="A404" s="56" t="s">
        <v>73</v>
      </c>
      <c r="B404" s="36"/>
      <c r="C404" s="57" t="s">
        <v>72</v>
      </c>
      <c r="D404" s="57"/>
      <c r="E404" s="57"/>
      <c r="F404" s="57"/>
      <c r="G404" s="58">
        <v>1</v>
      </c>
      <c r="H404" s="59"/>
      <c r="J404" s="36"/>
    </row>
    <row r="405" spans="1:17" hidden="1">
      <c r="A405" s="7" t="s">
        <v>74</v>
      </c>
    </row>
    <row r="406" spans="1:17" hidden="1">
      <c r="A406" s="7" t="s">
        <v>75</v>
      </c>
    </row>
    <row r="407" spans="1:17" hidden="1">
      <c r="A407" s="7" t="s">
        <v>49</v>
      </c>
    </row>
    <row r="408" spans="1:17" hidden="1">
      <c r="A408" s="7" t="s">
        <v>77</v>
      </c>
    </row>
    <row r="409" spans="1:17">
      <c r="A409" s="7">
        <v>5</v>
      </c>
      <c r="B409" s="29" t="s">
        <v>208</v>
      </c>
      <c r="C409" s="48" t="s">
        <v>209</v>
      </c>
      <c r="D409" s="48"/>
      <c r="E409" s="48"/>
      <c r="F409" s="48"/>
      <c r="G409" s="48"/>
      <c r="H409" s="48"/>
      <c r="I409" s="48"/>
      <c r="J409" s="55"/>
      <c r="K409" s="7"/>
    </row>
    <row r="410" spans="1:17" hidden="1">
      <c r="A410" s="7" t="s">
        <v>64</v>
      </c>
    </row>
    <row r="411" spans="1:17" hidden="1">
      <c r="A411" s="56" t="s">
        <v>95</v>
      </c>
    </row>
    <row r="412" spans="1:17" hidden="1">
      <c r="A412" s="7" t="s">
        <v>64</v>
      </c>
    </row>
    <row r="413" spans="1:17" ht="27.225" customHeight="1">
      <c r="A413" s="7">
        <v>9</v>
      </c>
      <c r="B413" s="34" t="s">
        <v>210</v>
      </c>
      <c r="C413" s="35" t="s">
        <v>211</v>
      </c>
      <c r="D413" s="36"/>
      <c r="E413" s="36"/>
      <c r="F413" s="37" t="s">
        <v>67</v>
      </c>
      <c r="G413" s="38">
        <f>ROUND(SUM(G414:G414), 0 )</f>
        <v/>
      </c>
      <c r="H413" s="38"/>
      <c r="I413" s="39"/>
      <c r="J413" s="40">
        <f>IF(AND(G413= "",H413= ""), 0, ROUND(ROUND(I413, 2) * ROUND(IF(H413="",G413,H413),  0), 2))</f>
        <v/>
      </c>
      <c r="K413" s="7"/>
      <c r="M413" s="41">
        <v>0.2</v>
      </c>
      <c r="Q413" s="7">
        <v>278</v>
      </c>
    </row>
    <row r="414" spans="1:17" hidden="1">
      <c r="A414" s="56" t="s">
        <v>71</v>
      </c>
      <c r="B414" s="36"/>
      <c r="C414" s="57" t="s">
        <v>70</v>
      </c>
      <c r="D414" s="57"/>
      <c r="E414" s="57"/>
      <c r="F414" s="57"/>
      <c r="G414" s="58">
        <v>1</v>
      </c>
      <c r="H414" s="59"/>
      <c r="J414" s="36"/>
    </row>
    <row r="415" spans="1:17" hidden="1">
      <c r="A415" s="7" t="s">
        <v>74</v>
      </c>
    </row>
    <row r="416" spans="1:17" hidden="1">
      <c r="A416" s="7" t="s">
        <v>76</v>
      </c>
    </row>
    <row r="417" spans="1:17" hidden="1">
      <c r="A417" s="7" t="s">
        <v>49</v>
      </c>
    </row>
    <row r="418" spans="1:17" hidden="1">
      <c r="A418" s="7" t="s">
        <v>77</v>
      </c>
    </row>
    <row r="419" spans="1:17" hidden="1">
      <c r="A419" s="7" t="s">
        <v>50</v>
      </c>
    </row>
    <row r="420" spans="1:17">
      <c r="A420" s="7">
        <v>4</v>
      </c>
      <c r="B420" s="29" t="s">
        <v>212</v>
      </c>
      <c r="C420" s="32" t="s">
        <v>213</v>
      </c>
      <c r="D420" s="32"/>
      <c r="E420" s="32"/>
      <c r="F420" s="32"/>
      <c r="G420" s="32"/>
      <c r="H420" s="32"/>
      <c r="I420" s="32"/>
      <c r="J420" s="33"/>
      <c r="K420" s="7"/>
    </row>
    <row r="421" spans="1:17" hidden="1">
      <c r="A421" s="7">
        <v>5</v>
      </c>
    </row>
    <row r="422" spans="1:17" hidden="1">
      <c r="A422" s="7" t="s">
        <v>77</v>
      </c>
    </row>
    <row r="423" spans="1:17">
      <c r="A423" s="7">
        <v>5</v>
      </c>
      <c r="B423" s="29" t="s">
        <v>214</v>
      </c>
      <c r="C423" s="48" t="s">
        <v>215</v>
      </c>
      <c r="D423" s="48"/>
      <c r="E423" s="48"/>
      <c r="F423" s="48"/>
      <c r="G423" s="48"/>
      <c r="H423" s="48"/>
      <c r="I423" s="48"/>
      <c r="J423" s="55"/>
      <c r="K423" s="7"/>
    </row>
    <row r="424" spans="1:17" hidden="1">
      <c r="A424" s="7" t="s">
        <v>64</v>
      </c>
    </row>
    <row r="425" spans="1:17" ht="27.225" customHeight="1">
      <c r="A425" s="7">
        <v>9</v>
      </c>
      <c r="B425" s="34" t="s">
        <v>216</v>
      </c>
      <c r="C425" s="35" t="s">
        <v>217</v>
      </c>
      <c r="D425" s="36"/>
      <c r="E425" s="36"/>
      <c r="F425" s="37" t="s">
        <v>115</v>
      </c>
      <c r="G425" s="63">
        <f>ROUND(SUM(G426:G428), 2 )</f>
        <v/>
      </c>
      <c r="H425" s="63"/>
      <c r="I425" s="39"/>
      <c r="J425" s="40">
        <f>IF(AND(G425= "",H425= ""), 0, ROUND(ROUND(I425, 2) * ROUND(IF(H425="",G425,H425),  2), 2))</f>
        <v/>
      </c>
      <c r="K425" s="7"/>
      <c r="M425" s="41">
        <v>0.2</v>
      </c>
      <c r="Q425" s="7">
        <f>IF(H425= "", "", 53)</f>
        <v/>
      </c>
    </row>
    <row r="426" spans="1:17" hidden="1">
      <c r="A426" s="56" t="s">
        <v>69</v>
      </c>
      <c r="B426" s="36"/>
      <c r="C426" s="57" t="s">
        <v>68</v>
      </c>
      <c r="D426" s="57"/>
      <c r="E426" s="57"/>
      <c r="F426" s="57"/>
      <c r="G426" s="64">
        <v>935</v>
      </c>
      <c r="H426" s="59"/>
      <c r="J426" s="36"/>
    </row>
    <row r="427" spans="1:17" hidden="1">
      <c r="A427" s="56" t="s">
        <v>71</v>
      </c>
      <c r="B427" s="36"/>
      <c r="C427" s="57" t="s">
        <v>70</v>
      </c>
      <c r="D427" s="57"/>
      <c r="E427" s="57"/>
      <c r="F427" s="57"/>
      <c r="G427" s="64">
        <v>115</v>
      </c>
      <c r="H427" s="59"/>
      <c r="J427" s="36"/>
    </row>
    <row r="428" spans="1:17" hidden="1">
      <c r="A428" s="56" t="s">
        <v>73</v>
      </c>
      <c r="B428" s="36"/>
      <c r="C428" s="57" t="s">
        <v>72</v>
      </c>
      <c r="D428" s="57"/>
      <c r="E428" s="57"/>
      <c r="F428" s="57"/>
      <c r="G428" s="64">
        <v>250</v>
      </c>
      <c r="H428" s="59"/>
      <c r="J428" s="36"/>
    </row>
    <row r="429" spans="1:17" hidden="1">
      <c r="G429" s="60">
        <f>G426</f>
        <v/>
      </c>
      <c r="H429" s="60">
        <f>IF(H426= "", "", H426)</f>
        <v/>
      </c>
      <c r="J429" s="60">
        <f>IF(AND(G429= "",H429= ""), 0, ROUND(ROUND(I425, 2) * ROUND(IF(H429="",G429,H429),  2), 2))</f>
        <v/>
      </c>
      <c r="K429" s="7">
        <f>K425</f>
        <v/>
      </c>
      <c r="Q429" s="7">
        <f>IF(H425= "", 290, "")</f>
        <v/>
      </c>
    </row>
    <row r="430" spans="1:17" hidden="1">
      <c r="G430" s="60">
        <f>G427</f>
        <v/>
      </c>
      <c r="H430" s="60">
        <f>IF(H427= "", "", H427)</f>
        <v/>
      </c>
      <c r="J430" s="60">
        <f>IF(AND(G430= "",H430= ""), 0, ROUND(ROUND(I425, 2) * ROUND(IF(H430="",G430,H430),  2), 2))</f>
        <v/>
      </c>
      <c r="K430" s="7">
        <f>K425</f>
        <v/>
      </c>
      <c r="Q430" s="7">
        <f>IF(H425= "", 278, "")</f>
        <v/>
      </c>
    </row>
    <row r="431" spans="1:17" hidden="1">
      <c r="G431" s="60">
        <f>G428</f>
        <v/>
      </c>
      <c r="H431" s="60">
        <f>IF(H428= "", "", H428)</f>
        <v/>
      </c>
      <c r="J431" s="60">
        <f>IF(AND(G431= "",H431= ""), 0, ROUND(ROUND(I425, 2) * ROUND(IF(H431="",G431,H431),  2), 2))</f>
        <v/>
      </c>
      <c r="K431" s="7">
        <f>K425</f>
        <v/>
      </c>
      <c r="Q431" s="7">
        <f>IF(H425= "", 279, "")</f>
        <v/>
      </c>
    </row>
    <row r="432" spans="1:17" hidden="1">
      <c r="A432" s="7" t="s">
        <v>74</v>
      </c>
    </row>
    <row r="433" spans="1:17" hidden="1">
      <c r="A433" s="7" t="s">
        <v>59</v>
      </c>
    </row>
    <row r="434" spans="1:17" hidden="1">
      <c r="A434" s="7" t="s">
        <v>74</v>
      </c>
    </row>
    <row r="435" spans="1:17" hidden="1">
      <c r="A435" s="7" t="s">
        <v>76</v>
      </c>
    </row>
    <row r="436" spans="1:17" hidden="1">
      <c r="A436" s="7" t="s">
        <v>74</v>
      </c>
    </row>
    <row r="437" spans="1:17" hidden="1">
      <c r="A437" s="7" t="s">
        <v>75</v>
      </c>
    </row>
    <row r="438" spans="1:17" hidden="1">
      <c r="A438" s="7" t="s">
        <v>74</v>
      </c>
    </row>
    <row r="439" spans="1:17" hidden="1">
      <c r="A439" s="7" t="s">
        <v>59</v>
      </c>
    </row>
    <row r="440" spans="1:17" hidden="1">
      <c r="A440" s="7" t="s">
        <v>74</v>
      </c>
    </row>
    <row r="441" spans="1:17" hidden="1">
      <c r="A441" s="7" t="s">
        <v>76</v>
      </c>
    </row>
    <row r="442" spans="1:17" hidden="1">
      <c r="A442" s="7" t="s">
        <v>74</v>
      </c>
    </row>
    <row r="443" spans="1:17" hidden="1">
      <c r="A443" s="7" t="s">
        <v>75</v>
      </c>
    </row>
    <row r="444" spans="1:17" hidden="1">
      <c r="A444" s="7" t="s">
        <v>74</v>
      </c>
    </row>
    <row r="445" spans="1:17" hidden="1">
      <c r="A445" s="7" t="s">
        <v>59</v>
      </c>
    </row>
    <row r="446" spans="1:17" hidden="1">
      <c r="A446" s="7" t="s">
        <v>49</v>
      </c>
    </row>
    <row r="447" spans="1:17" ht="27.225" customHeight="1">
      <c r="A447" s="7">
        <v>9</v>
      </c>
      <c r="B447" s="34" t="s">
        <v>218</v>
      </c>
      <c r="C447" s="35" t="s">
        <v>219</v>
      </c>
      <c r="D447" s="36"/>
      <c r="E447" s="36"/>
      <c r="F447" s="37" t="s">
        <v>115</v>
      </c>
      <c r="G447" s="63">
        <f>ROUND(SUM(G448:G450), 2 )</f>
        <v/>
      </c>
      <c r="H447" s="63"/>
      <c r="I447" s="39"/>
      <c r="J447" s="40">
        <f>IF(AND(G447= "",H447= ""), 0, ROUND(ROUND(I447, 2) * ROUND(IF(H447="",G447,H447),  2), 2))</f>
        <v/>
      </c>
      <c r="K447" s="7"/>
      <c r="M447" s="41">
        <v>0.2</v>
      </c>
      <c r="Q447" s="7">
        <f>IF(H447= "", "", 53)</f>
        <v/>
      </c>
    </row>
    <row r="448" spans="1:17" hidden="1">
      <c r="A448" s="56" t="s">
        <v>69</v>
      </c>
      <c r="B448" s="36"/>
      <c r="C448" s="57" t="s">
        <v>68</v>
      </c>
      <c r="D448" s="57"/>
      <c r="E448" s="57"/>
      <c r="F448" s="57"/>
      <c r="G448" s="64">
        <v>860</v>
      </c>
      <c r="H448" s="59"/>
      <c r="J448" s="36"/>
    </row>
    <row r="449" spans="1:17" hidden="1">
      <c r="A449" s="56" t="s">
        <v>71</v>
      </c>
      <c r="B449" s="36"/>
      <c r="C449" s="57" t="s">
        <v>70</v>
      </c>
      <c r="D449" s="57"/>
      <c r="E449" s="57"/>
      <c r="F449" s="57"/>
      <c r="G449" s="64">
        <v>310</v>
      </c>
      <c r="H449" s="59"/>
      <c r="J449" s="36"/>
    </row>
    <row r="450" spans="1:17" hidden="1">
      <c r="A450" s="56" t="s">
        <v>73</v>
      </c>
      <c r="B450" s="36"/>
      <c r="C450" s="57" t="s">
        <v>72</v>
      </c>
      <c r="D450" s="57"/>
      <c r="E450" s="57"/>
      <c r="F450" s="57"/>
      <c r="G450" s="64">
        <v>730</v>
      </c>
      <c r="H450" s="59"/>
      <c r="J450" s="36"/>
    </row>
    <row r="451" spans="1:17" hidden="1">
      <c r="G451" s="60">
        <f>G448</f>
        <v/>
      </c>
      <c r="H451" s="60">
        <f>IF(H448= "", "", H448)</f>
        <v/>
      </c>
      <c r="J451" s="60">
        <f>IF(AND(G451= "",H451= ""), 0, ROUND(ROUND(I447, 2) * ROUND(IF(H451="",G451,H451),  2), 2))</f>
        <v/>
      </c>
      <c r="K451" s="7">
        <f>K447</f>
        <v/>
      </c>
      <c r="Q451" s="7">
        <f>IF(H447= "", 290, "")</f>
        <v/>
      </c>
    </row>
    <row r="452" spans="1:17" hidden="1">
      <c r="G452" s="60">
        <f>G449</f>
        <v/>
      </c>
      <c r="H452" s="60">
        <f>IF(H449= "", "", H449)</f>
        <v/>
      </c>
      <c r="J452" s="60">
        <f>IF(AND(G452= "",H452= ""), 0, ROUND(ROUND(I447, 2) * ROUND(IF(H452="",G452,H452),  2), 2))</f>
        <v/>
      </c>
      <c r="K452" s="7">
        <f>K447</f>
        <v/>
      </c>
      <c r="Q452" s="7">
        <f>IF(H447= "", 278, "")</f>
        <v/>
      </c>
    </row>
    <row r="453" spans="1:17" hidden="1">
      <c r="G453" s="60">
        <f>G450</f>
        <v/>
      </c>
      <c r="H453" s="60">
        <f>IF(H450= "", "", H450)</f>
        <v/>
      </c>
      <c r="J453" s="60">
        <f>IF(AND(G453= "",H453= ""), 0, ROUND(ROUND(I447, 2) * ROUND(IF(H453="",G453,H453),  2), 2))</f>
        <v/>
      </c>
      <c r="K453" s="7">
        <f>K447</f>
        <v/>
      </c>
      <c r="Q453" s="7">
        <f>IF(H447= "", 279, "")</f>
        <v/>
      </c>
    </row>
    <row r="454" spans="1:17" hidden="1">
      <c r="A454" s="7" t="s">
        <v>74</v>
      </c>
    </row>
    <row r="455" spans="1:17" hidden="1">
      <c r="A455" s="7" t="s">
        <v>59</v>
      </c>
    </row>
    <row r="456" spans="1:17" hidden="1">
      <c r="A456" s="7" t="s">
        <v>74</v>
      </c>
    </row>
    <row r="457" spans="1:17" hidden="1">
      <c r="A457" s="7" t="s">
        <v>76</v>
      </c>
    </row>
    <row r="458" spans="1:17" hidden="1">
      <c r="A458" s="7" t="s">
        <v>74</v>
      </c>
    </row>
    <row r="459" spans="1:17" hidden="1">
      <c r="A459" s="7" t="s">
        <v>75</v>
      </c>
    </row>
    <row r="460" spans="1:17" hidden="1">
      <c r="A460" s="7" t="s">
        <v>74</v>
      </c>
    </row>
    <row r="461" spans="1:17" hidden="1">
      <c r="A461" s="7" t="s">
        <v>59</v>
      </c>
    </row>
    <row r="462" spans="1:17" hidden="1">
      <c r="A462" s="7" t="s">
        <v>74</v>
      </c>
    </row>
    <row r="463" spans="1:17" hidden="1">
      <c r="A463" s="7" t="s">
        <v>76</v>
      </c>
    </row>
    <row r="464" spans="1:17" hidden="1">
      <c r="A464" s="7" t="s">
        <v>74</v>
      </c>
    </row>
    <row r="465" spans="1:11" hidden="1">
      <c r="A465" s="7" t="s">
        <v>75</v>
      </c>
    </row>
    <row r="466" spans="1:11" hidden="1">
      <c r="A466" s="7" t="s">
        <v>74</v>
      </c>
    </row>
    <row r="467" spans="1:11" hidden="1">
      <c r="A467" s="7" t="s">
        <v>59</v>
      </c>
    </row>
    <row r="468" spans="1:11" hidden="1">
      <c r="A468" s="7" t="s">
        <v>49</v>
      </c>
    </row>
    <row r="469" spans="1:11" hidden="1">
      <c r="A469" s="7" t="s">
        <v>77</v>
      </c>
    </row>
    <row r="470" spans="1:11" hidden="1">
      <c r="A470" s="7">
        <v>5</v>
      </c>
    </row>
    <row r="471" spans="1:11" hidden="1">
      <c r="A471" s="7" t="s">
        <v>77</v>
      </c>
    </row>
    <row r="472" spans="1:11" hidden="1">
      <c r="A472" s="7" t="s">
        <v>50</v>
      </c>
    </row>
    <row r="473" spans="1:11">
      <c r="A473" s="7">
        <v>4</v>
      </c>
      <c r="B473" s="29" t="s">
        <v>220</v>
      </c>
      <c r="C473" s="32" t="s">
        <v>221</v>
      </c>
      <c r="D473" s="32"/>
      <c r="E473" s="32"/>
      <c r="F473" s="32"/>
      <c r="G473" s="32"/>
      <c r="H473" s="32"/>
      <c r="I473" s="32"/>
      <c r="J473" s="33"/>
      <c r="K473" s="7"/>
    </row>
    <row r="474" spans="1:11" hidden="1">
      <c r="A474" s="7">
        <v>5</v>
      </c>
    </row>
    <row r="475" spans="1:11" hidden="1">
      <c r="A475" s="7" t="s">
        <v>77</v>
      </c>
    </row>
    <row r="476" spans="1:11">
      <c r="A476" s="7">
        <v>5</v>
      </c>
      <c r="B476" s="29" t="s">
        <v>222</v>
      </c>
      <c r="C476" s="48" t="s">
        <v>223</v>
      </c>
      <c r="D476" s="48"/>
      <c r="E476" s="48"/>
      <c r="F476" s="48"/>
      <c r="G476" s="48"/>
      <c r="H476" s="48"/>
      <c r="I476" s="48"/>
      <c r="J476" s="55"/>
      <c r="K476" s="7"/>
    </row>
    <row r="477" spans="1:11" hidden="1">
      <c r="A477" s="7" t="s">
        <v>64</v>
      </c>
    </row>
    <row r="478" spans="1:11">
      <c r="A478" s="7">
        <v>6</v>
      </c>
      <c r="B478" s="29" t="s">
        <v>224</v>
      </c>
      <c r="C478" s="61" t="s">
        <v>225</v>
      </c>
      <c r="D478" s="61"/>
      <c r="E478" s="61"/>
      <c r="F478" s="61"/>
      <c r="G478" s="61"/>
      <c r="H478" s="61"/>
      <c r="I478" s="61"/>
      <c r="J478" s="62"/>
      <c r="K478" s="7"/>
    </row>
    <row r="479" spans="1:11" hidden="1">
      <c r="A479" s="7" t="s">
        <v>226</v>
      </c>
    </row>
    <row r="480" spans="1:11" hidden="1">
      <c r="A480" s="7" t="s">
        <v>112</v>
      </c>
    </row>
    <row r="481" spans="1:17" ht="27.225" customHeight="1">
      <c r="A481" s="7">
        <v>9</v>
      </c>
      <c r="B481" s="34" t="s">
        <v>227</v>
      </c>
      <c r="C481" s="35" t="s">
        <v>228</v>
      </c>
      <c r="D481" s="36"/>
      <c r="E481" s="36"/>
      <c r="F481" s="37" t="s">
        <v>115</v>
      </c>
      <c r="G481" s="63">
        <f>ROUND(SUM(G482:G482), 2 )</f>
        <v/>
      </c>
      <c r="H481" s="63"/>
      <c r="I481" s="39"/>
      <c r="J481" s="40">
        <f>IF(AND(G481= "",H481= ""), 0, ROUND(ROUND(I481, 2) * ROUND(IF(H481="",G481,H481),  2), 2))</f>
        <v/>
      </c>
      <c r="K481" s="7"/>
      <c r="M481" s="41">
        <v>0.2</v>
      </c>
      <c r="Q481" s="7">
        <v>290</v>
      </c>
    </row>
    <row r="482" spans="1:17" hidden="1">
      <c r="A482" s="56" t="s">
        <v>69</v>
      </c>
      <c r="B482" s="36"/>
      <c r="C482" s="57" t="s">
        <v>68</v>
      </c>
      <c r="D482" s="57"/>
      <c r="E482" s="57"/>
      <c r="F482" s="57"/>
      <c r="G482" s="64">
        <v>50</v>
      </c>
      <c r="H482" s="59"/>
      <c r="J482" s="36"/>
    </row>
    <row r="483" spans="1:17" hidden="1">
      <c r="A483" s="7" t="s">
        <v>74</v>
      </c>
    </row>
    <row r="484" spans="1:17" hidden="1">
      <c r="A484" s="7" t="s">
        <v>49</v>
      </c>
    </row>
    <row r="485" spans="1:17" ht="27.225" customHeight="1">
      <c r="A485" s="7">
        <v>9</v>
      </c>
      <c r="B485" s="34" t="s">
        <v>229</v>
      </c>
      <c r="C485" s="35" t="s">
        <v>230</v>
      </c>
      <c r="D485" s="36"/>
      <c r="E485" s="36"/>
      <c r="F485" s="37" t="s">
        <v>115</v>
      </c>
      <c r="G485" s="63">
        <f>ROUND(SUM(G486:G486), 2 )</f>
        <v/>
      </c>
      <c r="H485" s="63"/>
      <c r="I485" s="39"/>
      <c r="J485" s="40">
        <f>IF(AND(G485= "",H485= ""), 0, ROUND(ROUND(I485, 2) * ROUND(IF(H485="",G485,H485),  2), 2))</f>
        <v/>
      </c>
      <c r="K485" s="7"/>
      <c r="M485" s="41">
        <v>0.2</v>
      </c>
      <c r="Q485" s="7">
        <v>290</v>
      </c>
    </row>
    <row r="486" spans="1:17" hidden="1">
      <c r="A486" s="56" t="s">
        <v>69</v>
      </c>
      <c r="B486" s="36"/>
      <c r="C486" s="57" t="s">
        <v>68</v>
      </c>
      <c r="D486" s="57"/>
      <c r="E486" s="57"/>
      <c r="F486" s="57"/>
      <c r="G486" s="64">
        <v>10</v>
      </c>
      <c r="H486" s="59"/>
      <c r="J486" s="36"/>
    </row>
    <row r="487" spans="1:17" hidden="1">
      <c r="A487" s="7" t="s">
        <v>74</v>
      </c>
    </row>
    <row r="488" spans="1:17" hidden="1">
      <c r="A488" s="7" t="s">
        <v>49</v>
      </c>
    </row>
    <row r="489" spans="1:17" ht="27.225" customHeight="1">
      <c r="A489" s="7">
        <v>9</v>
      </c>
      <c r="B489" s="34" t="s">
        <v>231</v>
      </c>
      <c r="C489" s="35" t="s">
        <v>232</v>
      </c>
      <c r="D489" s="36"/>
      <c r="E489" s="36"/>
      <c r="F489" s="37" t="s">
        <v>115</v>
      </c>
      <c r="G489" s="63">
        <f>ROUND(SUM(G490:G490), 2 )</f>
        <v/>
      </c>
      <c r="H489" s="63"/>
      <c r="I489" s="39"/>
      <c r="J489" s="40">
        <f>IF(AND(G489= "",H489= ""), 0, ROUND(ROUND(I489, 2) * ROUND(IF(H489="",G489,H489),  2), 2))</f>
        <v/>
      </c>
      <c r="K489" s="7"/>
      <c r="M489" s="41">
        <v>0.2</v>
      </c>
      <c r="Q489" s="7">
        <v>290</v>
      </c>
    </row>
    <row r="490" spans="1:17" hidden="1">
      <c r="A490" s="56" t="s">
        <v>69</v>
      </c>
      <c r="B490" s="36"/>
      <c r="C490" s="57" t="s">
        <v>68</v>
      </c>
      <c r="D490" s="57"/>
      <c r="E490" s="57"/>
      <c r="F490" s="57"/>
      <c r="G490" s="64">
        <v>50</v>
      </c>
      <c r="H490" s="59"/>
      <c r="J490" s="36"/>
    </row>
    <row r="491" spans="1:17" hidden="1">
      <c r="A491" s="7" t="s">
        <v>74</v>
      </c>
    </row>
    <row r="492" spans="1:17" hidden="1">
      <c r="A492" s="7" t="s">
        <v>74</v>
      </c>
    </row>
    <row r="493" spans="1:17" hidden="1">
      <c r="A493" s="7" t="s">
        <v>49</v>
      </c>
    </row>
    <row r="494" spans="1:17" ht="27.225" customHeight="1">
      <c r="A494" s="7">
        <v>9</v>
      </c>
      <c r="B494" s="34" t="s">
        <v>233</v>
      </c>
      <c r="C494" s="35" t="s">
        <v>234</v>
      </c>
      <c r="D494" s="36"/>
      <c r="E494" s="36"/>
      <c r="F494" s="37" t="s">
        <v>115</v>
      </c>
      <c r="G494" s="63">
        <f>ROUND(SUM(G495:G495), 2 )</f>
        <v/>
      </c>
      <c r="H494" s="63"/>
      <c r="I494" s="39"/>
      <c r="J494" s="40">
        <f>IF(AND(G494= "",H494= ""), 0, ROUND(ROUND(I494, 2) * ROUND(IF(H494="",G494,H494),  2), 2))</f>
        <v/>
      </c>
      <c r="K494" s="7"/>
      <c r="M494" s="41">
        <v>0.2</v>
      </c>
      <c r="Q494" s="7">
        <v>290</v>
      </c>
    </row>
    <row r="495" spans="1:17" hidden="1">
      <c r="A495" s="56" t="s">
        <v>69</v>
      </c>
      <c r="B495" s="36"/>
      <c r="C495" s="57" t="s">
        <v>68</v>
      </c>
      <c r="D495" s="57"/>
      <c r="E495" s="57"/>
      <c r="F495" s="57"/>
      <c r="G495" s="64">
        <v>20</v>
      </c>
      <c r="H495" s="59"/>
      <c r="J495" s="36"/>
    </row>
    <row r="496" spans="1:17" hidden="1">
      <c r="A496" s="7" t="s">
        <v>74</v>
      </c>
    </row>
    <row r="497" spans="1:17" hidden="1">
      <c r="A497" s="7" t="s">
        <v>49</v>
      </c>
    </row>
    <row r="498" spans="1:17" ht="27.225" customHeight="1">
      <c r="A498" s="7">
        <v>9</v>
      </c>
      <c r="B498" s="34" t="s">
        <v>235</v>
      </c>
      <c r="C498" s="35" t="s">
        <v>236</v>
      </c>
      <c r="D498" s="36"/>
      <c r="E498" s="36"/>
      <c r="F498" s="37" t="s">
        <v>115</v>
      </c>
      <c r="G498" s="63">
        <f>ROUND(SUM(G499:G499), 2 )</f>
        <v/>
      </c>
      <c r="H498" s="63"/>
      <c r="I498" s="39"/>
      <c r="J498" s="40">
        <f>IF(AND(G498= "",H498= ""), 0, ROUND(ROUND(I498, 2) * ROUND(IF(H498="",G498,H498),  2), 2))</f>
        <v/>
      </c>
      <c r="K498" s="7"/>
      <c r="M498" s="41">
        <v>0.2</v>
      </c>
      <c r="Q498" s="7">
        <v>290</v>
      </c>
    </row>
    <row r="499" spans="1:17" hidden="1">
      <c r="A499" s="56" t="s">
        <v>69</v>
      </c>
      <c r="B499" s="36"/>
      <c r="C499" s="57" t="s">
        <v>68</v>
      </c>
      <c r="D499" s="57"/>
      <c r="E499" s="57"/>
      <c r="F499" s="57"/>
      <c r="G499" s="64">
        <v>100</v>
      </c>
      <c r="H499" s="59"/>
      <c r="J499" s="36"/>
    </row>
    <row r="500" spans="1:17" hidden="1">
      <c r="A500" s="7" t="s">
        <v>74</v>
      </c>
    </row>
    <row r="501" spans="1:17" hidden="1">
      <c r="A501" s="7" t="s">
        <v>74</v>
      </c>
    </row>
    <row r="502" spans="1:17" hidden="1">
      <c r="A502" s="7" t="s">
        <v>49</v>
      </c>
    </row>
    <row r="503" spans="1:17" ht="27.225" customHeight="1">
      <c r="A503" s="7">
        <v>9</v>
      </c>
      <c r="B503" s="34" t="s">
        <v>237</v>
      </c>
      <c r="C503" s="35" t="s">
        <v>238</v>
      </c>
      <c r="D503" s="36"/>
      <c r="E503" s="36"/>
      <c r="F503" s="37" t="s">
        <v>115</v>
      </c>
      <c r="G503" s="63">
        <f>ROUND(SUM(G504:G504), 2 )</f>
        <v/>
      </c>
      <c r="H503" s="63"/>
      <c r="I503" s="39"/>
      <c r="J503" s="40">
        <f>IF(AND(G503= "",H503= ""), 0, ROUND(ROUND(I503, 2) * ROUND(IF(H503="",G503,H503),  2), 2))</f>
        <v/>
      </c>
      <c r="K503" s="7"/>
      <c r="M503" s="41">
        <v>0.2</v>
      </c>
      <c r="Q503" s="7">
        <v>290</v>
      </c>
    </row>
    <row r="504" spans="1:17" hidden="1">
      <c r="A504" s="56" t="s">
        <v>69</v>
      </c>
      <c r="B504" s="36"/>
      <c r="C504" s="57" t="s">
        <v>68</v>
      </c>
      <c r="D504" s="57"/>
      <c r="E504" s="57"/>
      <c r="F504" s="57"/>
      <c r="G504" s="64">
        <v>30</v>
      </c>
      <c r="H504" s="59"/>
      <c r="J504" s="36"/>
    </row>
    <row r="505" spans="1:17" hidden="1">
      <c r="A505" s="7" t="s">
        <v>74</v>
      </c>
    </row>
    <row r="506" spans="1:17" hidden="1">
      <c r="A506" s="7" t="s">
        <v>49</v>
      </c>
    </row>
    <row r="507" spans="1:17" ht="27.225" customHeight="1">
      <c r="A507" s="7">
        <v>9</v>
      </c>
      <c r="B507" s="34" t="s">
        <v>239</v>
      </c>
      <c r="C507" s="35" t="s">
        <v>240</v>
      </c>
      <c r="D507" s="36"/>
      <c r="E507" s="36"/>
      <c r="F507" s="37" t="s">
        <v>115</v>
      </c>
      <c r="G507" s="63">
        <f>ROUND(SUM(G508:G508), 2 )</f>
        <v/>
      </c>
      <c r="H507" s="63"/>
      <c r="I507" s="39"/>
      <c r="J507" s="40">
        <f>IF(AND(G507= "",H507= ""), 0, ROUND(ROUND(I507, 2) * ROUND(IF(H507="",G507,H507),  2), 2))</f>
        <v/>
      </c>
      <c r="K507" s="7"/>
      <c r="M507" s="41">
        <v>0.2</v>
      </c>
      <c r="Q507" s="7">
        <v>290</v>
      </c>
    </row>
    <row r="508" spans="1:17" hidden="1">
      <c r="A508" s="56" t="s">
        <v>69</v>
      </c>
      <c r="B508" s="36"/>
      <c r="C508" s="57" t="s">
        <v>68</v>
      </c>
      <c r="D508" s="57"/>
      <c r="E508" s="57"/>
      <c r="F508" s="57"/>
      <c r="G508" s="64">
        <v>100</v>
      </c>
      <c r="H508" s="59"/>
      <c r="J508" s="36"/>
    </row>
    <row r="509" spans="1:17" hidden="1">
      <c r="A509" s="7" t="s">
        <v>74</v>
      </c>
    </row>
    <row r="510" spans="1:17" hidden="1">
      <c r="A510" s="7" t="s">
        <v>49</v>
      </c>
    </row>
    <row r="511" spans="1:17" ht="27.225" customHeight="1">
      <c r="A511" s="7">
        <v>9</v>
      </c>
      <c r="B511" s="34" t="s">
        <v>241</v>
      </c>
      <c r="C511" s="35" t="s">
        <v>242</v>
      </c>
      <c r="D511" s="36"/>
      <c r="E511" s="36"/>
      <c r="F511" s="37" t="s">
        <v>115</v>
      </c>
      <c r="G511" s="63">
        <f>ROUND(SUM(G512:G512), 2 )</f>
        <v/>
      </c>
      <c r="H511" s="63"/>
      <c r="I511" s="39"/>
      <c r="J511" s="40">
        <f>IF(AND(G511= "",H511= ""), 0, ROUND(ROUND(I511, 2) * ROUND(IF(H511="",G511,H511),  2), 2))</f>
        <v/>
      </c>
      <c r="K511" s="7"/>
      <c r="M511" s="41">
        <v>0.2</v>
      </c>
      <c r="Q511" s="7">
        <v>290</v>
      </c>
    </row>
    <row r="512" spans="1:17" hidden="1">
      <c r="A512" s="56" t="s">
        <v>69</v>
      </c>
      <c r="B512" s="36"/>
      <c r="C512" s="57" t="s">
        <v>68</v>
      </c>
      <c r="D512" s="57"/>
      <c r="E512" s="57"/>
      <c r="F512" s="57"/>
      <c r="G512" s="64">
        <v>30</v>
      </c>
      <c r="H512" s="59"/>
      <c r="J512" s="36"/>
    </row>
    <row r="513" spans="1:17" hidden="1">
      <c r="A513" s="7" t="s">
        <v>74</v>
      </c>
    </row>
    <row r="514" spans="1:17" hidden="1">
      <c r="A514" s="7" t="s">
        <v>49</v>
      </c>
    </row>
    <row r="515" spans="1:17" ht="27.225" customHeight="1">
      <c r="A515" s="7">
        <v>9</v>
      </c>
      <c r="B515" s="34" t="s">
        <v>243</v>
      </c>
      <c r="C515" s="35" t="s">
        <v>244</v>
      </c>
      <c r="D515" s="36"/>
      <c r="E515" s="36"/>
      <c r="F515" s="37" t="s">
        <v>115</v>
      </c>
      <c r="G515" s="63">
        <f>ROUND(SUM(G516:G516), 2 )</f>
        <v/>
      </c>
      <c r="H515" s="63"/>
      <c r="I515" s="39"/>
      <c r="J515" s="40">
        <f>IF(AND(G515= "",H515= ""), 0, ROUND(ROUND(I515, 2) * ROUND(IF(H515="",G515,H515),  2), 2))</f>
        <v/>
      </c>
      <c r="K515" s="7"/>
      <c r="M515" s="41">
        <v>0.2</v>
      </c>
      <c r="Q515" s="7">
        <v>290</v>
      </c>
    </row>
    <row r="516" spans="1:17" hidden="1">
      <c r="A516" s="56" t="s">
        <v>69</v>
      </c>
      <c r="B516" s="36"/>
      <c r="C516" s="57" t="s">
        <v>68</v>
      </c>
      <c r="D516" s="57"/>
      <c r="E516" s="57"/>
      <c r="F516" s="57"/>
      <c r="G516" s="64">
        <v>50</v>
      </c>
      <c r="H516" s="59"/>
      <c r="J516" s="36"/>
    </row>
    <row r="517" spans="1:17" hidden="1">
      <c r="A517" s="7" t="s">
        <v>74</v>
      </c>
    </row>
    <row r="518" spans="1:17" hidden="1">
      <c r="A518" s="7" t="s">
        <v>49</v>
      </c>
    </row>
    <row r="519" spans="1:17" ht="27.225" customHeight="1">
      <c r="A519" s="7">
        <v>9</v>
      </c>
      <c r="B519" s="34" t="s">
        <v>245</v>
      </c>
      <c r="C519" s="35" t="s">
        <v>246</v>
      </c>
      <c r="D519" s="36"/>
      <c r="E519" s="36"/>
      <c r="F519" s="37" t="s">
        <v>115</v>
      </c>
      <c r="G519" s="63">
        <f>ROUND(SUM(G520:G520), 2 )</f>
        <v/>
      </c>
      <c r="H519" s="63"/>
      <c r="I519" s="39"/>
      <c r="J519" s="40">
        <f>IF(AND(G519= "",H519= ""), 0, ROUND(ROUND(I519, 2) * ROUND(IF(H519="",G519,H519),  2), 2))</f>
        <v/>
      </c>
      <c r="K519" s="7"/>
      <c r="M519" s="41">
        <v>0.2</v>
      </c>
      <c r="Q519" s="7">
        <v>290</v>
      </c>
    </row>
    <row r="520" spans="1:17" hidden="1">
      <c r="A520" s="56" t="s">
        <v>69</v>
      </c>
      <c r="B520" s="36"/>
      <c r="C520" s="57" t="s">
        <v>68</v>
      </c>
      <c r="D520" s="57"/>
      <c r="E520" s="57"/>
      <c r="F520" s="57"/>
      <c r="G520" s="64">
        <v>50</v>
      </c>
      <c r="H520" s="59"/>
      <c r="J520" s="36"/>
    </row>
    <row r="521" spans="1:17" hidden="1">
      <c r="A521" s="7" t="s">
        <v>74</v>
      </c>
    </row>
    <row r="522" spans="1:17" hidden="1">
      <c r="A522" s="7" t="s">
        <v>49</v>
      </c>
    </row>
    <row r="523" spans="1:17" ht="27.225" customHeight="1">
      <c r="A523" s="7">
        <v>9</v>
      </c>
      <c r="B523" s="34" t="s">
        <v>247</v>
      </c>
      <c r="C523" s="35" t="s">
        <v>248</v>
      </c>
      <c r="D523" s="36"/>
      <c r="E523" s="36"/>
      <c r="F523" s="37" t="s">
        <v>115</v>
      </c>
      <c r="G523" s="63">
        <f>ROUND(SUM(G524:G524), 2 )</f>
        <v/>
      </c>
      <c r="H523" s="63"/>
      <c r="I523" s="39"/>
      <c r="J523" s="40">
        <f>IF(AND(G523= "",H523= ""), 0, ROUND(ROUND(I523, 2) * ROUND(IF(H523="",G523,H523),  2), 2))</f>
        <v/>
      </c>
      <c r="K523" s="7"/>
      <c r="M523" s="41">
        <v>0.2</v>
      </c>
      <c r="Q523" s="7">
        <v>290</v>
      </c>
    </row>
    <row r="524" spans="1:17" hidden="1">
      <c r="A524" s="56" t="s">
        <v>69</v>
      </c>
      <c r="B524" s="36"/>
      <c r="C524" s="57" t="s">
        <v>68</v>
      </c>
      <c r="D524" s="57"/>
      <c r="E524" s="57"/>
      <c r="F524" s="57"/>
      <c r="G524" s="64">
        <v>250</v>
      </c>
      <c r="H524" s="59"/>
      <c r="J524" s="36"/>
    </row>
    <row r="525" spans="1:17" hidden="1">
      <c r="A525" s="7" t="s">
        <v>74</v>
      </c>
    </row>
    <row r="526" spans="1:17" hidden="1">
      <c r="A526" s="7" t="s">
        <v>74</v>
      </c>
    </row>
    <row r="527" spans="1:17" hidden="1">
      <c r="A527" s="7" t="s">
        <v>49</v>
      </c>
    </row>
    <row r="528" spans="1:17" ht="27.225" customHeight="1">
      <c r="A528" s="7">
        <v>9</v>
      </c>
      <c r="B528" s="34" t="s">
        <v>249</v>
      </c>
      <c r="C528" s="35" t="s">
        <v>250</v>
      </c>
      <c r="D528" s="36"/>
      <c r="E528" s="36"/>
      <c r="F528" s="37" t="s">
        <v>115</v>
      </c>
      <c r="G528" s="63">
        <f>ROUND(SUM(G529:G529), 2 )</f>
        <v/>
      </c>
      <c r="H528" s="63"/>
      <c r="I528" s="39"/>
      <c r="J528" s="40">
        <f>IF(AND(G528= "",H528= ""), 0, ROUND(ROUND(I528, 2) * ROUND(IF(H528="",G528,H528),  2), 2))</f>
        <v/>
      </c>
      <c r="K528" s="7"/>
      <c r="M528" s="41">
        <v>0.2</v>
      </c>
      <c r="Q528" s="7">
        <v>290</v>
      </c>
    </row>
    <row r="529" spans="1:17" hidden="1">
      <c r="A529" s="56" t="s">
        <v>69</v>
      </c>
      <c r="B529" s="36"/>
      <c r="C529" s="57" t="s">
        <v>68</v>
      </c>
      <c r="D529" s="57"/>
      <c r="E529" s="57"/>
      <c r="F529" s="57"/>
      <c r="G529" s="64">
        <v>150</v>
      </c>
      <c r="H529" s="59"/>
      <c r="J529" s="36"/>
    </row>
    <row r="530" spans="1:17" hidden="1">
      <c r="A530" s="7" t="s">
        <v>74</v>
      </c>
    </row>
    <row r="531" spans="1:17" hidden="1">
      <c r="A531" s="7" t="s">
        <v>49</v>
      </c>
    </row>
    <row r="532" spans="1:17" ht="27.225" customHeight="1">
      <c r="A532" s="7">
        <v>9</v>
      </c>
      <c r="B532" s="34" t="s">
        <v>251</v>
      </c>
      <c r="C532" s="35" t="s">
        <v>252</v>
      </c>
      <c r="D532" s="36"/>
      <c r="E532" s="36"/>
      <c r="F532" s="37" t="s">
        <v>115</v>
      </c>
      <c r="G532" s="63">
        <f>ROUND(SUM(G533:G533), 2 )</f>
        <v/>
      </c>
      <c r="H532" s="63"/>
      <c r="I532" s="39"/>
      <c r="J532" s="40">
        <f>IF(AND(G532= "",H532= ""), 0, ROUND(ROUND(I532, 2) * ROUND(IF(H532="",G532,H532),  2), 2))</f>
        <v/>
      </c>
      <c r="K532" s="7"/>
      <c r="M532" s="41">
        <v>0.2</v>
      </c>
      <c r="Q532" s="7">
        <v>290</v>
      </c>
    </row>
    <row r="533" spans="1:17" hidden="1">
      <c r="A533" s="56" t="s">
        <v>69</v>
      </c>
      <c r="B533" s="36"/>
      <c r="C533" s="57" t="s">
        <v>68</v>
      </c>
      <c r="D533" s="57"/>
      <c r="E533" s="57"/>
      <c r="F533" s="57"/>
      <c r="G533" s="64">
        <v>40</v>
      </c>
      <c r="H533" s="59"/>
      <c r="J533" s="36"/>
    </row>
    <row r="534" spans="1:17" hidden="1">
      <c r="A534" s="7" t="s">
        <v>74</v>
      </c>
    </row>
    <row r="535" spans="1:17" hidden="1">
      <c r="A535" s="7" t="s">
        <v>49</v>
      </c>
    </row>
    <row r="536" spans="1:17" ht="27.225" customHeight="1">
      <c r="A536" s="7">
        <v>9</v>
      </c>
      <c r="B536" s="34" t="s">
        <v>253</v>
      </c>
      <c r="C536" s="35" t="s">
        <v>254</v>
      </c>
      <c r="D536" s="36"/>
      <c r="E536" s="36"/>
      <c r="F536" s="37" t="s">
        <v>115</v>
      </c>
      <c r="G536" s="63">
        <f>ROUND(SUM(G537:G537), 2 )</f>
        <v/>
      </c>
      <c r="H536" s="63"/>
      <c r="I536" s="39"/>
      <c r="J536" s="40">
        <f>IF(AND(G536= "",H536= ""), 0, ROUND(ROUND(I536, 2) * ROUND(IF(H536="",G536,H536),  2), 2))</f>
        <v/>
      </c>
      <c r="K536" s="7"/>
      <c r="M536" s="41">
        <v>0.2</v>
      </c>
      <c r="Q536" s="7">
        <v>290</v>
      </c>
    </row>
    <row r="537" spans="1:17" hidden="1">
      <c r="A537" s="56" t="s">
        <v>69</v>
      </c>
      <c r="B537" s="36"/>
      <c r="C537" s="57" t="s">
        <v>68</v>
      </c>
      <c r="D537" s="57"/>
      <c r="E537" s="57"/>
      <c r="F537" s="57"/>
      <c r="G537" s="64">
        <v>150</v>
      </c>
      <c r="H537" s="59"/>
      <c r="J537" s="36"/>
    </row>
    <row r="538" spans="1:17" hidden="1">
      <c r="A538" s="7" t="s">
        <v>74</v>
      </c>
    </row>
    <row r="539" spans="1:17" hidden="1">
      <c r="A539" s="7" t="s">
        <v>74</v>
      </c>
    </row>
    <row r="540" spans="1:17" hidden="1">
      <c r="A540" s="7" t="s">
        <v>49</v>
      </c>
    </row>
    <row r="541" spans="1:17" ht="27.225" customHeight="1">
      <c r="A541" s="7">
        <v>9</v>
      </c>
      <c r="B541" s="34" t="s">
        <v>255</v>
      </c>
      <c r="C541" s="35" t="s">
        <v>256</v>
      </c>
      <c r="D541" s="36"/>
      <c r="E541" s="36"/>
      <c r="F541" s="37" t="s">
        <v>115</v>
      </c>
      <c r="G541" s="63">
        <f>ROUND(SUM(G542:G542), 2 )</f>
        <v/>
      </c>
      <c r="H541" s="63"/>
      <c r="I541" s="39"/>
      <c r="J541" s="40">
        <f>IF(AND(G541= "",H541= ""), 0, ROUND(ROUND(I541, 2) * ROUND(IF(H541="",G541,H541),  2), 2))</f>
        <v/>
      </c>
      <c r="K541" s="7"/>
      <c r="M541" s="41">
        <v>0.2</v>
      </c>
      <c r="Q541" s="7">
        <v>290</v>
      </c>
    </row>
    <row r="542" spans="1:17" hidden="1">
      <c r="A542" s="56" t="s">
        <v>69</v>
      </c>
      <c r="B542" s="36"/>
      <c r="C542" s="57" t="s">
        <v>68</v>
      </c>
      <c r="D542" s="57"/>
      <c r="E542" s="57"/>
      <c r="F542" s="57"/>
      <c r="G542" s="64">
        <v>30</v>
      </c>
      <c r="H542" s="59"/>
      <c r="J542" s="36"/>
    </row>
    <row r="543" spans="1:17" hidden="1">
      <c r="A543" s="7" t="s">
        <v>74</v>
      </c>
    </row>
    <row r="544" spans="1:17" hidden="1">
      <c r="A544" s="7" t="s">
        <v>49</v>
      </c>
    </row>
    <row r="545" spans="1:17" ht="27.225" customHeight="1">
      <c r="A545" s="7">
        <v>9</v>
      </c>
      <c r="B545" s="34" t="s">
        <v>257</v>
      </c>
      <c r="C545" s="35" t="s">
        <v>258</v>
      </c>
      <c r="D545" s="36"/>
      <c r="E545" s="36"/>
      <c r="F545" s="37" t="s">
        <v>115</v>
      </c>
      <c r="G545" s="63">
        <f>ROUND(SUM(G546:G546), 2 )</f>
        <v/>
      </c>
      <c r="H545" s="63"/>
      <c r="I545" s="39"/>
      <c r="J545" s="40">
        <f>IF(AND(G545= "",H545= ""), 0, ROUND(ROUND(I545, 2) * ROUND(IF(H545="",G545,H545),  2), 2))</f>
        <v/>
      </c>
      <c r="K545" s="7"/>
      <c r="M545" s="41">
        <v>0.2</v>
      </c>
      <c r="Q545" s="7">
        <v>290</v>
      </c>
    </row>
    <row r="546" spans="1:17" hidden="1">
      <c r="A546" s="56" t="s">
        <v>69</v>
      </c>
      <c r="B546" s="36"/>
      <c r="C546" s="57" t="s">
        <v>68</v>
      </c>
      <c r="D546" s="57"/>
      <c r="E546" s="57"/>
      <c r="F546" s="57"/>
      <c r="G546" s="64">
        <v>50</v>
      </c>
      <c r="H546" s="59"/>
      <c r="J546" s="36"/>
    </row>
    <row r="547" spans="1:17" hidden="1">
      <c r="A547" s="7" t="s">
        <v>74</v>
      </c>
    </row>
    <row r="548" spans="1:17" hidden="1">
      <c r="A548" s="7" t="s">
        <v>74</v>
      </c>
    </row>
    <row r="549" spans="1:17" hidden="1">
      <c r="A549" s="7" t="s">
        <v>49</v>
      </c>
    </row>
    <row r="550" spans="1:17" hidden="1">
      <c r="A550" s="7" t="s">
        <v>116</v>
      </c>
    </row>
    <row r="551" spans="1:17">
      <c r="A551" s="7">
        <v>6</v>
      </c>
      <c r="B551" s="29" t="s">
        <v>259</v>
      </c>
      <c r="C551" s="61" t="s">
        <v>260</v>
      </c>
      <c r="D551" s="61"/>
      <c r="E551" s="61"/>
      <c r="F551" s="61"/>
      <c r="G551" s="61"/>
      <c r="H551" s="61"/>
      <c r="I551" s="61"/>
      <c r="J551" s="62"/>
      <c r="K551" s="7"/>
    </row>
    <row r="552" spans="1:17" hidden="1">
      <c r="A552" s="7" t="s">
        <v>261</v>
      </c>
    </row>
    <row r="553" spans="1:17" hidden="1">
      <c r="A553" s="7" t="s">
        <v>112</v>
      </c>
    </row>
    <row r="554" spans="1:17" ht="27.225" customHeight="1">
      <c r="A554" s="7">
        <v>9</v>
      </c>
      <c r="B554" s="34" t="s">
        <v>262</v>
      </c>
      <c r="C554" s="35" t="s">
        <v>230</v>
      </c>
      <c r="D554" s="36"/>
      <c r="E554" s="36"/>
      <c r="F554" s="37" t="s">
        <v>115</v>
      </c>
      <c r="G554" s="63">
        <f>ROUND(SUM(G555:G555), 2 )</f>
        <v/>
      </c>
      <c r="H554" s="63"/>
      <c r="I554" s="39"/>
      <c r="J554" s="40">
        <f>IF(AND(G554= "",H554= ""), 0, ROUND(ROUND(I554, 2) * ROUND(IF(H554="",G554,H554),  2), 2))</f>
        <v/>
      </c>
      <c r="K554" s="7"/>
      <c r="M554" s="41">
        <v>0.2</v>
      </c>
      <c r="Q554" s="7">
        <v>279</v>
      </c>
    </row>
    <row r="555" spans="1:17" hidden="1">
      <c r="A555" s="56" t="s">
        <v>73</v>
      </c>
      <c r="B555" s="36"/>
      <c r="C555" s="57" t="s">
        <v>72</v>
      </c>
      <c r="D555" s="57"/>
      <c r="E555" s="57"/>
      <c r="F555" s="57"/>
      <c r="G555" s="64">
        <v>10</v>
      </c>
      <c r="H555" s="59"/>
      <c r="J555" s="36"/>
    </row>
    <row r="556" spans="1:17" hidden="1">
      <c r="A556" s="7" t="s">
        <v>74</v>
      </c>
    </row>
    <row r="557" spans="1:17" hidden="1">
      <c r="A557" s="7" t="s">
        <v>49</v>
      </c>
    </row>
    <row r="558" spans="1:17" ht="27.225" customHeight="1">
      <c r="A558" s="7">
        <v>9</v>
      </c>
      <c r="B558" s="34" t="s">
        <v>263</v>
      </c>
      <c r="C558" s="35" t="s">
        <v>232</v>
      </c>
      <c r="D558" s="36"/>
      <c r="E558" s="36"/>
      <c r="F558" s="37" t="s">
        <v>115</v>
      </c>
      <c r="G558" s="63">
        <f>ROUND(SUM(G559:G559), 2 )</f>
        <v/>
      </c>
      <c r="H558" s="63"/>
      <c r="I558" s="39"/>
      <c r="J558" s="40">
        <f>IF(AND(G558= "",H558= ""), 0, ROUND(ROUND(I558, 2) * ROUND(IF(H558="",G558,H558),  2), 2))</f>
        <v/>
      </c>
      <c r="K558" s="7"/>
      <c r="M558" s="41">
        <v>0.2</v>
      </c>
      <c r="Q558" s="7">
        <v>279</v>
      </c>
    </row>
    <row r="559" spans="1:17" hidden="1">
      <c r="A559" s="56" t="s">
        <v>73</v>
      </c>
      <c r="B559" s="36"/>
      <c r="C559" s="57" t="s">
        <v>72</v>
      </c>
      <c r="D559" s="57"/>
      <c r="E559" s="57"/>
      <c r="F559" s="57"/>
      <c r="G559" s="64">
        <v>50</v>
      </c>
      <c r="H559" s="59"/>
      <c r="J559" s="36"/>
    </row>
    <row r="560" spans="1:17" hidden="1">
      <c r="A560" s="7" t="s">
        <v>74</v>
      </c>
    </row>
    <row r="561" spans="1:17" hidden="1">
      <c r="A561" s="7" t="s">
        <v>74</v>
      </c>
    </row>
    <row r="562" spans="1:17" hidden="1">
      <c r="A562" s="7" t="s">
        <v>49</v>
      </c>
    </row>
    <row r="563" spans="1:17" ht="27.225" customHeight="1">
      <c r="A563" s="7">
        <v>9</v>
      </c>
      <c r="B563" s="34" t="s">
        <v>264</v>
      </c>
      <c r="C563" s="35" t="s">
        <v>236</v>
      </c>
      <c r="D563" s="36"/>
      <c r="E563" s="36"/>
      <c r="F563" s="37" t="s">
        <v>115</v>
      </c>
      <c r="G563" s="63">
        <f>ROUND(SUM(G564:G564), 2 )</f>
        <v/>
      </c>
      <c r="H563" s="63"/>
      <c r="I563" s="39"/>
      <c r="J563" s="40">
        <f>IF(AND(G563= "",H563= ""), 0, ROUND(ROUND(I563, 2) * ROUND(IF(H563="",G563,H563),  2), 2))</f>
        <v/>
      </c>
      <c r="K563" s="7"/>
      <c r="M563" s="41">
        <v>0.2</v>
      </c>
      <c r="Q563" s="7">
        <v>279</v>
      </c>
    </row>
    <row r="564" spans="1:17" hidden="1">
      <c r="A564" s="56" t="s">
        <v>73</v>
      </c>
      <c r="B564" s="36"/>
      <c r="C564" s="57" t="s">
        <v>72</v>
      </c>
      <c r="D564" s="57"/>
      <c r="E564" s="57"/>
      <c r="F564" s="57"/>
      <c r="G564" s="64">
        <v>100</v>
      </c>
      <c r="H564" s="59"/>
      <c r="J564" s="36"/>
    </row>
    <row r="565" spans="1:17" hidden="1">
      <c r="A565" s="7" t="s">
        <v>74</v>
      </c>
    </row>
    <row r="566" spans="1:17" hidden="1">
      <c r="A566" s="7" t="s">
        <v>74</v>
      </c>
    </row>
    <row r="567" spans="1:17" hidden="1">
      <c r="A567" s="7" t="s">
        <v>49</v>
      </c>
    </row>
    <row r="568" spans="1:17" ht="27.225" customHeight="1">
      <c r="A568" s="7">
        <v>9</v>
      </c>
      <c r="B568" s="34" t="s">
        <v>265</v>
      </c>
      <c r="C568" s="35" t="s">
        <v>238</v>
      </c>
      <c r="D568" s="36"/>
      <c r="E568" s="36"/>
      <c r="F568" s="37" t="s">
        <v>115</v>
      </c>
      <c r="G568" s="63">
        <f>ROUND(SUM(G569:G569), 2 )</f>
        <v/>
      </c>
      <c r="H568" s="63"/>
      <c r="I568" s="39"/>
      <c r="J568" s="40">
        <f>IF(AND(G568= "",H568= ""), 0, ROUND(ROUND(I568, 2) * ROUND(IF(H568="",G568,H568),  2), 2))</f>
        <v/>
      </c>
      <c r="K568" s="7"/>
      <c r="M568" s="41">
        <v>0.2</v>
      </c>
      <c r="Q568" s="7">
        <v>279</v>
      </c>
    </row>
    <row r="569" spans="1:17" hidden="1">
      <c r="A569" s="56" t="s">
        <v>73</v>
      </c>
      <c r="B569" s="36"/>
      <c r="C569" s="57" t="s">
        <v>72</v>
      </c>
      <c r="D569" s="57"/>
      <c r="E569" s="57"/>
      <c r="F569" s="57"/>
      <c r="G569" s="64">
        <v>30</v>
      </c>
      <c r="H569" s="59"/>
      <c r="J569" s="36"/>
    </row>
    <row r="570" spans="1:17" hidden="1">
      <c r="A570" s="7" t="s">
        <v>74</v>
      </c>
    </row>
    <row r="571" spans="1:17" hidden="1">
      <c r="A571" s="7" t="s">
        <v>49</v>
      </c>
    </row>
    <row r="572" spans="1:17" ht="27.225" customHeight="1">
      <c r="A572" s="7">
        <v>9</v>
      </c>
      <c r="B572" s="34" t="s">
        <v>266</v>
      </c>
      <c r="C572" s="35" t="s">
        <v>240</v>
      </c>
      <c r="D572" s="36"/>
      <c r="E572" s="36"/>
      <c r="F572" s="37" t="s">
        <v>115</v>
      </c>
      <c r="G572" s="63">
        <f>ROUND(SUM(G573:G573), 2 )</f>
        <v/>
      </c>
      <c r="H572" s="63"/>
      <c r="I572" s="39"/>
      <c r="J572" s="40">
        <f>IF(AND(G572= "",H572= ""), 0, ROUND(ROUND(I572, 2) * ROUND(IF(H572="",G572,H572),  2), 2))</f>
        <v/>
      </c>
      <c r="K572" s="7"/>
      <c r="M572" s="41">
        <v>0.2</v>
      </c>
      <c r="Q572" s="7">
        <v>279</v>
      </c>
    </row>
    <row r="573" spans="1:17" hidden="1">
      <c r="A573" s="56" t="s">
        <v>73</v>
      </c>
      <c r="B573" s="36"/>
      <c r="C573" s="57" t="s">
        <v>72</v>
      </c>
      <c r="D573" s="57"/>
      <c r="E573" s="57"/>
      <c r="F573" s="57"/>
      <c r="G573" s="64">
        <v>100</v>
      </c>
      <c r="H573" s="59"/>
      <c r="J573" s="36"/>
    </row>
    <row r="574" spans="1:17" hidden="1">
      <c r="A574" s="7" t="s">
        <v>74</v>
      </c>
    </row>
    <row r="575" spans="1:17" hidden="1">
      <c r="A575" s="7" t="s">
        <v>49</v>
      </c>
    </row>
    <row r="576" spans="1:17" ht="27.225" customHeight="1">
      <c r="A576" s="7">
        <v>9</v>
      </c>
      <c r="B576" s="34" t="s">
        <v>267</v>
      </c>
      <c r="C576" s="35" t="s">
        <v>242</v>
      </c>
      <c r="D576" s="36"/>
      <c r="E576" s="36"/>
      <c r="F576" s="37" t="s">
        <v>115</v>
      </c>
      <c r="G576" s="63">
        <f>ROUND(SUM(G577:G577), 2 )</f>
        <v/>
      </c>
      <c r="H576" s="63"/>
      <c r="I576" s="39"/>
      <c r="J576" s="40">
        <f>IF(AND(G576= "",H576= ""), 0, ROUND(ROUND(I576, 2) * ROUND(IF(H576="",G576,H576),  2), 2))</f>
        <v/>
      </c>
      <c r="K576" s="7"/>
      <c r="M576" s="41">
        <v>0.2</v>
      </c>
      <c r="Q576" s="7">
        <v>279</v>
      </c>
    </row>
    <row r="577" spans="1:17" hidden="1">
      <c r="A577" s="56" t="s">
        <v>73</v>
      </c>
      <c r="B577" s="36"/>
      <c r="C577" s="57" t="s">
        <v>72</v>
      </c>
      <c r="D577" s="57"/>
      <c r="E577" s="57"/>
      <c r="F577" s="57"/>
      <c r="G577" s="64">
        <v>30</v>
      </c>
      <c r="H577" s="59"/>
      <c r="J577" s="36"/>
    </row>
    <row r="578" spans="1:17" hidden="1">
      <c r="A578" s="7" t="s">
        <v>74</v>
      </c>
    </row>
    <row r="579" spans="1:17" hidden="1">
      <c r="A579" s="7" t="s">
        <v>49</v>
      </c>
    </row>
    <row r="580" spans="1:17" ht="27.225" customHeight="1">
      <c r="A580" s="7">
        <v>9</v>
      </c>
      <c r="B580" s="34" t="s">
        <v>268</v>
      </c>
      <c r="C580" s="35" t="s">
        <v>244</v>
      </c>
      <c r="D580" s="36"/>
      <c r="E580" s="36"/>
      <c r="F580" s="37" t="s">
        <v>115</v>
      </c>
      <c r="G580" s="63">
        <f>ROUND(SUM(G581:G581), 2 )</f>
        <v/>
      </c>
      <c r="H580" s="63"/>
      <c r="I580" s="39"/>
      <c r="J580" s="40">
        <f>IF(AND(G580= "",H580= ""), 0, ROUND(ROUND(I580, 2) * ROUND(IF(H580="",G580,H580),  2), 2))</f>
        <v/>
      </c>
      <c r="K580" s="7"/>
      <c r="M580" s="41">
        <v>0.2</v>
      </c>
      <c r="Q580" s="7">
        <v>279</v>
      </c>
    </row>
    <row r="581" spans="1:17" hidden="1">
      <c r="A581" s="56" t="s">
        <v>73</v>
      </c>
      <c r="B581" s="36"/>
      <c r="C581" s="57" t="s">
        <v>72</v>
      </c>
      <c r="D581" s="57"/>
      <c r="E581" s="57"/>
      <c r="F581" s="57"/>
      <c r="G581" s="64">
        <v>50</v>
      </c>
      <c r="H581" s="59"/>
      <c r="J581" s="36"/>
    </row>
    <row r="582" spans="1:17" hidden="1">
      <c r="A582" s="7" t="s">
        <v>74</v>
      </c>
    </row>
    <row r="583" spans="1:17" hidden="1">
      <c r="A583" s="7" t="s">
        <v>49</v>
      </c>
    </row>
    <row r="584" spans="1:17" ht="27.225" customHeight="1">
      <c r="A584" s="7">
        <v>9</v>
      </c>
      <c r="B584" s="34" t="s">
        <v>269</v>
      </c>
      <c r="C584" s="35" t="s">
        <v>246</v>
      </c>
      <c r="D584" s="36"/>
      <c r="E584" s="36"/>
      <c r="F584" s="37" t="s">
        <v>115</v>
      </c>
      <c r="G584" s="63">
        <f>ROUND(SUM(G585:G585), 2 )</f>
        <v/>
      </c>
      <c r="H584" s="63"/>
      <c r="I584" s="39"/>
      <c r="J584" s="40">
        <f>IF(AND(G584= "",H584= ""), 0, ROUND(ROUND(I584, 2) * ROUND(IF(H584="",G584,H584),  2), 2))</f>
        <v/>
      </c>
      <c r="K584" s="7"/>
      <c r="M584" s="41">
        <v>0.2</v>
      </c>
      <c r="Q584" s="7">
        <v>279</v>
      </c>
    </row>
    <row r="585" spans="1:17" hidden="1">
      <c r="A585" s="56" t="s">
        <v>73</v>
      </c>
      <c r="B585" s="36"/>
      <c r="C585" s="57" t="s">
        <v>72</v>
      </c>
      <c r="D585" s="57"/>
      <c r="E585" s="57"/>
      <c r="F585" s="57"/>
      <c r="G585" s="64">
        <v>50</v>
      </c>
      <c r="H585" s="59"/>
      <c r="J585" s="36"/>
    </row>
    <row r="586" spans="1:17" hidden="1">
      <c r="A586" s="7" t="s">
        <v>74</v>
      </c>
    </row>
    <row r="587" spans="1:17" hidden="1">
      <c r="A587" s="7" t="s">
        <v>49</v>
      </c>
    </row>
    <row r="588" spans="1:17" ht="27.225" customHeight="1">
      <c r="A588" s="7">
        <v>9</v>
      </c>
      <c r="B588" s="34" t="s">
        <v>270</v>
      </c>
      <c r="C588" s="35" t="s">
        <v>248</v>
      </c>
      <c r="D588" s="36"/>
      <c r="E588" s="36"/>
      <c r="F588" s="37" t="s">
        <v>115</v>
      </c>
      <c r="G588" s="63">
        <f>ROUND(SUM(G589:G589), 2 )</f>
        <v/>
      </c>
      <c r="H588" s="63"/>
      <c r="I588" s="39"/>
      <c r="J588" s="40">
        <f>IF(AND(G588= "",H588= ""), 0, ROUND(ROUND(I588, 2) * ROUND(IF(H588="",G588,H588),  2), 2))</f>
        <v/>
      </c>
      <c r="K588" s="7"/>
      <c r="M588" s="41">
        <v>0.2</v>
      </c>
      <c r="Q588" s="7">
        <v>279</v>
      </c>
    </row>
    <row r="589" spans="1:17" hidden="1">
      <c r="A589" s="56" t="s">
        <v>73</v>
      </c>
      <c r="B589" s="36"/>
      <c r="C589" s="57" t="s">
        <v>72</v>
      </c>
      <c r="D589" s="57"/>
      <c r="E589" s="57"/>
      <c r="F589" s="57"/>
      <c r="G589" s="64">
        <v>200</v>
      </c>
      <c r="H589" s="59"/>
      <c r="J589" s="36"/>
    </row>
    <row r="590" spans="1:17" hidden="1">
      <c r="A590" s="7" t="s">
        <v>74</v>
      </c>
    </row>
    <row r="591" spans="1:17" hidden="1">
      <c r="A591" s="7" t="s">
        <v>74</v>
      </c>
    </row>
    <row r="592" spans="1:17" hidden="1">
      <c r="A592" s="7" t="s">
        <v>49</v>
      </c>
    </row>
    <row r="593" spans="1:17" ht="27.225" customHeight="1">
      <c r="A593" s="7">
        <v>9</v>
      </c>
      <c r="B593" s="34" t="s">
        <v>271</v>
      </c>
      <c r="C593" s="35" t="s">
        <v>254</v>
      </c>
      <c r="D593" s="36"/>
      <c r="E593" s="36"/>
      <c r="F593" s="37" t="s">
        <v>115</v>
      </c>
      <c r="G593" s="63">
        <f>ROUND(SUM(G594:G594), 2 )</f>
        <v/>
      </c>
      <c r="H593" s="63"/>
      <c r="I593" s="39"/>
      <c r="J593" s="40">
        <f>IF(AND(G593= "",H593= ""), 0, ROUND(ROUND(I593, 2) * ROUND(IF(H593="",G593,H593),  2), 2))</f>
        <v/>
      </c>
      <c r="K593" s="7"/>
      <c r="M593" s="41">
        <v>0.2</v>
      </c>
      <c r="Q593" s="7">
        <v>279</v>
      </c>
    </row>
    <row r="594" spans="1:17" hidden="1">
      <c r="A594" s="56" t="s">
        <v>73</v>
      </c>
      <c r="B594" s="36"/>
      <c r="C594" s="57" t="s">
        <v>72</v>
      </c>
      <c r="D594" s="57"/>
      <c r="E594" s="57"/>
      <c r="F594" s="57"/>
      <c r="G594" s="64">
        <v>100</v>
      </c>
      <c r="H594" s="59"/>
      <c r="J594" s="36"/>
    </row>
    <row r="595" spans="1:17" hidden="1">
      <c r="A595" s="7" t="s">
        <v>74</v>
      </c>
    </row>
    <row r="596" spans="1:17" hidden="1">
      <c r="A596" s="7" t="s">
        <v>74</v>
      </c>
    </row>
    <row r="597" spans="1:17" hidden="1">
      <c r="A597" s="7" t="s">
        <v>49</v>
      </c>
    </row>
    <row r="598" spans="1:17" ht="27.225" customHeight="1">
      <c r="A598" s="7">
        <v>9</v>
      </c>
      <c r="B598" s="34" t="s">
        <v>272</v>
      </c>
      <c r="C598" s="35" t="s">
        <v>256</v>
      </c>
      <c r="D598" s="36"/>
      <c r="E598" s="36"/>
      <c r="F598" s="37" t="s">
        <v>115</v>
      </c>
      <c r="G598" s="63">
        <f>ROUND(SUM(G599:G599), 2 )</f>
        <v/>
      </c>
      <c r="H598" s="63"/>
      <c r="I598" s="39"/>
      <c r="J598" s="40">
        <f>IF(AND(G598= "",H598= ""), 0, ROUND(ROUND(I598, 2) * ROUND(IF(H598="",G598,H598),  2), 2))</f>
        <v/>
      </c>
      <c r="K598" s="7"/>
      <c r="M598" s="41">
        <v>0.2</v>
      </c>
      <c r="Q598" s="7">
        <v>279</v>
      </c>
    </row>
    <row r="599" spans="1:17" hidden="1">
      <c r="A599" s="56" t="s">
        <v>73</v>
      </c>
      <c r="B599" s="36"/>
      <c r="C599" s="57" t="s">
        <v>72</v>
      </c>
      <c r="D599" s="57"/>
      <c r="E599" s="57"/>
      <c r="F599" s="57"/>
      <c r="G599" s="64">
        <v>20</v>
      </c>
      <c r="H599" s="59"/>
      <c r="J599" s="36"/>
    </row>
    <row r="600" spans="1:17" hidden="1">
      <c r="A600" s="7" t="s">
        <v>74</v>
      </c>
    </row>
    <row r="601" spans="1:17" hidden="1">
      <c r="A601" s="7" t="s">
        <v>49</v>
      </c>
    </row>
    <row r="602" spans="1:17" ht="27.225" customHeight="1">
      <c r="A602" s="7">
        <v>9</v>
      </c>
      <c r="B602" s="34" t="s">
        <v>273</v>
      </c>
      <c r="C602" s="35" t="s">
        <v>258</v>
      </c>
      <c r="D602" s="36"/>
      <c r="E602" s="36"/>
      <c r="F602" s="37" t="s">
        <v>115</v>
      </c>
      <c r="G602" s="63">
        <f>ROUND(SUM(G603:G603), 2 )</f>
        <v/>
      </c>
      <c r="H602" s="63"/>
      <c r="I602" s="39"/>
      <c r="J602" s="40">
        <f>IF(AND(G602= "",H602= ""), 0, ROUND(ROUND(I602, 2) * ROUND(IF(H602="",G602,H602),  2), 2))</f>
        <v/>
      </c>
      <c r="K602" s="7"/>
      <c r="M602" s="41">
        <v>0.2</v>
      </c>
      <c r="Q602" s="7">
        <v>279</v>
      </c>
    </row>
    <row r="603" spans="1:17" hidden="1">
      <c r="A603" s="56" t="s">
        <v>73</v>
      </c>
      <c r="B603" s="36"/>
      <c r="C603" s="57" t="s">
        <v>72</v>
      </c>
      <c r="D603" s="57"/>
      <c r="E603" s="57"/>
      <c r="F603" s="57"/>
      <c r="G603" s="64">
        <v>50</v>
      </c>
      <c r="H603" s="59"/>
      <c r="J603" s="36"/>
    </row>
    <row r="604" spans="1:17" hidden="1">
      <c r="A604" s="7" t="s">
        <v>74</v>
      </c>
    </row>
    <row r="605" spans="1:17" hidden="1">
      <c r="A605" s="7" t="s">
        <v>74</v>
      </c>
    </row>
    <row r="606" spans="1:17" hidden="1">
      <c r="A606" s="7" t="s">
        <v>49</v>
      </c>
    </row>
    <row r="607" spans="1:17" hidden="1">
      <c r="A607" s="7" t="s">
        <v>116</v>
      </c>
    </row>
    <row r="608" spans="1:17">
      <c r="A608" s="7">
        <v>6</v>
      </c>
      <c r="B608" s="29" t="s">
        <v>274</v>
      </c>
      <c r="C608" s="61" t="s">
        <v>275</v>
      </c>
      <c r="D608" s="61"/>
      <c r="E608" s="61"/>
      <c r="F608" s="61"/>
      <c r="G608" s="61"/>
      <c r="H608" s="61"/>
      <c r="I608" s="61"/>
      <c r="J608" s="62"/>
      <c r="K608" s="7"/>
    </row>
    <row r="609" spans="1:17" hidden="1">
      <c r="A609" s="7" t="s">
        <v>276</v>
      </c>
    </row>
    <row r="610" spans="1:17" hidden="1">
      <c r="A610" s="7" t="s">
        <v>112</v>
      </c>
    </row>
    <row r="611" spans="1:17" ht="27.225" customHeight="1">
      <c r="A611" s="7">
        <v>9</v>
      </c>
      <c r="B611" s="34" t="s">
        <v>277</v>
      </c>
      <c r="C611" s="35" t="s">
        <v>254</v>
      </c>
      <c r="D611" s="36"/>
      <c r="E611" s="36"/>
      <c r="F611" s="37" t="s">
        <v>115</v>
      </c>
      <c r="G611" s="63">
        <f>ROUND(SUM(G612:G612), 2 )</f>
        <v/>
      </c>
      <c r="H611" s="63"/>
      <c r="I611" s="39"/>
      <c r="J611" s="40">
        <f>IF(AND(G611= "",H611= ""), 0, ROUND(ROUND(I611, 2) * ROUND(IF(H611="",G611,H611),  2), 2))</f>
        <v/>
      </c>
      <c r="K611" s="7"/>
      <c r="M611" s="41">
        <v>0.2</v>
      </c>
      <c r="Q611" s="7">
        <v>278</v>
      </c>
    </row>
    <row r="612" spans="1:17" hidden="1">
      <c r="A612" s="56" t="s">
        <v>71</v>
      </c>
      <c r="B612" s="36"/>
      <c r="C612" s="57" t="s">
        <v>70</v>
      </c>
      <c r="D612" s="57"/>
      <c r="E612" s="57"/>
      <c r="F612" s="57"/>
      <c r="G612" s="64">
        <v>100</v>
      </c>
      <c r="H612" s="59"/>
      <c r="J612" s="36"/>
    </row>
    <row r="613" spans="1:17" hidden="1">
      <c r="A613" s="7" t="s">
        <v>74</v>
      </c>
    </row>
    <row r="614" spans="1:17" hidden="1">
      <c r="A614" s="7" t="s">
        <v>49</v>
      </c>
    </row>
    <row r="615" spans="1:17" hidden="1">
      <c r="A615" s="7" t="s">
        <v>116</v>
      </c>
    </row>
    <row r="616" spans="1:17" hidden="1">
      <c r="A616" s="7" t="s">
        <v>77</v>
      </c>
    </row>
    <row r="617" spans="1:17" hidden="1">
      <c r="A617" s="7" t="s">
        <v>50</v>
      </c>
    </row>
    <row r="618" spans="1:17">
      <c r="A618" s="7">
        <v>4</v>
      </c>
      <c r="B618" s="29" t="s">
        <v>278</v>
      </c>
      <c r="C618" s="32" t="s">
        <v>279</v>
      </c>
      <c r="D618" s="32"/>
      <c r="E618" s="32"/>
      <c r="F618" s="32"/>
      <c r="G618" s="32"/>
      <c r="H618" s="32"/>
      <c r="I618" s="32"/>
      <c r="J618" s="33"/>
      <c r="K618" s="7"/>
    </row>
    <row r="619" spans="1:17" hidden="1">
      <c r="A619" s="7">
        <v>5</v>
      </c>
    </row>
    <row r="620" spans="1:17" hidden="1">
      <c r="A620" s="7" t="s">
        <v>77</v>
      </c>
    </row>
    <row r="621" spans="1:17">
      <c r="A621" s="7">
        <v>5</v>
      </c>
      <c r="B621" s="29" t="s">
        <v>280</v>
      </c>
      <c r="C621" s="48" t="s">
        <v>281</v>
      </c>
      <c r="D621" s="48"/>
      <c r="E621" s="48"/>
      <c r="F621" s="48"/>
      <c r="G621" s="48"/>
      <c r="H621" s="48"/>
      <c r="I621" s="48"/>
      <c r="J621" s="55"/>
      <c r="K621" s="7"/>
    </row>
    <row r="622" spans="1:17">
      <c r="A622" s="7">
        <v>6</v>
      </c>
      <c r="B622" s="29" t="s">
        <v>282</v>
      </c>
      <c r="C622" s="61" t="s">
        <v>283</v>
      </c>
      <c r="D622" s="61"/>
      <c r="E622" s="61"/>
      <c r="F622" s="61"/>
      <c r="G622" s="61"/>
      <c r="H622" s="61"/>
      <c r="I622" s="61"/>
      <c r="J622" s="62"/>
      <c r="K622" s="7"/>
    </row>
    <row r="623" spans="1:17" hidden="1">
      <c r="A623" s="7" t="s">
        <v>112</v>
      </c>
    </row>
    <row r="624" spans="1:17">
      <c r="A624" s="7">
        <v>9</v>
      </c>
      <c r="B624" s="34" t="s">
        <v>284</v>
      </c>
      <c r="C624" s="35" t="s">
        <v>285</v>
      </c>
      <c r="D624" s="36"/>
      <c r="E624" s="36"/>
      <c r="F624" s="37" t="s">
        <v>115</v>
      </c>
      <c r="G624" s="63">
        <f>ROUND(SUM(G625:G626), 2 )</f>
        <v/>
      </c>
      <c r="H624" s="63"/>
      <c r="I624" s="39"/>
      <c r="J624" s="40">
        <f>IF(AND(G624= "",H624= ""), 0, ROUND(ROUND(I624, 2) * ROUND(IF(H624="",G624,H624),  2), 2))</f>
        <v/>
      </c>
      <c r="K624" s="7"/>
      <c r="M624" s="41">
        <v>0.2</v>
      </c>
      <c r="Q624" s="7">
        <f>IF(H624= "", "", 53)</f>
        <v/>
      </c>
    </row>
    <row r="625" spans="1:17" hidden="1">
      <c r="A625" s="56" t="s">
        <v>69</v>
      </c>
      <c r="B625" s="36"/>
      <c r="C625" s="57" t="s">
        <v>68</v>
      </c>
      <c r="D625" s="57"/>
      <c r="E625" s="57"/>
      <c r="F625" s="57"/>
      <c r="G625" s="64">
        <v>250</v>
      </c>
      <c r="H625" s="59"/>
      <c r="J625" s="36"/>
    </row>
    <row r="626" spans="1:17" hidden="1">
      <c r="A626" s="56" t="s">
        <v>73</v>
      </c>
      <c r="B626" s="36"/>
      <c r="C626" s="57" t="s">
        <v>72</v>
      </c>
      <c r="D626" s="57"/>
      <c r="E626" s="57"/>
      <c r="F626" s="57"/>
      <c r="G626" s="64">
        <v>50</v>
      </c>
      <c r="H626" s="59"/>
      <c r="J626" s="36"/>
    </row>
    <row r="627" spans="1:17" hidden="1">
      <c r="G627" s="60">
        <f>G625</f>
        <v/>
      </c>
      <c r="H627" s="60">
        <f>IF(H625= "", "", H625)</f>
        <v/>
      </c>
      <c r="J627" s="60">
        <f>IF(AND(G627= "",H627= ""), 0, ROUND(ROUND(I624, 2) * ROUND(IF(H627="",G627,H627),  2), 2))</f>
        <v/>
      </c>
      <c r="K627" s="7">
        <f>K624</f>
        <v/>
      </c>
      <c r="Q627" s="7">
        <f>IF(H624= "", 290, "")</f>
        <v/>
      </c>
    </row>
    <row r="628" spans="1:17" hidden="1">
      <c r="G628" s="60">
        <f>G626</f>
        <v/>
      </c>
      <c r="H628" s="60">
        <f>IF(H626= "", "", H626)</f>
        <v/>
      </c>
      <c r="J628" s="60">
        <f>IF(AND(G628= "",H628= ""), 0, ROUND(ROUND(I624, 2) * ROUND(IF(H628="",G628,H628),  2), 2))</f>
        <v/>
      </c>
      <c r="K628" s="7">
        <f>K624</f>
        <v/>
      </c>
      <c r="Q628" s="7">
        <f>IF(H624= "", 279, "")</f>
        <v/>
      </c>
    </row>
    <row r="629" spans="1:17" hidden="1">
      <c r="A629" s="7" t="s">
        <v>74</v>
      </c>
    </row>
    <row r="630" spans="1:17" hidden="1">
      <c r="A630" s="7" t="s">
        <v>59</v>
      </c>
    </row>
    <row r="631" spans="1:17" hidden="1">
      <c r="A631" s="7" t="s">
        <v>74</v>
      </c>
    </row>
    <row r="632" spans="1:17" hidden="1">
      <c r="A632" s="7" t="s">
        <v>75</v>
      </c>
    </row>
    <row r="633" spans="1:17" hidden="1">
      <c r="A633" s="7" t="s">
        <v>74</v>
      </c>
    </row>
    <row r="634" spans="1:17" hidden="1">
      <c r="A634" s="7" t="s">
        <v>59</v>
      </c>
    </row>
    <row r="635" spans="1:17" hidden="1">
      <c r="A635" s="7" t="s">
        <v>74</v>
      </c>
    </row>
    <row r="636" spans="1:17" hidden="1">
      <c r="A636" s="7" t="s">
        <v>75</v>
      </c>
    </row>
    <row r="637" spans="1:17" hidden="1">
      <c r="A637" s="7" t="s">
        <v>74</v>
      </c>
    </row>
    <row r="638" spans="1:17" hidden="1">
      <c r="A638" s="7" t="s">
        <v>59</v>
      </c>
    </row>
    <row r="639" spans="1:17" hidden="1">
      <c r="A639" s="7" t="s">
        <v>74</v>
      </c>
    </row>
    <row r="640" spans="1:17" hidden="1">
      <c r="A640" s="7" t="s">
        <v>75</v>
      </c>
    </row>
    <row r="641" spans="1:1" hidden="1">
      <c r="A641" s="7" t="s">
        <v>74</v>
      </c>
    </row>
    <row r="642" spans="1:1" hidden="1">
      <c r="A642" s="7" t="s">
        <v>59</v>
      </c>
    </row>
    <row r="643" spans="1:1" hidden="1">
      <c r="A643" s="7" t="s">
        <v>74</v>
      </c>
    </row>
    <row r="644" spans="1:1" hidden="1">
      <c r="A644" s="7" t="s">
        <v>75</v>
      </c>
    </row>
    <row r="645" spans="1:1" hidden="1">
      <c r="A645" s="7" t="s">
        <v>74</v>
      </c>
    </row>
    <row r="646" spans="1:1" hidden="1">
      <c r="A646" s="7" t="s">
        <v>59</v>
      </c>
    </row>
    <row r="647" spans="1:1" hidden="1">
      <c r="A647" s="7" t="s">
        <v>74</v>
      </c>
    </row>
    <row r="648" spans="1:1" hidden="1">
      <c r="A648" s="7" t="s">
        <v>75</v>
      </c>
    </row>
    <row r="649" spans="1:1" hidden="1">
      <c r="A649" s="7" t="s">
        <v>74</v>
      </c>
    </row>
    <row r="650" spans="1:1" hidden="1">
      <c r="A650" s="7" t="s">
        <v>59</v>
      </c>
    </row>
    <row r="651" spans="1:1" hidden="1">
      <c r="A651" s="7" t="s">
        <v>74</v>
      </c>
    </row>
    <row r="652" spans="1:1" hidden="1">
      <c r="A652" s="7" t="s">
        <v>75</v>
      </c>
    </row>
    <row r="653" spans="1:1" hidden="1">
      <c r="A653" s="7" t="s">
        <v>74</v>
      </c>
    </row>
    <row r="654" spans="1:1" hidden="1">
      <c r="A654" s="7" t="s">
        <v>59</v>
      </c>
    </row>
    <row r="655" spans="1:1" hidden="1">
      <c r="A655" s="7" t="s">
        <v>74</v>
      </c>
    </row>
    <row r="656" spans="1:1" hidden="1">
      <c r="A656" s="7" t="s">
        <v>75</v>
      </c>
    </row>
    <row r="657" spans="1:17" hidden="1">
      <c r="A657" s="7" t="s">
        <v>74</v>
      </c>
    </row>
    <row r="658" spans="1:17" hidden="1">
      <c r="A658" s="7" t="s">
        <v>59</v>
      </c>
    </row>
    <row r="659" spans="1:17" hidden="1">
      <c r="A659" s="7" t="s">
        <v>74</v>
      </c>
    </row>
    <row r="660" spans="1:17" hidden="1">
      <c r="A660" s="7" t="s">
        <v>75</v>
      </c>
    </row>
    <row r="661" spans="1:17" hidden="1">
      <c r="A661" s="7" t="s">
        <v>74</v>
      </c>
    </row>
    <row r="662" spans="1:17" hidden="1">
      <c r="A662" s="7" t="s">
        <v>59</v>
      </c>
    </row>
    <row r="663" spans="1:17" hidden="1">
      <c r="A663" s="7" t="s">
        <v>74</v>
      </c>
    </row>
    <row r="664" spans="1:17" hidden="1">
      <c r="A664" s="7" t="s">
        <v>75</v>
      </c>
    </row>
    <row r="665" spans="1:17" hidden="1">
      <c r="A665" s="7" t="s">
        <v>74</v>
      </c>
    </row>
    <row r="666" spans="1:17" hidden="1">
      <c r="A666" s="7" t="s">
        <v>59</v>
      </c>
    </row>
    <row r="667" spans="1:17" hidden="1">
      <c r="A667" s="7" t="s">
        <v>49</v>
      </c>
    </row>
    <row r="668" spans="1:17" hidden="1">
      <c r="A668" s="7" t="s">
        <v>116</v>
      </c>
    </row>
    <row r="669" spans="1:17" ht="29.425" customHeight="1">
      <c r="A669" s="7">
        <v>6</v>
      </c>
      <c r="B669" s="29" t="s">
        <v>286</v>
      </c>
      <c r="C669" s="61" t="s">
        <v>287</v>
      </c>
      <c r="D669" s="61"/>
      <c r="E669" s="61"/>
      <c r="F669" s="61"/>
      <c r="G669" s="61"/>
      <c r="H669" s="61"/>
      <c r="I669" s="61"/>
      <c r="J669" s="62"/>
      <c r="K669" s="7"/>
    </row>
    <row r="670" spans="1:17" hidden="1">
      <c r="A670" s="7" t="s">
        <v>112</v>
      </c>
    </row>
    <row r="671" spans="1:17" hidden="1">
      <c r="A671" s="7" t="s">
        <v>112</v>
      </c>
    </row>
    <row r="672" spans="1:17">
      <c r="A672" s="7">
        <v>9</v>
      </c>
      <c r="B672" s="34" t="s">
        <v>288</v>
      </c>
      <c r="C672" s="35" t="s">
        <v>285</v>
      </c>
      <c r="D672" s="36"/>
      <c r="E672" s="36"/>
      <c r="F672" s="37" t="s">
        <v>115</v>
      </c>
      <c r="G672" s="63">
        <f>ROUND(SUM(G673:G674), 2 )</f>
        <v/>
      </c>
      <c r="H672" s="63"/>
      <c r="I672" s="39"/>
      <c r="J672" s="40">
        <f>IF(AND(G672= "",H672= ""), 0, ROUND(ROUND(I672, 2) * ROUND(IF(H672="",G672,H672),  2), 2))</f>
        <v/>
      </c>
      <c r="K672" s="7"/>
      <c r="M672" s="41">
        <v>0.2</v>
      </c>
      <c r="Q672" s="7">
        <f>IF(H672= "", "", 53)</f>
        <v/>
      </c>
    </row>
    <row r="673" spans="1:17" hidden="1">
      <c r="A673" s="56" t="s">
        <v>69</v>
      </c>
      <c r="B673" s="36"/>
      <c r="C673" s="57" t="s">
        <v>68</v>
      </c>
      <c r="D673" s="57"/>
      <c r="E673" s="57"/>
      <c r="F673" s="57"/>
      <c r="G673" s="64">
        <v>125</v>
      </c>
      <c r="H673" s="59"/>
      <c r="J673" s="36"/>
    </row>
    <row r="674" spans="1:17" hidden="1">
      <c r="A674" s="56" t="s">
        <v>73</v>
      </c>
      <c r="B674" s="36"/>
      <c r="C674" s="57" t="s">
        <v>72</v>
      </c>
      <c r="D674" s="57"/>
      <c r="E674" s="57"/>
      <c r="F674" s="57"/>
      <c r="G674" s="64">
        <v>35</v>
      </c>
      <c r="H674" s="59"/>
      <c r="J674" s="36"/>
    </row>
    <row r="675" spans="1:17" hidden="1">
      <c r="G675" s="60">
        <f>G673</f>
        <v/>
      </c>
      <c r="H675" s="60">
        <f>IF(H673= "", "", H673)</f>
        <v/>
      </c>
      <c r="J675" s="60">
        <f>IF(AND(G675= "",H675= ""), 0, ROUND(ROUND(I672, 2) * ROUND(IF(H675="",G675,H675),  2), 2))</f>
        <v/>
      </c>
      <c r="K675" s="7">
        <f>K672</f>
        <v/>
      </c>
      <c r="Q675" s="7">
        <f>IF(H672= "", 290, "")</f>
        <v/>
      </c>
    </row>
    <row r="676" spans="1:17" hidden="1">
      <c r="G676" s="60">
        <f>G674</f>
        <v/>
      </c>
      <c r="H676" s="60">
        <f>IF(H674= "", "", H674)</f>
        <v/>
      </c>
      <c r="J676" s="60">
        <f>IF(AND(G676= "",H676= ""), 0, ROUND(ROUND(I672, 2) * ROUND(IF(H676="",G676,H676),  2), 2))</f>
        <v/>
      </c>
      <c r="K676" s="7">
        <f>K672</f>
        <v/>
      </c>
      <c r="Q676" s="7">
        <f>IF(H672= "", 279, "")</f>
        <v/>
      </c>
    </row>
    <row r="677" spans="1:17" hidden="1">
      <c r="A677" s="7" t="s">
        <v>74</v>
      </c>
    </row>
    <row r="678" spans="1:17" hidden="1">
      <c r="A678" s="7" t="s">
        <v>59</v>
      </c>
    </row>
    <row r="679" spans="1:17" hidden="1">
      <c r="A679" s="7" t="s">
        <v>74</v>
      </c>
    </row>
    <row r="680" spans="1:17" hidden="1">
      <c r="A680" s="7" t="s">
        <v>75</v>
      </c>
    </row>
    <row r="681" spans="1:17" hidden="1">
      <c r="A681" s="7" t="s">
        <v>74</v>
      </c>
    </row>
    <row r="682" spans="1:17" hidden="1">
      <c r="A682" s="7" t="s">
        <v>59</v>
      </c>
    </row>
    <row r="683" spans="1:17" hidden="1">
      <c r="A683" s="7" t="s">
        <v>74</v>
      </c>
    </row>
    <row r="684" spans="1:17" hidden="1">
      <c r="A684" s="7" t="s">
        <v>75</v>
      </c>
    </row>
    <row r="685" spans="1:17" hidden="1">
      <c r="A685" s="7" t="s">
        <v>74</v>
      </c>
    </row>
    <row r="686" spans="1:17" hidden="1">
      <c r="A686" s="7" t="s">
        <v>59</v>
      </c>
    </row>
    <row r="687" spans="1:17" hidden="1">
      <c r="A687" s="7" t="s">
        <v>74</v>
      </c>
    </row>
    <row r="688" spans="1:17" hidden="1">
      <c r="A688" s="7" t="s">
        <v>75</v>
      </c>
    </row>
    <row r="689" spans="1:1" hidden="1">
      <c r="A689" s="7" t="s">
        <v>74</v>
      </c>
    </row>
    <row r="690" spans="1:1" hidden="1">
      <c r="A690" s="7" t="s">
        <v>59</v>
      </c>
    </row>
    <row r="691" spans="1:1" hidden="1">
      <c r="A691" s="7" t="s">
        <v>74</v>
      </c>
    </row>
    <row r="692" spans="1:1" hidden="1">
      <c r="A692" s="7" t="s">
        <v>75</v>
      </c>
    </row>
    <row r="693" spans="1:1" hidden="1">
      <c r="A693" s="7" t="s">
        <v>74</v>
      </c>
    </row>
    <row r="694" spans="1:1" hidden="1">
      <c r="A694" s="7" t="s">
        <v>59</v>
      </c>
    </row>
    <row r="695" spans="1:1" hidden="1">
      <c r="A695" s="7" t="s">
        <v>74</v>
      </c>
    </row>
    <row r="696" spans="1:1" hidden="1">
      <c r="A696" s="7" t="s">
        <v>75</v>
      </c>
    </row>
    <row r="697" spans="1:1" hidden="1">
      <c r="A697" s="7" t="s">
        <v>74</v>
      </c>
    </row>
    <row r="698" spans="1:1" hidden="1">
      <c r="A698" s="7" t="s">
        <v>59</v>
      </c>
    </row>
    <row r="699" spans="1:1" hidden="1">
      <c r="A699" s="7" t="s">
        <v>74</v>
      </c>
    </row>
    <row r="700" spans="1:1" hidden="1">
      <c r="A700" s="7" t="s">
        <v>75</v>
      </c>
    </row>
    <row r="701" spans="1:1" hidden="1">
      <c r="A701" s="7" t="s">
        <v>74</v>
      </c>
    </row>
    <row r="702" spans="1:1" hidden="1">
      <c r="A702" s="7" t="s">
        <v>59</v>
      </c>
    </row>
    <row r="703" spans="1:1" hidden="1">
      <c r="A703" s="7" t="s">
        <v>74</v>
      </c>
    </row>
    <row r="704" spans="1:1" hidden="1">
      <c r="A704" s="7" t="s">
        <v>75</v>
      </c>
    </row>
    <row r="705" spans="1:17" hidden="1">
      <c r="A705" s="7" t="s">
        <v>74</v>
      </c>
    </row>
    <row r="706" spans="1:17" hidden="1">
      <c r="A706" s="7" t="s">
        <v>59</v>
      </c>
    </row>
    <row r="707" spans="1:17" hidden="1">
      <c r="A707" s="7" t="s">
        <v>74</v>
      </c>
    </row>
    <row r="708" spans="1:17" hidden="1">
      <c r="A708" s="7" t="s">
        <v>75</v>
      </c>
    </row>
    <row r="709" spans="1:17" hidden="1">
      <c r="A709" s="7" t="s">
        <v>74</v>
      </c>
    </row>
    <row r="710" spans="1:17" hidden="1">
      <c r="A710" s="7" t="s">
        <v>59</v>
      </c>
    </row>
    <row r="711" spans="1:17" hidden="1">
      <c r="A711" s="7" t="s">
        <v>74</v>
      </c>
    </row>
    <row r="712" spans="1:17" hidden="1">
      <c r="A712" s="7" t="s">
        <v>75</v>
      </c>
    </row>
    <row r="713" spans="1:17" hidden="1">
      <c r="A713" s="7" t="s">
        <v>74</v>
      </c>
    </row>
    <row r="714" spans="1:17" hidden="1">
      <c r="A714" s="7" t="s">
        <v>59</v>
      </c>
    </row>
    <row r="715" spans="1:17" hidden="1">
      <c r="A715" s="7" t="s">
        <v>49</v>
      </c>
    </row>
    <row r="716" spans="1:17" hidden="1">
      <c r="A716" s="7" t="s">
        <v>116</v>
      </c>
    </row>
    <row r="717" spans="1:17">
      <c r="A717" s="7">
        <v>6</v>
      </c>
      <c r="B717" s="29" t="s">
        <v>289</v>
      </c>
      <c r="C717" s="61" t="s">
        <v>290</v>
      </c>
      <c r="D717" s="61"/>
      <c r="E717" s="61"/>
      <c r="F717" s="61"/>
      <c r="G717" s="61"/>
      <c r="H717" s="61"/>
      <c r="I717" s="61"/>
      <c r="J717" s="62"/>
      <c r="K717" s="7"/>
    </row>
    <row r="718" spans="1:17" hidden="1">
      <c r="A718" s="7" t="s">
        <v>112</v>
      </c>
    </row>
    <row r="719" spans="1:17">
      <c r="A719" s="7">
        <v>9</v>
      </c>
      <c r="B719" s="34" t="s">
        <v>291</v>
      </c>
      <c r="C719" s="35" t="s">
        <v>285</v>
      </c>
      <c r="D719" s="36"/>
      <c r="E719" s="36"/>
      <c r="F719" s="37" t="s">
        <v>115</v>
      </c>
      <c r="G719" s="63">
        <f>ROUND(SUM(G720:G721), 2 )</f>
        <v/>
      </c>
      <c r="H719" s="63"/>
      <c r="I719" s="39"/>
      <c r="J719" s="40">
        <f>IF(AND(G719= "",H719= ""), 0, ROUND(ROUND(I719, 2) * ROUND(IF(H719="",G719,H719),  2), 2))</f>
        <v/>
      </c>
      <c r="K719" s="7"/>
      <c r="M719" s="41">
        <v>0.2</v>
      </c>
      <c r="Q719" s="7">
        <f>IF(H719= "", "", 53)</f>
        <v/>
      </c>
    </row>
    <row r="720" spans="1:17" hidden="1">
      <c r="A720" s="56" t="s">
        <v>71</v>
      </c>
      <c r="B720" s="36"/>
      <c r="C720" s="57" t="s">
        <v>70</v>
      </c>
      <c r="D720" s="57"/>
      <c r="E720" s="57"/>
      <c r="F720" s="57"/>
      <c r="G720" s="64">
        <v>22</v>
      </c>
      <c r="H720" s="59"/>
      <c r="J720" s="36"/>
    </row>
    <row r="721" spans="1:17" hidden="1">
      <c r="A721" s="56" t="s">
        <v>73</v>
      </c>
      <c r="B721" s="36"/>
      <c r="C721" s="57" t="s">
        <v>72</v>
      </c>
      <c r="D721" s="57"/>
      <c r="E721" s="57"/>
      <c r="F721" s="57"/>
      <c r="G721" s="64">
        <v>48</v>
      </c>
      <c r="H721" s="59"/>
      <c r="J721" s="36"/>
    </row>
    <row r="722" spans="1:17" hidden="1">
      <c r="G722" s="60">
        <f>G720</f>
        <v/>
      </c>
      <c r="H722" s="60">
        <f>IF(H720= "", "", H720)</f>
        <v/>
      </c>
      <c r="J722" s="60">
        <f>IF(AND(G722= "",H722= ""), 0, ROUND(ROUND(I719, 2) * ROUND(IF(H722="",G722,H722),  2), 2))</f>
        <v/>
      </c>
      <c r="K722" s="7">
        <f>K719</f>
        <v/>
      </c>
      <c r="Q722" s="7">
        <f>IF(H719= "", 278, "")</f>
        <v/>
      </c>
    </row>
    <row r="723" spans="1:17" hidden="1">
      <c r="G723" s="60">
        <f>G721</f>
        <v/>
      </c>
      <c r="H723" s="60">
        <f>IF(H721= "", "", H721)</f>
        <v/>
      </c>
      <c r="J723" s="60">
        <f>IF(AND(G723= "",H723= ""), 0, ROUND(ROUND(I719, 2) * ROUND(IF(H723="",G723,H723),  2), 2))</f>
        <v/>
      </c>
      <c r="K723" s="7">
        <f>K719</f>
        <v/>
      </c>
      <c r="Q723" s="7">
        <f>IF(H719= "", 279, "")</f>
        <v/>
      </c>
    </row>
    <row r="724" spans="1:17" hidden="1">
      <c r="A724" s="7" t="s">
        <v>74</v>
      </c>
    </row>
    <row r="725" spans="1:17" hidden="1">
      <c r="A725" s="7" t="s">
        <v>75</v>
      </c>
    </row>
    <row r="726" spans="1:17" hidden="1">
      <c r="A726" s="7" t="s">
        <v>74</v>
      </c>
    </row>
    <row r="727" spans="1:17" hidden="1">
      <c r="A727" s="7" t="s">
        <v>75</v>
      </c>
    </row>
    <row r="728" spans="1:17" hidden="1">
      <c r="A728" s="7" t="s">
        <v>74</v>
      </c>
    </row>
    <row r="729" spans="1:17" hidden="1">
      <c r="A729" s="7" t="s">
        <v>76</v>
      </c>
    </row>
    <row r="730" spans="1:17" hidden="1">
      <c r="A730" s="7" t="s">
        <v>74</v>
      </c>
    </row>
    <row r="731" spans="1:17" hidden="1">
      <c r="A731" s="7" t="s">
        <v>75</v>
      </c>
    </row>
    <row r="732" spans="1:17" hidden="1">
      <c r="A732" s="7" t="s">
        <v>74</v>
      </c>
    </row>
    <row r="733" spans="1:17" hidden="1">
      <c r="A733" s="7" t="s">
        <v>76</v>
      </c>
    </row>
    <row r="734" spans="1:17" hidden="1">
      <c r="A734" s="7" t="s">
        <v>74</v>
      </c>
    </row>
    <row r="735" spans="1:17" hidden="1">
      <c r="A735" s="7" t="s">
        <v>75</v>
      </c>
    </row>
    <row r="736" spans="1:17" hidden="1">
      <c r="A736" s="7" t="s">
        <v>74</v>
      </c>
    </row>
    <row r="737" spans="1:17" hidden="1">
      <c r="A737" s="7" t="s">
        <v>75</v>
      </c>
    </row>
    <row r="738" spans="1:17" hidden="1">
      <c r="A738" s="7" t="s">
        <v>74</v>
      </c>
    </row>
    <row r="739" spans="1:17" hidden="1">
      <c r="A739" s="7" t="s">
        <v>75</v>
      </c>
    </row>
    <row r="740" spans="1:17" hidden="1">
      <c r="A740" s="7" t="s">
        <v>74</v>
      </c>
    </row>
    <row r="741" spans="1:17" hidden="1">
      <c r="A741" s="7" t="s">
        <v>75</v>
      </c>
    </row>
    <row r="742" spans="1:17" hidden="1">
      <c r="A742" s="7" t="s">
        <v>74</v>
      </c>
    </row>
    <row r="743" spans="1:17" hidden="1">
      <c r="A743" s="7" t="s">
        <v>75</v>
      </c>
    </row>
    <row r="744" spans="1:17" hidden="1">
      <c r="A744" s="7" t="s">
        <v>74</v>
      </c>
    </row>
    <row r="745" spans="1:17" hidden="1">
      <c r="A745" s="7" t="s">
        <v>75</v>
      </c>
    </row>
    <row r="746" spans="1:17" hidden="1">
      <c r="A746" s="7" t="s">
        <v>74</v>
      </c>
    </row>
    <row r="747" spans="1:17" hidden="1">
      <c r="A747" s="7" t="s">
        <v>75</v>
      </c>
    </row>
    <row r="748" spans="1:17" hidden="1">
      <c r="A748" s="7" t="s">
        <v>49</v>
      </c>
    </row>
    <row r="749" spans="1:17" hidden="1">
      <c r="A749" s="7" t="s">
        <v>116</v>
      </c>
    </row>
    <row r="750" spans="1:17">
      <c r="A750" s="7">
        <v>6</v>
      </c>
      <c r="B750" s="29" t="s">
        <v>292</v>
      </c>
      <c r="C750" s="61" t="s">
        <v>293</v>
      </c>
      <c r="D750" s="61"/>
      <c r="E750" s="61"/>
      <c r="F750" s="61"/>
      <c r="G750" s="61"/>
      <c r="H750" s="61"/>
      <c r="I750" s="61"/>
      <c r="J750" s="62"/>
      <c r="K750" s="7"/>
    </row>
    <row r="751" spans="1:17" hidden="1">
      <c r="A751" s="7" t="s">
        <v>112</v>
      </c>
    </row>
    <row r="752" spans="1:17">
      <c r="A752" s="7">
        <v>9</v>
      </c>
      <c r="B752" s="34" t="s">
        <v>294</v>
      </c>
      <c r="C752" s="35" t="s">
        <v>295</v>
      </c>
      <c r="D752" s="36"/>
      <c r="E752" s="36"/>
      <c r="F752" s="37" t="s">
        <v>115</v>
      </c>
      <c r="G752" s="63">
        <f>ROUND(SUM(G753:G754), 2 )</f>
        <v/>
      </c>
      <c r="H752" s="63"/>
      <c r="I752" s="39"/>
      <c r="J752" s="40">
        <f>IF(AND(G752= "",H752= ""), 0, ROUND(ROUND(I752, 2) * ROUND(IF(H752="",G752,H752),  2), 2))</f>
        <v/>
      </c>
      <c r="K752" s="7"/>
      <c r="M752" s="41">
        <v>0.2</v>
      </c>
      <c r="Q752" s="7">
        <f>IF(H752= "", "", 53)</f>
        <v/>
      </c>
    </row>
    <row r="753" spans="1:17" hidden="1">
      <c r="A753" s="56" t="s">
        <v>69</v>
      </c>
      <c r="B753" s="36"/>
      <c r="C753" s="57" t="s">
        <v>68</v>
      </c>
      <c r="D753" s="57"/>
      <c r="E753" s="57"/>
      <c r="F753" s="57"/>
      <c r="G753" s="64">
        <v>62</v>
      </c>
      <c r="H753" s="59"/>
      <c r="J753" s="36"/>
    </row>
    <row r="754" spans="1:17" hidden="1">
      <c r="A754" s="56" t="s">
        <v>73</v>
      </c>
      <c r="B754" s="36"/>
      <c r="C754" s="57" t="s">
        <v>72</v>
      </c>
      <c r="D754" s="57"/>
      <c r="E754" s="57"/>
      <c r="F754" s="57"/>
      <c r="G754" s="64">
        <v>38</v>
      </c>
      <c r="H754" s="59"/>
      <c r="J754" s="36"/>
    </row>
    <row r="755" spans="1:17" hidden="1">
      <c r="G755" s="60">
        <f>G753</f>
        <v/>
      </c>
      <c r="H755" s="60">
        <f>IF(H753= "", "", H753)</f>
        <v/>
      </c>
      <c r="J755" s="60">
        <f>IF(AND(G755= "",H755= ""), 0, ROUND(ROUND(I752, 2) * ROUND(IF(H755="",G755,H755),  2), 2))</f>
        <v/>
      </c>
      <c r="K755" s="7">
        <f>K752</f>
        <v/>
      </c>
      <c r="Q755" s="7">
        <f>IF(H752= "", 290, "")</f>
        <v/>
      </c>
    </row>
    <row r="756" spans="1:17" hidden="1">
      <c r="G756" s="60">
        <f>G754</f>
        <v/>
      </c>
      <c r="H756" s="60">
        <f>IF(H754= "", "", H754)</f>
        <v/>
      </c>
      <c r="J756" s="60">
        <f>IF(AND(G756= "",H756= ""), 0, ROUND(ROUND(I752, 2) * ROUND(IF(H756="",G756,H756),  2), 2))</f>
        <v/>
      </c>
      <c r="K756" s="7">
        <f>K752</f>
        <v/>
      </c>
      <c r="Q756" s="7">
        <f>IF(H752= "", 279, "")</f>
        <v/>
      </c>
    </row>
    <row r="757" spans="1:17" hidden="1">
      <c r="A757" s="7" t="s">
        <v>74</v>
      </c>
    </row>
    <row r="758" spans="1:17" hidden="1">
      <c r="A758" s="7" t="s">
        <v>59</v>
      </c>
    </row>
    <row r="759" spans="1:17" hidden="1">
      <c r="A759" s="7" t="s">
        <v>74</v>
      </c>
    </row>
    <row r="760" spans="1:17" hidden="1">
      <c r="A760" s="7" t="s">
        <v>75</v>
      </c>
    </row>
    <row r="761" spans="1:17" hidden="1">
      <c r="A761" s="7" t="s">
        <v>74</v>
      </c>
    </row>
    <row r="762" spans="1:17" hidden="1">
      <c r="A762" s="7" t="s">
        <v>59</v>
      </c>
    </row>
    <row r="763" spans="1:17" hidden="1">
      <c r="A763" s="7" t="s">
        <v>74</v>
      </c>
    </row>
    <row r="764" spans="1:17" hidden="1">
      <c r="A764" s="7" t="s">
        <v>75</v>
      </c>
    </row>
    <row r="765" spans="1:17" hidden="1">
      <c r="A765" s="7" t="s">
        <v>74</v>
      </c>
    </row>
    <row r="766" spans="1:17" hidden="1">
      <c r="A766" s="7" t="s">
        <v>59</v>
      </c>
    </row>
    <row r="767" spans="1:17" hidden="1">
      <c r="A767" s="7" t="s">
        <v>74</v>
      </c>
    </row>
    <row r="768" spans="1:17" hidden="1">
      <c r="A768" s="7" t="s">
        <v>75</v>
      </c>
    </row>
    <row r="769" spans="1:1" hidden="1">
      <c r="A769" s="7" t="s">
        <v>74</v>
      </c>
    </row>
    <row r="770" spans="1:1" hidden="1">
      <c r="A770" s="7" t="s">
        <v>59</v>
      </c>
    </row>
    <row r="771" spans="1:1" hidden="1">
      <c r="A771" s="7" t="s">
        <v>74</v>
      </c>
    </row>
    <row r="772" spans="1:1" hidden="1">
      <c r="A772" s="7" t="s">
        <v>75</v>
      </c>
    </row>
    <row r="773" spans="1:1" hidden="1">
      <c r="A773" s="7" t="s">
        <v>74</v>
      </c>
    </row>
    <row r="774" spans="1:1" hidden="1">
      <c r="A774" s="7" t="s">
        <v>59</v>
      </c>
    </row>
    <row r="775" spans="1:1" hidden="1">
      <c r="A775" s="7" t="s">
        <v>74</v>
      </c>
    </row>
    <row r="776" spans="1:1" hidden="1">
      <c r="A776" s="7" t="s">
        <v>75</v>
      </c>
    </row>
    <row r="777" spans="1:1" hidden="1">
      <c r="A777" s="7" t="s">
        <v>74</v>
      </c>
    </row>
    <row r="778" spans="1:1" hidden="1">
      <c r="A778" s="7" t="s">
        <v>59</v>
      </c>
    </row>
    <row r="779" spans="1:1" hidden="1">
      <c r="A779" s="7" t="s">
        <v>74</v>
      </c>
    </row>
    <row r="780" spans="1:1" hidden="1">
      <c r="A780" s="7" t="s">
        <v>75</v>
      </c>
    </row>
    <row r="781" spans="1:1" hidden="1">
      <c r="A781" s="7" t="s">
        <v>74</v>
      </c>
    </row>
    <row r="782" spans="1:1" hidden="1">
      <c r="A782" s="7" t="s">
        <v>59</v>
      </c>
    </row>
    <row r="783" spans="1:1" hidden="1">
      <c r="A783" s="7" t="s">
        <v>74</v>
      </c>
    </row>
    <row r="784" spans="1:1" hidden="1">
      <c r="A784" s="7" t="s">
        <v>75</v>
      </c>
    </row>
    <row r="785" spans="1:11" hidden="1">
      <c r="A785" s="7" t="s">
        <v>74</v>
      </c>
    </row>
    <row r="786" spans="1:11" hidden="1">
      <c r="A786" s="7" t="s">
        <v>59</v>
      </c>
    </row>
    <row r="787" spans="1:11" hidden="1">
      <c r="A787" s="7" t="s">
        <v>74</v>
      </c>
    </row>
    <row r="788" spans="1:11" hidden="1">
      <c r="A788" s="7" t="s">
        <v>75</v>
      </c>
    </row>
    <row r="789" spans="1:11" hidden="1">
      <c r="A789" s="7" t="s">
        <v>74</v>
      </c>
    </row>
    <row r="790" spans="1:11" hidden="1">
      <c r="A790" s="7" t="s">
        <v>59</v>
      </c>
    </row>
    <row r="791" spans="1:11" hidden="1">
      <c r="A791" s="7" t="s">
        <v>74</v>
      </c>
    </row>
    <row r="792" spans="1:11" hidden="1">
      <c r="A792" s="7" t="s">
        <v>75</v>
      </c>
    </row>
    <row r="793" spans="1:11" hidden="1">
      <c r="A793" s="7" t="s">
        <v>74</v>
      </c>
    </row>
    <row r="794" spans="1:11" hidden="1">
      <c r="A794" s="7" t="s">
        <v>59</v>
      </c>
    </row>
    <row r="795" spans="1:11" hidden="1">
      <c r="A795" s="7" t="s">
        <v>49</v>
      </c>
    </row>
    <row r="796" spans="1:11" hidden="1">
      <c r="A796" s="7" t="s">
        <v>116</v>
      </c>
    </row>
    <row r="797" spans="1:11" hidden="1">
      <c r="A797" s="7">
        <v>6</v>
      </c>
    </row>
    <row r="798" spans="1:11" hidden="1">
      <c r="A798" s="7" t="s">
        <v>116</v>
      </c>
    </row>
    <row r="799" spans="1:11">
      <c r="A799" s="7">
        <v>6</v>
      </c>
      <c r="B799" s="29" t="s">
        <v>296</v>
      </c>
      <c r="C799" s="61" t="s">
        <v>297</v>
      </c>
      <c r="D799" s="61"/>
      <c r="E799" s="61"/>
      <c r="F799" s="61"/>
      <c r="G799" s="61"/>
      <c r="H799" s="61"/>
      <c r="I799" s="61"/>
      <c r="J799" s="62"/>
      <c r="K799" s="7"/>
    </row>
    <row r="800" spans="1:11" hidden="1">
      <c r="A800" s="7" t="s">
        <v>112</v>
      </c>
    </row>
    <row r="801" spans="1:17" hidden="1">
      <c r="A801" s="7" t="s">
        <v>112</v>
      </c>
    </row>
    <row r="802" spans="1:17" hidden="1">
      <c r="A802" s="7" t="s">
        <v>112</v>
      </c>
    </row>
    <row r="803" spans="1:17">
      <c r="A803" s="7">
        <v>9</v>
      </c>
      <c r="B803" s="34" t="s">
        <v>298</v>
      </c>
      <c r="C803" s="35" t="s">
        <v>299</v>
      </c>
      <c r="D803" s="36"/>
      <c r="E803" s="36"/>
      <c r="F803" s="37" t="s">
        <v>67</v>
      </c>
      <c r="G803" s="38">
        <f>ROUND(SUM(G804:G806), 0 )</f>
        <v/>
      </c>
      <c r="H803" s="38"/>
      <c r="I803" s="39"/>
      <c r="J803" s="40">
        <f>IF(AND(G803= "",H803= ""), 0, ROUND(ROUND(I803, 2) * ROUND(IF(H803="",G803,H803),  0), 2))</f>
        <v/>
      </c>
      <c r="K803" s="7"/>
      <c r="M803" s="41">
        <v>0.2</v>
      </c>
      <c r="Q803" s="7">
        <f>IF(H803= "", "", 53)</f>
        <v/>
      </c>
    </row>
    <row r="804" spans="1:17" hidden="1">
      <c r="A804" s="56" t="s">
        <v>69</v>
      </c>
      <c r="B804" s="36"/>
      <c r="C804" s="57" t="s">
        <v>68</v>
      </c>
      <c r="D804" s="57"/>
      <c r="E804" s="57"/>
      <c r="F804" s="57"/>
      <c r="G804" s="58">
        <v>1000</v>
      </c>
      <c r="H804" s="59"/>
      <c r="J804" s="36"/>
    </row>
    <row r="805" spans="1:17" hidden="1">
      <c r="A805" s="56" t="s">
        <v>71</v>
      </c>
      <c r="B805" s="36"/>
      <c r="C805" s="57" t="s">
        <v>70</v>
      </c>
      <c r="D805" s="57"/>
      <c r="E805" s="57"/>
      <c r="F805" s="57"/>
      <c r="G805" s="58">
        <v>500</v>
      </c>
      <c r="H805" s="59"/>
      <c r="J805" s="36"/>
    </row>
    <row r="806" spans="1:17" hidden="1">
      <c r="A806" s="56" t="s">
        <v>73</v>
      </c>
      <c r="B806" s="36"/>
      <c r="C806" s="57" t="s">
        <v>72</v>
      </c>
      <c r="D806" s="57"/>
      <c r="E806" s="57"/>
      <c r="F806" s="57"/>
      <c r="G806" s="58">
        <v>1000</v>
      </c>
      <c r="H806" s="59"/>
      <c r="J806" s="36"/>
    </row>
    <row r="807" spans="1:17" hidden="1">
      <c r="G807" s="60">
        <f>G804</f>
        <v/>
      </c>
      <c r="H807" s="60">
        <f>IF(H804= "", "", H804)</f>
        <v/>
      </c>
      <c r="J807" s="60">
        <f>IF(AND(G807= "",H807= ""), 0, ROUND(ROUND(I803, 2) * ROUND(IF(H807="",G807,H807),  0), 2))</f>
        <v/>
      </c>
      <c r="K807" s="7">
        <f>K803</f>
        <v/>
      </c>
      <c r="Q807" s="7">
        <f>IF(H803= "", 290, "")</f>
        <v/>
      </c>
    </row>
    <row r="808" spans="1:17" hidden="1">
      <c r="G808" s="60">
        <f>G805</f>
        <v/>
      </c>
      <c r="H808" s="60">
        <f>IF(H805= "", "", H805)</f>
        <v/>
      </c>
      <c r="J808" s="60">
        <f>IF(AND(G808= "",H808= ""), 0, ROUND(ROUND(I803, 2) * ROUND(IF(H808="",G808,H808),  0), 2))</f>
        <v/>
      </c>
      <c r="K808" s="7">
        <f>K803</f>
        <v/>
      </c>
      <c r="Q808" s="7">
        <f>IF(H803= "", 278, "")</f>
        <v/>
      </c>
    </row>
    <row r="809" spans="1:17" hidden="1">
      <c r="G809" s="60">
        <f>G806</f>
        <v/>
      </c>
      <c r="H809" s="60">
        <f>IF(H806= "", "", H806)</f>
        <v/>
      </c>
      <c r="J809" s="60">
        <f>IF(AND(G809= "",H809= ""), 0, ROUND(ROUND(I803, 2) * ROUND(IF(H809="",G809,H809),  0), 2))</f>
        <v/>
      </c>
      <c r="K809" s="7">
        <f>K803</f>
        <v/>
      </c>
      <c r="Q809" s="7">
        <f>IF(H803= "", 279, "")</f>
        <v/>
      </c>
    </row>
    <row r="810" spans="1:17" hidden="1">
      <c r="A810" s="7" t="s">
        <v>74</v>
      </c>
    </row>
    <row r="811" spans="1:17" hidden="1">
      <c r="A811" s="7" t="s">
        <v>59</v>
      </c>
    </row>
    <row r="812" spans="1:17" hidden="1">
      <c r="A812" s="7" t="s">
        <v>74</v>
      </c>
    </row>
    <row r="813" spans="1:17" hidden="1">
      <c r="A813" s="7" t="s">
        <v>76</v>
      </c>
    </row>
    <row r="814" spans="1:17" hidden="1">
      <c r="A814" s="7" t="s">
        <v>74</v>
      </c>
    </row>
    <row r="815" spans="1:17" hidden="1">
      <c r="A815" s="7" t="s">
        <v>75</v>
      </c>
    </row>
    <row r="816" spans="1:17" hidden="1">
      <c r="A816" s="7" t="s">
        <v>49</v>
      </c>
    </row>
    <row r="817" spans="1:17" hidden="1">
      <c r="A817" s="7" t="s">
        <v>116</v>
      </c>
    </row>
    <row r="818" spans="1:17">
      <c r="A818" s="7">
        <v>6</v>
      </c>
      <c r="B818" s="29" t="s">
        <v>300</v>
      </c>
      <c r="C818" s="61" t="s">
        <v>301</v>
      </c>
      <c r="D818" s="61"/>
      <c r="E818" s="61"/>
      <c r="F818" s="61"/>
      <c r="G818" s="61"/>
      <c r="H818" s="61"/>
      <c r="I818" s="61"/>
      <c r="J818" s="62"/>
      <c r="K818" s="7"/>
    </row>
    <row r="819" spans="1:17" hidden="1">
      <c r="A819" s="7" t="s">
        <v>112</v>
      </c>
    </row>
    <row r="820" spans="1:17" hidden="1">
      <c r="A820" s="7" t="s">
        <v>112</v>
      </c>
    </row>
    <row r="821" spans="1:17" hidden="1">
      <c r="A821" s="7" t="s">
        <v>112</v>
      </c>
    </row>
    <row r="822" spans="1:17" hidden="1">
      <c r="A822" s="56" t="s">
        <v>302</v>
      </c>
    </row>
    <row r="823" spans="1:17" ht="27.225" customHeight="1">
      <c r="A823" s="7">
        <v>9</v>
      </c>
      <c r="B823" s="34" t="s">
        <v>303</v>
      </c>
      <c r="C823" s="35" t="s">
        <v>304</v>
      </c>
      <c r="D823" s="36"/>
      <c r="E823" s="36"/>
      <c r="F823" s="37" t="s">
        <v>115</v>
      </c>
      <c r="G823" s="63">
        <f>ROUND(SUM(G824:G826), 2 )</f>
        <v/>
      </c>
      <c r="H823" s="63"/>
      <c r="I823" s="39"/>
      <c r="J823" s="40">
        <f>IF(AND(G823= "",H823= ""), 0, ROUND(ROUND(I823, 2) * ROUND(IF(H823="",G823,H823),  2), 2))</f>
        <v/>
      </c>
      <c r="K823" s="7"/>
      <c r="M823" s="41">
        <v>0.2</v>
      </c>
      <c r="Q823" s="7">
        <f>IF(H823= "", "", 53)</f>
        <v/>
      </c>
    </row>
    <row r="824" spans="1:17" hidden="1">
      <c r="A824" s="56" t="s">
        <v>69</v>
      </c>
      <c r="B824" s="36"/>
      <c r="C824" s="57" t="s">
        <v>68</v>
      </c>
      <c r="D824" s="57"/>
      <c r="E824" s="57"/>
      <c r="F824" s="57"/>
      <c r="G824" s="64">
        <v>34</v>
      </c>
      <c r="H824" s="59"/>
      <c r="J824" s="36"/>
    </row>
    <row r="825" spans="1:17" hidden="1">
      <c r="A825" s="56" t="s">
        <v>71</v>
      </c>
      <c r="B825" s="36"/>
      <c r="C825" s="57" t="s">
        <v>70</v>
      </c>
      <c r="D825" s="57"/>
      <c r="E825" s="57"/>
      <c r="F825" s="57"/>
      <c r="G825" s="64">
        <v>54</v>
      </c>
      <c r="H825" s="59"/>
      <c r="J825" s="36"/>
    </row>
    <row r="826" spans="1:17" hidden="1">
      <c r="A826" s="56" t="s">
        <v>73</v>
      </c>
      <c r="B826" s="36"/>
      <c r="C826" s="57" t="s">
        <v>72</v>
      </c>
      <c r="D826" s="57"/>
      <c r="E826" s="57"/>
      <c r="F826" s="57"/>
      <c r="G826" s="64">
        <v>22</v>
      </c>
      <c r="H826" s="59"/>
      <c r="J826" s="36"/>
    </row>
    <row r="827" spans="1:17" hidden="1">
      <c r="G827" s="60">
        <f>G824</f>
        <v/>
      </c>
      <c r="H827" s="60">
        <f>IF(H824= "", "", H824)</f>
        <v/>
      </c>
      <c r="J827" s="60">
        <f>IF(AND(G827= "",H827= ""), 0, ROUND(ROUND(I823, 2) * ROUND(IF(H827="",G827,H827),  2), 2))</f>
        <v/>
      </c>
      <c r="K827" s="7">
        <f>K823</f>
        <v/>
      </c>
      <c r="Q827" s="7">
        <f>IF(H823= "", 290, "")</f>
        <v/>
      </c>
    </row>
    <row r="828" spans="1:17" hidden="1">
      <c r="G828" s="60">
        <f>G825</f>
        <v/>
      </c>
      <c r="H828" s="60">
        <f>IF(H825= "", "", H825)</f>
        <v/>
      </c>
      <c r="J828" s="60">
        <f>IF(AND(G828= "",H828= ""), 0, ROUND(ROUND(I823, 2) * ROUND(IF(H828="",G828,H828),  2), 2))</f>
        <v/>
      </c>
      <c r="K828" s="7">
        <f>K823</f>
        <v/>
      </c>
      <c r="Q828" s="7">
        <f>IF(H823= "", 278, "")</f>
        <v/>
      </c>
    </row>
    <row r="829" spans="1:17" hidden="1">
      <c r="G829" s="60">
        <f>G826</f>
        <v/>
      </c>
      <c r="H829" s="60">
        <f>IF(H826= "", "", H826)</f>
        <v/>
      </c>
      <c r="J829" s="60">
        <f>IF(AND(G829= "",H829= ""), 0, ROUND(ROUND(I823, 2) * ROUND(IF(H829="",G829,H829),  2), 2))</f>
        <v/>
      </c>
      <c r="K829" s="7">
        <f>K823</f>
        <v/>
      </c>
      <c r="Q829" s="7">
        <f>IF(H823= "", 279, "")</f>
        <v/>
      </c>
    </row>
    <row r="830" spans="1:17" hidden="1">
      <c r="A830" s="7" t="s">
        <v>74</v>
      </c>
    </row>
    <row r="831" spans="1:17" hidden="1">
      <c r="A831" s="7" t="s">
        <v>59</v>
      </c>
    </row>
    <row r="832" spans="1:17" hidden="1">
      <c r="A832" s="7" t="s">
        <v>74</v>
      </c>
    </row>
    <row r="833" spans="1:17" hidden="1">
      <c r="A833" s="7" t="s">
        <v>76</v>
      </c>
    </row>
    <row r="834" spans="1:17" hidden="1">
      <c r="A834" s="7" t="s">
        <v>74</v>
      </c>
    </row>
    <row r="835" spans="1:17" hidden="1">
      <c r="A835" s="7" t="s">
        <v>75</v>
      </c>
    </row>
    <row r="836" spans="1:17" hidden="1">
      <c r="A836" s="7" t="s">
        <v>74</v>
      </c>
    </row>
    <row r="837" spans="1:17" hidden="1">
      <c r="A837" s="7" t="s">
        <v>59</v>
      </c>
    </row>
    <row r="838" spans="1:17" hidden="1">
      <c r="A838" s="7" t="s">
        <v>49</v>
      </c>
    </row>
    <row r="839" spans="1:17" ht="39.4763" customHeight="1">
      <c r="A839" s="7">
        <v>9</v>
      </c>
      <c r="B839" s="34" t="s">
        <v>305</v>
      </c>
      <c r="C839" s="35" t="s">
        <v>306</v>
      </c>
      <c r="D839" s="36"/>
      <c r="E839" s="36"/>
      <c r="F839" s="37" t="s">
        <v>115</v>
      </c>
      <c r="G839" s="63">
        <f>ROUND(SUM(G840:G842), 2 )</f>
        <v/>
      </c>
      <c r="H839" s="63"/>
      <c r="I839" s="39"/>
      <c r="J839" s="40">
        <f>IF(AND(G839= "",H839= ""), 0, ROUND(ROUND(I839, 2) * ROUND(IF(H839="",G839,H839),  2), 2))</f>
        <v/>
      </c>
      <c r="K839" s="7"/>
      <c r="M839" s="41">
        <v>0.2</v>
      </c>
      <c r="Q839" s="7">
        <f>IF(H839= "", "", 53)</f>
        <v/>
      </c>
    </row>
    <row r="840" spans="1:17" hidden="1">
      <c r="A840" s="56" t="s">
        <v>69</v>
      </c>
      <c r="B840" s="36"/>
      <c r="C840" s="57" t="s">
        <v>68</v>
      </c>
      <c r="D840" s="57"/>
      <c r="E840" s="57"/>
      <c r="F840" s="57"/>
      <c r="G840" s="64">
        <v>9</v>
      </c>
      <c r="H840" s="59"/>
      <c r="J840" s="36"/>
    </row>
    <row r="841" spans="1:17" hidden="1">
      <c r="A841" s="56" t="s">
        <v>71</v>
      </c>
      <c r="B841" s="36"/>
      <c r="C841" s="57" t="s">
        <v>70</v>
      </c>
      <c r="D841" s="57"/>
      <c r="E841" s="57"/>
      <c r="F841" s="57"/>
      <c r="G841" s="64">
        <v>9</v>
      </c>
      <c r="H841" s="59"/>
      <c r="J841" s="36"/>
    </row>
    <row r="842" spans="1:17" hidden="1">
      <c r="A842" s="56" t="s">
        <v>73</v>
      </c>
      <c r="B842" s="36"/>
      <c r="C842" s="57" t="s">
        <v>72</v>
      </c>
      <c r="D842" s="57"/>
      <c r="E842" s="57"/>
      <c r="F842" s="57"/>
      <c r="G842" s="64">
        <v>12</v>
      </c>
      <c r="H842" s="59"/>
      <c r="J842" s="36"/>
    </row>
    <row r="843" spans="1:17" hidden="1">
      <c r="G843" s="60">
        <f>G840</f>
        <v/>
      </c>
      <c r="H843" s="60">
        <f>IF(H840= "", "", H840)</f>
        <v/>
      </c>
      <c r="J843" s="60">
        <f>IF(AND(G843= "",H843= ""), 0, ROUND(ROUND(I839, 2) * ROUND(IF(H843="",G843,H843),  2), 2))</f>
        <v/>
      </c>
      <c r="K843" s="7">
        <f>K839</f>
        <v/>
      </c>
      <c r="Q843" s="7">
        <f>IF(H839= "", 290, "")</f>
        <v/>
      </c>
    </row>
    <row r="844" spans="1:17" hidden="1">
      <c r="G844" s="60">
        <f>G841</f>
        <v/>
      </c>
      <c r="H844" s="60">
        <f>IF(H841= "", "", H841)</f>
        <v/>
      </c>
      <c r="J844" s="60">
        <f>IF(AND(G844= "",H844= ""), 0, ROUND(ROUND(I839, 2) * ROUND(IF(H844="",G844,H844),  2), 2))</f>
        <v/>
      </c>
      <c r="K844" s="7">
        <f>K839</f>
        <v/>
      </c>
      <c r="Q844" s="7">
        <f>IF(H839= "", 278, "")</f>
        <v/>
      </c>
    </row>
    <row r="845" spans="1:17" hidden="1">
      <c r="G845" s="60">
        <f>G842</f>
        <v/>
      </c>
      <c r="H845" s="60">
        <f>IF(H842= "", "", H842)</f>
        <v/>
      </c>
      <c r="J845" s="60">
        <f>IF(AND(G845= "",H845= ""), 0, ROUND(ROUND(I839, 2) * ROUND(IF(H845="",G845,H845),  2), 2))</f>
        <v/>
      </c>
      <c r="K845" s="7">
        <f>K839</f>
        <v/>
      </c>
      <c r="Q845" s="7">
        <f>IF(H839= "", 279, "")</f>
        <v/>
      </c>
    </row>
    <row r="846" spans="1:17" hidden="1">
      <c r="A846" s="7" t="s">
        <v>74</v>
      </c>
    </row>
    <row r="847" spans="1:17" hidden="1">
      <c r="A847" s="7" t="s">
        <v>59</v>
      </c>
    </row>
    <row r="848" spans="1:17" hidden="1">
      <c r="A848" s="7" t="s">
        <v>74</v>
      </c>
    </row>
    <row r="849" spans="1:17" hidden="1">
      <c r="A849" s="7" t="s">
        <v>76</v>
      </c>
    </row>
    <row r="850" spans="1:17" hidden="1">
      <c r="A850" s="7" t="s">
        <v>74</v>
      </c>
    </row>
    <row r="851" spans="1:17" hidden="1">
      <c r="A851" s="7" t="s">
        <v>75</v>
      </c>
    </row>
    <row r="852" spans="1:17" hidden="1">
      <c r="A852" s="7" t="s">
        <v>74</v>
      </c>
    </row>
    <row r="853" spans="1:17" hidden="1">
      <c r="A853" s="7" t="s">
        <v>59</v>
      </c>
    </row>
    <row r="854" spans="1:17" hidden="1">
      <c r="A854" s="7" t="s">
        <v>49</v>
      </c>
    </row>
    <row r="855" spans="1:17" ht="27.225" customHeight="1">
      <c r="A855" s="7">
        <v>9</v>
      </c>
      <c r="B855" s="34" t="s">
        <v>307</v>
      </c>
      <c r="C855" s="35" t="s">
        <v>308</v>
      </c>
      <c r="D855" s="36"/>
      <c r="E855" s="36"/>
      <c r="F855" s="37" t="s">
        <v>115</v>
      </c>
      <c r="G855" s="63">
        <f>ROUND(SUM(G856:G857), 2 )</f>
        <v/>
      </c>
      <c r="H855" s="63"/>
      <c r="I855" s="39"/>
      <c r="J855" s="40">
        <f>IF(AND(G855= "",H855= ""), 0, ROUND(ROUND(I855, 2) * ROUND(IF(H855="",G855,H855),  2), 2))</f>
        <v/>
      </c>
      <c r="K855" s="7"/>
      <c r="M855" s="41">
        <v>0.2</v>
      </c>
      <c r="Q855" s="7">
        <f>IF(H855= "", "", 53)</f>
        <v/>
      </c>
    </row>
    <row r="856" spans="1:17" hidden="1">
      <c r="A856" s="56" t="s">
        <v>71</v>
      </c>
      <c r="B856" s="36"/>
      <c r="C856" s="57" t="s">
        <v>70</v>
      </c>
      <c r="D856" s="57"/>
      <c r="E856" s="57"/>
      <c r="F856" s="57"/>
      <c r="G856" s="64">
        <v>39</v>
      </c>
      <c r="H856" s="59"/>
      <c r="J856" s="36"/>
    </row>
    <row r="857" spans="1:17" hidden="1">
      <c r="A857" s="56" t="s">
        <v>73</v>
      </c>
      <c r="B857" s="36"/>
      <c r="C857" s="57" t="s">
        <v>72</v>
      </c>
      <c r="D857" s="57"/>
      <c r="E857" s="57"/>
      <c r="F857" s="57"/>
      <c r="G857" s="64">
        <v>61</v>
      </c>
      <c r="H857" s="59"/>
      <c r="J857" s="36"/>
    </row>
    <row r="858" spans="1:17" hidden="1">
      <c r="G858" s="60">
        <f>G856</f>
        <v/>
      </c>
      <c r="H858" s="60">
        <f>IF(H856= "", "", H856)</f>
        <v/>
      </c>
      <c r="J858" s="60">
        <f>IF(AND(G858= "",H858= ""), 0, ROUND(ROUND(I855, 2) * ROUND(IF(H858="",G858,H858),  2), 2))</f>
        <v/>
      </c>
      <c r="K858" s="7">
        <f>K855</f>
        <v/>
      </c>
      <c r="Q858" s="7">
        <f>IF(H855= "", 278, "")</f>
        <v/>
      </c>
    </row>
    <row r="859" spans="1:17" hidden="1">
      <c r="G859" s="60">
        <f>G857</f>
        <v/>
      </c>
      <c r="H859" s="60">
        <f>IF(H857= "", "", H857)</f>
        <v/>
      </c>
      <c r="J859" s="60">
        <f>IF(AND(G859= "",H859= ""), 0, ROUND(ROUND(I855, 2) * ROUND(IF(H859="",G859,H859),  2), 2))</f>
        <v/>
      </c>
      <c r="K859" s="7">
        <f>K855</f>
        <v/>
      </c>
      <c r="Q859" s="7">
        <f>IF(H855= "", 279, "")</f>
        <v/>
      </c>
    </row>
    <row r="860" spans="1:17" hidden="1">
      <c r="A860" s="7" t="s">
        <v>74</v>
      </c>
    </row>
    <row r="861" spans="1:17" hidden="1">
      <c r="A861" s="7" t="s">
        <v>75</v>
      </c>
    </row>
    <row r="862" spans="1:17" hidden="1">
      <c r="A862" s="7" t="s">
        <v>74</v>
      </c>
    </row>
    <row r="863" spans="1:17" hidden="1">
      <c r="A863" s="7" t="s">
        <v>76</v>
      </c>
    </row>
    <row r="864" spans="1:17" hidden="1">
      <c r="A864" s="7" t="s">
        <v>74</v>
      </c>
    </row>
    <row r="865" spans="1:1" hidden="1">
      <c r="A865" s="7" t="s">
        <v>75</v>
      </c>
    </row>
    <row r="866" spans="1:1" hidden="1">
      <c r="A866" s="7" t="s">
        <v>74</v>
      </c>
    </row>
    <row r="867" spans="1:1" hidden="1">
      <c r="A867" s="7" t="s">
        <v>75</v>
      </c>
    </row>
    <row r="868" spans="1:1" hidden="1">
      <c r="A868" s="7" t="s">
        <v>74</v>
      </c>
    </row>
    <row r="869" spans="1:1" hidden="1">
      <c r="A869" s="7" t="s">
        <v>75</v>
      </c>
    </row>
    <row r="870" spans="1:1" hidden="1">
      <c r="A870" s="7" t="s">
        <v>74</v>
      </c>
    </row>
    <row r="871" spans="1:1" hidden="1">
      <c r="A871" s="7" t="s">
        <v>75</v>
      </c>
    </row>
    <row r="872" spans="1:1" hidden="1">
      <c r="A872" s="7" t="s">
        <v>74</v>
      </c>
    </row>
    <row r="873" spans="1:1" hidden="1">
      <c r="A873" s="7" t="s">
        <v>75</v>
      </c>
    </row>
    <row r="874" spans="1:1" hidden="1">
      <c r="A874" s="7" t="s">
        <v>74</v>
      </c>
    </row>
    <row r="875" spans="1:1" hidden="1">
      <c r="A875" s="7" t="s">
        <v>75</v>
      </c>
    </row>
    <row r="876" spans="1:1" hidden="1">
      <c r="A876" s="7" t="s">
        <v>74</v>
      </c>
    </row>
    <row r="877" spans="1:1" hidden="1">
      <c r="A877" s="7" t="s">
        <v>75</v>
      </c>
    </row>
    <row r="878" spans="1:1" hidden="1">
      <c r="A878" s="7" t="s">
        <v>74</v>
      </c>
    </row>
    <row r="879" spans="1:1" hidden="1">
      <c r="A879" s="7" t="s">
        <v>75</v>
      </c>
    </row>
    <row r="880" spans="1:1" hidden="1">
      <c r="A880" s="7" t="s">
        <v>74</v>
      </c>
    </row>
    <row r="881" spans="1:17" hidden="1">
      <c r="A881" s="7" t="s">
        <v>75</v>
      </c>
    </row>
    <row r="882" spans="1:17" hidden="1">
      <c r="A882" s="7" t="s">
        <v>49</v>
      </c>
    </row>
    <row r="883" spans="1:17" hidden="1">
      <c r="A883" s="7" t="s">
        <v>116</v>
      </c>
    </row>
    <row r="884" spans="1:17">
      <c r="A884" s="7">
        <v>6</v>
      </c>
      <c r="B884" s="29" t="s">
        <v>309</v>
      </c>
      <c r="C884" s="61" t="s">
        <v>310</v>
      </c>
      <c r="D884" s="61"/>
      <c r="E884" s="61"/>
      <c r="F884" s="61"/>
      <c r="G884" s="61"/>
      <c r="H884" s="61"/>
      <c r="I884" s="61"/>
      <c r="J884" s="62"/>
      <c r="K884" s="7"/>
    </row>
    <row r="885" spans="1:17" hidden="1">
      <c r="A885" s="56" t="s">
        <v>302</v>
      </c>
    </row>
    <row r="886" spans="1:17" ht="27.225" customHeight="1">
      <c r="A886" s="7">
        <v>9</v>
      </c>
      <c r="B886" s="34" t="s">
        <v>311</v>
      </c>
      <c r="C886" s="35" t="s">
        <v>312</v>
      </c>
      <c r="D886" s="36"/>
      <c r="E886" s="36"/>
      <c r="F886" s="37" t="s">
        <v>115</v>
      </c>
      <c r="G886" s="63">
        <f>ROUND(SUM(G887:G889), 2 )</f>
        <v/>
      </c>
      <c r="H886" s="63"/>
      <c r="I886" s="39"/>
      <c r="J886" s="40">
        <f>IF(AND(G886= "",H886= ""), 0, ROUND(ROUND(I886, 2) * ROUND(IF(H886="",G886,H886),  2), 2))</f>
        <v/>
      </c>
      <c r="K886" s="7"/>
      <c r="M886" s="41">
        <v>0.2</v>
      </c>
      <c r="Q886" s="7">
        <f>IF(H886= "", "", 53)</f>
        <v/>
      </c>
    </row>
    <row r="887" spans="1:17" hidden="1">
      <c r="A887" s="56" t="s">
        <v>69</v>
      </c>
      <c r="B887" s="36"/>
      <c r="C887" s="57" t="s">
        <v>68</v>
      </c>
      <c r="D887" s="57"/>
      <c r="E887" s="57"/>
      <c r="F887" s="57"/>
      <c r="G887" s="64">
        <v>52</v>
      </c>
      <c r="H887" s="59"/>
      <c r="J887" s="36"/>
    </row>
    <row r="888" spans="1:17" hidden="1">
      <c r="A888" s="56" t="s">
        <v>71</v>
      </c>
      <c r="B888" s="36"/>
      <c r="C888" s="57" t="s">
        <v>70</v>
      </c>
      <c r="D888" s="57"/>
      <c r="E888" s="57"/>
      <c r="F888" s="57"/>
      <c r="G888" s="64">
        <v>0</v>
      </c>
      <c r="H888" s="59"/>
      <c r="J888" s="36"/>
    </row>
    <row r="889" spans="1:17" hidden="1">
      <c r="A889" s="56" t="s">
        <v>73</v>
      </c>
      <c r="B889" s="36"/>
      <c r="C889" s="57" t="s">
        <v>72</v>
      </c>
      <c r="D889" s="57"/>
      <c r="E889" s="57"/>
      <c r="F889" s="57"/>
      <c r="G889" s="64">
        <v>48</v>
      </c>
      <c r="H889" s="59"/>
      <c r="J889" s="36"/>
    </row>
    <row r="890" spans="1:17" hidden="1">
      <c r="G890" s="60">
        <f>G887</f>
        <v/>
      </c>
      <c r="H890" s="60">
        <f>IF(H887= "", "", H887)</f>
        <v/>
      </c>
      <c r="J890" s="60">
        <f>IF(AND(G890= "",H890= ""), 0, ROUND(ROUND(I886, 2) * ROUND(IF(H890="",G890,H890),  2), 2))</f>
        <v/>
      </c>
      <c r="K890" s="7">
        <f>K886</f>
        <v/>
      </c>
      <c r="Q890" s="7">
        <f>IF(H886= "", 290, "")</f>
        <v/>
      </c>
    </row>
    <row r="891" spans="1:17" hidden="1">
      <c r="G891" s="60">
        <f>G888</f>
        <v/>
      </c>
      <c r="H891" s="60">
        <f>IF(H888= "", "", H888)</f>
        <v/>
      </c>
      <c r="J891" s="60">
        <f>IF(AND(G891= "",H891= ""), 0, ROUND(ROUND(I886, 2) * ROUND(IF(H891="",G891,H891),  2), 2))</f>
        <v/>
      </c>
      <c r="K891" s="7">
        <f>K886</f>
        <v/>
      </c>
      <c r="Q891" s="7">
        <f>IF(H886= "", 278, "")</f>
        <v/>
      </c>
    </row>
    <row r="892" spans="1:17" hidden="1">
      <c r="G892" s="60">
        <f>G889</f>
        <v/>
      </c>
      <c r="H892" s="60">
        <f>IF(H889= "", "", H889)</f>
        <v/>
      </c>
      <c r="J892" s="60">
        <f>IF(AND(G892= "",H892= ""), 0, ROUND(ROUND(I886, 2) * ROUND(IF(H892="",G892,H892),  2), 2))</f>
        <v/>
      </c>
      <c r="K892" s="7">
        <f>K886</f>
        <v/>
      </c>
      <c r="Q892" s="7">
        <f>IF(H886= "", 279, "")</f>
        <v/>
      </c>
    </row>
    <row r="893" spans="1:17" hidden="1">
      <c r="A893" s="7" t="s">
        <v>74</v>
      </c>
    </row>
    <row r="894" spans="1:17" hidden="1">
      <c r="A894" s="7" t="s">
        <v>59</v>
      </c>
    </row>
    <row r="895" spans="1:17" hidden="1">
      <c r="A895" s="7" t="s">
        <v>74</v>
      </c>
    </row>
    <row r="896" spans="1:17" hidden="1">
      <c r="A896" s="7" t="s">
        <v>76</v>
      </c>
    </row>
    <row r="897" spans="1:17" hidden="1">
      <c r="A897" s="7" t="s">
        <v>74</v>
      </c>
    </row>
    <row r="898" spans="1:17" hidden="1">
      <c r="A898" s="7" t="s">
        <v>75</v>
      </c>
    </row>
    <row r="899" spans="1:17" hidden="1">
      <c r="A899" s="7" t="s">
        <v>74</v>
      </c>
    </row>
    <row r="900" spans="1:17" hidden="1">
      <c r="A900" s="7" t="s">
        <v>59</v>
      </c>
    </row>
    <row r="901" spans="1:17" hidden="1">
      <c r="A901" s="7" t="s">
        <v>49</v>
      </c>
    </row>
    <row r="902" spans="1:17" hidden="1">
      <c r="A902" s="7" t="s">
        <v>116</v>
      </c>
    </row>
    <row r="903" spans="1:17" hidden="1">
      <c r="A903" s="7" t="s">
        <v>77</v>
      </c>
    </row>
    <row r="904" spans="1:17" hidden="1">
      <c r="A904" s="7">
        <v>5</v>
      </c>
    </row>
    <row r="905" spans="1:17" hidden="1">
      <c r="A905" s="7" t="s">
        <v>77</v>
      </c>
    </row>
    <row r="906" spans="1:17">
      <c r="A906" s="7">
        <v>5</v>
      </c>
      <c r="B906" s="29" t="s">
        <v>313</v>
      </c>
      <c r="C906" s="48" t="s">
        <v>314</v>
      </c>
      <c r="D906" s="48"/>
      <c r="E906" s="48"/>
      <c r="F906" s="48"/>
      <c r="G906" s="48"/>
      <c r="H906" s="48"/>
      <c r="I906" s="48"/>
      <c r="J906" s="55"/>
      <c r="K906" s="7"/>
    </row>
    <row r="907" spans="1:17" hidden="1">
      <c r="A907" s="7" t="s">
        <v>64</v>
      </c>
    </row>
    <row r="908" spans="1:17" ht="27.225" customHeight="1">
      <c r="A908" s="7">
        <v>9</v>
      </c>
      <c r="B908" s="34" t="s">
        <v>315</v>
      </c>
      <c r="C908" s="35" t="s">
        <v>316</v>
      </c>
      <c r="D908" s="36"/>
      <c r="E908" s="36"/>
      <c r="F908" s="37" t="s">
        <v>67</v>
      </c>
      <c r="G908" s="38">
        <f>ROUND(SUM(G909:G911), 0 )</f>
        <v/>
      </c>
      <c r="H908" s="38"/>
      <c r="I908" s="39"/>
      <c r="J908" s="40">
        <f>IF(AND(G908= "",H908= ""), 0, ROUND(ROUND(I908, 2) * ROUND(IF(H908="",G908,H908),  0), 2))</f>
        <v/>
      </c>
      <c r="K908" s="7"/>
      <c r="M908" s="41">
        <v>0.2</v>
      </c>
      <c r="Q908" s="7">
        <f>IF(H908= "", "", 53)</f>
        <v/>
      </c>
    </row>
    <row r="909" spans="1:17" hidden="1">
      <c r="A909" s="56" t="s">
        <v>69</v>
      </c>
      <c r="B909" s="36"/>
      <c r="C909" s="57" t="s">
        <v>68</v>
      </c>
      <c r="D909" s="57"/>
      <c r="E909" s="57"/>
      <c r="F909" s="57"/>
      <c r="G909" s="58">
        <v>0</v>
      </c>
      <c r="H909" s="59"/>
      <c r="J909" s="36"/>
    </row>
    <row r="910" spans="1:17" hidden="1">
      <c r="A910" s="56" t="s">
        <v>71</v>
      </c>
      <c r="B910" s="36"/>
      <c r="C910" s="57" t="s">
        <v>70</v>
      </c>
      <c r="D910" s="57"/>
      <c r="E910" s="57"/>
      <c r="F910" s="57"/>
      <c r="G910" s="58">
        <v>10</v>
      </c>
      <c r="H910" s="59"/>
      <c r="J910" s="36"/>
    </row>
    <row r="911" spans="1:17" hidden="1">
      <c r="A911" s="56" t="s">
        <v>73</v>
      </c>
      <c r="B911" s="36"/>
      <c r="C911" s="57" t="s">
        <v>72</v>
      </c>
      <c r="D911" s="57"/>
      <c r="E911" s="57"/>
      <c r="F911" s="57"/>
      <c r="G911" s="58">
        <v>20</v>
      </c>
      <c r="H911" s="59"/>
      <c r="J911" s="36"/>
    </row>
    <row r="912" spans="1:17" hidden="1">
      <c r="G912" s="60">
        <f>G909</f>
        <v/>
      </c>
      <c r="H912" s="60">
        <f>IF(H909= "", "", H909)</f>
        <v/>
      </c>
      <c r="J912" s="60">
        <f>IF(AND(G912= "",H912= ""), 0, ROUND(ROUND(I908, 2) * ROUND(IF(H912="",G912,H912),  0), 2))</f>
        <v/>
      </c>
      <c r="K912" s="7">
        <f>K908</f>
        <v/>
      </c>
      <c r="Q912" s="7">
        <f>IF(H908= "", 290, "")</f>
        <v/>
      </c>
    </row>
    <row r="913" spans="1:17" hidden="1">
      <c r="G913" s="60">
        <f>G910</f>
        <v/>
      </c>
      <c r="H913" s="60">
        <f>IF(H910= "", "", H910)</f>
        <v/>
      </c>
      <c r="J913" s="60">
        <f>IF(AND(G913= "",H913= ""), 0, ROUND(ROUND(I908, 2) * ROUND(IF(H913="",G913,H913),  0), 2))</f>
        <v/>
      </c>
      <c r="K913" s="7">
        <f>K908</f>
        <v/>
      </c>
      <c r="Q913" s="7">
        <f>IF(H908= "", 278, "")</f>
        <v/>
      </c>
    </row>
    <row r="914" spans="1:17" hidden="1">
      <c r="G914" s="60">
        <f>G911</f>
        <v/>
      </c>
      <c r="H914" s="60">
        <f>IF(H911= "", "", H911)</f>
        <v/>
      </c>
      <c r="J914" s="60">
        <f>IF(AND(G914= "",H914= ""), 0, ROUND(ROUND(I908, 2) * ROUND(IF(H914="",G914,H914),  0), 2))</f>
        <v/>
      </c>
      <c r="K914" s="7">
        <f>K908</f>
        <v/>
      </c>
      <c r="Q914" s="7">
        <f>IF(H908= "", 279, "")</f>
        <v/>
      </c>
    </row>
    <row r="915" spans="1:17" hidden="1">
      <c r="A915" s="7" t="s">
        <v>74</v>
      </c>
    </row>
    <row r="916" spans="1:17" hidden="1">
      <c r="A916" s="7" t="s">
        <v>59</v>
      </c>
    </row>
    <row r="917" spans="1:17" hidden="1">
      <c r="A917" s="7" t="s">
        <v>74</v>
      </c>
    </row>
    <row r="918" spans="1:17" hidden="1">
      <c r="A918" s="7" t="s">
        <v>76</v>
      </c>
    </row>
    <row r="919" spans="1:17" hidden="1">
      <c r="A919" s="7" t="s">
        <v>74</v>
      </c>
    </row>
    <row r="920" spans="1:17" hidden="1">
      <c r="A920" s="7" t="s">
        <v>75</v>
      </c>
    </row>
    <row r="921" spans="1:17" hidden="1">
      <c r="A921" s="7" t="s">
        <v>49</v>
      </c>
    </row>
    <row r="922" spans="1:17" hidden="1">
      <c r="A922" s="7" t="s">
        <v>77</v>
      </c>
    </row>
    <row r="923" spans="1:17">
      <c r="A923" s="7">
        <v>5</v>
      </c>
      <c r="B923" s="29" t="s">
        <v>317</v>
      </c>
      <c r="C923" s="48" t="s">
        <v>318</v>
      </c>
      <c r="D923" s="48"/>
      <c r="E923" s="48"/>
      <c r="F923" s="48"/>
      <c r="G923" s="48"/>
      <c r="H923" s="48"/>
      <c r="I923" s="48"/>
      <c r="J923" s="55"/>
      <c r="K923" s="7"/>
    </row>
    <row r="924" spans="1:17" hidden="1">
      <c r="A924" s="7" t="s">
        <v>64</v>
      </c>
    </row>
    <row r="925" spans="1:17" ht="27.225" customHeight="1">
      <c r="A925" s="7">
        <v>9</v>
      </c>
      <c r="B925" s="34" t="s">
        <v>319</v>
      </c>
      <c r="C925" s="35" t="s">
        <v>320</v>
      </c>
      <c r="D925" s="36"/>
      <c r="E925" s="36"/>
      <c r="F925" s="37" t="s">
        <v>67</v>
      </c>
      <c r="G925" s="38">
        <f>ROUND(SUM(G926:G928), 0 )</f>
        <v/>
      </c>
      <c r="H925" s="38"/>
      <c r="I925" s="39"/>
      <c r="J925" s="40">
        <f>IF(AND(G925= "",H925= ""), 0, ROUND(ROUND(I925, 2) * ROUND(IF(H925="",G925,H925),  0), 2))</f>
        <v/>
      </c>
      <c r="K925" s="7"/>
      <c r="M925" s="41">
        <v>0.2</v>
      </c>
      <c r="Q925" s="7">
        <f>IF(H925= "", "", 53)</f>
        <v/>
      </c>
    </row>
    <row r="926" spans="1:17" hidden="1">
      <c r="A926" s="56" t="s">
        <v>69</v>
      </c>
      <c r="B926" s="36"/>
      <c r="C926" s="57" t="s">
        <v>68</v>
      </c>
      <c r="D926" s="57"/>
      <c r="E926" s="57"/>
      <c r="F926" s="57"/>
      <c r="G926" s="58">
        <v>30</v>
      </c>
      <c r="H926" s="59"/>
      <c r="J926" s="36"/>
    </row>
    <row r="927" spans="1:17" hidden="1">
      <c r="A927" s="56" t="s">
        <v>71</v>
      </c>
      <c r="B927" s="36"/>
      <c r="C927" s="57" t="s">
        <v>70</v>
      </c>
      <c r="D927" s="57"/>
      <c r="E927" s="57"/>
      <c r="F927" s="57"/>
      <c r="G927" s="58">
        <v>10</v>
      </c>
      <c r="H927" s="59"/>
      <c r="J927" s="36"/>
    </row>
    <row r="928" spans="1:17" hidden="1">
      <c r="A928" s="56" t="s">
        <v>73</v>
      </c>
      <c r="B928" s="36"/>
      <c r="C928" s="57" t="s">
        <v>72</v>
      </c>
      <c r="D928" s="57"/>
      <c r="E928" s="57"/>
      <c r="F928" s="57"/>
      <c r="G928" s="58">
        <v>30</v>
      </c>
      <c r="H928" s="59"/>
      <c r="J928" s="36"/>
    </row>
    <row r="929" spans="1:17" hidden="1">
      <c r="G929" s="60">
        <f>G926</f>
        <v/>
      </c>
      <c r="H929" s="60">
        <f>IF(H926= "", "", H926)</f>
        <v/>
      </c>
      <c r="J929" s="60">
        <f>IF(AND(G929= "",H929= ""), 0, ROUND(ROUND(I925, 2) * ROUND(IF(H929="",G929,H929),  0), 2))</f>
        <v/>
      </c>
      <c r="K929" s="7">
        <f>K925</f>
        <v/>
      </c>
      <c r="Q929" s="7">
        <f>IF(H925= "", 290, "")</f>
        <v/>
      </c>
    </row>
    <row r="930" spans="1:17" hidden="1">
      <c r="G930" s="60">
        <f>G927</f>
        <v/>
      </c>
      <c r="H930" s="60">
        <f>IF(H927= "", "", H927)</f>
        <v/>
      </c>
      <c r="J930" s="60">
        <f>IF(AND(G930= "",H930= ""), 0, ROUND(ROUND(I925, 2) * ROUND(IF(H930="",G930,H930),  0), 2))</f>
        <v/>
      </c>
      <c r="K930" s="7">
        <f>K925</f>
        <v/>
      </c>
      <c r="Q930" s="7">
        <f>IF(H925= "", 278, "")</f>
        <v/>
      </c>
    </row>
    <row r="931" spans="1:17" hidden="1">
      <c r="G931" s="60">
        <f>G928</f>
        <v/>
      </c>
      <c r="H931" s="60">
        <f>IF(H928= "", "", H928)</f>
        <v/>
      </c>
      <c r="J931" s="60">
        <f>IF(AND(G931= "",H931= ""), 0, ROUND(ROUND(I925, 2) * ROUND(IF(H931="",G931,H931),  0), 2))</f>
        <v/>
      </c>
      <c r="K931" s="7">
        <f>K925</f>
        <v/>
      </c>
      <c r="Q931" s="7">
        <f>IF(H925= "", 279, "")</f>
        <v/>
      </c>
    </row>
    <row r="932" spans="1:17" hidden="1">
      <c r="A932" s="7" t="s">
        <v>74</v>
      </c>
    </row>
    <row r="933" spans="1:17" hidden="1">
      <c r="A933" s="7" t="s">
        <v>59</v>
      </c>
    </row>
    <row r="934" spans="1:17" hidden="1">
      <c r="A934" s="7" t="s">
        <v>74</v>
      </c>
    </row>
    <row r="935" spans="1:17" hidden="1">
      <c r="A935" s="7" t="s">
        <v>76</v>
      </c>
    </row>
    <row r="936" spans="1:17" hidden="1">
      <c r="A936" s="7" t="s">
        <v>74</v>
      </c>
    </row>
    <row r="937" spans="1:17" hidden="1">
      <c r="A937" s="7" t="s">
        <v>75</v>
      </c>
    </row>
    <row r="938" spans="1:17" hidden="1">
      <c r="A938" s="7" t="s">
        <v>49</v>
      </c>
    </row>
    <row r="939" spans="1:17" ht="27.225" customHeight="1">
      <c r="A939" s="7">
        <v>9</v>
      </c>
      <c r="B939" s="34" t="s">
        <v>321</v>
      </c>
      <c r="C939" s="35" t="s">
        <v>322</v>
      </c>
      <c r="D939" s="36"/>
      <c r="E939" s="36"/>
      <c r="F939" s="37" t="s">
        <v>67</v>
      </c>
      <c r="G939" s="38">
        <f>ROUND(SUM(G940:G942), 0 )</f>
        <v/>
      </c>
      <c r="H939" s="38"/>
      <c r="I939" s="39"/>
      <c r="J939" s="40">
        <f>IF(AND(G939= "",H939= ""), 0, ROUND(ROUND(I939, 2) * ROUND(IF(H939="",G939,H939),  0), 2))</f>
        <v/>
      </c>
      <c r="K939" s="7"/>
      <c r="M939" s="41">
        <v>0.2</v>
      </c>
      <c r="Q939" s="7">
        <f>IF(H939= "", "", 53)</f>
        <v/>
      </c>
    </row>
    <row r="940" spans="1:17" hidden="1">
      <c r="A940" s="56" t="s">
        <v>69</v>
      </c>
      <c r="B940" s="36"/>
      <c r="C940" s="57" t="s">
        <v>68</v>
      </c>
      <c r="D940" s="57"/>
      <c r="E940" s="57"/>
      <c r="F940" s="57"/>
      <c r="G940" s="58">
        <v>28</v>
      </c>
      <c r="H940" s="59"/>
      <c r="J940" s="36"/>
    </row>
    <row r="941" spans="1:17" hidden="1">
      <c r="A941" s="56" t="s">
        <v>71</v>
      </c>
      <c r="B941" s="36"/>
      <c r="C941" s="57" t="s">
        <v>70</v>
      </c>
      <c r="D941" s="57"/>
      <c r="E941" s="57"/>
      <c r="F941" s="57"/>
      <c r="G941" s="58">
        <v>19</v>
      </c>
      <c r="H941" s="59"/>
      <c r="J941" s="36"/>
    </row>
    <row r="942" spans="1:17" hidden="1">
      <c r="A942" s="56" t="s">
        <v>73</v>
      </c>
      <c r="B942" s="36"/>
      <c r="C942" s="57" t="s">
        <v>72</v>
      </c>
      <c r="D942" s="57"/>
      <c r="E942" s="57"/>
      <c r="F942" s="57"/>
      <c r="G942" s="58">
        <v>1</v>
      </c>
      <c r="H942" s="59"/>
      <c r="J942" s="36"/>
    </row>
    <row r="943" spans="1:17" hidden="1">
      <c r="G943" s="60">
        <f>G940</f>
        <v/>
      </c>
      <c r="H943" s="60">
        <f>IF(H940= "", "", H940)</f>
        <v/>
      </c>
      <c r="J943" s="60">
        <f>IF(AND(G943= "",H943= ""), 0, ROUND(ROUND(I939, 2) * ROUND(IF(H943="",G943,H943),  0), 2))</f>
        <v/>
      </c>
      <c r="K943" s="7">
        <f>K939</f>
        <v/>
      </c>
      <c r="Q943" s="7">
        <f>IF(H939= "", 290, "")</f>
        <v/>
      </c>
    </row>
    <row r="944" spans="1:17" hidden="1">
      <c r="G944" s="60">
        <f>G941</f>
        <v/>
      </c>
      <c r="H944" s="60">
        <f>IF(H941= "", "", H941)</f>
        <v/>
      </c>
      <c r="J944" s="60">
        <f>IF(AND(G944= "",H944= ""), 0, ROUND(ROUND(I939, 2) * ROUND(IF(H944="",G944,H944),  0), 2))</f>
        <v/>
      </c>
      <c r="K944" s="7">
        <f>K939</f>
        <v/>
      </c>
      <c r="Q944" s="7">
        <f>IF(H939= "", 278, "")</f>
        <v/>
      </c>
    </row>
    <row r="945" spans="1:17" hidden="1">
      <c r="G945" s="60">
        <f>G942</f>
        <v/>
      </c>
      <c r="H945" s="60">
        <f>IF(H942= "", "", H942)</f>
        <v/>
      </c>
      <c r="J945" s="60">
        <f>IF(AND(G945= "",H945= ""), 0, ROUND(ROUND(I939, 2) * ROUND(IF(H945="",G945,H945),  0), 2))</f>
        <v/>
      </c>
      <c r="K945" s="7">
        <f>K939</f>
        <v/>
      </c>
      <c r="Q945" s="7">
        <f>IF(H939= "", 279, "")</f>
        <v/>
      </c>
    </row>
    <row r="946" spans="1:17" hidden="1">
      <c r="A946" s="7" t="s">
        <v>74</v>
      </c>
    </row>
    <row r="947" spans="1:17" hidden="1">
      <c r="A947" s="7" t="s">
        <v>59</v>
      </c>
    </row>
    <row r="948" spans="1:17" hidden="1">
      <c r="A948" s="7" t="s">
        <v>74</v>
      </c>
    </row>
    <row r="949" spans="1:17" hidden="1">
      <c r="A949" s="7" t="s">
        <v>76</v>
      </c>
    </row>
    <row r="950" spans="1:17" hidden="1">
      <c r="A950" s="7" t="s">
        <v>74</v>
      </c>
    </row>
    <row r="951" spans="1:17" hidden="1">
      <c r="A951" s="7" t="s">
        <v>75</v>
      </c>
    </row>
    <row r="952" spans="1:17" hidden="1">
      <c r="A952" s="7" t="s">
        <v>49</v>
      </c>
    </row>
    <row r="953" spans="1:17" ht="27.225" customHeight="1">
      <c r="A953" s="7">
        <v>9</v>
      </c>
      <c r="B953" s="34" t="s">
        <v>323</v>
      </c>
      <c r="C953" s="35" t="s">
        <v>324</v>
      </c>
      <c r="D953" s="36"/>
      <c r="E953" s="36"/>
      <c r="F953" s="37" t="s">
        <v>67</v>
      </c>
      <c r="G953" s="38">
        <f>ROUND(SUM(G954:G954), 0 )</f>
        <v/>
      </c>
      <c r="H953" s="38"/>
      <c r="I953" s="39"/>
      <c r="J953" s="40">
        <f>IF(AND(G953= "",H953= ""), 0, ROUND(ROUND(I953, 2) * ROUND(IF(H953="",G953,H953),  0), 2))</f>
        <v/>
      </c>
      <c r="K953" s="7"/>
      <c r="M953" s="41">
        <v>0.2</v>
      </c>
      <c r="Q953" s="7">
        <v>290</v>
      </c>
    </row>
    <row r="954" spans="1:17" hidden="1">
      <c r="A954" s="56" t="s">
        <v>69</v>
      </c>
      <c r="B954" s="36"/>
      <c r="C954" s="57" t="s">
        <v>68</v>
      </c>
      <c r="D954" s="57"/>
      <c r="E954" s="57"/>
      <c r="F954" s="57"/>
      <c r="G954" s="58">
        <v>1</v>
      </c>
      <c r="H954" s="59"/>
      <c r="J954" s="36"/>
    </row>
    <row r="955" spans="1:17" hidden="1">
      <c r="A955" s="7" t="s">
        <v>74</v>
      </c>
    </row>
    <row r="956" spans="1:17" hidden="1">
      <c r="A956" s="7" t="s">
        <v>59</v>
      </c>
    </row>
    <row r="957" spans="1:17" hidden="1">
      <c r="A957" s="7" t="s">
        <v>49</v>
      </c>
    </row>
    <row r="958" spans="1:17" hidden="1">
      <c r="A958" s="7" t="s">
        <v>77</v>
      </c>
    </row>
    <row r="959" spans="1:17" hidden="1">
      <c r="A959" s="7" t="s">
        <v>50</v>
      </c>
    </row>
    <row r="960" spans="1:17">
      <c r="A960" s="7">
        <v>4</v>
      </c>
      <c r="B960" s="29" t="s">
        <v>325</v>
      </c>
      <c r="C960" s="32" t="s">
        <v>326</v>
      </c>
      <c r="D960" s="32"/>
      <c r="E960" s="32"/>
      <c r="F960" s="32"/>
      <c r="G960" s="32"/>
      <c r="H960" s="32"/>
      <c r="I960" s="32"/>
      <c r="J960" s="33"/>
      <c r="K960" s="7"/>
    </row>
    <row r="961" spans="1:17" hidden="1">
      <c r="A961" s="7">
        <v>5</v>
      </c>
    </row>
    <row r="962" spans="1:17" hidden="1">
      <c r="A962" s="7" t="s">
        <v>77</v>
      </c>
    </row>
    <row r="963" spans="1:17" hidden="1">
      <c r="A963" s="7">
        <v>5</v>
      </c>
    </row>
    <row r="964" spans="1:17" hidden="1">
      <c r="A964" s="7" t="s">
        <v>77</v>
      </c>
    </row>
    <row r="965" spans="1:17">
      <c r="A965" s="7">
        <v>5</v>
      </c>
      <c r="B965" s="29" t="s">
        <v>327</v>
      </c>
      <c r="C965" s="48" t="s">
        <v>328</v>
      </c>
      <c r="D965" s="48"/>
      <c r="E965" s="48"/>
      <c r="F965" s="48"/>
      <c r="G965" s="48"/>
      <c r="H965" s="48"/>
      <c r="I965" s="48"/>
      <c r="J965" s="55"/>
      <c r="K965" s="7"/>
    </row>
    <row r="966" spans="1:17">
      <c r="A966" s="7">
        <v>6</v>
      </c>
      <c r="B966" s="29" t="s">
        <v>329</v>
      </c>
      <c r="C966" s="61" t="s">
        <v>330</v>
      </c>
      <c r="D966" s="61"/>
      <c r="E966" s="61"/>
      <c r="F966" s="61"/>
      <c r="G966" s="61"/>
      <c r="H966" s="61"/>
      <c r="I966" s="61"/>
      <c r="J966" s="62"/>
      <c r="K966" s="7"/>
    </row>
    <row r="967" spans="1:17" hidden="1">
      <c r="A967" s="56" t="s">
        <v>302</v>
      </c>
    </row>
    <row r="968" spans="1:17" hidden="1">
      <c r="A968" s="7" t="s">
        <v>331</v>
      </c>
    </row>
    <row r="969" spans="1:17" ht="27.225" customHeight="1">
      <c r="A969" s="7">
        <v>9</v>
      </c>
      <c r="B969" s="34" t="s">
        <v>332</v>
      </c>
      <c r="C969" s="35" t="s">
        <v>333</v>
      </c>
      <c r="D969" s="36"/>
      <c r="E969" s="36"/>
      <c r="F969" s="37" t="s">
        <v>13</v>
      </c>
      <c r="G969" s="38">
        <f>ROUND(SUM(G970:G972), 0 )</f>
        <v/>
      </c>
      <c r="H969" s="38"/>
      <c r="I969" s="39"/>
      <c r="J969" s="40">
        <f>IF(AND(G969= "",H969= ""), 0, ROUND(ROUND(I969, 2) * ROUND(IF(H969="",G969,H969),  0), 2))</f>
        <v/>
      </c>
      <c r="K969" s="7"/>
      <c r="M969" s="41">
        <v>0.2</v>
      </c>
      <c r="Q969" s="7">
        <f>IF(H969= "", "", 53)</f>
        <v/>
      </c>
    </row>
    <row r="970" spans="1:17" hidden="1">
      <c r="A970" s="56" t="s">
        <v>69</v>
      </c>
      <c r="B970" s="36"/>
      <c r="C970" s="57" t="s">
        <v>68</v>
      </c>
      <c r="D970" s="57"/>
      <c r="E970" s="57"/>
      <c r="F970" s="57"/>
      <c r="G970" s="58">
        <v>55</v>
      </c>
      <c r="H970" s="59"/>
      <c r="J970" s="36"/>
    </row>
    <row r="971" spans="1:17" hidden="1">
      <c r="A971" s="56" t="s">
        <v>71</v>
      </c>
      <c r="B971" s="36"/>
      <c r="C971" s="57" t="s">
        <v>70</v>
      </c>
      <c r="D971" s="57"/>
      <c r="E971" s="57"/>
      <c r="F971" s="57"/>
      <c r="G971" s="58">
        <v>0</v>
      </c>
      <c r="H971" s="59"/>
      <c r="J971" s="36"/>
    </row>
    <row r="972" spans="1:17" hidden="1">
      <c r="A972" s="56" t="s">
        <v>73</v>
      </c>
      <c r="B972" s="36"/>
      <c r="C972" s="57" t="s">
        <v>72</v>
      </c>
      <c r="D972" s="57"/>
      <c r="E972" s="57"/>
      <c r="F972" s="57"/>
      <c r="G972" s="58">
        <v>19</v>
      </c>
      <c r="H972" s="59"/>
      <c r="J972" s="36"/>
    </row>
    <row r="973" spans="1:17" hidden="1">
      <c r="G973" s="60">
        <f>G970</f>
        <v/>
      </c>
      <c r="H973" s="60">
        <f>IF(H970= "", "", H970)</f>
        <v/>
      </c>
      <c r="J973" s="60">
        <f>IF(AND(G973= "",H973= ""), 0, ROUND(ROUND(I969, 2) * ROUND(IF(H973="",G973,H973),  0), 2))</f>
        <v/>
      </c>
      <c r="K973" s="7">
        <f>K969</f>
        <v/>
      </c>
      <c r="Q973" s="7">
        <f>IF(H969= "", 290, "")</f>
        <v/>
      </c>
    </row>
    <row r="974" spans="1:17" hidden="1">
      <c r="G974" s="60">
        <f>G971</f>
        <v/>
      </c>
      <c r="H974" s="60">
        <f>IF(H971= "", "", H971)</f>
        <v/>
      </c>
      <c r="J974" s="60">
        <f>IF(AND(G974= "",H974= ""), 0, ROUND(ROUND(I969, 2) * ROUND(IF(H974="",G974,H974),  0), 2))</f>
        <v/>
      </c>
      <c r="K974" s="7">
        <f>K969</f>
        <v/>
      </c>
      <c r="Q974" s="7">
        <f>IF(H969= "", 278, "")</f>
        <v/>
      </c>
    </row>
    <row r="975" spans="1:17" hidden="1">
      <c r="G975" s="60">
        <f>G972</f>
        <v/>
      </c>
      <c r="H975" s="60">
        <f>IF(H972= "", "", H972)</f>
        <v/>
      </c>
      <c r="J975" s="60">
        <f>IF(AND(G975= "",H975= ""), 0, ROUND(ROUND(I969, 2) * ROUND(IF(H975="",G975,H975),  0), 2))</f>
        <v/>
      </c>
      <c r="K975" s="7">
        <f>K969</f>
        <v/>
      </c>
      <c r="Q975" s="7">
        <f>IF(H969= "", 279, "")</f>
        <v/>
      </c>
    </row>
    <row r="976" spans="1:17" hidden="1">
      <c r="A976" s="7" t="s">
        <v>74</v>
      </c>
    </row>
    <row r="977" spans="1:17" hidden="1">
      <c r="A977" s="7" t="s">
        <v>59</v>
      </c>
    </row>
    <row r="978" spans="1:17" hidden="1">
      <c r="A978" s="7" t="s">
        <v>74</v>
      </c>
    </row>
    <row r="979" spans="1:17" hidden="1">
      <c r="A979" s="7" t="s">
        <v>76</v>
      </c>
    </row>
    <row r="980" spans="1:17" hidden="1">
      <c r="A980" s="7" t="s">
        <v>74</v>
      </c>
    </row>
    <row r="981" spans="1:17" hidden="1">
      <c r="A981" s="7" t="s">
        <v>75</v>
      </c>
    </row>
    <row r="982" spans="1:17" hidden="1">
      <c r="A982" s="7" t="s">
        <v>49</v>
      </c>
    </row>
    <row r="983" spans="1:17" hidden="1">
      <c r="A983" s="7" t="s">
        <v>116</v>
      </c>
    </row>
    <row r="984" spans="1:17">
      <c r="A984" s="7">
        <v>6</v>
      </c>
      <c r="B984" s="29" t="s">
        <v>334</v>
      </c>
      <c r="C984" s="61" t="s">
        <v>335</v>
      </c>
      <c r="D984" s="61"/>
      <c r="E984" s="61"/>
      <c r="F984" s="61"/>
      <c r="G984" s="61"/>
      <c r="H984" s="61"/>
      <c r="I984" s="61"/>
      <c r="J984" s="62"/>
      <c r="K984" s="7"/>
    </row>
    <row r="985" spans="1:17" hidden="1">
      <c r="A985" s="56" t="s">
        <v>302</v>
      </c>
    </row>
    <row r="986" spans="1:17" hidden="1">
      <c r="A986" s="7" t="s">
        <v>331</v>
      </c>
    </row>
    <row r="987" spans="1:17" ht="27.225" customHeight="1">
      <c r="A987" s="7">
        <v>9</v>
      </c>
      <c r="B987" s="34" t="s">
        <v>336</v>
      </c>
      <c r="C987" s="35" t="s">
        <v>337</v>
      </c>
      <c r="D987" s="36"/>
      <c r="E987" s="36"/>
      <c r="F987" s="37" t="s">
        <v>13</v>
      </c>
      <c r="G987" s="38">
        <f>ROUND(SUM(G988:G990), 0 )</f>
        <v/>
      </c>
      <c r="H987" s="38"/>
      <c r="I987" s="39"/>
      <c r="J987" s="40">
        <f>IF(AND(G987= "",H987= ""), 0, ROUND(ROUND(I987, 2) * ROUND(IF(H987="",G987,H987),  0), 2))</f>
        <v/>
      </c>
      <c r="K987" s="7"/>
      <c r="M987" s="41">
        <v>0.2</v>
      </c>
      <c r="Q987" s="7">
        <f>IF(H987= "", "", 53)</f>
        <v/>
      </c>
    </row>
    <row r="988" spans="1:17" hidden="1">
      <c r="A988" s="56" t="s">
        <v>69</v>
      </c>
      <c r="B988" s="36"/>
      <c r="C988" s="57" t="s">
        <v>68</v>
      </c>
      <c r="D988" s="57"/>
      <c r="E988" s="57"/>
      <c r="F988" s="57"/>
      <c r="G988" s="58">
        <v>11</v>
      </c>
      <c r="H988" s="59"/>
      <c r="J988" s="36"/>
    </row>
    <row r="989" spans="1:17" hidden="1">
      <c r="A989" s="56" t="s">
        <v>71</v>
      </c>
      <c r="B989" s="36"/>
      <c r="C989" s="57" t="s">
        <v>70</v>
      </c>
      <c r="D989" s="57"/>
      <c r="E989" s="57"/>
      <c r="F989" s="57"/>
      <c r="G989" s="58">
        <v>0</v>
      </c>
      <c r="H989" s="59"/>
      <c r="J989" s="36"/>
    </row>
    <row r="990" spans="1:17" hidden="1">
      <c r="A990" s="56" t="s">
        <v>73</v>
      </c>
      <c r="B990" s="36"/>
      <c r="C990" s="57" t="s">
        <v>72</v>
      </c>
      <c r="D990" s="57"/>
      <c r="E990" s="57"/>
      <c r="F990" s="57"/>
      <c r="G990" s="58">
        <v>24</v>
      </c>
      <c r="H990" s="59"/>
      <c r="J990" s="36"/>
    </row>
    <row r="991" spans="1:17" hidden="1">
      <c r="G991" s="60">
        <f>G988</f>
        <v/>
      </c>
      <c r="H991" s="60">
        <f>IF(H988= "", "", H988)</f>
        <v/>
      </c>
      <c r="J991" s="60">
        <f>IF(AND(G991= "",H991= ""), 0, ROUND(ROUND(I987, 2) * ROUND(IF(H991="",G991,H991),  0), 2))</f>
        <v/>
      </c>
      <c r="K991" s="7">
        <f>K987</f>
        <v/>
      </c>
      <c r="Q991" s="7">
        <f>IF(H987= "", 290, "")</f>
        <v/>
      </c>
    </row>
    <row r="992" spans="1:17" hidden="1">
      <c r="G992" s="60">
        <f>G989</f>
        <v/>
      </c>
      <c r="H992" s="60">
        <f>IF(H989= "", "", H989)</f>
        <v/>
      </c>
      <c r="J992" s="60">
        <f>IF(AND(G992= "",H992= ""), 0, ROUND(ROUND(I987, 2) * ROUND(IF(H992="",G992,H992),  0), 2))</f>
        <v/>
      </c>
      <c r="K992" s="7">
        <f>K987</f>
        <v/>
      </c>
      <c r="Q992" s="7">
        <f>IF(H987= "", 278, "")</f>
        <v/>
      </c>
    </row>
    <row r="993" spans="1:17" hidden="1">
      <c r="G993" s="60">
        <f>G990</f>
        <v/>
      </c>
      <c r="H993" s="60">
        <f>IF(H990= "", "", H990)</f>
        <v/>
      </c>
      <c r="J993" s="60">
        <f>IF(AND(G993= "",H993= ""), 0, ROUND(ROUND(I987, 2) * ROUND(IF(H993="",G993,H993),  0), 2))</f>
        <v/>
      </c>
      <c r="K993" s="7">
        <f>K987</f>
        <v/>
      </c>
      <c r="Q993" s="7">
        <f>IF(H987= "", 279, "")</f>
        <v/>
      </c>
    </row>
    <row r="994" spans="1:17" hidden="1">
      <c r="A994" s="7" t="s">
        <v>74</v>
      </c>
    </row>
    <row r="995" spans="1:17" hidden="1">
      <c r="A995" s="7" t="s">
        <v>59</v>
      </c>
    </row>
    <row r="996" spans="1:17" hidden="1">
      <c r="A996" s="7" t="s">
        <v>74</v>
      </c>
    </row>
    <row r="997" spans="1:17" hidden="1">
      <c r="A997" s="7" t="s">
        <v>76</v>
      </c>
    </row>
    <row r="998" spans="1:17" hidden="1">
      <c r="A998" s="7" t="s">
        <v>74</v>
      </c>
    </row>
    <row r="999" spans="1:17" hidden="1">
      <c r="A999" s="7" t="s">
        <v>75</v>
      </c>
    </row>
    <row r="1000" spans="1:17" hidden="1">
      <c r="A1000" s="7" t="s">
        <v>49</v>
      </c>
    </row>
    <row r="1001" spans="1:17">
      <c r="A1001" s="7">
        <v>9</v>
      </c>
      <c r="B1001" s="34" t="s">
        <v>338</v>
      </c>
      <c r="C1001" s="35" t="s">
        <v>339</v>
      </c>
      <c r="D1001" s="36"/>
      <c r="E1001" s="36"/>
      <c r="F1001" s="37" t="s">
        <v>13</v>
      </c>
      <c r="G1001" s="38">
        <f>ROUND(SUM(G1002:G1004), 0 )</f>
        <v/>
      </c>
      <c r="H1001" s="38"/>
      <c r="I1001" s="39"/>
      <c r="J1001" s="40">
        <f>IF(AND(G1001= "",H1001= ""), 0, ROUND(ROUND(I1001, 2) * ROUND(IF(H1001="",G1001,H1001),  0), 2))</f>
        <v/>
      </c>
      <c r="K1001" s="7"/>
      <c r="M1001" s="41">
        <v>0.2</v>
      </c>
      <c r="Q1001" s="7">
        <f>IF(H1001= "", "", 53)</f>
        <v/>
      </c>
    </row>
    <row r="1002" spans="1:17" hidden="1">
      <c r="A1002" s="56" t="s">
        <v>69</v>
      </c>
      <c r="B1002" s="36"/>
      <c r="C1002" s="57" t="s">
        <v>68</v>
      </c>
      <c r="D1002" s="57"/>
      <c r="E1002" s="57"/>
      <c r="F1002" s="57"/>
      <c r="G1002" s="58">
        <v>0</v>
      </c>
      <c r="H1002" s="59"/>
      <c r="J1002" s="36"/>
    </row>
    <row r="1003" spans="1:17" hidden="1">
      <c r="A1003" s="56" t="s">
        <v>71</v>
      </c>
      <c r="B1003" s="36"/>
      <c r="C1003" s="57" t="s">
        <v>70</v>
      </c>
      <c r="D1003" s="57"/>
      <c r="E1003" s="57"/>
      <c r="F1003" s="57"/>
      <c r="G1003" s="58">
        <v>0</v>
      </c>
      <c r="H1003" s="59"/>
      <c r="J1003" s="36"/>
    </row>
    <row r="1004" spans="1:17" hidden="1">
      <c r="A1004" s="56" t="s">
        <v>73</v>
      </c>
      <c r="B1004" s="36"/>
      <c r="C1004" s="57" t="s">
        <v>72</v>
      </c>
      <c r="D1004" s="57"/>
      <c r="E1004" s="57"/>
      <c r="F1004" s="57"/>
      <c r="G1004" s="58">
        <v>10</v>
      </c>
      <c r="H1004" s="59"/>
      <c r="J1004" s="36"/>
    </row>
    <row r="1005" spans="1:17" hidden="1">
      <c r="G1005" s="60">
        <f>G1002</f>
        <v/>
      </c>
      <c r="H1005" s="60">
        <f>IF(H1002= "", "", H1002)</f>
        <v/>
      </c>
      <c r="J1005" s="60">
        <f>IF(AND(G1005= "",H1005= ""), 0, ROUND(ROUND(I1001, 2) * ROUND(IF(H1005="",G1005,H1005),  0), 2))</f>
        <v/>
      </c>
      <c r="K1005" s="7">
        <f>K1001</f>
        <v/>
      </c>
      <c r="Q1005" s="7">
        <f>IF(H1001= "", 290, "")</f>
        <v/>
      </c>
    </row>
    <row r="1006" spans="1:17" hidden="1">
      <c r="G1006" s="60">
        <f>G1003</f>
        <v/>
      </c>
      <c r="H1006" s="60">
        <f>IF(H1003= "", "", H1003)</f>
        <v/>
      </c>
      <c r="J1006" s="60">
        <f>IF(AND(G1006= "",H1006= ""), 0, ROUND(ROUND(I1001, 2) * ROUND(IF(H1006="",G1006,H1006),  0), 2))</f>
        <v/>
      </c>
      <c r="K1006" s="7">
        <f>K1001</f>
        <v/>
      </c>
      <c r="Q1006" s="7">
        <f>IF(H1001= "", 278, "")</f>
        <v/>
      </c>
    </row>
    <row r="1007" spans="1:17" hidden="1">
      <c r="G1007" s="60">
        <f>G1004</f>
        <v/>
      </c>
      <c r="H1007" s="60">
        <f>IF(H1004= "", "", H1004)</f>
        <v/>
      </c>
      <c r="J1007" s="60">
        <f>IF(AND(G1007= "",H1007= ""), 0, ROUND(ROUND(I1001, 2) * ROUND(IF(H1007="",G1007,H1007),  0), 2))</f>
        <v/>
      </c>
      <c r="K1007" s="7">
        <f>K1001</f>
        <v/>
      </c>
      <c r="Q1007" s="7">
        <f>IF(H1001= "", 279, "")</f>
        <v/>
      </c>
    </row>
    <row r="1008" spans="1:17" hidden="1">
      <c r="A1008" s="7" t="s">
        <v>74</v>
      </c>
    </row>
    <row r="1009" spans="1:17" hidden="1">
      <c r="A1009" s="7" t="s">
        <v>59</v>
      </c>
    </row>
    <row r="1010" spans="1:17" hidden="1">
      <c r="A1010" s="7" t="s">
        <v>74</v>
      </c>
    </row>
    <row r="1011" spans="1:17" hidden="1">
      <c r="A1011" s="7" t="s">
        <v>76</v>
      </c>
    </row>
    <row r="1012" spans="1:17" hidden="1">
      <c r="A1012" s="7" t="s">
        <v>74</v>
      </c>
    </row>
    <row r="1013" spans="1:17" hidden="1">
      <c r="A1013" s="7" t="s">
        <v>75</v>
      </c>
    </row>
    <row r="1014" spans="1:17" hidden="1">
      <c r="A1014" s="7" t="s">
        <v>49</v>
      </c>
    </row>
    <row r="1015" spans="1:17" hidden="1">
      <c r="A1015" s="7" t="s">
        <v>116</v>
      </c>
    </row>
    <row r="1016" spans="1:17">
      <c r="A1016" s="7">
        <v>6</v>
      </c>
      <c r="B1016" s="29" t="s">
        <v>340</v>
      </c>
      <c r="C1016" s="61" t="s">
        <v>341</v>
      </c>
      <c r="D1016" s="61"/>
      <c r="E1016" s="61"/>
      <c r="F1016" s="61"/>
      <c r="G1016" s="61"/>
      <c r="H1016" s="61"/>
      <c r="I1016" s="61"/>
      <c r="J1016" s="62"/>
      <c r="K1016" s="7"/>
    </row>
    <row r="1017" spans="1:17" hidden="1">
      <c r="A1017" s="56" t="s">
        <v>302</v>
      </c>
    </row>
    <row r="1018" spans="1:17" hidden="1">
      <c r="A1018" s="7" t="s">
        <v>331</v>
      </c>
    </row>
    <row r="1019" spans="1:17" ht="27.225" customHeight="1">
      <c r="A1019" s="7">
        <v>9</v>
      </c>
      <c r="B1019" s="34" t="s">
        <v>342</v>
      </c>
      <c r="C1019" s="35" t="s">
        <v>343</v>
      </c>
      <c r="D1019" s="36"/>
      <c r="E1019" s="36"/>
      <c r="F1019" s="37" t="s">
        <v>13</v>
      </c>
      <c r="G1019" s="38">
        <f>ROUND(SUM(G1020:G1022), 0 )</f>
        <v/>
      </c>
      <c r="H1019" s="38"/>
      <c r="I1019" s="39"/>
      <c r="J1019" s="40">
        <f>IF(AND(G1019= "",H1019= ""), 0, ROUND(ROUND(I1019, 2) * ROUND(IF(H1019="",G1019,H1019),  0), 2))</f>
        <v/>
      </c>
      <c r="K1019" s="7"/>
      <c r="M1019" s="41">
        <v>0.2</v>
      </c>
      <c r="Q1019" s="7">
        <f>IF(H1019= "", "", 53)</f>
        <v/>
      </c>
    </row>
    <row r="1020" spans="1:17" hidden="1">
      <c r="A1020" s="56" t="s">
        <v>69</v>
      </c>
      <c r="B1020" s="36"/>
      <c r="C1020" s="57" t="s">
        <v>68</v>
      </c>
      <c r="D1020" s="57"/>
      <c r="E1020" s="57"/>
      <c r="F1020" s="57"/>
      <c r="G1020" s="58">
        <v>0</v>
      </c>
      <c r="H1020" s="59"/>
      <c r="J1020" s="36"/>
    </row>
    <row r="1021" spans="1:17" hidden="1">
      <c r="A1021" s="56" t="s">
        <v>71</v>
      </c>
      <c r="B1021" s="36"/>
      <c r="C1021" s="57" t="s">
        <v>70</v>
      </c>
      <c r="D1021" s="57"/>
      <c r="E1021" s="57"/>
      <c r="F1021" s="57"/>
      <c r="G1021" s="58">
        <v>13</v>
      </c>
      <c r="H1021" s="59"/>
      <c r="J1021" s="36"/>
    </row>
    <row r="1022" spans="1:17" hidden="1">
      <c r="A1022" s="56" t="s">
        <v>73</v>
      </c>
      <c r="B1022" s="36"/>
      <c r="C1022" s="57" t="s">
        <v>72</v>
      </c>
      <c r="D1022" s="57"/>
      <c r="E1022" s="57"/>
      <c r="F1022" s="57"/>
      <c r="G1022" s="58">
        <v>0</v>
      </c>
      <c r="H1022" s="59"/>
      <c r="J1022" s="36"/>
    </row>
    <row r="1023" spans="1:17" hidden="1">
      <c r="G1023" s="60">
        <f>G1020</f>
        <v/>
      </c>
      <c r="H1023" s="60">
        <f>IF(H1020= "", "", H1020)</f>
        <v/>
      </c>
      <c r="J1023" s="60">
        <f>IF(AND(G1023= "",H1023= ""), 0, ROUND(ROUND(I1019, 2) * ROUND(IF(H1023="",G1023,H1023),  0), 2))</f>
        <v/>
      </c>
      <c r="K1023" s="7">
        <f>K1019</f>
        <v/>
      </c>
      <c r="Q1023" s="7">
        <f>IF(H1019= "", 290, "")</f>
        <v/>
      </c>
    </row>
    <row r="1024" spans="1:17" hidden="1">
      <c r="G1024" s="60">
        <f>G1021</f>
        <v/>
      </c>
      <c r="H1024" s="60">
        <f>IF(H1021= "", "", H1021)</f>
        <v/>
      </c>
      <c r="J1024" s="60">
        <f>IF(AND(G1024= "",H1024= ""), 0, ROUND(ROUND(I1019, 2) * ROUND(IF(H1024="",G1024,H1024),  0), 2))</f>
        <v/>
      </c>
      <c r="K1024" s="7">
        <f>K1019</f>
        <v/>
      </c>
      <c r="Q1024" s="7">
        <f>IF(H1019= "", 278, "")</f>
        <v/>
      </c>
    </row>
    <row r="1025" spans="1:17" hidden="1">
      <c r="G1025" s="60">
        <f>G1022</f>
        <v/>
      </c>
      <c r="H1025" s="60">
        <f>IF(H1022= "", "", H1022)</f>
        <v/>
      </c>
      <c r="J1025" s="60">
        <f>IF(AND(G1025= "",H1025= ""), 0, ROUND(ROUND(I1019, 2) * ROUND(IF(H1025="",G1025,H1025),  0), 2))</f>
        <v/>
      </c>
      <c r="K1025" s="7">
        <f>K1019</f>
        <v/>
      </c>
      <c r="Q1025" s="7">
        <f>IF(H1019= "", 279, "")</f>
        <v/>
      </c>
    </row>
    <row r="1026" spans="1:17" hidden="1">
      <c r="A1026" s="7" t="s">
        <v>74</v>
      </c>
    </row>
    <row r="1027" spans="1:17" hidden="1">
      <c r="A1027" s="7" t="s">
        <v>59</v>
      </c>
    </row>
    <row r="1028" spans="1:17" hidden="1">
      <c r="A1028" s="7" t="s">
        <v>74</v>
      </c>
    </row>
    <row r="1029" spans="1:17" hidden="1">
      <c r="A1029" s="7" t="s">
        <v>76</v>
      </c>
    </row>
    <row r="1030" spans="1:17" hidden="1">
      <c r="A1030" s="7" t="s">
        <v>74</v>
      </c>
    </row>
    <row r="1031" spans="1:17" hidden="1">
      <c r="A1031" s="7" t="s">
        <v>75</v>
      </c>
    </row>
    <row r="1032" spans="1:17" hidden="1">
      <c r="A1032" s="7" t="s">
        <v>49</v>
      </c>
    </row>
    <row r="1033" spans="1:17">
      <c r="A1033" s="7">
        <v>9</v>
      </c>
      <c r="B1033" s="34" t="s">
        <v>344</v>
      </c>
      <c r="C1033" s="35" t="s">
        <v>345</v>
      </c>
      <c r="D1033" s="36"/>
      <c r="E1033" s="36"/>
      <c r="F1033" s="37" t="s">
        <v>13</v>
      </c>
      <c r="G1033" s="38">
        <f>ROUND(SUM(G1034:G1036), 0 )</f>
        <v/>
      </c>
      <c r="H1033" s="38"/>
      <c r="I1033" s="39"/>
      <c r="J1033" s="40">
        <f>IF(AND(G1033= "",H1033= ""), 0, ROUND(ROUND(I1033, 2) * ROUND(IF(H1033="",G1033,H1033),  0), 2))</f>
        <v/>
      </c>
      <c r="K1033" s="7"/>
      <c r="M1033" s="41">
        <v>0.2</v>
      </c>
      <c r="Q1033" s="7">
        <f>IF(H1033= "", "", 53)</f>
        <v/>
      </c>
    </row>
    <row r="1034" spans="1:17" hidden="1">
      <c r="A1034" s="56" t="s">
        <v>69</v>
      </c>
      <c r="B1034" s="36"/>
      <c r="C1034" s="57" t="s">
        <v>68</v>
      </c>
      <c r="D1034" s="57"/>
      <c r="E1034" s="57"/>
      <c r="F1034" s="57"/>
      <c r="G1034" s="58">
        <v>0</v>
      </c>
      <c r="H1034" s="59"/>
      <c r="J1034" s="36"/>
    </row>
    <row r="1035" spans="1:17" hidden="1">
      <c r="A1035" s="56" t="s">
        <v>71</v>
      </c>
      <c r="B1035" s="36"/>
      <c r="C1035" s="57" t="s">
        <v>70</v>
      </c>
      <c r="D1035" s="57"/>
      <c r="E1035" s="57"/>
      <c r="F1035" s="57"/>
      <c r="G1035" s="58">
        <v>13</v>
      </c>
      <c r="H1035" s="59"/>
      <c r="J1035" s="36"/>
    </row>
    <row r="1036" spans="1:17" hidden="1">
      <c r="A1036" s="56" t="s">
        <v>73</v>
      </c>
      <c r="B1036" s="36"/>
      <c r="C1036" s="57" t="s">
        <v>72</v>
      </c>
      <c r="D1036" s="57"/>
      <c r="E1036" s="57"/>
      <c r="F1036" s="57"/>
      <c r="G1036" s="58">
        <v>0</v>
      </c>
      <c r="H1036" s="59"/>
      <c r="J1036" s="36"/>
    </row>
    <row r="1037" spans="1:17" hidden="1">
      <c r="G1037" s="60">
        <f>G1034</f>
        <v/>
      </c>
      <c r="H1037" s="60">
        <f>IF(H1034= "", "", H1034)</f>
        <v/>
      </c>
      <c r="J1037" s="60">
        <f>IF(AND(G1037= "",H1037= ""), 0, ROUND(ROUND(I1033, 2) * ROUND(IF(H1037="",G1037,H1037),  0), 2))</f>
        <v/>
      </c>
      <c r="K1037" s="7">
        <f>K1033</f>
        <v/>
      </c>
      <c r="Q1037" s="7">
        <f>IF(H1033= "", 290, "")</f>
        <v/>
      </c>
    </row>
    <row r="1038" spans="1:17" hidden="1">
      <c r="G1038" s="60">
        <f>G1035</f>
        <v/>
      </c>
      <c r="H1038" s="60">
        <f>IF(H1035= "", "", H1035)</f>
        <v/>
      </c>
      <c r="J1038" s="60">
        <f>IF(AND(G1038= "",H1038= ""), 0, ROUND(ROUND(I1033, 2) * ROUND(IF(H1038="",G1038,H1038),  0), 2))</f>
        <v/>
      </c>
      <c r="K1038" s="7">
        <f>K1033</f>
        <v/>
      </c>
      <c r="Q1038" s="7">
        <f>IF(H1033= "", 278, "")</f>
        <v/>
      </c>
    </row>
    <row r="1039" spans="1:17" hidden="1">
      <c r="G1039" s="60">
        <f>G1036</f>
        <v/>
      </c>
      <c r="H1039" s="60">
        <f>IF(H1036= "", "", H1036)</f>
        <v/>
      </c>
      <c r="J1039" s="60">
        <f>IF(AND(G1039= "",H1039= ""), 0, ROUND(ROUND(I1033, 2) * ROUND(IF(H1039="",G1039,H1039),  0), 2))</f>
        <v/>
      </c>
      <c r="K1039" s="7">
        <f>K1033</f>
        <v/>
      </c>
      <c r="Q1039" s="7">
        <f>IF(H1033= "", 279, "")</f>
        <v/>
      </c>
    </row>
    <row r="1040" spans="1:17" hidden="1">
      <c r="A1040" s="7" t="s">
        <v>74</v>
      </c>
    </row>
    <row r="1041" spans="1:17" hidden="1">
      <c r="A1041" s="7" t="s">
        <v>59</v>
      </c>
    </row>
    <row r="1042" spans="1:17" hidden="1">
      <c r="A1042" s="7" t="s">
        <v>74</v>
      </c>
    </row>
    <row r="1043" spans="1:17" hidden="1">
      <c r="A1043" s="7" t="s">
        <v>76</v>
      </c>
    </row>
    <row r="1044" spans="1:17" hidden="1">
      <c r="A1044" s="7" t="s">
        <v>74</v>
      </c>
    </row>
    <row r="1045" spans="1:17" hidden="1">
      <c r="A1045" s="7" t="s">
        <v>75</v>
      </c>
    </row>
    <row r="1046" spans="1:17" hidden="1">
      <c r="A1046" s="7" t="s">
        <v>49</v>
      </c>
    </row>
    <row r="1047" spans="1:17" hidden="1">
      <c r="A1047" s="7" t="s">
        <v>116</v>
      </c>
    </row>
    <row r="1048" spans="1:17">
      <c r="A1048" s="7">
        <v>6</v>
      </c>
      <c r="B1048" s="29" t="s">
        <v>346</v>
      </c>
      <c r="C1048" s="61" t="s">
        <v>347</v>
      </c>
      <c r="D1048" s="61"/>
      <c r="E1048" s="61"/>
      <c r="F1048" s="61"/>
      <c r="G1048" s="61"/>
      <c r="H1048" s="61"/>
      <c r="I1048" s="61"/>
      <c r="J1048" s="62"/>
      <c r="K1048" s="7"/>
    </row>
    <row r="1049" spans="1:17" hidden="1">
      <c r="A1049" s="56" t="s">
        <v>302</v>
      </c>
    </row>
    <row r="1050" spans="1:17" hidden="1">
      <c r="A1050" s="7" t="s">
        <v>331</v>
      </c>
    </row>
    <row r="1051" spans="1:17" ht="27.225" customHeight="1">
      <c r="A1051" s="7">
        <v>9</v>
      </c>
      <c r="B1051" s="34" t="s">
        <v>348</v>
      </c>
      <c r="C1051" s="35" t="s">
        <v>349</v>
      </c>
      <c r="D1051" s="36"/>
      <c r="E1051" s="36"/>
      <c r="F1051" s="37" t="s">
        <v>13</v>
      </c>
      <c r="G1051" s="38">
        <f>ROUND(SUM(G1052:G1054), 0 )</f>
        <v/>
      </c>
      <c r="H1051" s="38"/>
      <c r="I1051" s="39"/>
      <c r="J1051" s="40">
        <f>IF(AND(G1051= "",H1051= ""), 0, ROUND(ROUND(I1051, 2) * ROUND(IF(H1051="",G1051,H1051),  0), 2))</f>
        <v/>
      </c>
      <c r="K1051" s="7"/>
      <c r="M1051" s="41">
        <v>0.2</v>
      </c>
      <c r="Q1051" s="7">
        <f>IF(H1051= "", "", 53)</f>
        <v/>
      </c>
    </row>
    <row r="1052" spans="1:17" hidden="1">
      <c r="A1052" s="56" t="s">
        <v>69</v>
      </c>
      <c r="B1052" s="36"/>
      <c r="C1052" s="57" t="s">
        <v>68</v>
      </c>
      <c r="D1052" s="57"/>
      <c r="E1052" s="57"/>
      <c r="F1052" s="57"/>
      <c r="G1052" s="58">
        <v>18</v>
      </c>
      <c r="H1052" s="59"/>
      <c r="J1052" s="36"/>
    </row>
    <row r="1053" spans="1:17" hidden="1">
      <c r="A1053" s="56" t="s">
        <v>71</v>
      </c>
      <c r="B1053" s="36"/>
      <c r="C1053" s="57" t="s">
        <v>70</v>
      </c>
      <c r="D1053" s="57"/>
      <c r="E1053" s="57"/>
      <c r="F1053" s="57"/>
      <c r="G1053" s="58">
        <v>0</v>
      </c>
      <c r="H1053" s="59"/>
      <c r="J1053" s="36"/>
    </row>
    <row r="1054" spans="1:17" hidden="1">
      <c r="A1054" s="56" t="s">
        <v>73</v>
      </c>
      <c r="B1054" s="36"/>
      <c r="C1054" s="57" t="s">
        <v>72</v>
      </c>
      <c r="D1054" s="57"/>
      <c r="E1054" s="57"/>
      <c r="F1054" s="57"/>
      <c r="G1054" s="58">
        <v>0</v>
      </c>
      <c r="H1054" s="59"/>
      <c r="J1054" s="36"/>
    </row>
    <row r="1055" spans="1:17" hidden="1">
      <c r="G1055" s="60">
        <f>G1052</f>
        <v/>
      </c>
      <c r="H1055" s="60">
        <f>IF(H1052= "", "", H1052)</f>
        <v/>
      </c>
      <c r="J1055" s="60">
        <f>IF(AND(G1055= "",H1055= ""), 0, ROUND(ROUND(I1051, 2) * ROUND(IF(H1055="",G1055,H1055),  0), 2))</f>
        <v/>
      </c>
      <c r="K1055" s="7">
        <f>K1051</f>
        <v/>
      </c>
      <c r="Q1055" s="7">
        <f>IF(H1051= "", 290, "")</f>
        <v/>
      </c>
    </row>
    <row r="1056" spans="1:17" hidden="1">
      <c r="G1056" s="60">
        <f>G1053</f>
        <v/>
      </c>
      <c r="H1056" s="60">
        <f>IF(H1053= "", "", H1053)</f>
        <v/>
      </c>
      <c r="J1056" s="60">
        <f>IF(AND(G1056= "",H1056= ""), 0, ROUND(ROUND(I1051, 2) * ROUND(IF(H1056="",G1056,H1056),  0), 2))</f>
        <v/>
      </c>
      <c r="K1056" s="7">
        <f>K1051</f>
        <v/>
      </c>
      <c r="Q1056" s="7">
        <f>IF(H1051= "", 278, "")</f>
        <v/>
      </c>
    </row>
    <row r="1057" spans="1:17" hidden="1">
      <c r="G1057" s="60">
        <f>G1054</f>
        <v/>
      </c>
      <c r="H1057" s="60">
        <f>IF(H1054= "", "", H1054)</f>
        <v/>
      </c>
      <c r="J1057" s="60">
        <f>IF(AND(G1057= "",H1057= ""), 0, ROUND(ROUND(I1051, 2) * ROUND(IF(H1057="",G1057,H1057),  0), 2))</f>
        <v/>
      </c>
      <c r="K1057" s="7">
        <f>K1051</f>
        <v/>
      </c>
      <c r="Q1057" s="7">
        <f>IF(H1051= "", 279, "")</f>
        <v/>
      </c>
    </row>
    <row r="1058" spans="1:17" hidden="1">
      <c r="A1058" s="7" t="s">
        <v>74</v>
      </c>
    </row>
    <row r="1059" spans="1:17" hidden="1">
      <c r="A1059" s="7" t="s">
        <v>59</v>
      </c>
    </row>
    <row r="1060" spans="1:17" hidden="1">
      <c r="A1060" s="7" t="s">
        <v>74</v>
      </c>
    </row>
    <row r="1061" spans="1:17" hidden="1">
      <c r="A1061" s="7" t="s">
        <v>76</v>
      </c>
    </row>
    <row r="1062" spans="1:17" hidden="1">
      <c r="A1062" s="7" t="s">
        <v>74</v>
      </c>
    </row>
    <row r="1063" spans="1:17" hidden="1">
      <c r="A1063" s="7" t="s">
        <v>75</v>
      </c>
    </row>
    <row r="1064" spans="1:17" hidden="1">
      <c r="A1064" s="7" t="s">
        <v>49</v>
      </c>
    </row>
    <row r="1065" spans="1:17" hidden="1">
      <c r="A1065" s="7" t="s">
        <v>116</v>
      </c>
    </row>
    <row r="1066" spans="1:17">
      <c r="A1066" s="7">
        <v>6</v>
      </c>
      <c r="B1066" s="29" t="s">
        <v>350</v>
      </c>
      <c r="C1066" s="61" t="s">
        <v>351</v>
      </c>
      <c r="D1066" s="61"/>
      <c r="E1066" s="61"/>
      <c r="F1066" s="61"/>
      <c r="G1066" s="61"/>
      <c r="H1066" s="61"/>
      <c r="I1066" s="61"/>
      <c r="J1066" s="62"/>
      <c r="K1066" s="7"/>
    </row>
    <row r="1067" spans="1:17" hidden="1">
      <c r="A1067" s="56" t="s">
        <v>302</v>
      </c>
    </row>
    <row r="1068" spans="1:17" hidden="1">
      <c r="A1068" s="7" t="s">
        <v>331</v>
      </c>
    </row>
    <row r="1069" spans="1:17" ht="27.225" customHeight="1">
      <c r="A1069" s="7">
        <v>9</v>
      </c>
      <c r="B1069" s="34" t="s">
        <v>352</v>
      </c>
      <c r="C1069" s="35" t="s">
        <v>353</v>
      </c>
      <c r="D1069" s="36"/>
      <c r="E1069" s="36"/>
      <c r="F1069" s="37" t="s">
        <v>13</v>
      </c>
      <c r="G1069" s="38">
        <f>ROUND(SUM(G1070:G1072), 0 )</f>
        <v/>
      </c>
      <c r="H1069" s="38"/>
      <c r="I1069" s="39"/>
      <c r="J1069" s="40">
        <f>IF(AND(G1069= "",H1069= ""), 0, ROUND(ROUND(I1069, 2) * ROUND(IF(H1069="",G1069,H1069),  0), 2))</f>
        <v/>
      </c>
      <c r="K1069" s="7"/>
      <c r="M1069" s="41">
        <v>0.2</v>
      </c>
      <c r="Q1069" s="7">
        <f>IF(H1069= "", "", 53)</f>
        <v/>
      </c>
    </row>
    <row r="1070" spans="1:17" hidden="1">
      <c r="A1070" s="56" t="s">
        <v>69</v>
      </c>
      <c r="B1070" s="36"/>
      <c r="C1070" s="57" t="s">
        <v>68</v>
      </c>
      <c r="D1070" s="57"/>
      <c r="E1070" s="57"/>
      <c r="F1070" s="57"/>
      <c r="G1070" s="58">
        <v>1</v>
      </c>
      <c r="H1070" s="59"/>
      <c r="J1070" s="36"/>
    </row>
    <row r="1071" spans="1:17" hidden="1">
      <c r="A1071" s="56" t="s">
        <v>71</v>
      </c>
      <c r="B1071" s="36"/>
      <c r="C1071" s="57" t="s">
        <v>70</v>
      </c>
      <c r="D1071" s="57"/>
      <c r="E1071" s="57"/>
      <c r="F1071" s="57"/>
      <c r="G1071" s="58">
        <v>0</v>
      </c>
      <c r="H1071" s="59"/>
      <c r="J1071" s="36"/>
    </row>
    <row r="1072" spans="1:17" hidden="1">
      <c r="A1072" s="56" t="s">
        <v>73</v>
      </c>
      <c r="B1072" s="36"/>
      <c r="C1072" s="57" t="s">
        <v>72</v>
      </c>
      <c r="D1072" s="57"/>
      <c r="E1072" s="57"/>
      <c r="F1072" s="57"/>
      <c r="G1072" s="58">
        <v>0</v>
      </c>
      <c r="H1072" s="59"/>
      <c r="J1072" s="36"/>
    </row>
    <row r="1073" spans="1:17" hidden="1">
      <c r="G1073" s="60">
        <f>G1070</f>
        <v/>
      </c>
      <c r="H1073" s="60">
        <f>IF(H1070= "", "", H1070)</f>
        <v/>
      </c>
      <c r="J1073" s="60">
        <f>IF(AND(G1073= "",H1073= ""), 0, ROUND(ROUND(I1069, 2) * ROUND(IF(H1073="",G1073,H1073),  0), 2))</f>
        <v/>
      </c>
      <c r="K1073" s="7">
        <f>K1069</f>
        <v/>
      </c>
      <c r="Q1073" s="7">
        <f>IF(H1069= "", 290, "")</f>
        <v/>
      </c>
    </row>
    <row r="1074" spans="1:17" hidden="1">
      <c r="G1074" s="60">
        <f>G1071</f>
        <v/>
      </c>
      <c r="H1074" s="60">
        <f>IF(H1071= "", "", H1071)</f>
        <v/>
      </c>
      <c r="J1074" s="60">
        <f>IF(AND(G1074= "",H1074= ""), 0, ROUND(ROUND(I1069, 2) * ROUND(IF(H1074="",G1074,H1074),  0), 2))</f>
        <v/>
      </c>
      <c r="K1074" s="7">
        <f>K1069</f>
        <v/>
      </c>
      <c r="Q1074" s="7">
        <f>IF(H1069= "", 278, "")</f>
        <v/>
      </c>
    </row>
    <row r="1075" spans="1:17" hidden="1">
      <c r="G1075" s="60">
        <f>G1072</f>
        <v/>
      </c>
      <c r="H1075" s="60">
        <f>IF(H1072= "", "", H1072)</f>
        <v/>
      </c>
      <c r="J1075" s="60">
        <f>IF(AND(G1075= "",H1075= ""), 0, ROUND(ROUND(I1069, 2) * ROUND(IF(H1075="",G1075,H1075),  0), 2))</f>
        <v/>
      </c>
      <c r="K1075" s="7">
        <f>K1069</f>
        <v/>
      </c>
      <c r="Q1075" s="7">
        <f>IF(H1069= "", 279, "")</f>
        <v/>
      </c>
    </row>
    <row r="1076" spans="1:17" hidden="1">
      <c r="A1076" s="7" t="s">
        <v>74</v>
      </c>
    </row>
    <row r="1077" spans="1:17" hidden="1">
      <c r="A1077" s="7" t="s">
        <v>59</v>
      </c>
    </row>
    <row r="1078" spans="1:17" hidden="1">
      <c r="A1078" s="7" t="s">
        <v>74</v>
      </c>
    </row>
    <row r="1079" spans="1:17" hidden="1">
      <c r="A1079" s="7" t="s">
        <v>76</v>
      </c>
    </row>
    <row r="1080" spans="1:17" hidden="1">
      <c r="A1080" s="7" t="s">
        <v>74</v>
      </c>
    </row>
    <row r="1081" spans="1:17" hidden="1">
      <c r="A1081" s="7" t="s">
        <v>75</v>
      </c>
    </row>
    <row r="1082" spans="1:17" hidden="1">
      <c r="A1082" s="7" t="s">
        <v>49</v>
      </c>
    </row>
    <row r="1083" spans="1:17" hidden="1">
      <c r="A1083" s="7" t="s">
        <v>116</v>
      </c>
    </row>
    <row r="1084" spans="1:17">
      <c r="A1084" s="7">
        <v>6</v>
      </c>
      <c r="B1084" s="29" t="s">
        <v>354</v>
      </c>
      <c r="C1084" s="61" t="s">
        <v>355</v>
      </c>
      <c r="D1084" s="61"/>
      <c r="E1084" s="61"/>
      <c r="F1084" s="61"/>
      <c r="G1084" s="61"/>
      <c r="H1084" s="61"/>
      <c r="I1084" s="61"/>
      <c r="J1084" s="62"/>
      <c r="K1084" s="7"/>
    </row>
    <row r="1085" spans="1:17" hidden="1">
      <c r="A1085" s="56" t="s">
        <v>302</v>
      </c>
    </row>
    <row r="1086" spans="1:17" hidden="1">
      <c r="A1086" s="7" t="s">
        <v>331</v>
      </c>
    </row>
    <row r="1087" spans="1:17" ht="27.225" customHeight="1">
      <c r="A1087" s="7">
        <v>9</v>
      </c>
      <c r="B1087" s="34" t="s">
        <v>356</v>
      </c>
      <c r="C1087" s="35" t="s">
        <v>357</v>
      </c>
      <c r="D1087" s="36"/>
      <c r="E1087" s="36"/>
      <c r="F1087" s="37" t="s">
        <v>13</v>
      </c>
      <c r="G1087" s="38">
        <f>ROUND(SUM(G1088:G1090), 0 )</f>
        <v/>
      </c>
      <c r="H1087" s="38"/>
      <c r="I1087" s="39"/>
      <c r="J1087" s="40">
        <f>IF(AND(G1087= "",H1087= ""), 0, ROUND(ROUND(I1087, 2) * ROUND(IF(H1087="",G1087,H1087),  0), 2))</f>
        <v/>
      </c>
      <c r="K1087" s="7"/>
      <c r="M1087" s="41">
        <v>0.2</v>
      </c>
      <c r="Q1087" s="7">
        <f>IF(H1087= "", "", 53)</f>
        <v/>
      </c>
    </row>
    <row r="1088" spans="1:17" hidden="1">
      <c r="A1088" s="56" t="s">
        <v>69</v>
      </c>
      <c r="B1088" s="36"/>
      <c r="C1088" s="57" t="s">
        <v>68</v>
      </c>
      <c r="D1088" s="57"/>
      <c r="E1088" s="57"/>
      <c r="F1088" s="57"/>
      <c r="G1088" s="58">
        <v>4</v>
      </c>
      <c r="H1088" s="59"/>
      <c r="J1088" s="36"/>
    </row>
    <row r="1089" spans="1:17" hidden="1">
      <c r="A1089" s="56" t="s">
        <v>71</v>
      </c>
      <c r="B1089" s="36"/>
      <c r="C1089" s="57" t="s">
        <v>70</v>
      </c>
      <c r="D1089" s="57"/>
      <c r="E1089" s="57"/>
      <c r="F1089" s="57"/>
      <c r="G1089" s="58">
        <v>0</v>
      </c>
      <c r="H1089" s="59"/>
      <c r="J1089" s="36"/>
    </row>
    <row r="1090" spans="1:17" hidden="1">
      <c r="A1090" s="56" t="s">
        <v>73</v>
      </c>
      <c r="B1090" s="36"/>
      <c r="C1090" s="57" t="s">
        <v>72</v>
      </c>
      <c r="D1090" s="57"/>
      <c r="E1090" s="57"/>
      <c r="F1090" s="57"/>
      <c r="G1090" s="58">
        <v>0</v>
      </c>
      <c r="H1090" s="59"/>
      <c r="J1090" s="36"/>
    </row>
    <row r="1091" spans="1:17" hidden="1">
      <c r="G1091" s="60">
        <f>G1088</f>
        <v/>
      </c>
      <c r="H1091" s="60">
        <f>IF(H1088= "", "", H1088)</f>
        <v/>
      </c>
      <c r="J1091" s="60">
        <f>IF(AND(G1091= "",H1091= ""), 0, ROUND(ROUND(I1087, 2) * ROUND(IF(H1091="",G1091,H1091),  0), 2))</f>
        <v/>
      </c>
      <c r="K1091" s="7">
        <f>K1087</f>
        <v/>
      </c>
      <c r="Q1091" s="7">
        <f>IF(H1087= "", 290, "")</f>
        <v/>
      </c>
    </row>
    <row r="1092" spans="1:17" hidden="1">
      <c r="G1092" s="60">
        <f>G1089</f>
        <v/>
      </c>
      <c r="H1092" s="60">
        <f>IF(H1089= "", "", H1089)</f>
        <v/>
      </c>
      <c r="J1092" s="60">
        <f>IF(AND(G1092= "",H1092= ""), 0, ROUND(ROUND(I1087, 2) * ROUND(IF(H1092="",G1092,H1092),  0), 2))</f>
        <v/>
      </c>
      <c r="K1092" s="7">
        <f>K1087</f>
        <v/>
      </c>
      <c r="Q1092" s="7">
        <f>IF(H1087= "", 278, "")</f>
        <v/>
      </c>
    </row>
    <row r="1093" spans="1:17" hidden="1">
      <c r="G1093" s="60">
        <f>G1090</f>
        <v/>
      </c>
      <c r="H1093" s="60">
        <f>IF(H1090= "", "", H1090)</f>
        <v/>
      </c>
      <c r="J1093" s="60">
        <f>IF(AND(G1093= "",H1093= ""), 0, ROUND(ROUND(I1087, 2) * ROUND(IF(H1093="",G1093,H1093),  0), 2))</f>
        <v/>
      </c>
      <c r="K1093" s="7">
        <f>K1087</f>
        <v/>
      </c>
      <c r="Q1093" s="7">
        <f>IF(H1087= "", 279, "")</f>
        <v/>
      </c>
    </row>
    <row r="1094" spans="1:17" hidden="1">
      <c r="A1094" s="7" t="s">
        <v>74</v>
      </c>
    </row>
    <row r="1095" spans="1:17" hidden="1">
      <c r="A1095" s="7" t="s">
        <v>59</v>
      </c>
    </row>
    <row r="1096" spans="1:17" hidden="1">
      <c r="A1096" s="7" t="s">
        <v>74</v>
      </c>
    </row>
    <row r="1097" spans="1:17" hidden="1">
      <c r="A1097" s="7" t="s">
        <v>76</v>
      </c>
    </row>
    <row r="1098" spans="1:17" hidden="1">
      <c r="A1098" s="7" t="s">
        <v>74</v>
      </c>
    </row>
    <row r="1099" spans="1:17" hidden="1">
      <c r="A1099" s="7" t="s">
        <v>75</v>
      </c>
    </row>
    <row r="1100" spans="1:17" hidden="1">
      <c r="A1100" s="7" t="s">
        <v>49</v>
      </c>
    </row>
    <row r="1101" spans="1:17" hidden="1">
      <c r="A1101" s="7" t="s">
        <v>116</v>
      </c>
    </row>
    <row r="1102" spans="1:17" hidden="1">
      <c r="A1102" s="7" t="s">
        <v>77</v>
      </c>
    </row>
    <row r="1103" spans="1:17" hidden="1">
      <c r="A1103" s="7" t="s">
        <v>50</v>
      </c>
    </row>
    <row r="1104" spans="1:17">
      <c r="A1104" s="7">
        <v>4</v>
      </c>
      <c r="B1104" s="29" t="s">
        <v>358</v>
      </c>
      <c r="C1104" s="32" t="s">
        <v>359</v>
      </c>
      <c r="D1104" s="32"/>
      <c r="E1104" s="32"/>
      <c r="F1104" s="32"/>
      <c r="G1104" s="32"/>
      <c r="H1104" s="32"/>
      <c r="I1104" s="32"/>
      <c r="J1104" s="33"/>
      <c r="K1104" s="7"/>
    </row>
    <row r="1105" spans="1:17" hidden="1">
      <c r="A1105" s="7">
        <v>5</v>
      </c>
    </row>
    <row r="1106" spans="1:17" hidden="1">
      <c r="A1106" s="7" t="s">
        <v>77</v>
      </c>
    </row>
    <row r="1107" spans="1:17">
      <c r="A1107" s="7">
        <v>5</v>
      </c>
      <c r="B1107" s="29" t="s">
        <v>360</v>
      </c>
      <c r="C1107" s="48" t="s">
        <v>328</v>
      </c>
      <c r="D1107" s="48"/>
      <c r="E1107" s="48"/>
      <c r="F1107" s="48"/>
      <c r="G1107" s="48"/>
      <c r="H1107" s="48"/>
      <c r="I1107" s="48"/>
      <c r="J1107" s="55"/>
      <c r="K1107" s="7"/>
    </row>
    <row r="1108" spans="1:17">
      <c r="A1108" s="7">
        <v>6</v>
      </c>
      <c r="B1108" s="29" t="s">
        <v>361</v>
      </c>
      <c r="C1108" s="61" t="s">
        <v>362</v>
      </c>
      <c r="D1108" s="61"/>
      <c r="E1108" s="61"/>
      <c r="F1108" s="61"/>
      <c r="G1108" s="61"/>
      <c r="H1108" s="61"/>
      <c r="I1108" s="61"/>
      <c r="J1108" s="62"/>
      <c r="K1108" s="7"/>
    </row>
    <row r="1109" spans="1:17" hidden="1">
      <c r="A1109" s="56" t="s">
        <v>302</v>
      </c>
    </row>
    <row r="1110" spans="1:17" hidden="1">
      <c r="A1110" s="7" t="s">
        <v>331</v>
      </c>
    </row>
    <row r="1111" spans="1:17" ht="27.225" customHeight="1">
      <c r="A1111" s="7">
        <v>9</v>
      </c>
      <c r="B1111" s="34" t="s">
        <v>363</v>
      </c>
      <c r="C1111" s="35" t="s">
        <v>364</v>
      </c>
      <c r="D1111" s="36"/>
      <c r="E1111" s="36"/>
      <c r="F1111" s="37" t="s">
        <v>13</v>
      </c>
      <c r="G1111" s="38">
        <f>ROUND(SUM(G1112:G1114), 0 )</f>
        <v/>
      </c>
      <c r="H1111" s="38"/>
      <c r="I1111" s="39"/>
      <c r="J1111" s="40">
        <f>IF(AND(G1111= "",H1111= ""), 0, ROUND(ROUND(I1111, 2) * ROUND(IF(H1111="",G1111,H1111),  0), 2))</f>
        <v/>
      </c>
      <c r="K1111" s="7"/>
      <c r="M1111" s="41">
        <v>0.2</v>
      </c>
      <c r="Q1111" s="7">
        <f>IF(H1111= "", "", 53)</f>
        <v/>
      </c>
    </row>
    <row r="1112" spans="1:17" hidden="1">
      <c r="A1112" s="56" t="s">
        <v>69</v>
      </c>
      <c r="B1112" s="36"/>
      <c r="C1112" s="57" t="s">
        <v>68</v>
      </c>
      <c r="D1112" s="57"/>
      <c r="E1112" s="57"/>
      <c r="F1112" s="57"/>
      <c r="G1112" s="58">
        <v>5</v>
      </c>
      <c r="H1112" s="59"/>
      <c r="J1112" s="36"/>
    </row>
    <row r="1113" spans="1:17" hidden="1">
      <c r="A1113" s="56" t="s">
        <v>71</v>
      </c>
      <c r="B1113" s="36"/>
      <c r="C1113" s="57" t="s">
        <v>70</v>
      </c>
      <c r="D1113" s="57"/>
      <c r="E1113" s="57"/>
      <c r="F1113" s="57"/>
      <c r="G1113" s="58">
        <v>0</v>
      </c>
      <c r="H1113" s="59"/>
      <c r="J1113" s="36"/>
    </row>
    <row r="1114" spans="1:17" hidden="1">
      <c r="A1114" s="56" t="s">
        <v>73</v>
      </c>
      <c r="B1114" s="36"/>
      <c r="C1114" s="57" t="s">
        <v>72</v>
      </c>
      <c r="D1114" s="57"/>
      <c r="E1114" s="57"/>
      <c r="F1114" s="57"/>
      <c r="G1114" s="58">
        <v>0</v>
      </c>
      <c r="H1114" s="59"/>
      <c r="J1114" s="36"/>
    </row>
    <row r="1115" spans="1:17" hidden="1">
      <c r="G1115" s="60">
        <f>G1112</f>
        <v/>
      </c>
      <c r="H1115" s="60">
        <f>IF(H1112= "", "", H1112)</f>
        <v/>
      </c>
      <c r="J1115" s="60">
        <f>IF(AND(G1115= "",H1115= ""), 0, ROUND(ROUND(I1111, 2) * ROUND(IF(H1115="",G1115,H1115),  0), 2))</f>
        <v/>
      </c>
      <c r="K1115" s="7">
        <f>K1111</f>
        <v/>
      </c>
      <c r="Q1115" s="7">
        <f>IF(H1111= "", 290, "")</f>
        <v/>
      </c>
    </row>
    <row r="1116" spans="1:17" hidden="1">
      <c r="G1116" s="60">
        <f>G1113</f>
        <v/>
      </c>
      <c r="H1116" s="60">
        <f>IF(H1113= "", "", H1113)</f>
        <v/>
      </c>
      <c r="J1116" s="60">
        <f>IF(AND(G1116= "",H1116= ""), 0, ROUND(ROUND(I1111, 2) * ROUND(IF(H1116="",G1116,H1116),  0), 2))</f>
        <v/>
      </c>
      <c r="K1116" s="7">
        <f>K1111</f>
        <v/>
      </c>
      <c r="Q1116" s="7">
        <f>IF(H1111= "", 278, "")</f>
        <v/>
      </c>
    </row>
    <row r="1117" spans="1:17" hidden="1">
      <c r="G1117" s="60">
        <f>G1114</f>
        <v/>
      </c>
      <c r="H1117" s="60">
        <f>IF(H1114= "", "", H1114)</f>
        <v/>
      </c>
      <c r="J1117" s="60">
        <f>IF(AND(G1117= "",H1117= ""), 0, ROUND(ROUND(I1111, 2) * ROUND(IF(H1117="",G1117,H1117),  0), 2))</f>
        <v/>
      </c>
      <c r="K1117" s="7">
        <f>K1111</f>
        <v/>
      </c>
      <c r="Q1117" s="7">
        <f>IF(H1111= "", 279, "")</f>
        <v/>
      </c>
    </row>
    <row r="1118" spans="1:17" hidden="1">
      <c r="A1118" s="7" t="s">
        <v>74</v>
      </c>
    </row>
    <row r="1119" spans="1:17" hidden="1">
      <c r="A1119" s="7" t="s">
        <v>59</v>
      </c>
    </row>
    <row r="1120" spans="1:17" hidden="1">
      <c r="A1120" s="7" t="s">
        <v>74</v>
      </c>
    </row>
    <row r="1121" spans="1:17" hidden="1">
      <c r="A1121" s="7" t="s">
        <v>76</v>
      </c>
    </row>
    <row r="1122" spans="1:17" hidden="1">
      <c r="A1122" s="7" t="s">
        <v>74</v>
      </c>
    </row>
    <row r="1123" spans="1:17" hidden="1">
      <c r="A1123" s="7" t="s">
        <v>75</v>
      </c>
    </row>
    <row r="1124" spans="1:17" hidden="1">
      <c r="A1124" s="7" t="s">
        <v>49</v>
      </c>
    </row>
    <row r="1125" spans="1:17" hidden="1">
      <c r="A1125" s="7" t="s">
        <v>116</v>
      </c>
    </row>
    <row r="1126" spans="1:17">
      <c r="A1126" s="7">
        <v>6</v>
      </c>
      <c r="B1126" s="29" t="s">
        <v>365</v>
      </c>
      <c r="C1126" s="61" t="s">
        <v>366</v>
      </c>
      <c r="D1126" s="61"/>
      <c r="E1126" s="61"/>
      <c r="F1126" s="61"/>
      <c r="G1126" s="61"/>
      <c r="H1126" s="61"/>
      <c r="I1126" s="61"/>
      <c r="J1126" s="62"/>
      <c r="K1126" s="7"/>
    </row>
    <row r="1127" spans="1:17" hidden="1">
      <c r="A1127" s="56" t="s">
        <v>302</v>
      </c>
    </row>
    <row r="1128" spans="1:17" hidden="1">
      <c r="A1128" s="7" t="s">
        <v>331</v>
      </c>
    </row>
    <row r="1129" spans="1:17" ht="27.225" customHeight="1">
      <c r="A1129" s="7">
        <v>9</v>
      </c>
      <c r="B1129" s="34" t="s">
        <v>367</v>
      </c>
      <c r="C1129" s="35" t="s">
        <v>368</v>
      </c>
      <c r="D1129" s="36"/>
      <c r="E1129" s="36"/>
      <c r="F1129" s="37" t="s">
        <v>13</v>
      </c>
      <c r="G1129" s="38">
        <f>ROUND(SUM(G1130:G1132), 0 )</f>
        <v/>
      </c>
      <c r="H1129" s="38"/>
      <c r="I1129" s="39"/>
      <c r="J1129" s="40">
        <f>IF(AND(G1129= "",H1129= ""), 0, ROUND(ROUND(I1129, 2) * ROUND(IF(H1129="",G1129,H1129),  0), 2))</f>
        <v/>
      </c>
      <c r="K1129" s="7"/>
      <c r="M1129" s="41">
        <v>0.2</v>
      </c>
      <c r="Q1129" s="7">
        <f>IF(H1129= "", "", 53)</f>
        <v/>
      </c>
    </row>
    <row r="1130" spans="1:17" hidden="1">
      <c r="A1130" s="56" t="s">
        <v>69</v>
      </c>
      <c r="B1130" s="36"/>
      <c r="C1130" s="57" t="s">
        <v>68</v>
      </c>
      <c r="D1130" s="57"/>
      <c r="E1130" s="57"/>
      <c r="F1130" s="57"/>
      <c r="G1130" s="58">
        <v>6</v>
      </c>
      <c r="H1130" s="59"/>
      <c r="J1130" s="36"/>
    </row>
    <row r="1131" spans="1:17" hidden="1">
      <c r="A1131" s="56" t="s">
        <v>71</v>
      </c>
      <c r="B1131" s="36"/>
      <c r="C1131" s="57" t="s">
        <v>70</v>
      </c>
      <c r="D1131" s="57"/>
      <c r="E1131" s="57"/>
      <c r="F1131" s="57"/>
      <c r="G1131" s="58">
        <v>0</v>
      </c>
      <c r="H1131" s="59"/>
      <c r="J1131" s="36"/>
    </row>
    <row r="1132" spans="1:17" hidden="1">
      <c r="A1132" s="56" t="s">
        <v>73</v>
      </c>
      <c r="B1132" s="36"/>
      <c r="C1132" s="57" t="s">
        <v>72</v>
      </c>
      <c r="D1132" s="57"/>
      <c r="E1132" s="57"/>
      <c r="F1132" s="57"/>
      <c r="G1132" s="58">
        <v>3</v>
      </c>
      <c r="H1132" s="59"/>
      <c r="J1132" s="36"/>
    </row>
    <row r="1133" spans="1:17" hidden="1">
      <c r="G1133" s="60">
        <f>G1130</f>
        <v/>
      </c>
      <c r="H1133" s="60">
        <f>IF(H1130= "", "", H1130)</f>
        <v/>
      </c>
      <c r="J1133" s="60">
        <f>IF(AND(G1133= "",H1133= ""), 0, ROUND(ROUND(I1129, 2) * ROUND(IF(H1133="",G1133,H1133),  0), 2))</f>
        <v/>
      </c>
      <c r="K1133" s="7">
        <f>K1129</f>
        <v/>
      </c>
      <c r="Q1133" s="7">
        <f>IF(H1129= "", 290, "")</f>
        <v/>
      </c>
    </row>
    <row r="1134" spans="1:17" hidden="1">
      <c r="G1134" s="60">
        <f>G1131</f>
        <v/>
      </c>
      <c r="H1134" s="60">
        <f>IF(H1131= "", "", H1131)</f>
        <v/>
      </c>
      <c r="J1134" s="60">
        <f>IF(AND(G1134= "",H1134= ""), 0, ROUND(ROUND(I1129, 2) * ROUND(IF(H1134="",G1134,H1134),  0), 2))</f>
        <v/>
      </c>
      <c r="K1134" s="7">
        <f>K1129</f>
        <v/>
      </c>
      <c r="Q1134" s="7">
        <f>IF(H1129= "", 278, "")</f>
        <v/>
      </c>
    </row>
    <row r="1135" spans="1:17" hidden="1">
      <c r="G1135" s="60">
        <f>G1132</f>
        <v/>
      </c>
      <c r="H1135" s="60">
        <f>IF(H1132= "", "", H1132)</f>
        <v/>
      </c>
      <c r="J1135" s="60">
        <f>IF(AND(G1135= "",H1135= ""), 0, ROUND(ROUND(I1129, 2) * ROUND(IF(H1135="",G1135,H1135),  0), 2))</f>
        <v/>
      </c>
      <c r="K1135" s="7">
        <f>K1129</f>
        <v/>
      </c>
      <c r="Q1135" s="7">
        <f>IF(H1129= "", 279, "")</f>
        <v/>
      </c>
    </row>
    <row r="1136" spans="1:17" hidden="1">
      <c r="A1136" s="7" t="s">
        <v>74</v>
      </c>
    </row>
    <row r="1137" spans="1:17" hidden="1">
      <c r="A1137" s="7" t="s">
        <v>59</v>
      </c>
    </row>
    <row r="1138" spans="1:17" hidden="1">
      <c r="A1138" s="7" t="s">
        <v>74</v>
      </c>
    </row>
    <row r="1139" spans="1:17" hidden="1">
      <c r="A1139" s="7" t="s">
        <v>76</v>
      </c>
    </row>
    <row r="1140" spans="1:17" hidden="1">
      <c r="A1140" s="7" t="s">
        <v>74</v>
      </c>
    </row>
    <row r="1141" spans="1:17" hidden="1">
      <c r="A1141" s="7" t="s">
        <v>75</v>
      </c>
    </row>
    <row r="1142" spans="1:17" hidden="1">
      <c r="A1142" s="7" t="s">
        <v>49</v>
      </c>
    </row>
    <row r="1143" spans="1:17" hidden="1">
      <c r="A1143" s="7" t="s">
        <v>116</v>
      </c>
    </row>
    <row r="1144" spans="1:17" hidden="1">
      <c r="A1144" s="7" t="s">
        <v>77</v>
      </c>
    </row>
    <row r="1145" spans="1:17" hidden="1">
      <c r="A1145" s="7" t="s">
        <v>50</v>
      </c>
    </row>
    <row r="1146" spans="1:17">
      <c r="A1146" s="7">
        <v>4</v>
      </c>
      <c r="B1146" s="29" t="s">
        <v>369</v>
      </c>
      <c r="C1146" s="32" t="s">
        <v>370</v>
      </c>
      <c r="D1146" s="32"/>
      <c r="E1146" s="32"/>
      <c r="F1146" s="32"/>
      <c r="G1146" s="32"/>
      <c r="H1146" s="32"/>
      <c r="I1146" s="32"/>
      <c r="J1146" s="33"/>
      <c r="K1146" s="7"/>
    </row>
    <row r="1147" spans="1:17" hidden="1">
      <c r="A1147" s="7">
        <v>5</v>
      </c>
    </row>
    <row r="1148" spans="1:17" hidden="1">
      <c r="A1148" s="7" t="s">
        <v>77</v>
      </c>
    </row>
    <row r="1149" spans="1:17">
      <c r="A1149" s="7">
        <v>5</v>
      </c>
      <c r="B1149" s="29" t="s">
        <v>371</v>
      </c>
      <c r="C1149" s="48" t="s">
        <v>372</v>
      </c>
      <c r="D1149" s="48"/>
      <c r="E1149" s="48"/>
      <c r="F1149" s="48"/>
      <c r="G1149" s="48"/>
      <c r="H1149" s="48"/>
      <c r="I1149" s="48"/>
      <c r="J1149" s="55"/>
      <c r="K1149" s="7"/>
    </row>
    <row r="1150" spans="1:17" hidden="1">
      <c r="A1150" s="7" t="s">
        <v>64</v>
      </c>
    </row>
    <row r="1151" spans="1:17">
      <c r="A1151" s="7">
        <v>9</v>
      </c>
      <c r="B1151" s="34" t="s">
        <v>373</v>
      </c>
      <c r="C1151" s="35" t="s">
        <v>374</v>
      </c>
      <c r="D1151" s="36"/>
      <c r="E1151" s="36"/>
      <c r="F1151" s="37" t="s">
        <v>13</v>
      </c>
      <c r="G1151" s="38">
        <f>ROUND(SUM(G1152:G1152), 0 )</f>
        <v/>
      </c>
      <c r="H1151" s="38"/>
      <c r="I1151" s="39"/>
      <c r="J1151" s="40">
        <f>IF(AND(G1151= "",H1151= ""), 0, ROUND(ROUND(I1151, 2) * ROUND(IF(H1151="",G1151,H1151),  0), 2))</f>
        <v/>
      </c>
      <c r="K1151" s="7"/>
      <c r="M1151" s="41">
        <v>0.2</v>
      </c>
      <c r="Q1151" s="7">
        <v>290</v>
      </c>
    </row>
    <row r="1152" spans="1:17" hidden="1">
      <c r="A1152" s="56" t="s">
        <v>69</v>
      </c>
      <c r="B1152" s="36"/>
      <c r="C1152" s="57" t="s">
        <v>68</v>
      </c>
      <c r="D1152" s="57"/>
      <c r="E1152" s="57"/>
      <c r="F1152" s="57"/>
      <c r="G1152" s="58">
        <v>1</v>
      </c>
      <c r="H1152" s="59"/>
      <c r="J1152" s="36"/>
    </row>
    <row r="1153" spans="1:17" hidden="1">
      <c r="A1153" s="7" t="s">
        <v>74</v>
      </c>
    </row>
    <row r="1154" spans="1:17" hidden="1">
      <c r="A1154" s="7" t="s">
        <v>59</v>
      </c>
    </row>
    <row r="1155" spans="1:17" hidden="1">
      <c r="A1155" s="7" t="s">
        <v>49</v>
      </c>
    </row>
    <row r="1156" spans="1:17" hidden="1">
      <c r="A1156" s="7" t="s">
        <v>77</v>
      </c>
    </row>
    <row r="1157" spans="1:17">
      <c r="A1157" s="7">
        <v>5</v>
      </c>
      <c r="B1157" s="29" t="s">
        <v>375</v>
      </c>
      <c r="C1157" s="48" t="s">
        <v>376</v>
      </c>
      <c r="D1157" s="48"/>
      <c r="E1157" s="48"/>
      <c r="F1157" s="48"/>
      <c r="G1157" s="48"/>
      <c r="H1157" s="48"/>
      <c r="I1157" s="48"/>
      <c r="J1157" s="55"/>
      <c r="K1157" s="7"/>
    </row>
    <row r="1158" spans="1:17">
      <c r="A1158" s="7">
        <v>6</v>
      </c>
      <c r="B1158" s="29" t="s">
        <v>377</v>
      </c>
      <c r="C1158" s="61" t="s">
        <v>378</v>
      </c>
      <c r="D1158" s="61"/>
      <c r="E1158" s="61"/>
      <c r="F1158" s="61"/>
      <c r="G1158" s="61"/>
      <c r="H1158" s="61"/>
      <c r="I1158" s="61"/>
      <c r="J1158" s="62"/>
      <c r="K1158" s="7"/>
    </row>
    <row r="1159" spans="1:17" hidden="1">
      <c r="A1159" s="7" t="s">
        <v>112</v>
      </c>
    </row>
    <row r="1160" spans="1:17" hidden="1">
      <c r="A1160" s="7" t="s">
        <v>112</v>
      </c>
    </row>
    <row r="1161" spans="1:17" ht="27.225" customHeight="1">
      <c r="A1161" s="7">
        <v>9</v>
      </c>
      <c r="B1161" s="34" t="s">
        <v>379</v>
      </c>
      <c r="C1161" s="35" t="s">
        <v>380</v>
      </c>
      <c r="D1161" s="36"/>
      <c r="E1161" s="36"/>
      <c r="F1161" s="37" t="s">
        <v>13</v>
      </c>
      <c r="G1161" s="38">
        <f>ROUND(SUM(G1162:G1164), 0 )</f>
        <v/>
      </c>
      <c r="H1161" s="38"/>
      <c r="I1161" s="39"/>
      <c r="J1161" s="40">
        <f>IF(AND(G1161= "",H1161= ""), 0, ROUND(ROUND(I1161, 2) * ROUND(IF(H1161="",G1161,H1161),  0), 2))</f>
        <v/>
      </c>
      <c r="K1161" s="7"/>
      <c r="M1161" s="41">
        <v>0.2</v>
      </c>
      <c r="Q1161" s="7">
        <f>IF(H1161= "", "", 53)</f>
        <v/>
      </c>
    </row>
    <row r="1162" spans="1:17" hidden="1">
      <c r="A1162" s="56" t="s">
        <v>69</v>
      </c>
      <c r="B1162" s="36"/>
      <c r="C1162" s="57" t="s">
        <v>68</v>
      </c>
      <c r="D1162" s="57"/>
      <c r="E1162" s="57"/>
      <c r="F1162" s="57"/>
      <c r="G1162" s="58">
        <v>17</v>
      </c>
      <c r="H1162" s="59"/>
      <c r="J1162" s="36"/>
    </row>
    <row r="1163" spans="1:17" hidden="1">
      <c r="A1163" s="56" t="s">
        <v>71</v>
      </c>
      <c r="B1163" s="36"/>
      <c r="C1163" s="57" t="s">
        <v>70</v>
      </c>
      <c r="D1163" s="57"/>
      <c r="E1163" s="57"/>
      <c r="F1163" s="57"/>
      <c r="G1163" s="58">
        <v>1</v>
      </c>
      <c r="H1163" s="59"/>
      <c r="J1163" s="36"/>
    </row>
    <row r="1164" spans="1:17" hidden="1">
      <c r="A1164" s="56" t="s">
        <v>73</v>
      </c>
      <c r="B1164" s="36"/>
      <c r="C1164" s="57" t="s">
        <v>72</v>
      </c>
      <c r="D1164" s="57"/>
      <c r="E1164" s="57"/>
      <c r="F1164" s="57"/>
      <c r="G1164" s="58">
        <v>8</v>
      </c>
      <c r="H1164" s="59"/>
      <c r="J1164" s="36"/>
    </row>
    <row r="1165" spans="1:17" hidden="1">
      <c r="G1165" s="60">
        <f>G1162</f>
        <v/>
      </c>
      <c r="H1165" s="60">
        <f>IF(H1162= "", "", H1162)</f>
        <v/>
      </c>
      <c r="J1165" s="60">
        <f>IF(AND(G1165= "",H1165= ""), 0, ROUND(ROUND(I1161, 2) * ROUND(IF(H1165="",G1165,H1165),  0), 2))</f>
        <v/>
      </c>
      <c r="K1165" s="7">
        <f>K1161</f>
        <v/>
      </c>
      <c r="Q1165" s="7">
        <f>IF(H1161= "", 290, "")</f>
        <v/>
      </c>
    </row>
    <row r="1166" spans="1:17" hidden="1">
      <c r="G1166" s="60">
        <f>G1163</f>
        <v/>
      </c>
      <c r="H1166" s="60">
        <f>IF(H1163= "", "", H1163)</f>
        <v/>
      </c>
      <c r="J1166" s="60">
        <f>IF(AND(G1166= "",H1166= ""), 0, ROUND(ROUND(I1161, 2) * ROUND(IF(H1166="",G1166,H1166),  0), 2))</f>
        <v/>
      </c>
      <c r="K1166" s="7">
        <f>K1161</f>
        <v/>
      </c>
      <c r="Q1166" s="7">
        <f>IF(H1161= "", 278, "")</f>
        <v/>
      </c>
    </row>
    <row r="1167" spans="1:17" hidden="1">
      <c r="G1167" s="60">
        <f>G1164</f>
        <v/>
      </c>
      <c r="H1167" s="60">
        <f>IF(H1164= "", "", H1164)</f>
        <v/>
      </c>
      <c r="J1167" s="60">
        <f>IF(AND(G1167= "",H1167= ""), 0, ROUND(ROUND(I1161, 2) * ROUND(IF(H1167="",G1167,H1167),  0), 2))</f>
        <v/>
      </c>
      <c r="K1167" s="7">
        <f>K1161</f>
        <v/>
      </c>
      <c r="Q1167" s="7">
        <f>IF(H1161= "", 279, "")</f>
        <v/>
      </c>
    </row>
    <row r="1168" spans="1:17" hidden="1">
      <c r="A1168" s="7" t="s">
        <v>74</v>
      </c>
    </row>
    <row r="1169" spans="1:17" hidden="1">
      <c r="A1169" s="7" t="s">
        <v>59</v>
      </c>
    </row>
    <row r="1170" spans="1:17" hidden="1">
      <c r="A1170" s="7" t="s">
        <v>74</v>
      </c>
    </row>
    <row r="1171" spans="1:17" hidden="1">
      <c r="A1171" s="7" t="s">
        <v>75</v>
      </c>
    </row>
    <row r="1172" spans="1:17" hidden="1">
      <c r="A1172" s="7" t="s">
        <v>74</v>
      </c>
    </row>
    <row r="1173" spans="1:17" hidden="1">
      <c r="A1173" s="7" t="s">
        <v>76</v>
      </c>
    </row>
    <row r="1174" spans="1:17" hidden="1">
      <c r="A1174" s="7" t="s">
        <v>49</v>
      </c>
    </row>
    <row r="1175" spans="1:17" ht="27.225" customHeight="1">
      <c r="A1175" s="7">
        <v>9</v>
      </c>
      <c r="B1175" s="34" t="s">
        <v>381</v>
      </c>
      <c r="C1175" s="35" t="s">
        <v>382</v>
      </c>
      <c r="D1175" s="36"/>
      <c r="E1175" s="36"/>
      <c r="F1175" s="37" t="s">
        <v>115</v>
      </c>
      <c r="G1175" s="63">
        <f>ROUND(SUM(G1176:G1178), 2 )</f>
        <v/>
      </c>
      <c r="H1175" s="63"/>
      <c r="I1175" s="39"/>
      <c r="J1175" s="40">
        <f>IF(AND(G1175= "",H1175= ""), 0, ROUND(ROUND(I1175, 2) * ROUND(IF(H1175="",G1175,H1175),  2), 2))</f>
        <v/>
      </c>
      <c r="K1175" s="7"/>
      <c r="M1175" s="41">
        <v>0.2</v>
      </c>
      <c r="Q1175" s="7">
        <f>IF(H1175= "", "", 53)</f>
        <v/>
      </c>
    </row>
    <row r="1176" spans="1:17" hidden="1">
      <c r="A1176" s="56" t="s">
        <v>69</v>
      </c>
      <c r="B1176" s="36"/>
      <c r="C1176" s="57" t="s">
        <v>68</v>
      </c>
      <c r="D1176" s="57"/>
      <c r="E1176" s="57"/>
      <c r="F1176" s="57"/>
      <c r="G1176" s="64">
        <v>265</v>
      </c>
      <c r="H1176" s="59"/>
      <c r="J1176" s="36"/>
    </row>
    <row r="1177" spans="1:17" hidden="1">
      <c r="A1177" s="56" t="s">
        <v>71</v>
      </c>
      <c r="B1177" s="36"/>
      <c r="C1177" s="57" t="s">
        <v>70</v>
      </c>
      <c r="D1177" s="57"/>
      <c r="E1177" s="57"/>
      <c r="F1177" s="57"/>
      <c r="G1177" s="64">
        <v>15</v>
      </c>
      <c r="H1177" s="59"/>
      <c r="J1177" s="36"/>
    </row>
    <row r="1178" spans="1:17" hidden="1">
      <c r="A1178" s="56" t="s">
        <v>73</v>
      </c>
      <c r="B1178" s="36"/>
      <c r="C1178" s="57" t="s">
        <v>72</v>
      </c>
      <c r="D1178" s="57"/>
      <c r="E1178" s="57"/>
      <c r="F1178" s="57"/>
      <c r="G1178" s="64">
        <v>120</v>
      </c>
      <c r="H1178" s="59"/>
      <c r="J1178" s="36"/>
    </row>
    <row r="1179" spans="1:17" hidden="1">
      <c r="G1179" s="60">
        <f>G1176</f>
        <v/>
      </c>
      <c r="H1179" s="60">
        <f>IF(H1176= "", "", H1176)</f>
        <v/>
      </c>
      <c r="J1179" s="60">
        <f>IF(AND(G1179= "",H1179= ""), 0, ROUND(ROUND(I1175, 2) * ROUND(IF(H1179="",G1179,H1179),  2), 2))</f>
        <v/>
      </c>
      <c r="K1179" s="7">
        <f>K1175</f>
        <v/>
      </c>
      <c r="Q1179" s="7">
        <f>IF(H1175= "", 290, "")</f>
        <v/>
      </c>
    </row>
    <row r="1180" spans="1:17" hidden="1">
      <c r="G1180" s="60">
        <f>G1177</f>
        <v/>
      </c>
      <c r="H1180" s="60">
        <f>IF(H1177= "", "", H1177)</f>
        <v/>
      </c>
      <c r="J1180" s="60">
        <f>IF(AND(G1180= "",H1180= ""), 0, ROUND(ROUND(I1175, 2) * ROUND(IF(H1180="",G1180,H1180),  2), 2))</f>
        <v/>
      </c>
      <c r="K1180" s="7">
        <f>K1175</f>
        <v/>
      </c>
      <c r="Q1180" s="7">
        <f>IF(H1175= "", 278, "")</f>
        <v/>
      </c>
    </row>
    <row r="1181" spans="1:17" hidden="1">
      <c r="G1181" s="60">
        <f>G1178</f>
        <v/>
      </c>
      <c r="H1181" s="60">
        <f>IF(H1178= "", "", H1178)</f>
        <v/>
      </c>
      <c r="J1181" s="60">
        <f>IF(AND(G1181= "",H1181= ""), 0, ROUND(ROUND(I1175, 2) * ROUND(IF(H1181="",G1181,H1181),  2), 2))</f>
        <v/>
      </c>
      <c r="K1181" s="7">
        <f>K1175</f>
        <v/>
      </c>
      <c r="Q1181" s="7">
        <f>IF(H1175= "", 279, "")</f>
        <v/>
      </c>
    </row>
    <row r="1182" spans="1:17" hidden="1">
      <c r="A1182" s="7" t="s">
        <v>74</v>
      </c>
    </row>
    <row r="1183" spans="1:17" hidden="1">
      <c r="A1183" s="7" t="s">
        <v>59</v>
      </c>
    </row>
    <row r="1184" spans="1:17" hidden="1">
      <c r="A1184" s="7" t="s">
        <v>74</v>
      </c>
    </row>
    <row r="1185" spans="1:17" hidden="1">
      <c r="A1185" s="7" t="s">
        <v>75</v>
      </c>
    </row>
    <row r="1186" spans="1:17" hidden="1">
      <c r="A1186" s="7" t="s">
        <v>74</v>
      </c>
    </row>
    <row r="1187" spans="1:17" hidden="1">
      <c r="A1187" s="7" t="s">
        <v>76</v>
      </c>
    </row>
    <row r="1188" spans="1:17" hidden="1">
      <c r="A1188" s="7" t="s">
        <v>74</v>
      </c>
    </row>
    <row r="1189" spans="1:17" hidden="1">
      <c r="A1189" s="7" t="s">
        <v>59</v>
      </c>
    </row>
    <row r="1190" spans="1:17" hidden="1">
      <c r="A1190" s="7" t="s">
        <v>49</v>
      </c>
    </row>
    <row r="1191" spans="1:17" hidden="1">
      <c r="A1191" s="7" t="s">
        <v>116</v>
      </c>
    </row>
    <row r="1192" spans="1:17">
      <c r="A1192" s="7">
        <v>6</v>
      </c>
      <c r="B1192" s="29" t="s">
        <v>383</v>
      </c>
      <c r="C1192" s="61" t="s">
        <v>384</v>
      </c>
      <c r="D1192" s="61"/>
      <c r="E1192" s="61"/>
      <c r="F1192" s="61"/>
      <c r="G1192" s="61"/>
      <c r="H1192" s="61"/>
      <c r="I1192" s="61"/>
      <c r="J1192" s="62"/>
      <c r="K1192" s="7"/>
    </row>
    <row r="1193" spans="1:17" hidden="1">
      <c r="A1193" s="7" t="s">
        <v>112</v>
      </c>
    </row>
    <row r="1194" spans="1:17" ht="27.225" customHeight="1">
      <c r="A1194" s="7">
        <v>9</v>
      </c>
      <c r="B1194" s="34" t="s">
        <v>385</v>
      </c>
      <c r="C1194" s="35" t="s">
        <v>386</v>
      </c>
      <c r="D1194" s="36"/>
      <c r="E1194" s="36"/>
      <c r="F1194" s="37" t="s">
        <v>13</v>
      </c>
      <c r="G1194" s="38">
        <f>ROUND(SUM(G1195:G1195), 0 )</f>
        <v/>
      </c>
      <c r="H1194" s="38"/>
      <c r="I1194" s="39"/>
      <c r="J1194" s="40">
        <f>IF(AND(G1194= "",H1194= ""), 0, ROUND(ROUND(I1194, 2) * ROUND(IF(H1194="",G1194,H1194),  0), 2))</f>
        <v/>
      </c>
      <c r="K1194" s="7"/>
      <c r="M1194" s="41">
        <v>0.2</v>
      </c>
      <c r="Q1194" s="7">
        <v>290</v>
      </c>
    </row>
    <row r="1195" spans="1:17" hidden="1">
      <c r="A1195" s="56" t="s">
        <v>69</v>
      </c>
      <c r="B1195" s="36"/>
      <c r="C1195" s="57" t="s">
        <v>68</v>
      </c>
      <c r="D1195" s="57"/>
      <c r="E1195" s="57"/>
      <c r="F1195" s="57"/>
      <c r="G1195" s="58">
        <v>1</v>
      </c>
      <c r="H1195" s="59"/>
      <c r="J1195" s="36"/>
    </row>
    <row r="1196" spans="1:17" hidden="1">
      <c r="A1196" s="7" t="s">
        <v>74</v>
      </c>
    </row>
    <row r="1197" spans="1:17" hidden="1">
      <c r="A1197" s="7" t="s">
        <v>59</v>
      </c>
    </row>
    <row r="1198" spans="1:17" hidden="1">
      <c r="A1198" s="7" t="s">
        <v>49</v>
      </c>
    </row>
    <row r="1199" spans="1:17" hidden="1">
      <c r="A1199" s="7" t="s">
        <v>116</v>
      </c>
    </row>
    <row r="1200" spans="1:17" hidden="1">
      <c r="A1200" s="7" t="s">
        <v>77</v>
      </c>
    </row>
    <row r="1201" spans="1:17" hidden="1">
      <c r="A1201" s="7" t="s">
        <v>50</v>
      </c>
    </row>
    <row r="1202" spans="1:17">
      <c r="A1202" s="7">
        <v>4</v>
      </c>
      <c r="B1202" s="29" t="s">
        <v>387</v>
      </c>
      <c r="C1202" s="32" t="s">
        <v>388</v>
      </c>
      <c r="D1202" s="32"/>
      <c r="E1202" s="32"/>
      <c r="F1202" s="32"/>
      <c r="G1202" s="32"/>
      <c r="H1202" s="32"/>
      <c r="I1202" s="32"/>
      <c r="J1202" s="33"/>
      <c r="K1202" s="7"/>
    </row>
    <row r="1203" spans="1:17" hidden="1">
      <c r="A1203" s="7">
        <v>5</v>
      </c>
    </row>
    <row r="1204" spans="1:17" hidden="1">
      <c r="A1204" s="7" t="s">
        <v>77</v>
      </c>
    </row>
    <row r="1205" spans="1:17" ht="27.225" customHeight="1">
      <c r="A1205" s="7">
        <v>5</v>
      </c>
      <c r="B1205" s="29" t="s">
        <v>389</v>
      </c>
      <c r="C1205" s="48" t="s">
        <v>390</v>
      </c>
      <c r="D1205" s="48"/>
      <c r="E1205" s="48"/>
      <c r="F1205" s="48"/>
      <c r="G1205" s="48"/>
      <c r="H1205" s="48"/>
      <c r="I1205" s="48"/>
      <c r="J1205" s="55"/>
      <c r="K1205" s="7"/>
    </row>
    <row r="1206" spans="1:17" hidden="1">
      <c r="A1206" s="7" t="s">
        <v>64</v>
      </c>
    </row>
    <row r="1207" spans="1:17" ht="27.225" customHeight="1">
      <c r="A1207" s="7">
        <v>9</v>
      </c>
      <c r="B1207" s="34" t="s">
        <v>391</v>
      </c>
      <c r="C1207" s="35" t="s">
        <v>392</v>
      </c>
      <c r="D1207" s="36"/>
      <c r="E1207" s="36"/>
      <c r="F1207" s="37" t="s">
        <v>13</v>
      </c>
      <c r="G1207" s="38">
        <f>ROUND(SUM(G1208:G1210), 0 )</f>
        <v/>
      </c>
      <c r="H1207" s="38"/>
      <c r="I1207" s="39"/>
      <c r="J1207" s="40">
        <f>IF(AND(G1207= "",H1207= ""), 0, ROUND(ROUND(I1207, 2) * ROUND(IF(H1207="",G1207,H1207),  0), 2))</f>
        <v/>
      </c>
      <c r="K1207" s="7"/>
      <c r="M1207" s="41">
        <v>0.2</v>
      </c>
      <c r="Q1207" s="7">
        <f>IF(H1207= "", "", 53)</f>
        <v/>
      </c>
    </row>
    <row r="1208" spans="1:17" hidden="1">
      <c r="A1208" s="56" t="s">
        <v>69</v>
      </c>
      <c r="B1208" s="36"/>
      <c r="C1208" s="57" t="s">
        <v>68</v>
      </c>
      <c r="D1208" s="57"/>
      <c r="E1208" s="57"/>
      <c r="F1208" s="57"/>
      <c r="G1208" s="58">
        <v>4</v>
      </c>
      <c r="H1208" s="59"/>
      <c r="J1208" s="36"/>
    </row>
    <row r="1209" spans="1:17" hidden="1">
      <c r="A1209" s="56" t="s">
        <v>71</v>
      </c>
      <c r="B1209" s="36"/>
      <c r="C1209" s="57" t="s">
        <v>70</v>
      </c>
      <c r="D1209" s="57"/>
      <c r="E1209" s="57"/>
      <c r="F1209" s="57"/>
      <c r="G1209" s="58">
        <v>5</v>
      </c>
      <c r="H1209" s="59"/>
      <c r="J1209" s="36"/>
    </row>
    <row r="1210" spans="1:17" hidden="1">
      <c r="A1210" s="56" t="s">
        <v>73</v>
      </c>
      <c r="B1210" s="36"/>
      <c r="C1210" s="57" t="s">
        <v>72</v>
      </c>
      <c r="D1210" s="57"/>
      <c r="E1210" s="57"/>
      <c r="F1210" s="57"/>
      <c r="G1210" s="58">
        <v>2</v>
      </c>
      <c r="H1210" s="59"/>
      <c r="J1210" s="36"/>
    </row>
    <row r="1211" spans="1:17" hidden="1">
      <c r="G1211" s="60">
        <f>G1208</f>
        <v/>
      </c>
      <c r="H1211" s="60">
        <f>IF(H1208= "", "", H1208)</f>
        <v/>
      </c>
      <c r="J1211" s="60">
        <f>IF(AND(G1211= "",H1211= ""), 0, ROUND(ROUND(I1207, 2) * ROUND(IF(H1211="",G1211,H1211),  0), 2))</f>
        <v/>
      </c>
      <c r="K1211" s="7">
        <f>K1207</f>
        <v/>
      </c>
      <c r="Q1211" s="7">
        <f>IF(H1207= "", 290, "")</f>
        <v/>
      </c>
    </row>
    <row r="1212" spans="1:17" hidden="1">
      <c r="G1212" s="60">
        <f>G1209</f>
        <v/>
      </c>
      <c r="H1212" s="60">
        <f>IF(H1209= "", "", H1209)</f>
        <v/>
      </c>
      <c r="J1212" s="60">
        <f>IF(AND(G1212= "",H1212= ""), 0, ROUND(ROUND(I1207, 2) * ROUND(IF(H1212="",G1212,H1212),  0), 2))</f>
        <v/>
      </c>
      <c r="K1212" s="7">
        <f>K1207</f>
        <v/>
      </c>
      <c r="Q1212" s="7">
        <f>IF(H1207= "", 278, "")</f>
        <v/>
      </c>
    </row>
    <row r="1213" spans="1:17" hidden="1">
      <c r="G1213" s="60">
        <f>G1210</f>
        <v/>
      </c>
      <c r="H1213" s="60">
        <f>IF(H1210= "", "", H1210)</f>
        <v/>
      </c>
      <c r="J1213" s="60">
        <f>IF(AND(G1213= "",H1213= ""), 0, ROUND(ROUND(I1207, 2) * ROUND(IF(H1213="",G1213,H1213),  0), 2))</f>
        <v/>
      </c>
      <c r="K1213" s="7">
        <f>K1207</f>
        <v/>
      </c>
      <c r="Q1213" s="7">
        <f>IF(H1207= "", 279, "")</f>
        <v/>
      </c>
    </row>
    <row r="1214" spans="1:17" hidden="1">
      <c r="A1214" s="7" t="s">
        <v>74</v>
      </c>
    </row>
    <row r="1215" spans="1:17" hidden="1">
      <c r="A1215" s="7" t="s">
        <v>59</v>
      </c>
    </row>
    <row r="1216" spans="1:17" hidden="1">
      <c r="A1216" s="7" t="s">
        <v>74</v>
      </c>
    </row>
    <row r="1217" spans="1:17" hidden="1">
      <c r="A1217" s="7" t="s">
        <v>76</v>
      </c>
    </row>
    <row r="1218" spans="1:17" hidden="1">
      <c r="A1218" s="7" t="s">
        <v>74</v>
      </c>
    </row>
    <row r="1219" spans="1:17" hidden="1">
      <c r="A1219" s="7" t="s">
        <v>75</v>
      </c>
    </row>
    <row r="1220" spans="1:17" hidden="1">
      <c r="A1220" s="7" t="s">
        <v>49</v>
      </c>
    </row>
    <row r="1221" spans="1:17" ht="27.225" customHeight="1">
      <c r="A1221" s="7">
        <v>9</v>
      </c>
      <c r="B1221" s="34" t="s">
        <v>393</v>
      </c>
      <c r="C1221" s="35" t="s">
        <v>394</v>
      </c>
      <c r="D1221" s="36"/>
      <c r="E1221" s="36"/>
      <c r="F1221" s="37" t="s">
        <v>13</v>
      </c>
      <c r="G1221" s="38">
        <f>ROUND(SUM(G1222:G1224), 0 )</f>
        <v/>
      </c>
      <c r="H1221" s="38"/>
      <c r="I1221" s="39"/>
      <c r="J1221" s="40">
        <f>IF(AND(G1221= "",H1221= ""), 0, ROUND(ROUND(I1221, 2) * ROUND(IF(H1221="",G1221,H1221),  0), 2))</f>
        <v/>
      </c>
      <c r="K1221" s="7"/>
      <c r="M1221" s="41">
        <v>0.2</v>
      </c>
      <c r="Q1221" s="7">
        <f>IF(H1221= "", "", 53)</f>
        <v/>
      </c>
    </row>
    <row r="1222" spans="1:17" hidden="1">
      <c r="A1222" s="56" t="s">
        <v>69</v>
      </c>
      <c r="B1222" s="36"/>
      <c r="C1222" s="57" t="s">
        <v>68</v>
      </c>
      <c r="D1222" s="57"/>
      <c r="E1222" s="57"/>
      <c r="F1222" s="57"/>
      <c r="G1222" s="58">
        <v>7</v>
      </c>
      <c r="H1222" s="59"/>
      <c r="J1222" s="36"/>
    </row>
    <row r="1223" spans="1:17" hidden="1">
      <c r="A1223" s="56" t="s">
        <v>71</v>
      </c>
      <c r="B1223" s="36"/>
      <c r="C1223" s="57" t="s">
        <v>70</v>
      </c>
      <c r="D1223" s="57"/>
      <c r="E1223" s="57"/>
      <c r="F1223" s="57"/>
      <c r="G1223" s="58">
        <v>0</v>
      </c>
      <c r="H1223" s="59"/>
      <c r="J1223" s="36"/>
    </row>
    <row r="1224" spans="1:17" hidden="1">
      <c r="A1224" s="56" t="s">
        <v>73</v>
      </c>
      <c r="B1224" s="36"/>
      <c r="C1224" s="57" t="s">
        <v>72</v>
      </c>
      <c r="D1224" s="57"/>
      <c r="E1224" s="57"/>
      <c r="F1224" s="57"/>
      <c r="G1224" s="58">
        <v>0</v>
      </c>
      <c r="H1224" s="59"/>
      <c r="J1224" s="36"/>
    </row>
    <row r="1225" spans="1:17" hidden="1">
      <c r="G1225" s="60">
        <f>G1222</f>
        <v/>
      </c>
      <c r="H1225" s="60">
        <f>IF(H1222= "", "", H1222)</f>
        <v/>
      </c>
      <c r="J1225" s="60">
        <f>IF(AND(G1225= "",H1225= ""), 0, ROUND(ROUND(I1221, 2) * ROUND(IF(H1225="",G1225,H1225),  0), 2))</f>
        <v/>
      </c>
      <c r="K1225" s="7">
        <f>K1221</f>
        <v/>
      </c>
      <c r="Q1225" s="7">
        <f>IF(H1221= "", 290, "")</f>
        <v/>
      </c>
    </row>
    <row r="1226" spans="1:17" hidden="1">
      <c r="G1226" s="60">
        <f>G1223</f>
        <v/>
      </c>
      <c r="H1226" s="60">
        <f>IF(H1223= "", "", H1223)</f>
        <v/>
      </c>
      <c r="J1226" s="60">
        <f>IF(AND(G1226= "",H1226= ""), 0, ROUND(ROUND(I1221, 2) * ROUND(IF(H1226="",G1226,H1226),  0), 2))</f>
        <v/>
      </c>
      <c r="K1226" s="7">
        <f>K1221</f>
        <v/>
      </c>
      <c r="Q1226" s="7">
        <f>IF(H1221= "", 278, "")</f>
        <v/>
      </c>
    </row>
    <row r="1227" spans="1:17" hidden="1">
      <c r="G1227" s="60">
        <f>G1224</f>
        <v/>
      </c>
      <c r="H1227" s="60">
        <f>IF(H1224= "", "", H1224)</f>
        <v/>
      </c>
      <c r="J1227" s="60">
        <f>IF(AND(G1227= "",H1227= ""), 0, ROUND(ROUND(I1221, 2) * ROUND(IF(H1227="",G1227,H1227),  0), 2))</f>
        <v/>
      </c>
      <c r="K1227" s="7">
        <f>K1221</f>
        <v/>
      </c>
      <c r="Q1227" s="7">
        <f>IF(H1221= "", 279, "")</f>
        <v/>
      </c>
    </row>
    <row r="1228" spans="1:17" hidden="1">
      <c r="A1228" s="7" t="s">
        <v>74</v>
      </c>
    </row>
    <row r="1229" spans="1:17" hidden="1">
      <c r="A1229" s="7" t="s">
        <v>59</v>
      </c>
    </row>
    <row r="1230" spans="1:17" hidden="1">
      <c r="A1230" s="7" t="s">
        <v>74</v>
      </c>
    </row>
    <row r="1231" spans="1:17" hidden="1">
      <c r="A1231" s="7" t="s">
        <v>76</v>
      </c>
    </row>
    <row r="1232" spans="1:17" hidden="1">
      <c r="A1232" s="7" t="s">
        <v>74</v>
      </c>
    </row>
    <row r="1233" spans="1:17" hidden="1">
      <c r="A1233" s="7" t="s">
        <v>75</v>
      </c>
    </row>
    <row r="1234" spans="1:17" hidden="1">
      <c r="A1234" s="7" t="s">
        <v>49</v>
      </c>
    </row>
    <row r="1235" spans="1:17" hidden="1">
      <c r="A1235" s="7" t="s">
        <v>77</v>
      </c>
    </row>
    <row r="1236" spans="1:17" ht="29.425" customHeight="1">
      <c r="A1236" s="7">
        <v>5</v>
      </c>
      <c r="B1236" s="29" t="s">
        <v>395</v>
      </c>
      <c r="C1236" s="48" t="s">
        <v>396</v>
      </c>
      <c r="D1236" s="48"/>
      <c r="E1236" s="48"/>
      <c r="F1236" s="48"/>
      <c r="G1236" s="48"/>
      <c r="H1236" s="48"/>
      <c r="I1236" s="48"/>
      <c r="J1236" s="55"/>
      <c r="K1236" s="7"/>
    </row>
    <row r="1237" spans="1:17" hidden="1">
      <c r="A1237" s="7" t="s">
        <v>64</v>
      </c>
    </row>
    <row r="1238" spans="1:17" ht="27.225" customHeight="1">
      <c r="A1238" s="7">
        <v>9</v>
      </c>
      <c r="B1238" s="34" t="s">
        <v>397</v>
      </c>
      <c r="C1238" s="35" t="s">
        <v>398</v>
      </c>
      <c r="D1238" s="36"/>
      <c r="E1238" s="36"/>
      <c r="F1238" s="37" t="s">
        <v>13</v>
      </c>
      <c r="G1238" s="38">
        <f>ROUND(SUM(G1239:G1241), 0 )</f>
        <v/>
      </c>
      <c r="H1238" s="38"/>
      <c r="I1238" s="39"/>
      <c r="J1238" s="40">
        <f>IF(AND(G1238= "",H1238= ""), 0, ROUND(ROUND(I1238, 2) * ROUND(IF(H1238="",G1238,H1238),  0), 2))</f>
        <v/>
      </c>
      <c r="K1238" s="7"/>
      <c r="M1238" s="41">
        <v>0.2</v>
      </c>
      <c r="Q1238" s="7">
        <f>IF(H1238= "", "", 53)</f>
        <v/>
      </c>
    </row>
    <row r="1239" spans="1:17" hidden="1">
      <c r="A1239" s="56" t="s">
        <v>69</v>
      </c>
      <c r="B1239" s="36"/>
      <c r="C1239" s="57" t="s">
        <v>68</v>
      </c>
      <c r="D1239" s="57"/>
      <c r="E1239" s="57"/>
      <c r="F1239" s="57"/>
      <c r="G1239" s="58">
        <v>3</v>
      </c>
      <c r="H1239" s="59"/>
      <c r="J1239" s="36"/>
    </row>
    <row r="1240" spans="1:17" hidden="1">
      <c r="A1240" s="56" t="s">
        <v>71</v>
      </c>
      <c r="B1240" s="36"/>
      <c r="C1240" s="57" t="s">
        <v>70</v>
      </c>
      <c r="D1240" s="57"/>
      <c r="E1240" s="57"/>
      <c r="F1240" s="57"/>
      <c r="G1240" s="58">
        <v>0</v>
      </c>
      <c r="H1240" s="59"/>
      <c r="J1240" s="36"/>
    </row>
    <row r="1241" spans="1:17" hidden="1">
      <c r="A1241" s="56" t="s">
        <v>73</v>
      </c>
      <c r="B1241" s="36"/>
      <c r="C1241" s="57" t="s">
        <v>72</v>
      </c>
      <c r="D1241" s="57"/>
      <c r="E1241" s="57"/>
      <c r="F1241" s="57"/>
      <c r="G1241" s="58">
        <v>1</v>
      </c>
      <c r="H1241" s="59"/>
      <c r="J1241" s="36"/>
    </row>
    <row r="1242" spans="1:17" hidden="1">
      <c r="G1242" s="60">
        <f>G1239</f>
        <v/>
      </c>
      <c r="H1242" s="60">
        <f>IF(H1239= "", "", H1239)</f>
        <v/>
      </c>
      <c r="J1242" s="60">
        <f>IF(AND(G1242= "",H1242= ""), 0, ROUND(ROUND(I1238, 2) * ROUND(IF(H1242="",G1242,H1242),  0), 2))</f>
        <v/>
      </c>
      <c r="K1242" s="7">
        <f>K1238</f>
        <v/>
      </c>
      <c r="Q1242" s="7">
        <f>IF(H1238= "", 290, "")</f>
        <v/>
      </c>
    </row>
    <row r="1243" spans="1:17" hidden="1">
      <c r="G1243" s="60">
        <f>G1240</f>
        <v/>
      </c>
      <c r="H1243" s="60">
        <f>IF(H1240= "", "", H1240)</f>
        <v/>
      </c>
      <c r="J1243" s="60">
        <f>IF(AND(G1243= "",H1243= ""), 0, ROUND(ROUND(I1238, 2) * ROUND(IF(H1243="",G1243,H1243),  0), 2))</f>
        <v/>
      </c>
      <c r="K1243" s="7">
        <f>K1238</f>
        <v/>
      </c>
      <c r="Q1243" s="7">
        <f>IF(H1238= "", 278, "")</f>
        <v/>
      </c>
    </row>
    <row r="1244" spans="1:17" hidden="1">
      <c r="G1244" s="60">
        <f>G1241</f>
        <v/>
      </c>
      <c r="H1244" s="60">
        <f>IF(H1241= "", "", H1241)</f>
        <v/>
      </c>
      <c r="J1244" s="60">
        <f>IF(AND(G1244= "",H1244= ""), 0, ROUND(ROUND(I1238, 2) * ROUND(IF(H1244="",G1244,H1244),  0), 2))</f>
        <v/>
      </c>
      <c r="K1244" s="7">
        <f>K1238</f>
        <v/>
      </c>
      <c r="Q1244" s="7">
        <f>IF(H1238= "", 279, "")</f>
        <v/>
      </c>
    </row>
    <row r="1245" spans="1:17" hidden="1">
      <c r="A1245" s="7" t="s">
        <v>74</v>
      </c>
    </row>
    <row r="1246" spans="1:17" hidden="1">
      <c r="A1246" s="7" t="s">
        <v>59</v>
      </c>
    </row>
    <row r="1247" spans="1:17" hidden="1">
      <c r="A1247" s="7" t="s">
        <v>74</v>
      </c>
    </row>
    <row r="1248" spans="1:17" hidden="1">
      <c r="A1248" s="7" t="s">
        <v>76</v>
      </c>
    </row>
    <row r="1249" spans="1:17" hidden="1">
      <c r="A1249" s="7" t="s">
        <v>74</v>
      </c>
    </row>
    <row r="1250" spans="1:17" hidden="1">
      <c r="A1250" s="7" t="s">
        <v>75</v>
      </c>
    </row>
    <row r="1251" spans="1:17" hidden="1">
      <c r="A1251" s="7" t="s">
        <v>49</v>
      </c>
    </row>
    <row r="1252" spans="1:17" hidden="1">
      <c r="A1252" s="7" t="s">
        <v>77</v>
      </c>
    </row>
    <row r="1253" spans="1:17">
      <c r="A1253" s="7">
        <v>5</v>
      </c>
      <c r="B1253" s="29" t="s">
        <v>399</v>
      </c>
      <c r="C1253" s="48" t="s">
        <v>400</v>
      </c>
      <c r="D1253" s="48"/>
      <c r="E1253" s="48"/>
      <c r="F1253" s="48"/>
      <c r="G1253" s="48"/>
      <c r="H1253" s="48"/>
      <c r="I1253" s="48"/>
      <c r="J1253" s="55"/>
      <c r="K1253" s="7"/>
    </row>
    <row r="1254" spans="1:17" hidden="1">
      <c r="A1254" s="7" t="s">
        <v>64</v>
      </c>
    </row>
    <row r="1255" spans="1:17">
      <c r="A1255" s="7">
        <v>6</v>
      </c>
      <c r="B1255" s="29" t="s">
        <v>401</v>
      </c>
      <c r="C1255" s="61" t="s">
        <v>402</v>
      </c>
      <c r="D1255" s="61"/>
      <c r="E1255" s="61"/>
      <c r="F1255" s="61"/>
      <c r="G1255" s="61"/>
      <c r="H1255" s="61"/>
      <c r="I1255" s="61"/>
      <c r="J1255" s="62"/>
      <c r="K1255" s="7"/>
    </row>
    <row r="1256" spans="1:17" hidden="1">
      <c r="A1256" s="7" t="s">
        <v>112</v>
      </c>
    </row>
    <row r="1257" spans="1:17" ht="27.225" customHeight="1">
      <c r="A1257" s="7">
        <v>9</v>
      </c>
      <c r="B1257" s="34" t="s">
        <v>403</v>
      </c>
      <c r="C1257" s="35" t="s">
        <v>404</v>
      </c>
      <c r="D1257" s="36"/>
      <c r="E1257" s="36"/>
      <c r="F1257" s="37" t="s">
        <v>13</v>
      </c>
      <c r="G1257" s="38">
        <f>ROUND(SUM(G1258:G1260), 0 )</f>
        <v/>
      </c>
      <c r="H1257" s="38"/>
      <c r="I1257" s="39"/>
      <c r="J1257" s="40">
        <f>IF(AND(G1257= "",H1257= ""), 0, ROUND(ROUND(I1257, 2) * ROUND(IF(H1257="",G1257,H1257),  0), 2))</f>
        <v/>
      </c>
      <c r="K1257" s="7"/>
      <c r="M1257" s="41">
        <v>0.2</v>
      </c>
      <c r="Q1257" s="7">
        <f>IF(H1257= "", "", 53)</f>
        <v/>
      </c>
    </row>
    <row r="1258" spans="1:17" hidden="1">
      <c r="A1258" s="56" t="s">
        <v>69</v>
      </c>
      <c r="B1258" s="36"/>
      <c r="C1258" s="57" t="s">
        <v>68</v>
      </c>
      <c r="D1258" s="57"/>
      <c r="E1258" s="57"/>
      <c r="F1258" s="57"/>
      <c r="G1258" s="58">
        <v>1</v>
      </c>
      <c r="H1258" s="59"/>
      <c r="J1258" s="36"/>
    </row>
    <row r="1259" spans="1:17" hidden="1">
      <c r="A1259" s="56" t="s">
        <v>71</v>
      </c>
      <c r="B1259" s="36"/>
      <c r="C1259" s="57" t="s">
        <v>70</v>
      </c>
      <c r="D1259" s="57"/>
      <c r="E1259" s="57"/>
      <c r="F1259" s="57"/>
      <c r="G1259" s="58">
        <v>0</v>
      </c>
      <c r="H1259" s="59"/>
      <c r="J1259" s="36"/>
    </row>
    <row r="1260" spans="1:17" hidden="1">
      <c r="A1260" s="56" t="s">
        <v>73</v>
      </c>
      <c r="B1260" s="36"/>
      <c r="C1260" s="57" t="s">
        <v>72</v>
      </c>
      <c r="D1260" s="57"/>
      <c r="E1260" s="57"/>
      <c r="F1260" s="57"/>
      <c r="G1260" s="58">
        <v>0</v>
      </c>
      <c r="H1260" s="59"/>
      <c r="J1260" s="36"/>
    </row>
    <row r="1261" spans="1:17" hidden="1">
      <c r="G1261" s="60">
        <f>G1258</f>
        <v/>
      </c>
      <c r="H1261" s="60">
        <f>IF(H1258= "", "", H1258)</f>
        <v/>
      </c>
      <c r="J1261" s="60">
        <f>IF(AND(G1261= "",H1261= ""), 0, ROUND(ROUND(I1257, 2) * ROUND(IF(H1261="",G1261,H1261),  0), 2))</f>
        <v/>
      </c>
      <c r="K1261" s="7">
        <f>K1257</f>
        <v/>
      </c>
      <c r="Q1261" s="7">
        <f>IF(H1257= "", 290, "")</f>
        <v/>
      </c>
    </row>
    <row r="1262" spans="1:17" hidden="1">
      <c r="G1262" s="60">
        <f>G1259</f>
        <v/>
      </c>
      <c r="H1262" s="60">
        <f>IF(H1259= "", "", H1259)</f>
        <v/>
      </c>
      <c r="J1262" s="60">
        <f>IF(AND(G1262= "",H1262= ""), 0, ROUND(ROUND(I1257, 2) * ROUND(IF(H1262="",G1262,H1262),  0), 2))</f>
        <v/>
      </c>
      <c r="K1262" s="7">
        <f>K1257</f>
        <v/>
      </c>
      <c r="Q1262" s="7">
        <f>IF(H1257= "", 278, "")</f>
        <v/>
      </c>
    </row>
    <row r="1263" spans="1:17" hidden="1">
      <c r="G1263" s="60">
        <f>G1260</f>
        <v/>
      </c>
      <c r="H1263" s="60">
        <f>IF(H1260= "", "", H1260)</f>
        <v/>
      </c>
      <c r="J1263" s="60">
        <f>IF(AND(G1263= "",H1263= ""), 0, ROUND(ROUND(I1257, 2) * ROUND(IF(H1263="",G1263,H1263),  0), 2))</f>
        <v/>
      </c>
      <c r="K1263" s="7">
        <f>K1257</f>
        <v/>
      </c>
      <c r="Q1263" s="7">
        <f>IF(H1257= "", 279, "")</f>
        <v/>
      </c>
    </row>
    <row r="1264" spans="1:17" hidden="1">
      <c r="A1264" s="7" t="s">
        <v>74</v>
      </c>
    </row>
    <row r="1265" spans="1:17" hidden="1">
      <c r="A1265" s="7" t="s">
        <v>59</v>
      </c>
    </row>
    <row r="1266" spans="1:17" hidden="1">
      <c r="A1266" s="7" t="s">
        <v>74</v>
      </c>
    </row>
    <row r="1267" spans="1:17" hidden="1">
      <c r="A1267" s="7" t="s">
        <v>76</v>
      </c>
    </row>
    <row r="1268" spans="1:17" hidden="1">
      <c r="A1268" s="7" t="s">
        <v>74</v>
      </c>
    </row>
    <row r="1269" spans="1:17" hidden="1">
      <c r="A1269" s="7" t="s">
        <v>75</v>
      </c>
    </row>
    <row r="1270" spans="1:17" hidden="1">
      <c r="A1270" s="7" t="s">
        <v>49</v>
      </c>
    </row>
    <row r="1271" spans="1:17" hidden="1">
      <c r="A1271" s="7" t="s">
        <v>116</v>
      </c>
    </row>
    <row r="1272" spans="1:17">
      <c r="A1272" s="7">
        <v>6</v>
      </c>
      <c r="B1272" s="29" t="s">
        <v>405</v>
      </c>
      <c r="C1272" s="61" t="s">
        <v>406</v>
      </c>
      <c r="D1272" s="61"/>
      <c r="E1272" s="61"/>
      <c r="F1272" s="61"/>
      <c r="G1272" s="61"/>
      <c r="H1272" s="61"/>
      <c r="I1272" s="61"/>
      <c r="J1272" s="62"/>
      <c r="K1272" s="7"/>
    </row>
    <row r="1273" spans="1:17" hidden="1">
      <c r="A1273" s="56" t="s">
        <v>302</v>
      </c>
    </row>
    <row r="1274" spans="1:17" hidden="1">
      <c r="A1274" s="7" t="s">
        <v>112</v>
      </c>
    </row>
    <row r="1275" spans="1:17" ht="27.225" customHeight="1">
      <c r="A1275" s="7">
        <v>9</v>
      </c>
      <c r="B1275" s="34" t="s">
        <v>407</v>
      </c>
      <c r="C1275" s="35" t="s">
        <v>408</v>
      </c>
      <c r="D1275" s="36"/>
      <c r="E1275" s="36"/>
      <c r="F1275" s="37" t="s">
        <v>13</v>
      </c>
      <c r="G1275" s="38">
        <f>ROUND(SUM(G1276:G1278), 0 )</f>
        <v/>
      </c>
      <c r="H1275" s="38"/>
      <c r="I1275" s="39"/>
      <c r="J1275" s="40">
        <f>IF(AND(G1275= "",H1275= ""), 0, ROUND(ROUND(I1275, 2) * ROUND(IF(H1275="",G1275,H1275),  0), 2))</f>
        <v/>
      </c>
      <c r="K1275" s="7"/>
      <c r="M1275" s="41">
        <v>0.2</v>
      </c>
      <c r="Q1275" s="7">
        <f>IF(H1275= "", "", 53)</f>
        <v/>
      </c>
    </row>
    <row r="1276" spans="1:17" hidden="1">
      <c r="A1276" s="56" t="s">
        <v>69</v>
      </c>
      <c r="B1276" s="36"/>
      <c r="C1276" s="57" t="s">
        <v>68</v>
      </c>
      <c r="D1276" s="57"/>
      <c r="E1276" s="57"/>
      <c r="F1276" s="57"/>
      <c r="G1276" s="58">
        <v>0</v>
      </c>
      <c r="H1276" s="59"/>
      <c r="J1276" s="36"/>
    </row>
    <row r="1277" spans="1:17" hidden="1">
      <c r="A1277" s="56" t="s">
        <v>71</v>
      </c>
      <c r="B1277" s="36"/>
      <c r="C1277" s="57" t="s">
        <v>70</v>
      </c>
      <c r="D1277" s="57"/>
      <c r="E1277" s="57"/>
      <c r="F1277" s="57"/>
      <c r="G1277" s="58">
        <v>0</v>
      </c>
      <c r="H1277" s="59"/>
      <c r="J1277" s="36"/>
    </row>
    <row r="1278" spans="1:17" hidden="1">
      <c r="A1278" s="56" t="s">
        <v>73</v>
      </c>
      <c r="B1278" s="36"/>
      <c r="C1278" s="57" t="s">
        <v>72</v>
      </c>
      <c r="D1278" s="57"/>
      <c r="E1278" s="57"/>
      <c r="F1278" s="57"/>
      <c r="G1278" s="58">
        <v>1</v>
      </c>
      <c r="H1278" s="59"/>
      <c r="J1278" s="36"/>
    </row>
    <row r="1279" spans="1:17" hidden="1">
      <c r="G1279" s="60">
        <f>G1276</f>
        <v/>
      </c>
      <c r="H1279" s="60">
        <f>IF(H1276= "", "", H1276)</f>
        <v/>
      </c>
      <c r="J1279" s="60">
        <f>IF(AND(G1279= "",H1279= ""), 0, ROUND(ROUND(I1275, 2) * ROUND(IF(H1279="",G1279,H1279),  0), 2))</f>
        <v/>
      </c>
      <c r="K1279" s="7">
        <f>K1275</f>
        <v/>
      </c>
      <c r="Q1279" s="7">
        <f>IF(H1275= "", 290, "")</f>
        <v/>
      </c>
    </row>
    <row r="1280" spans="1:17" hidden="1">
      <c r="G1280" s="60">
        <f>G1277</f>
        <v/>
      </c>
      <c r="H1280" s="60">
        <f>IF(H1277= "", "", H1277)</f>
        <v/>
      </c>
      <c r="J1280" s="60">
        <f>IF(AND(G1280= "",H1280= ""), 0, ROUND(ROUND(I1275, 2) * ROUND(IF(H1280="",G1280,H1280),  0), 2))</f>
        <v/>
      </c>
      <c r="K1280" s="7">
        <f>K1275</f>
        <v/>
      </c>
      <c r="Q1280" s="7">
        <f>IF(H1275= "", 278, "")</f>
        <v/>
      </c>
    </row>
    <row r="1281" spans="1:17" hidden="1">
      <c r="G1281" s="60">
        <f>G1278</f>
        <v/>
      </c>
      <c r="H1281" s="60">
        <f>IF(H1278= "", "", H1278)</f>
        <v/>
      </c>
      <c r="J1281" s="60">
        <f>IF(AND(G1281= "",H1281= ""), 0, ROUND(ROUND(I1275, 2) * ROUND(IF(H1281="",G1281,H1281),  0), 2))</f>
        <v/>
      </c>
      <c r="K1281" s="7">
        <f>K1275</f>
        <v/>
      </c>
      <c r="Q1281" s="7">
        <f>IF(H1275= "", 279, "")</f>
        <v/>
      </c>
    </row>
    <row r="1282" spans="1:17" hidden="1">
      <c r="A1282" s="7" t="s">
        <v>74</v>
      </c>
    </row>
    <row r="1283" spans="1:17" hidden="1">
      <c r="A1283" s="7" t="s">
        <v>59</v>
      </c>
    </row>
    <row r="1284" spans="1:17" hidden="1">
      <c r="A1284" s="7" t="s">
        <v>74</v>
      </c>
    </row>
    <row r="1285" spans="1:17" hidden="1">
      <c r="A1285" s="7" t="s">
        <v>76</v>
      </c>
    </row>
    <row r="1286" spans="1:17" hidden="1">
      <c r="A1286" s="7" t="s">
        <v>74</v>
      </c>
    </row>
    <row r="1287" spans="1:17" hidden="1">
      <c r="A1287" s="7" t="s">
        <v>75</v>
      </c>
    </row>
    <row r="1288" spans="1:17" hidden="1">
      <c r="A1288" s="7" t="s">
        <v>49</v>
      </c>
    </row>
    <row r="1289" spans="1:17" hidden="1">
      <c r="A1289" s="7" t="s">
        <v>116</v>
      </c>
    </row>
    <row r="1290" spans="1:17" hidden="1">
      <c r="A1290" s="7" t="s">
        <v>77</v>
      </c>
    </row>
    <row r="1291" spans="1:17">
      <c r="A1291" s="7">
        <v>5</v>
      </c>
      <c r="B1291" s="29" t="s">
        <v>409</v>
      </c>
      <c r="C1291" s="48" t="s">
        <v>410</v>
      </c>
      <c r="D1291" s="48"/>
      <c r="E1291" s="48"/>
      <c r="F1291" s="48"/>
      <c r="G1291" s="48"/>
      <c r="H1291" s="48"/>
      <c r="I1291" s="48"/>
      <c r="J1291" s="55"/>
      <c r="K1291" s="7"/>
    </row>
    <row r="1292" spans="1:17" hidden="1">
      <c r="A1292" s="7" t="s">
        <v>64</v>
      </c>
    </row>
    <row r="1293" spans="1:17" ht="27.225" customHeight="1">
      <c r="A1293" s="7">
        <v>9</v>
      </c>
      <c r="B1293" s="34" t="s">
        <v>411</v>
      </c>
      <c r="C1293" s="35" t="s">
        <v>412</v>
      </c>
      <c r="D1293" s="36"/>
      <c r="E1293" s="36"/>
      <c r="F1293" s="37" t="s">
        <v>13</v>
      </c>
      <c r="G1293" s="38">
        <f>ROUND(SUM(G1294:G1296), 0 )</f>
        <v/>
      </c>
      <c r="H1293" s="38"/>
      <c r="I1293" s="39"/>
      <c r="J1293" s="40">
        <f>IF(AND(G1293= "",H1293= ""), 0, ROUND(ROUND(I1293, 2) * ROUND(IF(H1293="",G1293,H1293),  0), 2))</f>
        <v/>
      </c>
      <c r="K1293" s="7"/>
      <c r="M1293" s="41">
        <v>0.2</v>
      </c>
      <c r="Q1293" s="7">
        <f>IF(H1293= "", "", 53)</f>
        <v/>
      </c>
    </row>
    <row r="1294" spans="1:17" hidden="1">
      <c r="A1294" s="56" t="s">
        <v>69</v>
      </c>
      <c r="B1294" s="36"/>
      <c r="C1294" s="57" t="s">
        <v>68</v>
      </c>
      <c r="D1294" s="57"/>
      <c r="E1294" s="57"/>
      <c r="F1294" s="57"/>
      <c r="G1294" s="58">
        <v>27</v>
      </c>
      <c r="H1294" s="59"/>
      <c r="J1294" s="36"/>
    </row>
    <row r="1295" spans="1:17" hidden="1">
      <c r="A1295" s="56" t="s">
        <v>71</v>
      </c>
      <c r="B1295" s="36"/>
      <c r="C1295" s="57" t="s">
        <v>70</v>
      </c>
      <c r="D1295" s="57"/>
      <c r="E1295" s="57"/>
      <c r="F1295" s="57"/>
      <c r="G1295" s="58">
        <v>2</v>
      </c>
      <c r="H1295" s="59"/>
      <c r="J1295" s="36"/>
    </row>
    <row r="1296" spans="1:17" hidden="1">
      <c r="A1296" s="56" t="s">
        <v>73</v>
      </c>
      <c r="B1296" s="36"/>
      <c r="C1296" s="57" t="s">
        <v>72</v>
      </c>
      <c r="D1296" s="57"/>
      <c r="E1296" s="57"/>
      <c r="F1296" s="57"/>
      <c r="G1296" s="58">
        <v>0</v>
      </c>
      <c r="H1296" s="59"/>
      <c r="J1296" s="36"/>
    </row>
    <row r="1297" spans="1:17" hidden="1">
      <c r="G1297" s="60">
        <f>G1294</f>
        <v/>
      </c>
      <c r="H1297" s="60">
        <f>IF(H1294= "", "", H1294)</f>
        <v/>
      </c>
      <c r="J1297" s="60">
        <f>IF(AND(G1297= "",H1297= ""), 0, ROUND(ROUND(I1293, 2) * ROUND(IF(H1297="",G1297,H1297),  0), 2))</f>
        <v/>
      </c>
      <c r="K1297" s="7">
        <f>K1293</f>
        <v/>
      </c>
      <c r="Q1297" s="7">
        <f>IF(H1293= "", 290, "")</f>
        <v/>
      </c>
    </row>
    <row r="1298" spans="1:17" hidden="1">
      <c r="G1298" s="60">
        <f>G1295</f>
        <v/>
      </c>
      <c r="H1298" s="60">
        <f>IF(H1295= "", "", H1295)</f>
        <v/>
      </c>
      <c r="J1298" s="60">
        <f>IF(AND(G1298= "",H1298= ""), 0, ROUND(ROUND(I1293, 2) * ROUND(IF(H1298="",G1298,H1298),  0), 2))</f>
        <v/>
      </c>
      <c r="K1298" s="7">
        <f>K1293</f>
        <v/>
      </c>
      <c r="Q1298" s="7">
        <f>IF(H1293= "", 278, "")</f>
        <v/>
      </c>
    </row>
    <row r="1299" spans="1:17" hidden="1">
      <c r="G1299" s="60">
        <f>G1296</f>
        <v/>
      </c>
      <c r="H1299" s="60">
        <f>IF(H1296= "", "", H1296)</f>
        <v/>
      </c>
      <c r="J1299" s="60">
        <f>IF(AND(G1299= "",H1299= ""), 0, ROUND(ROUND(I1293, 2) * ROUND(IF(H1299="",G1299,H1299),  0), 2))</f>
        <v/>
      </c>
      <c r="K1299" s="7">
        <f>K1293</f>
        <v/>
      </c>
      <c r="Q1299" s="7">
        <f>IF(H1293= "", 279, "")</f>
        <v/>
      </c>
    </row>
    <row r="1300" spans="1:17" hidden="1">
      <c r="A1300" s="7" t="s">
        <v>74</v>
      </c>
    </row>
    <row r="1301" spans="1:17" hidden="1">
      <c r="A1301" s="7" t="s">
        <v>59</v>
      </c>
    </row>
    <row r="1302" spans="1:17" hidden="1">
      <c r="A1302" s="7" t="s">
        <v>74</v>
      </c>
    </row>
    <row r="1303" spans="1:17" hidden="1">
      <c r="A1303" s="7" t="s">
        <v>75</v>
      </c>
    </row>
    <row r="1304" spans="1:17" hidden="1">
      <c r="A1304" s="7" t="s">
        <v>74</v>
      </c>
    </row>
    <row r="1305" spans="1:17" hidden="1">
      <c r="A1305" s="7" t="s">
        <v>76</v>
      </c>
    </row>
    <row r="1306" spans="1:17" hidden="1">
      <c r="A1306" s="7" t="s">
        <v>49</v>
      </c>
    </row>
    <row r="1307" spans="1:17" hidden="1">
      <c r="A1307" s="7" t="s">
        <v>77</v>
      </c>
    </row>
    <row r="1308" spans="1:17">
      <c r="A1308" s="7">
        <v>5</v>
      </c>
      <c r="B1308" s="29" t="s">
        <v>413</v>
      </c>
      <c r="C1308" s="48" t="s">
        <v>414</v>
      </c>
      <c r="D1308" s="48"/>
      <c r="E1308" s="48"/>
      <c r="F1308" s="48"/>
      <c r="G1308" s="48"/>
      <c r="H1308" s="48"/>
      <c r="I1308" s="48"/>
      <c r="J1308" s="55"/>
      <c r="K1308" s="7"/>
    </row>
    <row r="1309" spans="1:17" hidden="1">
      <c r="A1309" s="7" t="s">
        <v>64</v>
      </c>
    </row>
    <row r="1310" spans="1:17">
      <c r="A1310" s="7">
        <v>9</v>
      </c>
      <c r="B1310" s="34" t="s">
        <v>415</v>
      </c>
      <c r="C1310" s="35" t="s">
        <v>416</v>
      </c>
      <c r="D1310" s="36"/>
      <c r="E1310" s="36"/>
      <c r="F1310" s="37" t="s">
        <v>13</v>
      </c>
      <c r="G1310" s="38">
        <f>ROUND(SUM(G1311:G1313), 0 )</f>
        <v/>
      </c>
      <c r="H1310" s="38"/>
      <c r="I1310" s="39"/>
      <c r="J1310" s="40">
        <f>IF(AND(G1310= "",H1310= ""), 0, ROUND(ROUND(I1310, 2) * ROUND(IF(H1310="",G1310,H1310),  0), 2))</f>
        <v/>
      </c>
      <c r="K1310" s="7"/>
      <c r="M1310" s="41">
        <v>0.2</v>
      </c>
      <c r="Q1310" s="7">
        <f>IF(H1310= "", "", 53)</f>
        <v/>
      </c>
    </row>
    <row r="1311" spans="1:17" hidden="1">
      <c r="A1311" s="56" t="s">
        <v>69</v>
      </c>
      <c r="B1311" s="36"/>
      <c r="C1311" s="57" t="s">
        <v>68</v>
      </c>
      <c r="D1311" s="57"/>
      <c r="E1311" s="57"/>
      <c r="F1311" s="57"/>
      <c r="G1311" s="58">
        <v>35</v>
      </c>
      <c r="H1311" s="59"/>
      <c r="J1311" s="36"/>
    </row>
    <row r="1312" spans="1:17" hidden="1">
      <c r="A1312" s="56" t="s">
        <v>71</v>
      </c>
      <c r="B1312" s="36"/>
      <c r="C1312" s="57" t="s">
        <v>70</v>
      </c>
      <c r="D1312" s="57"/>
      <c r="E1312" s="57"/>
      <c r="F1312" s="57"/>
      <c r="G1312" s="58">
        <v>15</v>
      </c>
      <c r="H1312" s="59"/>
      <c r="J1312" s="36"/>
    </row>
    <row r="1313" spans="1:17" hidden="1">
      <c r="A1313" s="56" t="s">
        <v>73</v>
      </c>
      <c r="B1313" s="36"/>
      <c r="C1313" s="57" t="s">
        <v>72</v>
      </c>
      <c r="D1313" s="57"/>
      <c r="E1313" s="57"/>
      <c r="F1313" s="57"/>
      <c r="G1313" s="58">
        <v>4</v>
      </c>
      <c r="H1313" s="59"/>
      <c r="J1313" s="36"/>
    </row>
    <row r="1314" spans="1:17" hidden="1">
      <c r="G1314" s="60">
        <f>G1311</f>
        <v/>
      </c>
      <c r="H1314" s="60">
        <f>IF(H1311= "", "", H1311)</f>
        <v/>
      </c>
      <c r="J1314" s="60">
        <f>IF(AND(G1314= "",H1314= ""), 0, ROUND(ROUND(I1310, 2) * ROUND(IF(H1314="",G1314,H1314),  0), 2))</f>
        <v/>
      </c>
      <c r="K1314" s="7">
        <f>K1310</f>
        <v/>
      </c>
      <c r="Q1314" s="7">
        <f>IF(H1310= "", 290, "")</f>
        <v/>
      </c>
    </row>
    <row r="1315" spans="1:17" hidden="1">
      <c r="G1315" s="60">
        <f>G1312</f>
        <v/>
      </c>
      <c r="H1315" s="60">
        <f>IF(H1312= "", "", H1312)</f>
        <v/>
      </c>
      <c r="J1315" s="60">
        <f>IF(AND(G1315= "",H1315= ""), 0, ROUND(ROUND(I1310, 2) * ROUND(IF(H1315="",G1315,H1315),  0), 2))</f>
        <v/>
      </c>
      <c r="K1315" s="7">
        <f>K1310</f>
        <v/>
      </c>
      <c r="Q1315" s="7">
        <f>IF(H1310= "", 278, "")</f>
        <v/>
      </c>
    </row>
    <row r="1316" spans="1:17" hidden="1">
      <c r="G1316" s="60">
        <f>G1313</f>
        <v/>
      </c>
      <c r="H1316" s="60">
        <f>IF(H1313= "", "", H1313)</f>
        <v/>
      </c>
      <c r="J1316" s="60">
        <f>IF(AND(G1316= "",H1316= ""), 0, ROUND(ROUND(I1310, 2) * ROUND(IF(H1316="",G1316,H1316),  0), 2))</f>
        <v/>
      </c>
      <c r="K1316" s="7">
        <f>K1310</f>
        <v/>
      </c>
      <c r="Q1316" s="7">
        <f>IF(H1310= "", 279, "")</f>
        <v/>
      </c>
    </row>
    <row r="1317" spans="1:17" hidden="1">
      <c r="A1317" s="7" t="s">
        <v>74</v>
      </c>
    </row>
    <row r="1318" spans="1:17" hidden="1">
      <c r="A1318" s="7" t="s">
        <v>59</v>
      </c>
    </row>
    <row r="1319" spans="1:17" hidden="1">
      <c r="A1319" s="7" t="s">
        <v>74</v>
      </c>
    </row>
    <row r="1320" spans="1:17" hidden="1">
      <c r="A1320" s="7" t="s">
        <v>75</v>
      </c>
    </row>
    <row r="1321" spans="1:17" hidden="1">
      <c r="A1321" s="7" t="s">
        <v>74</v>
      </c>
    </row>
    <row r="1322" spans="1:17" hidden="1">
      <c r="A1322" s="7" t="s">
        <v>76</v>
      </c>
    </row>
    <row r="1323" spans="1:17" hidden="1">
      <c r="A1323" s="7" t="s">
        <v>49</v>
      </c>
    </row>
    <row r="1324" spans="1:17" hidden="1">
      <c r="A1324" s="7" t="s">
        <v>77</v>
      </c>
    </row>
    <row r="1325" spans="1:17" ht="29.425" customHeight="1">
      <c r="A1325" s="7">
        <v>5</v>
      </c>
      <c r="B1325" s="29" t="s">
        <v>417</v>
      </c>
      <c r="C1325" s="48" t="s">
        <v>418</v>
      </c>
      <c r="D1325" s="48"/>
      <c r="E1325" s="48"/>
      <c r="F1325" s="48"/>
      <c r="G1325" s="48"/>
      <c r="H1325" s="48"/>
      <c r="I1325" s="48"/>
      <c r="J1325" s="55"/>
      <c r="K1325" s="7"/>
    </row>
    <row r="1326" spans="1:17" hidden="1">
      <c r="A1326" s="7" t="s">
        <v>64</v>
      </c>
    </row>
    <row r="1327" spans="1:17" ht="27.225" customHeight="1">
      <c r="A1327" s="7">
        <v>9</v>
      </c>
      <c r="B1327" s="34" t="s">
        <v>419</v>
      </c>
      <c r="C1327" s="35" t="s">
        <v>420</v>
      </c>
      <c r="D1327" s="36"/>
      <c r="E1327" s="36"/>
      <c r="F1327" s="37" t="s">
        <v>13</v>
      </c>
      <c r="G1327" s="38">
        <f>ROUND(SUM(G1328:G1330), 0 )</f>
        <v/>
      </c>
      <c r="H1327" s="38"/>
      <c r="I1327" s="39"/>
      <c r="J1327" s="40">
        <f>IF(AND(G1327= "",H1327= ""), 0, ROUND(ROUND(I1327, 2) * ROUND(IF(H1327="",G1327,H1327),  0), 2))</f>
        <v/>
      </c>
      <c r="K1327" s="7"/>
      <c r="M1327" s="41">
        <v>0.2</v>
      </c>
      <c r="Q1327" s="7">
        <f>IF(H1327= "", "", 53)</f>
        <v/>
      </c>
    </row>
    <row r="1328" spans="1:17" hidden="1">
      <c r="A1328" s="56" t="s">
        <v>69</v>
      </c>
      <c r="B1328" s="36"/>
      <c r="C1328" s="57" t="s">
        <v>68</v>
      </c>
      <c r="D1328" s="57"/>
      <c r="E1328" s="57"/>
      <c r="F1328" s="57"/>
      <c r="G1328" s="58">
        <v>4</v>
      </c>
      <c r="H1328" s="59"/>
      <c r="J1328" s="36"/>
    </row>
    <row r="1329" spans="1:17" hidden="1">
      <c r="A1329" s="56" t="s">
        <v>71</v>
      </c>
      <c r="B1329" s="36"/>
      <c r="C1329" s="57" t="s">
        <v>70</v>
      </c>
      <c r="D1329" s="57"/>
      <c r="E1329" s="57"/>
      <c r="F1329" s="57"/>
      <c r="G1329" s="58">
        <v>1</v>
      </c>
      <c r="H1329" s="59"/>
      <c r="J1329" s="36"/>
    </row>
    <row r="1330" spans="1:17" hidden="1">
      <c r="A1330" s="56" t="s">
        <v>73</v>
      </c>
      <c r="B1330" s="36"/>
      <c r="C1330" s="57" t="s">
        <v>72</v>
      </c>
      <c r="D1330" s="57"/>
      <c r="E1330" s="57"/>
      <c r="F1330" s="57"/>
      <c r="G1330" s="58">
        <v>0</v>
      </c>
      <c r="H1330" s="59"/>
      <c r="J1330" s="36"/>
    </row>
    <row r="1331" spans="1:17" hidden="1">
      <c r="G1331" s="60">
        <f>G1328</f>
        <v/>
      </c>
      <c r="H1331" s="60">
        <f>IF(H1328= "", "", H1328)</f>
        <v/>
      </c>
      <c r="J1331" s="60">
        <f>IF(AND(G1331= "",H1331= ""), 0, ROUND(ROUND(I1327, 2) * ROUND(IF(H1331="",G1331,H1331),  0), 2))</f>
        <v/>
      </c>
      <c r="K1331" s="7">
        <f>K1327</f>
        <v/>
      </c>
      <c r="Q1331" s="7">
        <f>IF(H1327= "", 290, "")</f>
        <v/>
      </c>
    </row>
    <row r="1332" spans="1:17" hidden="1">
      <c r="G1332" s="60">
        <f>G1329</f>
        <v/>
      </c>
      <c r="H1332" s="60">
        <f>IF(H1329= "", "", H1329)</f>
        <v/>
      </c>
      <c r="J1332" s="60">
        <f>IF(AND(G1332= "",H1332= ""), 0, ROUND(ROUND(I1327, 2) * ROUND(IF(H1332="",G1332,H1332),  0), 2))</f>
        <v/>
      </c>
      <c r="K1332" s="7">
        <f>K1327</f>
        <v/>
      </c>
      <c r="Q1332" s="7">
        <f>IF(H1327= "", 278, "")</f>
        <v/>
      </c>
    </row>
    <row r="1333" spans="1:17" hidden="1">
      <c r="G1333" s="60">
        <f>G1330</f>
        <v/>
      </c>
      <c r="H1333" s="60">
        <f>IF(H1330= "", "", H1330)</f>
        <v/>
      </c>
      <c r="J1333" s="60">
        <f>IF(AND(G1333= "",H1333= ""), 0, ROUND(ROUND(I1327, 2) * ROUND(IF(H1333="",G1333,H1333),  0), 2))</f>
        <v/>
      </c>
      <c r="K1333" s="7">
        <f>K1327</f>
        <v/>
      </c>
      <c r="Q1333" s="7">
        <f>IF(H1327= "", 279, "")</f>
        <v/>
      </c>
    </row>
    <row r="1334" spans="1:17" hidden="1">
      <c r="A1334" s="7" t="s">
        <v>74</v>
      </c>
    </row>
    <row r="1335" spans="1:17" hidden="1">
      <c r="A1335" s="7" t="s">
        <v>59</v>
      </c>
    </row>
    <row r="1336" spans="1:17" hidden="1">
      <c r="A1336" s="7" t="s">
        <v>74</v>
      </c>
    </row>
    <row r="1337" spans="1:17" hidden="1">
      <c r="A1337" s="7" t="s">
        <v>75</v>
      </c>
    </row>
    <row r="1338" spans="1:17" hidden="1">
      <c r="A1338" s="7" t="s">
        <v>74</v>
      </c>
    </row>
    <row r="1339" spans="1:17" hidden="1">
      <c r="A1339" s="7" t="s">
        <v>76</v>
      </c>
    </row>
    <row r="1340" spans="1:17" hidden="1">
      <c r="A1340" s="7" t="s">
        <v>49</v>
      </c>
    </row>
    <row r="1341" spans="1:17" hidden="1">
      <c r="A1341" s="7" t="s">
        <v>77</v>
      </c>
    </row>
    <row r="1342" spans="1:17">
      <c r="A1342" s="7">
        <v>5</v>
      </c>
      <c r="B1342" s="29" t="s">
        <v>421</v>
      </c>
      <c r="C1342" s="48" t="s">
        <v>422</v>
      </c>
      <c r="D1342" s="48"/>
      <c r="E1342" s="48"/>
      <c r="F1342" s="48"/>
      <c r="G1342" s="48"/>
      <c r="H1342" s="48"/>
      <c r="I1342" s="48"/>
      <c r="J1342" s="55"/>
      <c r="K1342" s="7"/>
    </row>
    <row r="1343" spans="1:17" hidden="1">
      <c r="A1343" s="7" t="s">
        <v>64</v>
      </c>
    </row>
    <row r="1344" spans="1:17" ht="27.225" customHeight="1">
      <c r="A1344" s="7">
        <v>9</v>
      </c>
      <c r="B1344" s="34" t="s">
        <v>423</v>
      </c>
      <c r="C1344" s="35" t="s">
        <v>424</v>
      </c>
      <c r="D1344" s="36"/>
      <c r="E1344" s="36"/>
      <c r="F1344" s="37" t="s">
        <v>13</v>
      </c>
      <c r="G1344" s="38">
        <f>ROUND(SUM(G1345:G1346), 0 )</f>
        <v/>
      </c>
      <c r="H1344" s="38"/>
      <c r="I1344" s="39"/>
      <c r="J1344" s="40">
        <f>IF(AND(G1344= "",H1344= ""), 0, ROUND(ROUND(I1344, 2) * ROUND(IF(H1344="",G1344,H1344),  0), 2))</f>
        <v/>
      </c>
      <c r="K1344" s="7"/>
      <c r="M1344" s="41">
        <v>0.2</v>
      </c>
      <c r="Q1344" s="7">
        <f>IF(H1344= "", "", 53)</f>
        <v/>
      </c>
    </row>
    <row r="1345" spans="1:17" hidden="1">
      <c r="A1345" s="56" t="s">
        <v>69</v>
      </c>
      <c r="B1345" s="36"/>
      <c r="C1345" s="57" t="s">
        <v>68</v>
      </c>
      <c r="D1345" s="57"/>
      <c r="E1345" s="57"/>
      <c r="F1345" s="57"/>
      <c r="G1345" s="58">
        <v>2</v>
      </c>
      <c r="H1345" s="59"/>
      <c r="J1345" s="36"/>
    </row>
    <row r="1346" spans="1:17" hidden="1">
      <c r="A1346" s="56" t="s">
        <v>73</v>
      </c>
      <c r="B1346" s="36"/>
      <c r="C1346" s="57" t="s">
        <v>72</v>
      </c>
      <c r="D1346" s="57"/>
      <c r="E1346" s="57"/>
      <c r="F1346" s="57"/>
      <c r="G1346" s="58">
        <v>2</v>
      </c>
      <c r="H1346" s="59"/>
      <c r="J1346" s="36"/>
    </row>
    <row r="1347" spans="1:17" hidden="1">
      <c r="G1347" s="60">
        <f>G1345</f>
        <v/>
      </c>
      <c r="H1347" s="60">
        <f>IF(H1345= "", "", H1345)</f>
        <v/>
      </c>
      <c r="J1347" s="60">
        <f>IF(AND(G1347= "",H1347= ""), 0, ROUND(ROUND(I1344, 2) * ROUND(IF(H1347="",G1347,H1347),  0), 2))</f>
        <v/>
      </c>
      <c r="K1347" s="7">
        <f>K1344</f>
        <v/>
      </c>
      <c r="Q1347" s="7">
        <f>IF(H1344= "", 290, "")</f>
        <v/>
      </c>
    </row>
    <row r="1348" spans="1:17" hidden="1">
      <c r="G1348" s="60">
        <f>G1346</f>
        <v/>
      </c>
      <c r="H1348" s="60">
        <f>IF(H1346= "", "", H1346)</f>
        <v/>
      </c>
      <c r="J1348" s="60">
        <f>IF(AND(G1348= "",H1348= ""), 0, ROUND(ROUND(I1344, 2) * ROUND(IF(H1348="",G1348,H1348),  0), 2))</f>
        <v/>
      </c>
      <c r="K1348" s="7">
        <f>K1344</f>
        <v/>
      </c>
      <c r="Q1348" s="7">
        <f>IF(H1344= "", 279, "")</f>
        <v/>
      </c>
    </row>
    <row r="1349" spans="1:17" hidden="1">
      <c r="A1349" s="7" t="s">
        <v>74</v>
      </c>
    </row>
    <row r="1350" spans="1:17" hidden="1">
      <c r="A1350" s="7" t="s">
        <v>59</v>
      </c>
    </row>
    <row r="1351" spans="1:17" hidden="1">
      <c r="A1351" s="7" t="s">
        <v>74</v>
      </c>
    </row>
    <row r="1352" spans="1:17" hidden="1">
      <c r="A1352" s="7" t="s">
        <v>75</v>
      </c>
    </row>
    <row r="1353" spans="1:17" hidden="1">
      <c r="A1353" s="7" t="s">
        <v>49</v>
      </c>
    </row>
    <row r="1354" spans="1:17" hidden="1">
      <c r="A1354" s="7" t="s">
        <v>77</v>
      </c>
    </row>
    <row r="1355" spans="1:17" hidden="1">
      <c r="A1355" s="7" t="s">
        <v>50</v>
      </c>
    </row>
    <row r="1356" spans="1:17">
      <c r="A1356" s="7" t="s">
        <v>40</v>
      </c>
      <c r="B1356" s="36"/>
      <c r="J1356" s="36"/>
    </row>
    <row r="1357" spans="1:17">
      <c r="B1357" s="36"/>
      <c r="C1357" s="42" t="s">
        <v>54</v>
      </c>
      <c r="D1357" s="43"/>
      <c r="E1357" s="43"/>
      <c r="F1357" s="44"/>
      <c r="G1357" s="44"/>
      <c r="H1357" s="44"/>
      <c r="I1357" s="44"/>
      <c r="J1357" s="45"/>
    </row>
    <row r="1358" spans="1:17">
      <c r="B1358" s="36"/>
      <c r="C1358" s="46"/>
      <c r="D1358" s="7"/>
      <c r="E1358" s="7"/>
      <c r="F1358" s="7"/>
      <c r="G1358" s="7"/>
      <c r="H1358" s="7"/>
      <c r="I1358" s="7"/>
      <c r="J1358" s="8"/>
    </row>
    <row r="1359" spans="1:17">
      <c r="B1359" s="36"/>
      <c r="C1359" s="47" t="s">
        <v>51</v>
      </c>
      <c r="D1359" s="48"/>
      <c r="E1359" s="48"/>
      <c r="F1359" s="49">
        <f>SUMIF(K21:K1356, IF(K20="","",K20), J21:J1356)</f>
        <v/>
      </c>
      <c r="G1359" s="49"/>
      <c r="H1359" s="49"/>
      <c r="I1359" s="49"/>
      <c r="J1359" s="50"/>
    </row>
    <row r="1360" spans="1:17" ht="16.9125" customHeight="1">
      <c r="B1360" s="36"/>
      <c r="C1360" s="47" t="s">
        <v>52</v>
      </c>
      <c r="D1360" s="48"/>
      <c r="E1360" s="48"/>
      <c r="F1360" s="49">
        <f>ROUND(SUMIF(K21:K1356, IF(K20="","",K20), J21:J1356) * 0.2, 2)</f>
        <v/>
      </c>
      <c r="G1360" s="49"/>
      <c r="H1360" s="49"/>
      <c r="I1360" s="49"/>
      <c r="J1360" s="50"/>
    </row>
    <row r="1361" spans="1:17">
      <c r="B1361" s="36"/>
      <c r="C1361" s="51" t="s">
        <v>53</v>
      </c>
      <c r="D1361" s="52"/>
      <c r="E1361" s="52"/>
      <c r="F1361" s="53">
        <f>SUM(F1359:F1360)</f>
        <v/>
      </c>
      <c r="G1361" s="53"/>
      <c r="H1361" s="53"/>
      <c r="I1361" s="53"/>
      <c r="J1361" s="54"/>
    </row>
    <row r="1362" spans="1:17" ht="37.2075" customHeight="1">
      <c r="A1362" s="7">
        <v>3</v>
      </c>
      <c r="B1362" s="29">
        <v>4</v>
      </c>
      <c r="C1362" s="30" t="s">
        <v>425</v>
      </c>
      <c r="D1362" s="30"/>
      <c r="E1362" s="30"/>
      <c r="F1362" s="30"/>
      <c r="G1362" s="30"/>
      <c r="H1362" s="30"/>
      <c r="I1362" s="30"/>
      <c r="J1362" s="31"/>
      <c r="K1362" s="7"/>
    </row>
    <row r="1363" spans="1:17">
      <c r="A1363" s="7">
        <v>4</v>
      </c>
      <c r="B1363" s="29" t="s">
        <v>426</v>
      </c>
      <c r="C1363" s="32" t="s">
        <v>427</v>
      </c>
      <c r="D1363" s="32"/>
      <c r="E1363" s="32"/>
      <c r="F1363" s="32"/>
      <c r="G1363" s="32"/>
      <c r="H1363" s="32"/>
      <c r="I1363" s="32"/>
      <c r="J1363" s="33"/>
      <c r="K1363" s="7"/>
    </row>
    <row r="1364" spans="1:17" hidden="1">
      <c r="A1364" s="56" t="s">
        <v>136</v>
      </c>
    </row>
    <row r="1365" spans="1:17" hidden="1">
      <c r="A1365" s="7" t="s">
        <v>45</v>
      </c>
    </row>
    <row r="1366" spans="1:17">
      <c r="A1366" s="7">
        <v>5</v>
      </c>
      <c r="B1366" s="29" t="s">
        <v>428</v>
      </c>
      <c r="C1366" s="48" t="s">
        <v>429</v>
      </c>
      <c r="D1366" s="48"/>
      <c r="E1366" s="48"/>
      <c r="F1366" s="48"/>
      <c r="G1366" s="48"/>
      <c r="H1366" s="48"/>
      <c r="I1366" s="48"/>
      <c r="J1366" s="55"/>
      <c r="K1366" s="7"/>
    </row>
    <row r="1367" spans="1:17" hidden="1">
      <c r="A1367" s="7" t="s">
        <v>64</v>
      </c>
    </row>
    <row r="1368" spans="1:17">
      <c r="A1368" s="7">
        <v>9</v>
      </c>
      <c r="B1368" s="34" t="s">
        <v>430</v>
      </c>
      <c r="C1368" s="35" t="s">
        <v>431</v>
      </c>
      <c r="D1368" s="36"/>
      <c r="E1368" s="36"/>
      <c r="F1368" s="37" t="s">
        <v>67</v>
      </c>
      <c r="G1368" s="38">
        <f>ROUND(SUM(G1369:G1369), 0 )</f>
        <v/>
      </c>
      <c r="H1368" s="38"/>
      <c r="I1368" s="39"/>
      <c r="J1368" s="40">
        <f>IF(AND(G1368= "",H1368= ""), 0, ROUND(ROUND(I1368, 2) * ROUND(IF(H1368="",G1368,H1368),  0), 2))</f>
        <v/>
      </c>
      <c r="K1368" s="7"/>
      <c r="M1368" s="41">
        <v>0.2</v>
      </c>
      <c r="Q1368" s="7">
        <v>279</v>
      </c>
    </row>
    <row r="1369" spans="1:17" hidden="1">
      <c r="A1369" s="56" t="s">
        <v>73</v>
      </c>
      <c r="B1369" s="36"/>
      <c r="C1369" s="57" t="s">
        <v>72</v>
      </c>
      <c r="D1369" s="57"/>
      <c r="E1369" s="57"/>
      <c r="F1369" s="57"/>
      <c r="G1369" s="58">
        <v>1</v>
      </c>
      <c r="H1369" s="59"/>
      <c r="J1369" s="36"/>
    </row>
    <row r="1370" spans="1:17" hidden="1">
      <c r="A1370" s="7" t="s">
        <v>74</v>
      </c>
    </row>
    <row r="1371" spans="1:17" hidden="1">
      <c r="A1371" s="7" t="s">
        <v>75</v>
      </c>
    </row>
    <row r="1372" spans="1:17" hidden="1">
      <c r="A1372" s="7" t="s">
        <v>49</v>
      </c>
    </row>
    <row r="1373" spans="1:17" hidden="1">
      <c r="A1373" s="7" t="s">
        <v>77</v>
      </c>
    </row>
    <row r="1374" spans="1:17">
      <c r="A1374" s="7">
        <v>5</v>
      </c>
      <c r="B1374" s="29" t="s">
        <v>432</v>
      </c>
      <c r="C1374" s="48" t="s">
        <v>433</v>
      </c>
      <c r="D1374" s="48"/>
      <c r="E1374" s="48"/>
      <c r="F1374" s="48"/>
      <c r="G1374" s="48"/>
      <c r="H1374" s="48"/>
      <c r="I1374" s="48"/>
      <c r="J1374" s="55"/>
      <c r="K1374" s="7"/>
    </row>
    <row r="1375" spans="1:17">
      <c r="A1375" s="7">
        <v>6</v>
      </c>
      <c r="B1375" s="29" t="s">
        <v>434</v>
      </c>
      <c r="C1375" s="61" t="s">
        <v>435</v>
      </c>
      <c r="D1375" s="61"/>
      <c r="E1375" s="61"/>
      <c r="F1375" s="61"/>
      <c r="G1375" s="61"/>
      <c r="H1375" s="61"/>
      <c r="I1375" s="61"/>
      <c r="J1375" s="62"/>
      <c r="K1375" s="7"/>
    </row>
    <row r="1376" spans="1:17" hidden="1">
      <c r="A1376" s="7" t="s">
        <v>112</v>
      </c>
    </row>
    <row r="1377" spans="1:17" ht="27.225" customHeight="1">
      <c r="A1377" s="7">
        <v>9</v>
      </c>
      <c r="B1377" s="34" t="s">
        <v>436</v>
      </c>
      <c r="C1377" s="35" t="s">
        <v>437</v>
      </c>
      <c r="D1377" s="36"/>
      <c r="E1377" s="36"/>
      <c r="F1377" s="37" t="s">
        <v>13</v>
      </c>
      <c r="G1377" s="38">
        <f>ROUND(SUM(G1378:G1378), 0 )</f>
        <v/>
      </c>
      <c r="H1377" s="38"/>
      <c r="I1377" s="39"/>
      <c r="J1377" s="40">
        <f>IF(AND(G1377= "",H1377= ""), 0, ROUND(ROUND(I1377, 2) * ROUND(IF(H1377="",G1377,H1377),  0), 2))</f>
        <v/>
      </c>
      <c r="K1377" s="7"/>
      <c r="M1377" s="41">
        <v>0.2</v>
      </c>
      <c r="Q1377" s="7">
        <v>279</v>
      </c>
    </row>
    <row r="1378" spans="1:17" hidden="1">
      <c r="A1378" s="56" t="s">
        <v>73</v>
      </c>
      <c r="B1378" s="36"/>
      <c r="C1378" s="57" t="s">
        <v>72</v>
      </c>
      <c r="D1378" s="57"/>
      <c r="E1378" s="57"/>
      <c r="F1378" s="57"/>
      <c r="G1378" s="58">
        <v>1</v>
      </c>
      <c r="H1378" s="59"/>
      <c r="J1378" s="36"/>
    </row>
    <row r="1379" spans="1:17" hidden="1">
      <c r="A1379" s="7" t="s">
        <v>74</v>
      </c>
    </row>
    <row r="1380" spans="1:17" hidden="1">
      <c r="A1380" s="7" t="s">
        <v>75</v>
      </c>
    </row>
    <row r="1381" spans="1:17" hidden="1">
      <c r="A1381" s="7" t="s">
        <v>49</v>
      </c>
    </row>
    <row r="1382" spans="1:17">
      <c r="A1382" s="7">
        <v>9</v>
      </c>
      <c r="B1382" s="34" t="s">
        <v>438</v>
      </c>
      <c r="C1382" s="35" t="s">
        <v>439</v>
      </c>
      <c r="D1382" s="36"/>
      <c r="E1382" s="36"/>
      <c r="F1382" s="37" t="s">
        <v>13</v>
      </c>
      <c r="G1382" s="38">
        <f>ROUND(SUM(G1383:G1383), 0 )</f>
        <v/>
      </c>
      <c r="H1382" s="38"/>
      <c r="I1382" s="39"/>
      <c r="J1382" s="40">
        <f>IF(AND(G1382= "",H1382= ""), 0, ROUND(ROUND(I1382, 2) * ROUND(IF(H1382="",G1382,H1382),  0), 2))</f>
        <v/>
      </c>
      <c r="K1382" s="7"/>
      <c r="M1382" s="41">
        <v>0.2</v>
      </c>
      <c r="Q1382" s="7">
        <v>279</v>
      </c>
    </row>
    <row r="1383" spans="1:17" hidden="1">
      <c r="A1383" s="56" t="s">
        <v>73</v>
      </c>
      <c r="B1383" s="36"/>
      <c r="C1383" s="57" t="s">
        <v>72</v>
      </c>
      <c r="D1383" s="57"/>
      <c r="E1383" s="57"/>
      <c r="F1383" s="57"/>
      <c r="G1383" s="58">
        <v>1</v>
      </c>
      <c r="H1383" s="59"/>
      <c r="J1383" s="36"/>
    </row>
    <row r="1384" spans="1:17" hidden="1">
      <c r="A1384" s="7" t="s">
        <v>74</v>
      </c>
    </row>
    <row r="1385" spans="1:17" hidden="1">
      <c r="A1385" s="7" t="s">
        <v>75</v>
      </c>
    </row>
    <row r="1386" spans="1:17" hidden="1">
      <c r="A1386" s="7" t="s">
        <v>49</v>
      </c>
    </row>
    <row r="1387" spans="1:17" hidden="1">
      <c r="A1387" s="7" t="s">
        <v>116</v>
      </c>
    </row>
    <row r="1388" spans="1:17">
      <c r="A1388" s="7">
        <v>6</v>
      </c>
      <c r="B1388" s="29" t="s">
        <v>440</v>
      </c>
      <c r="C1388" s="61" t="s">
        <v>441</v>
      </c>
      <c r="D1388" s="61"/>
      <c r="E1388" s="61"/>
      <c r="F1388" s="61"/>
      <c r="G1388" s="61"/>
      <c r="H1388" s="61"/>
      <c r="I1388" s="61"/>
      <c r="J1388" s="62"/>
      <c r="K1388" s="7"/>
    </row>
    <row r="1389" spans="1:17" hidden="1">
      <c r="A1389" s="7" t="s">
        <v>112</v>
      </c>
    </row>
    <row r="1390" spans="1:17" ht="27.225" customHeight="1">
      <c r="A1390" s="7">
        <v>9</v>
      </c>
      <c r="B1390" s="34" t="s">
        <v>442</v>
      </c>
      <c r="C1390" s="35" t="s">
        <v>443</v>
      </c>
      <c r="D1390" s="36"/>
      <c r="E1390" s="36"/>
      <c r="F1390" s="37" t="s">
        <v>13</v>
      </c>
      <c r="G1390" s="38">
        <f>ROUND(SUM(G1391:G1391), 0 )</f>
        <v/>
      </c>
      <c r="H1390" s="38"/>
      <c r="I1390" s="39"/>
      <c r="J1390" s="40">
        <f>IF(AND(G1390= "",H1390= ""), 0, ROUND(ROUND(I1390, 2) * ROUND(IF(H1390="",G1390,H1390),  0), 2))</f>
        <v/>
      </c>
      <c r="K1390" s="7"/>
      <c r="M1390" s="41">
        <v>0.2</v>
      </c>
      <c r="Q1390" s="7">
        <v>290</v>
      </c>
    </row>
    <row r="1391" spans="1:17" hidden="1">
      <c r="A1391" s="56" t="s">
        <v>69</v>
      </c>
      <c r="B1391" s="36"/>
      <c r="C1391" s="57" t="s">
        <v>68</v>
      </c>
      <c r="D1391" s="57"/>
      <c r="E1391" s="57"/>
      <c r="F1391" s="57"/>
      <c r="G1391" s="58">
        <v>1</v>
      </c>
      <c r="H1391" s="59"/>
      <c r="J1391" s="36"/>
    </row>
    <row r="1392" spans="1:17" hidden="1">
      <c r="A1392" s="7" t="s">
        <v>74</v>
      </c>
    </row>
    <row r="1393" spans="1:17" hidden="1">
      <c r="A1393" s="7" t="s">
        <v>59</v>
      </c>
    </row>
    <row r="1394" spans="1:17" hidden="1">
      <c r="A1394" s="7" t="s">
        <v>49</v>
      </c>
    </row>
    <row r="1395" spans="1:17" ht="27.225" customHeight="1">
      <c r="A1395" s="7">
        <v>9</v>
      </c>
      <c r="B1395" s="34" t="s">
        <v>444</v>
      </c>
      <c r="C1395" s="35" t="s">
        <v>445</v>
      </c>
      <c r="D1395" s="36"/>
      <c r="E1395" s="36"/>
      <c r="F1395" s="37" t="s">
        <v>115</v>
      </c>
      <c r="G1395" s="63">
        <f>ROUND(SUM(G1396:G1396), 2 )</f>
        <v/>
      </c>
      <c r="H1395" s="63"/>
      <c r="I1395" s="39"/>
      <c r="J1395" s="40">
        <f>IF(AND(G1395= "",H1395= ""), 0, ROUND(ROUND(I1395, 2) * ROUND(IF(H1395="",G1395,H1395),  2), 2))</f>
        <v/>
      </c>
      <c r="K1395" s="7"/>
      <c r="M1395" s="41">
        <v>0.2</v>
      </c>
      <c r="Q1395" s="7">
        <v>290</v>
      </c>
    </row>
    <row r="1396" spans="1:17" hidden="1">
      <c r="A1396" s="56" t="s">
        <v>69</v>
      </c>
      <c r="B1396" s="36"/>
      <c r="C1396" s="57" t="s">
        <v>68</v>
      </c>
      <c r="D1396" s="57"/>
      <c r="E1396" s="57"/>
      <c r="F1396" s="57"/>
      <c r="G1396" s="64">
        <v>100</v>
      </c>
      <c r="H1396" s="59"/>
      <c r="J1396" s="36"/>
    </row>
    <row r="1397" spans="1:17" hidden="1">
      <c r="A1397" s="7" t="s">
        <v>74</v>
      </c>
    </row>
    <row r="1398" spans="1:17" hidden="1">
      <c r="A1398" s="7" t="s">
        <v>59</v>
      </c>
    </row>
    <row r="1399" spans="1:17" hidden="1">
      <c r="A1399" s="7" t="s">
        <v>49</v>
      </c>
    </row>
    <row r="1400" spans="1:17" hidden="1">
      <c r="A1400" s="7" t="s">
        <v>116</v>
      </c>
    </row>
    <row r="1401" spans="1:17">
      <c r="A1401" s="7">
        <v>6</v>
      </c>
      <c r="B1401" s="29" t="s">
        <v>446</v>
      </c>
      <c r="C1401" s="61" t="s">
        <v>447</v>
      </c>
      <c r="D1401" s="61"/>
      <c r="E1401" s="61"/>
      <c r="F1401" s="61"/>
      <c r="G1401" s="61"/>
      <c r="H1401" s="61"/>
      <c r="I1401" s="61"/>
      <c r="J1401" s="62"/>
      <c r="K1401" s="7"/>
    </row>
    <row r="1402" spans="1:17" hidden="1">
      <c r="A1402" s="7" t="s">
        <v>112</v>
      </c>
    </row>
    <row r="1403" spans="1:17" ht="27.225" customHeight="1">
      <c r="A1403" s="7">
        <v>9</v>
      </c>
      <c r="B1403" s="34" t="s">
        <v>448</v>
      </c>
      <c r="C1403" s="35" t="s">
        <v>449</v>
      </c>
      <c r="D1403" s="36"/>
      <c r="E1403" s="36"/>
      <c r="F1403" s="37" t="s">
        <v>13</v>
      </c>
      <c r="G1403" s="38">
        <f>ROUND(SUM(G1404:G1405), 0 )</f>
        <v/>
      </c>
      <c r="H1403" s="38"/>
      <c r="I1403" s="39"/>
      <c r="J1403" s="40">
        <f>IF(AND(G1403= "",H1403= ""), 0, ROUND(ROUND(I1403, 2) * ROUND(IF(H1403="",G1403,H1403),  0), 2))</f>
        <v/>
      </c>
      <c r="K1403" s="7"/>
      <c r="M1403" s="41">
        <v>0.2</v>
      </c>
      <c r="Q1403" s="7">
        <f>IF(H1403= "", "", 53)</f>
        <v/>
      </c>
    </row>
    <row r="1404" spans="1:17" hidden="1">
      <c r="A1404" s="56" t="s">
        <v>69</v>
      </c>
      <c r="B1404" s="36"/>
      <c r="C1404" s="57" t="s">
        <v>68</v>
      </c>
      <c r="D1404" s="57"/>
      <c r="E1404" s="57"/>
      <c r="F1404" s="57"/>
      <c r="G1404" s="58">
        <v>5</v>
      </c>
      <c r="H1404" s="59"/>
      <c r="J1404" s="36"/>
    </row>
    <row r="1405" spans="1:17" hidden="1">
      <c r="A1405" s="56" t="s">
        <v>73</v>
      </c>
      <c r="B1405" s="36"/>
      <c r="C1405" s="57" t="s">
        <v>72</v>
      </c>
      <c r="D1405" s="57"/>
      <c r="E1405" s="57"/>
      <c r="F1405" s="57"/>
      <c r="G1405" s="58">
        <v>2</v>
      </c>
      <c r="H1405" s="59"/>
      <c r="J1405" s="36"/>
    </row>
    <row r="1406" spans="1:17" hidden="1">
      <c r="G1406" s="60">
        <f>G1404</f>
        <v/>
      </c>
      <c r="H1406" s="60">
        <f>IF(H1404= "", "", H1404)</f>
        <v/>
      </c>
      <c r="J1406" s="60">
        <f>IF(AND(G1406= "",H1406= ""), 0, ROUND(ROUND(I1403, 2) * ROUND(IF(H1406="",G1406,H1406),  0), 2))</f>
        <v/>
      </c>
      <c r="K1406" s="7">
        <f>K1403</f>
        <v/>
      </c>
      <c r="Q1406" s="7">
        <f>IF(H1403= "", 290, "")</f>
        <v/>
      </c>
    </row>
    <row r="1407" spans="1:17" hidden="1">
      <c r="G1407" s="60">
        <f>G1405</f>
        <v/>
      </c>
      <c r="H1407" s="60">
        <f>IF(H1405= "", "", H1405)</f>
        <v/>
      </c>
      <c r="J1407" s="60">
        <f>IF(AND(G1407= "",H1407= ""), 0, ROUND(ROUND(I1403, 2) * ROUND(IF(H1407="",G1407,H1407),  0), 2))</f>
        <v/>
      </c>
      <c r="K1407" s="7">
        <f>K1403</f>
        <v/>
      </c>
      <c r="Q1407" s="7">
        <f>IF(H1403= "", 279, "")</f>
        <v/>
      </c>
    </row>
    <row r="1408" spans="1:17" hidden="1">
      <c r="A1408" s="7" t="s">
        <v>74</v>
      </c>
    </row>
    <row r="1409" spans="1:17" hidden="1">
      <c r="A1409" s="7" t="s">
        <v>59</v>
      </c>
    </row>
    <row r="1410" spans="1:17" hidden="1">
      <c r="A1410" s="7" t="s">
        <v>74</v>
      </c>
    </row>
    <row r="1411" spans="1:17" hidden="1">
      <c r="A1411" s="7" t="s">
        <v>75</v>
      </c>
    </row>
    <row r="1412" spans="1:17" hidden="1">
      <c r="A1412" s="7" t="s">
        <v>49</v>
      </c>
    </row>
    <row r="1413" spans="1:17">
      <c r="A1413" s="7">
        <v>9</v>
      </c>
      <c r="B1413" s="34" t="s">
        <v>450</v>
      </c>
      <c r="C1413" s="35" t="s">
        <v>451</v>
      </c>
      <c r="D1413" s="36"/>
      <c r="E1413" s="36"/>
      <c r="F1413" s="37" t="s">
        <v>115</v>
      </c>
      <c r="G1413" s="63">
        <f>ROUND(SUM(G1414:G1415), 2 )</f>
        <v/>
      </c>
      <c r="H1413" s="63"/>
      <c r="I1413" s="39"/>
      <c r="J1413" s="40">
        <f>IF(AND(G1413= "",H1413= ""), 0, ROUND(ROUND(I1413, 2) * ROUND(IF(H1413="",G1413,H1413),  2), 2))</f>
        <v/>
      </c>
      <c r="K1413" s="7"/>
      <c r="M1413" s="41">
        <v>0.2</v>
      </c>
      <c r="Q1413" s="7">
        <f>IF(H1413= "", "", 53)</f>
        <v/>
      </c>
    </row>
    <row r="1414" spans="1:17" hidden="1">
      <c r="A1414" s="56" t="s">
        <v>69</v>
      </c>
      <c r="B1414" s="36"/>
      <c r="C1414" s="57" t="s">
        <v>68</v>
      </c>
      <c r="D1414" s="57"/>
      <c r="E1414" s="57"/>
      <c r="F1414" s="57"/>
      <c r="G1414" s="64">
        <v>50</v>
      </c>
      <c r="H1414" s="59"/>
      <c r="J1414" s="36"/>
    </row>
    <row r="1415" spans="1:17" hidden="1">
      <c r="A1415" s="56" t="s">
        <v>73</v>
      </c>
      <c r="B1415" s="36"/>
      <c r="C1415" s="57" t="s">
        <v>72</v>
      </c>
      <c r="D1415" s="57"/>
      <c r="E1415" s="57"/>
      <c r="F1415" s="57"/>
      <c r="G1415" s="64">
        <v>20</v>
      </c>
      <c r="H1415" s="59"/>
      <c r="J1415" s="36"/>
    </row>
    <row r="1416" spans="1:17" hidden="1">
      <c r="G1416" s="60">
        <f>G1414</f>
        <v/>
      </c>
      <c r="H1416" s="60">
        <f>IF(H1414= "", "", H1414)</f>
        <v/>
      </c>
      <c r="J1416" s="60">
        <f>IF(AND(G1416= "",H1416= ""), 0, ROUND(ROUND(I1413, 2) * ROUND(IF(H1416="",G1416,H1416),  2), 2))</f>
        <v/>
      </c>
      <c r="K1416" s="7">
        <f>K1413</f>
        <v/>
      </c>
      <c r="Q1416" s="7">
        <f>IF(H1413= "", 290, "")</f>
        <v/>
      </c>
    </row>
    <row r="1417" spans="1:17" hidden="1">
      <c r="G1417" s="60">
        <f>G1415</f>
        <v/>
      </c>
      <c r="H1417" s="60">
        <f>IF(H1415= "", "", H1415)</f>
        <v/>
      </c>
      <c r="J1417" s="60">
        <f>IF(AND(G1417= "",H1417= ""), 0, ROUND(ROUND(I1413, 2) * ROUND(IF(H1417="",G1417,H1417),  2), 2))</f>
        <v/>
      </c>
      <c r="K1417" s="7">
        <f>K1413</f>
        <v/>
      </c>
      <c r="Q1417" s="7">
        <f>IF(H1413= "", 279, "")</f>
        <v/>
      </c>
    </row>
    <row r="1418" spans="1:17" hidden="1">
      <c r="A1418" s="7" t="s">
        <v>74</v>
      </c>
    </row>
    <row r="1419" spans="1:17" hidden="1">
      <c r="A1419" s="7" t="s">
        <v>59</v>
      </c>
    </row>
    <row r="1420" spans="1:17" hidden="1">
      <c r="A1420" s="7" t="s">
        <v>74</v>
      </c>
    </row>
    <row r="1421" spans="1:17" hidden="1">
      <c r="A1421" s="7" t="s">
        <v>75</v>
      </c>
    </row>
    <row r="1422" spans="1:17" hidden="1">
      <c r="A1422" s="7" t="s">
        <v>49</v>
      </c>
    </row>
    <row r="1423" spans="1:17" hidden="1">
      <c r="A1423" s="7" t="s">
        <v>116</v>
      </c>
    </row>
    <row r="1424" spans="1:17">
      <c r="A1424" s="7">
        <v>6</v>
      </c>
      <c r="B1424" s="29" t="s">
        <v>452</v>
      </c>
      <c r="C1424" s="61" t="s">
        <v>453</v>
      </c>
      <c r="D1424" s="61"/>
      <c r="E1424" s="61"/>
      <c r="F1424" s="61"/>
      <c r="G1424" s="61"/>
      <c r="H1424" s="61"/>
      <c r="I1424" s="61"/>
      <c r="J1424" s="62"/>
      <c r="K1424" s="7"/>
    </row>
    <row r="1425" spans="1:17" hidden="1">
      <c r="A1425" s="7" t="s">
        <v>112</v>
      </c>
    </row>
    <row r="1426" spans="1:17" ht="27.225" customHeight="1">
      <c r="A1426" s="7">
        <v>9</v>
      </c>
      <c r="B1426" s="34" t="s">
        <v>454</v>
      </c>
      <c r="C1426" s="35" t="s">
        <v>455</v>
      </c>
      <c r="D1426" s="36"/>
      <c r="E1426" s="36"/>
      <c r="F1426" s="37" t="s">
        <v>13</v>
      </c>
      <c r="G1426" s="38">
        <f>ROUND(SUM(G1427:G1428), 0 )</f>
        <v/>
      </c>
      <c r="H1426" s="38"/>
      <c r="I1426" s="39"/>
      <c r="J1426" s="40">
        <f>IF(AND(G1426= "",H1426= ""), 0, ROUND(ROUND(I1426, 2) * ROUND(IF(H1426="",G1426,H1426),  0), 2))</f>
        <v/>
      </c>
      <c r="K1426" s="7"/>
      <c r="M1426" s="41">
        <v>0.2</v>
      </c>
      <c r="Q1426" s="7">
        <f>IF(H1426= "", "", 53)</f>
        <v/>
      </c>
    </row>
    <row r="1427" spans="1:17" hidden="1">
      <c r="A1427" s="56" t="s">
        <v>69</v>
      </c>
      <c r="B1427" s="36"/>
      <c r="C1427" s="57" t="s">
        <v>68</v>
      </c>
      <c r="D1427" s="57"/>
      <c r="E1427" s="57"/>
      <c r="F1427" s="57"/>
      <c r="G1427" s="58">
        <v>4</v>
      </c>
      <c r="H1427" s="59"/>
      <c r="J1427" s="36"/>
    </row>
    <row r="1428" spans="1:17" hidden="1">
      <c r="A1428" s="56" t="s">
        <v>73</v>
      </c>
      <c r="B1428" s="36"/>
      <c r="C1428" s="57" t="s">
        <v>72</v>
      </c>
      <c r="D1428" s="57"/>
      <c r="E1428" s="57"/>
      <c r="F1428" s="57"/>
      <c r="G1428" s="58">
        <v>3</v>
      </c>
      <c r="H1428" s="59"/>
      <c r="J1428" s="36"/>
    </row>
    <row r="1429" spans="1:17" hidden="1">
      <c r="G1429" s="60">
        <f>G1427</f>
        <v/>
      </c>
      <c r="H1429" s="60">
        <f>IF(H1427= "", "", H1427)</f>
        <v/>
      </c>
      <c r="J1429" s="60">
        <f>IF(AND(G1429= "",H1429= ""), 0, ROUND(ROUND(I1426, 2) * ROUND(IF(H1429="",G1429,H1429),  0), 2))</f>
        <v/>
      </c>
      <c r="K1429" s="7">
        <f>K1426</f>
        <v/>
      </c>
      <c r="Q1429" s="7">
        <f>IF(H1426= "", 290, "")</f>
        <v/>
      </c>
    </row>
    <row r="1430" spans="1:17" hidden="1">
      <c r="G1430" s="60">
        <f>G1428</f>
        <v/>
      </c>
      <c r="H1430" s="60">
        <f>IF(H1428= "", "", H1428)</f>
        <v/>
      </c>
      <c r="J1430" s="60">
        <f>IF(AND(G1430= "",H1430= ""), 0, ROUND(ROUND(I1426, 2) * ROUND(IF(H1430="",G1430,H1430),  0), 2))</f>
        <v/>
      </c>
      <c r="K1430" s="7">
        <f>K1426</f>
        <v/>
      </c>
      <c r="Q1430" s="7">
        <f>IF(H1426= "", 279, "")</f>
        <v/>
      </c>
    </row>
    <row r="1431" spans="1:17" hidden="1">
      <c r="A1431" s="7" t="s">
        <v>74</v>
      </c>
    </row>
    <row r="1432" spans="1:17" hidden="1">
      <c r="A1432" s="7" t="s">
        <v>59</v>
      </c>
    </row>
    <row r="1433" spans="1:17" hidden="1">
      <c r="A1433" s="7" t="s">
        <v>74</v>
      </c>
    </row>
    <row r="1434" spans="1:17" hidden="1">
      <c r="A1434" s="7" t="s">
        <v>75</v>
      </c>
    </row>
    <row r="1435" spans="1:17" hidden="1">
      <c r="A1435" s="7" t="s">
        <v>49</v>
      </c>
    </row>
    <row r="1436" spans="1:17" ht="27.225" customHeight="1">
      <c r="A1436" s="7">
        <v>9</v>
      </c>
      <c r="B1436" s="34" t="s">
        <v>456</v>
      </c>
      <c r="C1436" s="35" t="s">
        <v>457</v>
      </c>
      <c r="D1436" s="36"/>
      <c r="E1436" s="36"/>
      <c r="F1436" s="37" t="s">
        <v>115</v>
      </c>
      <c r="G1436" s="63">
        <f>ROUND(SUM(G1437:G1437), 2 )</f>
        <v/>
      </c>
      <c r="H1436" s="63"/>
      <c r="I1436" s="39"/>
      <c r="J1436" s="40">
        <f>IF(AND(G1436= "",H1436= ""), 0, ROUND(ROUND(I1436, 2) * ROUND(IF(H1436="",G1436,H1436),  2), 2))</f>
        <v/>
      </c>
      <c r="K1436" s="7"/>
      <c r="M1436" s="41">
        <v>0.2</v>
      </c>
      <c r="Q1436" s="7">
        <v>290</v>
      </c>
    </row>
    <row r="1437" spans="1:17" hidden="1">
      <c r="A1437" s="56" t="s">
        <v>69</v>
      </c>
      <c r="B1437" s="36"/>
      <c r="C1437" s="57" t="s">
        <v>68</v>
      </c>
      <c r="D1437" s="57"/>
      <c r="E1437" s="57"/>
      <c r="F1437" s="57"/>
      <c r="G1437" s="64">
        <v>150</v>
      </c>
      <c r="H1437" s="59"/>
      <c r="J1437" s="36"/>
    </row>
    <row r="1438" spans="1:17" hidden="1">
      <c r="A1438" s="7" t="s">
        <v>74</v>
      </c>
    </row>
    <row r="1439" spans="1:17" hidden="1">
      <c r="A1439" s="7" t="s">
        <v>59</v>
      </c>
    </row>
    <row r="1440" spans="1:17" hidden="1">
      <c r="A1440" s="7" t="s">
        <v>49</v>
      </c>
    </row>
    <row r="1441" spans="1:17">
      <c r="A1441" s="7">
        <v>9</v>
      </c>
      <c r="B1441" s="34" t="s">
        <v>458</v>
      </c>
      <c r="C1441" s="35" t="s">
        <v>459</v>
      </c>
      <c r="D1441" s="36"/>
      <c r="E1441" s="36"/>
      <c r="F1441" s="37" t="s">
        <v>115</v>
      </c>
      <c r="G1441" s="63">
        <f>ROUND(SUM(G1442:G1443), 2 )</f>
        <v/>
      </c>
      <c r="H1441" s="63"/>
      <c r="I1441" s="39"/>
      <c r="J1441" s="40">
        <f>IF(AND(G1441= "",H1441= ""), 0, ROUND(ROUND(I1441, 2) * ROUND(IF(H1441="",G1441,H1441),  2), 2))</f>
        <v/>
      </c>
      <c r="K1441" s="7"/>
      <c r="M1441" s="41">
        <v>0.2</v>
      </c>
      <c r="Q1441" s="7">
        <f>IF(H1441= "", "", 53)</f>
        <v/>
      </c>
    </row>
    <row r="1442" spans="1:17" hidden="1">
      <c r="A1442" s="56" t="s">
        <v>69</v>
      </c>
      <c r="B1442" s="36"/>
      <c r="C1442" s="57" t="s">
        <v>68</v>
      </c>
      <c r="D1442" s="57"/>
      <c r="E1442" s="57"/>
      <c r="F1442" s="57"/>
      <c r="G1442" s="64">
        <v>70</v>
      </c>
      <c r="H1442" s="59"/>
      <c r="J1442" s="36"/>
    </row>
    <row r="1443" spans="1:17" hidden="1">
      <c r="A1443" s="56" t="s">
        <v>73</v>
      </c>
      <c r="B1443" s="36"/>
      <c r="C1443" s="57" t="s">
        <v>72</v>
      </c>
      <c r="D1443" s="57"/>
      <c r="E1443" s="57"/>
      <c r="F1443" s="57"/>
      <c r="G1443" s="64">
        <v>30</v>
      </c>
      <c r="H1443" s="59"/>
      <c r="J1443" s="36"/>
    </row>
    <row r="1444" spans="1:17" hidden="1">
      <c r="G1444" s="60">
        <f>G1442</f>
        <v/>
      </c>
      <c r="H1444" s="60">
        <f>IF(H1442= "", "", H1442)</f>
        <v/>
      </c>
      <c r="J1444" s="60">
        <f>IF(AND(G1444= "",H1444= ""), 0, ROUND(ROUND(I1441, 2) * ROUND(IF(H1444="",G1444,H1444),  2), 2))</f>
        <v/>
      </c>
      <c r="K1444" s="7">
        <f>K1441</f>
        <v/>
      </c>
      <c r="Q1444" s="7">
        <f>IF(H1441= "", 290, "")</f>
        <v/>
      </c>
    </row>
    <row r="1445" spans="1:17" hidden="1">
      <c r="G1445" s="60">
        <f>G1443</f>
        <v/>
      </c>
      <c r="H1445" s="60">
        <f>IF(H1443= "", "", H1443)</f>
        <v/>
      </c>
      <c r="J1445" s="60">
        <f>IF(AND(G1445= "",H1445= ""), 0, ROUND(ROUND(I1441, 2) * ROUND(IF(H1445="",G1445,H1445),  2), 2))</f>
        <v/>
      </c>
      <c r="K1445" s="7">
        <f>K1441</f>
        <v/>
      </c>
      <c r="Q1445" s="7">
        <f>IF(H1441= "", 279, "")</f>
        <v/>
      </c>
    </row>
    <row r="1446" spans="1:17" hidden="1">
      <c r="A1446" s="7" t="s">
        <v>74</v>
      </c>
    </row>
    <row r="1447" spans="1:17" hidden="1">
      <c r="A1447" s="7" t="s">
        <v>59</v>
      </c>
    </row>
    <row r="1448" spans="1:17" hidden="1">
      <c r="A1448" s="7" t="s">
        <v>74</v>
      </c>
    </row>
    <row r="1449" spans="1:17" hidden="1">
      <c r="A1449" s="7" t="s">
        <v>75</v>
      </c>
    </row>
    <row r="1450" spans="1:17" hidden="1">
      <c r="A1450" s="7" t="s">
        <v>74</v>
      </c>
    </row>
    <row r="1451" spans="1:17" hidden="1">
      <c r="A1451" s="7" t="s">
        <v>59</v>
      </c>
    </row>
    <row r="1452" spans="1:17" hidden="1">
      <c r="A1452" s="7" t="s">
        <v>49</v>
      </c>
    </row>
    <row r="1453" spans="1:17" hidden="1">
      <c r="A1453" s="7" t="s">
        <v>116</v>
      </c>
    </row>
    <row r="1454" spans="1:17">
      <c r="A1454" s="7">
        <v>6</v>
      </c>
      <c r="B1454" s="29" t="s">
        <v>460</v>
      </c>
      <c r="C1454" s="61" t="s">
        <v>461</v>
      </c>
      <c r="D1454" s="61"/>
      <c r="E1454" s="61"/>
      <c r="F1454" s="61"/>
      <c r="G1454" s="61"/>
      <c r="H1454" s="61"/>
      <c r="I1454" s="61"/>
      <c r="J1454" s="62"/>
      <c r="K1454" s="7"/>
    </row>
    <row r="1455" spans="1:17" hidden="1">
      <c r="A1455" s="7" t="s">
        <v>112</v>
      </c>
    </row>
    <row r="1456" spans="1:17" hidden="1">
      <c r="A1456" s="7" t="s">
        <v>112</v>
      </c>
    </row>
    <row r="1457" spans="1:17" ht="27.225" customHeight="1">
      <c r="A1457" s="7">
        <v>9</v>
      </c>
      <c r="B1457" s="34" t="s">
        <v>462</v>
      </c>
      <c r="C1457" s="35" t="s">
        <v>463</v>
      </c>
      <c r="D1457" s="36"/>
      <c r="E1457" s="36"/>
      <c r="F1457" s="37" t="s">
        <v>13</v>
      </c>
      <c r="G1457" s="38">
        <f>ROUND(SUM(G1458:G1459), 0 )</f>
        <v/>
      </c>
      <c r="H1457" s="38"/>
      <c r="I1457" s="39"/>
      <c r="J1457" s="40">
        <f>IF(AND(G1457= "",H1457= ""), 0, ROUND(ROUND(I1457, 2) * ROUND(IF(H1457="",G1457,H1457),  0), 2))</f>
        <v/>
      </c>
      <c r="K1457" s="7"/>
      <c r="M1457" s="41">
        <v>0.2</v>
      </c>
      <c r="Q1457" s="7">
        <f>IF(H1457= "", "", 53)</f>
        <v/>
      </c>
    </row>
    <row r="1458" spans="1:17" hidden="1">
      <c r="A1458" s="56" t="s">
        <v>69</v>
      </c>
      <c r="B1458" s="36"/>
      <c r="C1458" s="57" t="s">
        <v>68</v>
      </c>
      <c r="D1458" s="57"/>
      <c r="E1458" s="57"/>
      <c r="F1458" s="57"/>
      <c r="G1458" s="58">
        <v>4</v>
      </c>
      <c r="H1458" s="59"/>
      <c r="J1458" s="36"/>
    </row>
    <row r="1459" spans="1:17" hidden="1">
      <c r="A1459" s="56" t="s">
        <v>73</v>
      </c>
      <c r="B1459" s="36"/>
      <c r="C1459" s="57" t="s">
        <v>72</v>
      </c>
      <c r="D1459" s="57"/>
      <c r="E1459" s="57"/>
      <c r="F1459" s="57"/>
      <c r="G1459" s="58">
        <v>3</v>
      </c>
      <c r="H1459" s="59"/>
      <c r="J1459" s="36"/>
    </row>
    <row r="1460" spans="1:17" hidden="1">
      <c r="G1460" s="60">
        <f>G1458</f>
        <v/>
      </c>
      <c r="H1460" s="60">
        <f>IF(H1458= "", "", H1458)</f>
        <v/>
      </c>
      <c r="J1460" s="60">
        <f>IF(AND(G1460= "",H1460= ""), 0, ROUND(ROUND(I1457, 2) * ROUND(IF(H1460="",G1460,H1460),  0), 2))</f>
        <v/>
      </c>
      <c r="K1460" s="7">
        <f>K1457</f>
        <v/>
      </c>
      <c r="Q1460" s="7">
        <f>IF(H1457= "", 290, "")</f>
        <v/>
      </c>
    </row>
    <row r="1461" spans="1:17" hidden="1">
      <c r="G1461" s="60">
        <f>G1459</f>
        <v/>
      </c>
      <c r="H1461" s="60">
        <f>IF(H1459= "", "", H1459)</f>
        <v/>
      </c>
      <c r="J1461" s="60">
        <f>IF(AND(G1461= "",H1461= ""), 0, ROUND(ROUND(I1457, 2) * ROUND(IF(H1461="",G1461,H1461),  0), 2))</f>
        <v/>
      </c>
      <c r="K1461" s="7">
        <f>K1457</f>
        <v/>
      </c>
      <c r="Q1461" s="7">
        <f>IF(H1457= "", 279, "")</f>
        <v/>
      </c>
    </row>
    <row r="1462" spans="1:17" hidden="1">
      <c r="A1462" s="7" t="s">
        <v>74</v>
      </c>
    </row>
    <row r="1463" spans="1:17" hidden="1">
      <c r="A1463" s="7" t="s">
        <v>59</v>
      </c>
    </row>
    <row r="1464" spans="1:17" hidden="1">
      <c r="A1464" s="7" t="s">
        <v>74</v>
      </c>
    </row>
    <row r="1465" spans="1:17" hidden="1">
      <c r="A1465" s="7" t="s">
        <v>75</v>
      </c>
    </row>
    <row r="1466" spans="1:17" hidden="1">
      <c r="A1466" s="7" t="s">
        <v>49</v>
      </c>
    </row>
    <row r="1467" spans="1:17">
      <c r="A1467" s="7">
        <v>9</v>
      </c>
      <c r="B1467" s="34" t="s">
        <v>464</v>
      </c>
      <c r="C1467" s="35" t="s">
        <v>465</v>
      </c>
      <c r="D1467" s="36"/>
      <c r="E1467" s="36"/>
      <c r="F1467" s="37" t="s">
        <v>115</v>
      </c>
      <c r="G1467" s="63">
        <f>ROUND(SUM(G1468:G1469), 2 )</f>
        <v/>
      </c>
      <c r="H1467" s="63"/>
      <c r="I1467" s="39"/>
      <c r="J1467" s="40">
        <f>IF(AND(G1467= "",H1467= ""), 0, ROUND(ROUND(I1467, 2) * ROUND(IF(H1467="",G1467,H1467),  2), 2))</f>
        <v/>
      </c>
      <c r="K1467" s="7"/>
      <c r="M1467" s="41">
        <v>0.2</v>
      </c>
      <c r="Q1467" s="7">
        <f>IF(H1467= "", "", 53)</f>
        <v/>
      </c>
    </row>
    <row r="1468" spans="1:17" hidden="1">
      <c r="A1468" s="56" t="s">
        <v>69</v>
      </c>
      <c r="B1468" s="36"/>
      <c r="C1468" s="57" t="s">
        <v>68</v>
      </c>
      <c r="D1468" s="57"/>
      <c r="E1468" s="57"/>
      <c r="F1468" s="57"/>
      <c r="G1468" s="64">
        <v>90</v>
      </c>
      <c r="H1468" s="59"/>
      <c r="J1468" s="36"/>
    </row>
    <row r="1469" spans="1:17" hidden="1">
      <c r="A1469" s="56" t="s">
        <v>73</v>
      </c>
      <c r="B1469" s="36"/>
      <c r="C1469" s="57" t="s">
        <v>72</v>
      </c>
      <c r="D1469" s="57"/>
      <c r="E1469" s="57"/>
      <c r="F1469" s="57"/>
      <c r="G1469" s="64">
        <v>60</v>
      </c>
      <c r="H1469" s="59"/>
      <c r="J1469" s="36"/>
    </row>
    <row r="1470" spans="1:17" hidden="1">
      <c r="G1470" s="60">
        <f>G1468</f>
        <v/>
      </c>
      <c r="H1470" s="60">
        <f>IF(H1468= "", "", H1468)</f>
        <v/>
      </c>
      <c r="J1470" s="60">
        <f>IF(AND(G1470= "",H1470= ""), 0, ROUND(ROUND(I1467, 2) * ROUND(IF(H1470="",G1470,H1470),  2), 2))</f>
        <v/>
      </c>
      <c r="K1470" s="7">
        <f>K1467</f>
        <v/>
      </c>
      <c r="Q1470" s="7">
        <f>IF(H1467= "", 290, "")</f>
        <v/>
      </c>
    </row>
    <row r="1471" spans="1:17" hidden="1">
      <c r="G1471" s="60">
        <f>G1469</f>
        <v/>
      </c>
      <c r="H1471" s="60">
        <f>IF(H1469= "", "", H1469)</f>
        <v/>
      </c>
      <c r="J1471" s="60">
        <f>IF(AND(G1471= "",H1471= ""), 0, ROUND(ROUND(I1467, 2) * ROUND(IF(H1471="",G1471,H1471),  2), 2))</f>
        <v/>
      </c>
      <c r="K1471" s="7">
        <f>K1467</f>
        <v/>
      </c>
      <c r="Q1471" s="7">
        <f>IF(H1467= "", 279, "")</f>
        <v/>
      </c>
    </row>
    <row r="1472" spans="1:17" hidden="1">
      <c r="A1472" s="7" t="s">
        <v>74</v>
      </c>
    </row>
    <row r="1473" spans="1:17" hidden="1">
      <c r="A1473" s="7" t="s">
        <v>59</v>
      </c>
    </row>
    <row r="1474" spans="1:17" hidden="1">
      <c r="A1474" s="7" t="s">
        <v>74</v>
      </c>
    </row>
    <row r="1475" spans="1:17" hidden="1">
      <c r="A1475" s="7" t="s">
        <v>75</v>
      </c>
    </row>
    <row r="1476" spans="1:17" hidden="1">
      <c r="A1476" s="7" t="s">
        <v>74</v>
      </c>
    </row>
    <row r="1477" spans="1:17" hidden="1">
      <c r="A1477" s="7" t="s">
        <v>59</v>
      </c>
    </row>
    <row r="1478" spans="1:17" hidden="1">
      <c r="A1478" s="7" t="s">
        <v>49</v>
      </c>
    </row>
    <row r="1479" spans="1:17" hidden="1">
      <c r="A1479" s="7" t="s">
        <v>116</v>
      </c>
    </row>
    <row r="1480" spans="1:17">
      <c r="A1480" s="7">
        <v>6</v>
      </c>
      <c r="B1480" s="29" t="s">
        <v>466</v>
      </c>
      <c r="C1480" s="61" t="s">
        <v>467</v>
      </c>
      <c r="D1480" s="61"/>
      <c r="E1480" s="61"/>
      <c r="F1480" s="61"/>
      <c r="G1480" s="61"/>
      <c r="H1480" s="61"/>
      <c r="I1480" s="61"/>
      <c r="J1480" s="62"/>
      <c r="K1480" s="7"/>
    </row>
    <row r="1481" spans="1:17" hidden="1">
      <c r="A1481" s="7" t="s">
        <v>112</v>
      </c>
    </row>
    <row r="1482" spans="1:17" hidden="1">
      <c r="A1482" s="7" t="s">
        <v>112</v>
      </c>
    </row>
    <row r="1483" spans="1:17" ht="27.225" customHeight="1">
      <c r="A1483" s="7">
        <v>9</v>
      </c>
      <c r="B1483" s="34" t="s">
        <v>468</v>
      </c>
      <c r="C1483" s="35" t="s">
        <v>469</v>
      </c>
      <c r="D1483" s="36"/>
      <c r="E1483" s="36"/>
      <c r="F1483" s="37" t="s">
        <v>13</v>
      </c>
      <c r="G1483" s="38">
        <f>ROUND(SUM(G1484:G1485), 0 )</f>
        <v/>
      </c>
      <c r="H1483" s="38"/>
      <c r="I1483" s="39"/>
      <c r="J1483" s="40">
        <f>IF(AND(G1483= "",H1483= ""), 0, ROUND(ROUND(I1483, 2) * ROUND(IF(H1483="",G1483,H1483),  0), 2))</f>
        <v/>
      </c>
      <c r="K1483" s="7"/>
      <c r="M1483" s="41">
        <v>0.2</v>
      </c>
      <c r="Q1483" s="7">
        <f>IF(H1483= "", "", 53)</f>
        <v/>
      </c>
    </row>
    <row r="1484" spans="1:17" hidden="1">
      <c r="A1484" s="56" t="s">
        <v>69</v>
      </c>
      <c r="B1484" s="36"/>
      <c r="C1484" s="57" t="s">
        <v>68</v>
      </c>
      <c r="D1484" s="57"/>
      <c r="E1484" s="57"/>
      <c r="F1484" s="57"/>
      <c r="G1484" s="58">
        <v>23</v>
      </c>
      <c r="H1484" s="59"/>
      <c r="J1484" s="36"/>
    </row>
    <row r="1485" spans="1:17" hidden="1">
      <c r="A1485" s="56" t="s">
        <v>73</v>
      </c>
      <c r="B1485" s="36"/>
      <c r="C1485" s="57" t="s">
        <v>72</v>
      </c>
      <c r="D1485" s="57"/>
      <c r="E1485" s="57"/>
      <c r="F1485" s="57"/>
      <c r="G1485" s="58">
        <v>2</v>
      </c>
      <c r="H1485" s="59"/>
      <c r="J1485" s="36"/>
    </row>
    <row r="1486" spans="1:17" hidden="1">
      <c r="G1486" s="60">
        <f>G1484</f>
        <v/>
      </c>
      <c r="H1486" s="60">
        <f>IF(H1484= "", "", H1484)</f>
        <v/>
      </c>
      <c r="J1486" s="60">
        <f>IF(AND(G1486= "",H1486= ""), 0, ROUND(ROUND(I1483, 2) * ROUND(IF(H1486="",G1486,H1486),  0), 2))</f>
        <v/>
      </c>
      <c r="K1486" s="7">
        <f>K1483</f>
        <v/>
      </c>
      <c r="Q1486" s="7">
        <f>IF(H1483= "", 290, "")</f>
        <v/>
      </c>
    </row>
    <row r="1487" spans="1:17" hidden="1">
      <c r="G1487" s="60">
        <f>G1485</f>
        <v/>
      </c>
      <c r="H1487" s="60">
        <f>IF(H1485= "", "", H1485)</f>
        <v/>
      </c>
      <c r="J1487" s="60">
        <f>IF(AND(G1487= "",H1487= ""), 0, ROUND(ROUND(I1483, 2) * ROUND(IF(H1487="",G1487,H1487),  0), 2))</f>
        <v/>
      </c>
      <c r="K1487" s="7">
        <f>K1483</f>
        <v/>
      </c>
      <c r="Q1487" s="7">
        <f>IF(H1483= "", 279, "")</f>
        <v/>
      </c>
    </row>
    <row r="1488" spans="1:17" hidden="1">
      <c r="A1488" s="7" t="s">
        <v>74</v>
      </c>
    </row>
    <row r="1489" spans="1:17" hidden="1">
      <c r="A1489" s="7" t="s">
        <v>59</v>
      </c>
    </row>
    <row r="1490" spans="1:17" hidden="1">
      <c r="A1490" s="7" t="s">
        <v>74</v>
      </c>
    </row>
    <row r="1491" spans="1:17" hidden="1">
      <c r="A1491" s="7" t="s">
        <v>75</v>
      </c>
    </row>
    <row r="1492" spans="1:17" hidden="1">
      <c r="A1492" s="7" t="s">
        <v>49</v>
      </c>
    </row>
    <row r="1493" spans="1:17">
      <c r="A1493" s="7">
        <v>9</v>
      </c>
      <c r="B1493" s="34" t="s">
        <v>470</v>
      </c>
      <c r="C1493" s="35" t="s">
        <v>471</v>
      </c>
      <c r="D1493" s="36"/>
      <c r="E1493" s="36"/>
      <c r="F1493" s="37" t="s">
        <v>115</v>
      </c>
      <c r="G1493" s="63">
        <f>ROUND(SUM(G1494:G1495), 2 )</f>
        <v/>
      </c>
      <c r="H1493" s="63"/>
      <c r="I1493" s="39"/>
      <c r="J1493" s="40">
        <f>IF(AND(G1493= "",H1493= ""), 0, ROUND(ROUND(I1493, 2) * ROUND(IF(H1493="",G1493,H1493),  2), 2))</f>
        <v/>
      </c>
      <c r="K1493" s="7"/>
      <c r="M1493" s="41">
        <v>0.2</v>
      </c>
      <c r="Q1493" s="7">
        <f>IF(H1493= "", "", 53)</f>
        <v/>
      </c>
    </row>
    <row r="1494" spans="1:17" hidden="1">
      <c r="A1494" s="56" t="s">
        <v>69</v>
      </c>
      <c r="B1494" s="36"/>
      <c r="C1494" s="57" t="s">
        <v>68</v>
      </c>
      <c r="D1494" s="57"/>
      <c r="E1494" s="57"/>
      <c r="F1494" s="57"/>
      <c r="G1494" s="64">
        <v>460</v>
      </c>
      <c r="H1494" s="59"/>
      <c r="J1494" s="36"/>
    </row>
    <row r="1495" spans="1:17" hidden="1">
      <c r="A1495" s="56" t="s">
        <v>73</v>
      </c>
      <c r="B1495" s="36"/>
      <c r="C1495" s="57" t="s">
        <v>72</v>
      </c>
      <c r="D1495" s="57"/>
      <c r="E1495" s="57"/>
      <c r="F1495" s="57"/>
      <c r="G1495" s="64">
        <v>40</v>
      </c>
      <c r="H1495" s="59"/>
      <c r="J1495" s="36"/>
    </row>
    <row r="1496" spans="1:17" hidden="1">
      <c r="G1496" s="60">
        <f>G1494</f>
        <v/>
      </c>
      <c r="H1496" s="60">
        <f>IF(H1494= "", "", H1494)</f>
        <v/>
      </c>
      <c r="J1496" s="60">
        <f>IF(AND(G1496= "",H1496= ""), 0, ROUND(ROUND(I1493, 2) * ROUND(IF(H1496="",G1496,H1496),  2), 2))</f>
        <v/>
      </c>
      <c r="K1496" s="7">
        <f>K1493</f>
        <v/>
      </c>
      <c r="Q1496" s="7">
        <f>IF(H1493= "", 290, "")</f>
        <v/>
      </c>
    </row>
    <row r="1497" spans="1:17" hidden="1">
      <c r="G1497" s="60">
        <f>G1495</f>
        <v/>
      </c>
      <c r="H1497" s="60">
        <f>IF(H1495= "", "", H1495)</f>
        <v/>
      </c>
      <c r="J1497" s="60">
        <f>IF(AND(G1497= "",H1497= ""), 0, ROUND(ROUND(I1493, 2) * ROUND(IF(H1497="",G1497,H1497),  2), 2))</f>
        <v/>
      </c>
      <c r="K1497" s="7">
        <f>K1493</f>
        <v/>
      </c>
      <c r="Q1497" s="7">
        <f>IF(H1493= "", 279, "")</f>
        <v/>
      </c>
    </row>
    <row r="1498" spans="1:17" hidden="1">
      <c r="A1498" s="7" t="s">
        <v>74</v>
      </c>
    </row>
    <row r="1499" spans="1:17" hidden="1">
      <c r="A1499" s="7" t="s">
        <v>59</v>
      </c>
    </row>
    <row r="1500" spans="1:17" hidden="1">
      <c r="A1500" s="7" t="s">
        <v>74</v>
      </c>
    </row>
    <row r="1501" spans="1:17" hidden="1">
      <c r="A1501" s="7" t="s">
        <v>75</v>
      </c>
    </row>
    <row r="1502" spans="1:17" hidden="1">
      <c r="A1502" s="7" t="s">
        <v>74</v>
      </c>
    </row>
    <row r="1503" spans="1:17" hidden="1">
      <c r="A1503" s="7" t="s">
        <v>59</v>
      </c>
    </row>
    <row r="1504" spans="1:17" hidden="1">
      <c r="A1504" s="7" t="s">
        <v>49</v>
      </c>
    </row>
    <row r="1505" spans="1:17" hidden="1">
      <c r="A1505" s="7" t="s">
        <v>116</v>
      </c>
    </row>
    <row r="1506" spans="1:17" hidden="1">
      <c r="A1506" s="7" t="s">
        <v>77</v>
      </c>
    </row>
    <row r="1507" spans="1:17">
      <c r="A1507" s="7">
        <v>5</v>
      </c>
      <c r="B1507" s="29" t="s">
        <v>472</v>
      </c>
      <c r="C1507" s="48" t="s">
        <v>473</v>
      </c>
      <c r="D1507" s="48"/>
      <c r="E1507" s="48"/>
      <c r="F1507" s="48"/>
      <c r="G1507" s="48"/>
      <c r="H1507" s="48"/>
      <c r="I1507" s="48"/>
      <c r="J1507" s="55"/>
      <c r="K1507" s="7"/>
    </row>
    <row r="1508" spans="1:17">
      <c r="A1508" s="7">
        <v>6</v>
      </c>
      <c r="B1508" s="29" t="s">
        <v>474</v>
      </c>
      <c r="C1508" s="61" t="s">
        <v>475</v>
      </c>
      <c r="D1508" s="61"/>
      <c r="E1508" s="61"/>
      <c r="F1508" s="61"/>
      <c r="G1508" s="61"/>
      <c r="H1508" s="61"/>
      <c r="I1508" s="61"/>
      <c r="J1508" s="62"/>
      <c r="K1508" s="7"/>
    </row>
    <row r="1509" spans="1:17">
      <c r="A1509" s="7">
        <v>8</v>
      </c>
      <c r="B1509" s="34" t="s">
        <v>476</v>
      </c>
      <c r="C1509" s="65" t="s">
        <v>477</v>
      </c>
      <c r="D1509" s="65"/>
      <c r="E1509" s="65"/>
      <c r="J1509" s="36"/>
      <c r="K1509" s="7"/>
    </row>
    <row r="1510" spans="1:17" hidden="1">
      <c r="A1510" s="7" t="s">
        <v>478</v>
      </c>
    </row>
    <row r="1511" spans="1:17" ht="27.225" customHeight="1">
      <c r="A1511" s="7">
        <v>9</v>
      </c>
      <c r="B1511" s="34" t="s">
        <v>479</v>
      </c>
      <c r="C1511" s="35" t="s">
        <v>480</v>
      </c>
      <c r="D1511" s="36"/>
      <c r="E1511" s="36"/>
      <c r="F1511" s="37" t="s">
        <v>115</v>
      </c>
      <c r="G1511" s="63">
        <f>ROUND(SUM(G1512:G1513), 2 )</f>
        <v/>
      </c>
      <c r="H1511" s="63"/>
      <c r="I1511" s="39"/>
      <c r="J1511" s="40">
        <f>IF(AND(G1511= "",H1511= ""), 0, ROUND(ROUND(I1511, 2) * ROUND(IF(H1511="",G1511,H1511),  2), 2))</f>
        <v/>
      </c>
      <c r="K1511" s="7"/>
      <c r="M1511" s="41">
        <v>0.2</v>
      </c>
      <c r="Q1511" s="7">
        <f>IF(H1511= "", "", 53)</f>
        <v/>
      </c>
    </row>
    <row r="1512" spans="1:17" hidden="1">
      <c r="A1512" s="56" t="s">
        <v>69</v>
      </c>
      <c r="B1512" s="36"/>
      <c r="C1512" s="57" t="s">
        <v>68</v>
      </c>
      <c r="D1512" s="57"/>
      <c r="E1512" s="57"/>
      <c r="F1512" s="57"/>
      <c r="G1512" s="64">
        <v>100</v>
      </c>
      <c r="H1512" s="59"/>
      <c r="J1512" s="36"/>
    </row>
    <row r="1513" spans="1:17" hidden="1">
      <c r="A1513" s="56" t="s">
        <v>73</v>
      </c>
      <c r="B1513" s="36"/>
      <c r="C1513" s="57" t="s">
        <v>72</v>
      </c>
      <c r="D1513" s="57"/>
      <c r="E1513" s="57"/>
      <c r="F1513" s="57"/>
      <c r="G1513" s="64">
        <v>50</v>
      </c>
      <c r="H1513" s="59"/>
      <c r="J1513" s="36"/>
    </row>
    <row r="1514" spans="1:17" hidden="1">
      <c r="G1514" s="60">
        <f>G1512</f>
        <v/>
      </c>
      <c r="H1514" s="60">
        <f>IF(H1512= "", "", H1512)</f>
        <v/>
      </c>
      <c r="J1514" s="60">
        <f>IF(AND(G1514= "",H1514= ""), 0, ROUND(ROUND(I1511, 2) * ROUND(IF(H1514="",G1514,H1514),  2), 2))</f>
        <v/>
      </c>
      <c r="K1514" s="7">
        <f>K1511</f>
        <v/>
      </c>
      <c r="Q1514" s="7">
        <f>IF(H1511= "", 290, "")</f>
        <v/>
      </c>
    </row>
    <row r="1515" spans="1:17" hidden="1">
      <c r="G1515" s="60">
        <f>G1513</f>
        <v/>
      </c>
      <c r="H1515" s="60">
        <f>IF(H1513= "", "", H1513)</f>
        <v/>
      </c>
      <c r="J1515" s="60">
        <f>IF(AND(G1515= "",H1515= ""), 0, ROUND(ROUND(I1511, 2) * ROUND(IF(H1515="",G1515,H1515),  2), 2))</f>
        <v/>
      </c>
      <c r="K1515" s="7">
        <f>K1511</f>
        <v/>
      </c>
      <c r="Q1515" s="7">
        <f>IF(H1511= "", 279, "")</f>
        <v/>
      </c>
    </row>
    <row r="1516" spans="1:17" hidden="1">
      <c r="A1516" s="7" t="s">
        <v>74</v>
      </c>
    </row>
    <row r="1517" spans="1:17" hidden="1">
      <c r="A1517" s="7" t="s">
        <v>75</v>
      </c>
    </row>
    <row r="1518" spans="1:17" hidden="1">
      <c r="A1518" s="7" t="s">
        <v>74</v>
      </c>
    </row>
    <row r="1519" spans="1:17" hidden="1">
      <c r="A1519" s="7" t="s">
        <v>59</v>
      </c>
    </row>
    <row r="1520" spans="1:17" hidden="1">
      <c r="A1520" s="7" t="s">
        <v>49</v>
      </c>
    </row>
    <row r="1521" spans="1:17" hidden="1">
      <c r="A1521" s="7" t="s">
        <v>481</v>
      </c>
    </row>
    <row r="1522" spans="1:17" hidden="1">
      <c r="A1522" s="7" t="s">
        <v>116</v>
      </c>
    </row>
    <row r="1523" spans="1:17" hidden="1">
      <c r="A1523" s="7" t="s">
        <v>77</v>
      </c>
    </row>
    <row r="1524" spans="1:17">
      <c r="A1524" s="7">
        <v>5</v>
      </c>
      <c r="B1524" s="29" t="s">
        <v>482</v>
      </c>
      <c r="C1524" s="48" t="s">
        <v>193</v>
      </c>
      <c r="D1524" s="48"/>
      <c r="E1524" s="48"/>
      <c r="F1524" s="48"/>
      <c r="G1524" s="48"/>
      <c r="H1524" s="48"/>
      <c r="I1524" s="48"/>
      <c r="J1524" s="55"/>
      <c r="K1524" s="7"/>
    </row>
    <row r="1525" spans="1:17" hidden="1">
      <c r="A1525" s="7" t="s">
        <v>64</v>
      </c>
    </row>
    <row r="1526" spans="1:17" hidden="1">
      <c r="A1526" s="7" t="s">
        <v>77</v>
      </c>
    </row>
    <row r="1527" spans="1:17" ht="27.225" customHeight="1">
      <c r="A1527" s="7">
        <v>5</v>
      </c>
      <c r="B1527" s="29" t="s">
        <v>483</v>
      </c>
      <c r="C1527" s="48" t="s">
        <v>484</v>
      </c>
      <c r="D1527" s="48"/>
      <c r="E1527" s="48"/>
      <c r="F1527" s="48"/>
      <c r="G1527" s="48"/>
      <c r="H1527" s="48"/>
      <c r="I1527" s="48"/>
      <c r="J1527" s="55"/>
      <c r="K1527" s="7"/>
    </row>
    <row r="1528" spans="1:17" hidden="1">
      <c r="A1528" s="7" t="s">
        <v>485</v>
      </c>
    </row>
    <row r="1529" spans="1:17" hidden="1">
      <c r="A1529" s="7" t="s">
        <v>64</v>
      </c>
    </row>
    <row r="1530" spans="1:17" hidden="1">
      <c r="A1530" s="7" t="s">
        <v>64</v>
      </c>
    </row>
    <row r="1531" spans="1:17">
      <c r="A1531" s="7">
        <v>9</v>
      </c>
      <c r="B1531" s="34" t="s">
        <v>486</v>
      </c>
      <c r="C1531" s="35" t="s">
        <v>487</v>
      </c>
      <c r="D1531" s="36"/>
      <c r="E1531" s="36"/>
      <c r="F1531" s="37" t="s">
        <v>67</v>
      </c>
      <c r="G1531" s="38">
        <f>ROUND(SUM(G1532:G1532), 0 )</f>
        <v/>
      </c>
      <c r="H1531" s="38"/>
      <c r="I1531" s="39"/>
      <c r="J1531" s="40">
        <f>IF(AND(G1531= "",H1531= ""), 0, ROUND(ROUND(I1531, 2) * ROUND(IF(H1531="",G1531,H1531),  0), 2))</f>
        <v/>
      </c>
      <c r="K1531" s="7"/>
      <c r="M1531" s="41">
        <v>0.2</v>
      </c>
      <c r="Q1531" s="7">
        <v>279</v>
      </c>
    </row>
    <row r="1532" spans="1:17" hidden="1">
      <c r="A1532" s="56" t="s">
        <v>73</v>
      </c>
      <c r="B1532" s="36"/>
      <c r="C1532" s="57" t="s">
        <v>72</v>
      </c>
      <c r="D1532" s="57"/>
      <c r="E1532" s="57"/>
      <c r="F1532" s="57"/>
      <c r="G1532" s="58">
        <v>1</v>
      </c>
      <c r="H1532" s="59"/>
      <c r="J1532" s="36"/>
    </row>
    <row r="1533" spans="1:17" hidden="1">
      <c r="A1533" s="7" t="s">
        <v>74</v>
      </c>
    </row>
    <row r="1534" spans="1:17" hidden="1">
      <c r="A1534" s="7" t="s">
        <v>49</v>
      </c>
    </row>
    <row r="1535" spans="1:17">
      <c r="A1535" s="7">
        <v>9</v>
      </c>
      <c r="B1535" s="34" t="s">
        <v>488</v>
      </c>
      <c r="C1535" s="35" t="s">
        <v>489</v>
      </c>
      <c r="D1535" s="36"/>
      <c r="E1535" s="36"/>
      <c r="F1535" s="37" t="s">
        <v>67</v>
      </c>
      <c r="G1535" s="38">
        <f>ROUND(SUM(G1536:G1536), 0 )</f>
        <v/>
      </c>
      <c r="H1535" s="38"/>
      <c r="I1535" s="39"/>
      <c r="J1535" s="40">
        <f>IF(AND(G1535= "",H1535= ""), 0, ROUND(ROUND(I1535, 2) * ROUND(IF(H1535="",G1535,H1535),  0), 2))</f>
        <v/>
      </c>
      <c r="K1535" s="7"/>
      <c r="M1535" s="41">
        <v>0.2</v>
      </c>
      <c r="Q1535" s="7">
        <v>279</v>
      </c>
    </row>
    <row r="1536" spans="1:17" hidden="1">
      <c r="A1536" s="56" t="s">
        <v>73</v>
      </c>
      <c r="B1536" s="36"/>
      <c r="C1536" s="57" t="s">
        <v>72</v>
      </c>
      <c r="D1536" s="57"/>
      <c r="E1536" s="57"/>
      <c r="F1536" s="57"/>
      <c r="G1536" s="58">
        <v>1</v>
      </c>
      <c r="H1536" s="59"/>
      <c r="J1536" s="36"/>
    </row>
    <row r="1537" spans="1:17" hidden="1">
      <c r="A1537" s="7" t="s">
        <v>74</v>
      </c>
    </row>
    <row r="1538" spans="1:17" hidden="1">
      <c r="A1538" s="7" t="s">
        <v>49</v>
      </c>
    </row>
    <row r="1539" spans="1:17">
      <c r="A1539" s="7">
        <v>9</v>
      </c>
      <c r="B1539" s="34" t="s">
        <v>490</v>
      </c>
      <c r="C1539" s="35" t="s">
        <v>491</v>
      </c>
      <c r="D1539" s="36"/>
      <c r="E1539" s="36"/>
      <c r="F1539" s="37" t="s">
        <v>67</v>
      </c>
      <c r="G1539" s="38">
        <f>ROUND(SUM(G1540:G1540), 0 )</f>
        <v/>
      </c>
      <c r="H1539" s="38"/>
      <c r="I1539" s="39"/>
      <c r="J1539" s="40">
        <f>IF(AND(G1539= "",H1539= ""), 0, ROUND(ROUND(I1539, 2) * ROUND(IF(H1539="",G1539,H1539),  0), 2))</f>
        <v/>
      </c>
      <c r="K1539" s="7"/>
      <c r="M1539" s="41">
        <v>0.2</v>
      </c>
      <c r="Q1539" s="7">
        <v>279</v>
      </c>
    </row>
    <row r="1540" spans="1:17" hidden="1">
      <c r="A1540" s="56" t="s">
        <v>73</v>
      </c>
      <c r="B1540" s="36"/>
      <c r="C1540" s="57" t="s">
        <v>72</v>
      </c>
      <c r="D1540" s="57"/>
      <c r="E1540" s="57"/>
      <c r="F1540" s="57"/>
      <c r="G1540" s="58">
        <v>1</v>
      </c>
      <c r="H1540" s="59"/>
      <c r="J1540" s="36"/>
    </row>
    <row r="1541" spans="1:17" hidden="1">
      <c r="A1541" s="7" t="s">
        <v>74</v>
      </c>
    </row>
    <row r="1542" spans="1:17" hidden="1">
      <c r="A1542" s="7" t="s">
        <v>49</v>
      </c>
    </row>
    <row r="1543" spans="1:17" hidden="1">
      <c r="A1543" s="7" t="s">
        <v>77</v>
      </c>
    </row>
    <row r="1544" spans="1:17" ht="33.825" customHeight="1">
      <c r="A1544" s="7">
        <v>5</v>
      </c>
      <c r="B1544" s="29" t="s">
        <v>492</v>
      </c>
      <c r="C1544" s="48" t="s">
        <v>493</v>
      </c>
      <c r="D1544" s="48"/>
      <c r="E1544" s="48"/>
      <c r="F1544" s="48"/>
      <c r="G1544" s="48"/>
      <c r="H1544" s="48"/>
      <c r="I1544" s="48"/>
      <c r="J1544" s="55"/>
      <c r="K1544" s="7"/>
    </row>
    <row r="1545" spans="1:17" hidden="1">
      <c r="A1545" s="7" t="s">
        <v>64</v>
      </c>
    </row>
    <row r="1546" spans="1:17" ht="27.225" customHeight="1">
      <c r="A1546" s="7">
        <v>9</v>
      </c>
      <c r="B1546" s="34" t="s">
        <v>494</v>
      </c>
      <c r="C1546" s="35" t="s">
        <v>495</v>
      </c>
      <c r="D1546" s="36"/>
      <c r="E1546" s="36"/>
      <c r="F1546" s="37" t="s">
        <v>67</v>
      </c>
      <c r="G1546" s="38">
        <f>ROUND(SUM(G1547:G1547), 0 )</f>
        <v/>
      </c>
      <c r="H1546" s="38"/>
      <c r="I1546" s="39"/>
      <c r="J1546" s="40">
        <f>IF(AND(G1546= "",H1546= ""), 0, ROUND(ROUND(I1546, 2) * ROUND(IF(H1546="",G1546,H1546),  0), 2))</f>
        <v/>
      </c>
      <c r="K1546" s="7"/>
      <c r="M1546" s="41">
        <v>0.2</v>
      </c>
      <c r="Q1546" s="7">
        <v>279</v>
      </c>
    </row>
    <row r="1547" spans="1:17" hidden="1">
      <c r="A1547" s="56" t="s">
        <v>73</v>
      </c>
      <c r="B1547" s="36"/>
      <c r="C1547" s="57" t="s">
        <v>72</v>
      </c>
      <c r="D1547" s="57"/>
      <c r="E1547" s="57"/>
      <c r="F1547" s="57"/>
      <c r="G1547" s="58">
        <v>1</v>
      </c>
      <c r="H1547" s="59"/>
      <c r="J1547" s="36"/>
    </row>
    <row r="1548" spans="1:17" hidden="1">
      <c r="A1548" s="7" t="s">
        <v>74</v>
      </c>
    </row>
    <row r="1549" spans="1:17" hidden="1">
      <c r="A1549" s="7" t="s">
        <v>75</v>
      </c>
    </row>
    <row r="1550" spans="1:17" hidden="1">
      <c r="A1550" s="7" t="s">
        <v>49</v>
      </c>
    </row>
    <row r="1551" spans="1:17">
      <c r="A1551" s="7">
        <v>9</v>
      </c>
      <c r="B1551" s="34" t="s">
        <v>496</v>
      </c>
      <c r="C1551" s="35" t="s">
        <v>497</v>
      </c>
      <c r="D1551" s="36"/>
      <c r="E1551" s="36"/>
      <c r="F1551" s="37" t="s">
        <v>67</v>
      </c>
      <c r="G1551" s="38">
        <f>ROUND(SUM(G1552:G1552), 0 )</f>
        <v/>
      </c>
      <c r="H1551" s="38"/>
      <c r="I1551" s="39"/>
      <c r="J1551" s="40">
        <f>IF(AND(G1551= "",H1551= ""), 0, ROUND(ROUND(I1551, 2) * ROUND(IF(H1551="",G1551,H1551),  0), 2))</f>
        <v/>
      </c>
      <c r="K1551" s="7"/>
      <c r="M1551" s="41">
        <v>0.2</v>
      </c>
      <c r="Q1551" s="7">
        <v>279</v>
      </c>
    </row>
    <row r="1552" spans="1:17" hidden="1">
      <c r="A1552" s="56" t="s">
        <v>73</v>
      </c>
      <c r="B1552" s="36"/>
      <c r="C1552" s="57" t="s">
        <v>72</v>
      </c>
      <c r="D1552" s="57"/>
      <c r="E1552" s="57"/>
      <c r="F1552" s="57"/>
      <c r="G1552" s="58">
        <v>1</v>
      </c>
      <c r="H1552" s="59"/>
      <c r="J1552" s="36"/>
    </row>
    <row r="1553" spans="1:17" hidden="1">
      <c r="A1553" s="7" t="s">
        <v>74</v>
      </c>
    </row>
    <row r="1554" spans="1:17" hidden="1">
      <c r="A1554" s="7" t="s">
        <v>75</v>
      </c>
    </row>
    <row r="1555" spans="1:17" hidden="1">
      <c r="A1555" s="7" t="s">
        <v>49</v>
      </c>
    </row>
    <row r="1556" spans="1:17" hidden="1">
      <c r="A1556" s="7" t="s">
        <v>77</v>
      </c>
    </row>
    <row r="1557" spans="1:17" hidden="1">
      <c r="A1557" s="7" t="s">
        <v>50</v>
      </c>
    </row>
    <row r="1558" spans="1:17">
      <c r="A1558" s="7">
        <v>4</v>
      </c>
      <c r="B1558" s="29" t="s">
        <v>498</v>
      </c>
      <c r="C1558" s="32" t="s">
        <v>499</v>
      </c>
      <c r="D1558" s="32"/>
      <c r="E1558" s="32"/>
      <c r="F1558" s="32"/>
      <c r="G1558" s="32"/>
      <c r="H1558" s="32"/>
      <c r="I1558" s="32"/>
      <c r="J1558" s="33"/>
      <c r="K1558" s="7"/>
    </row>
    <row r="1559" spans="1:17" hidden="1">
      <c r="A1559" s="7">
        <v>5</v>
      </c>
    </row>
    <row r="1560" spans="1:17" hidden="1">
      <c r="A1560" s="7" t="s">
        <v>77</v>
      </c>
    </row>
    <row r="1561" spans="1:17" hidden="1">
      <c r="A1561" s="7">
        <v>5</v>
      </c>
    </row>
    <row r="1562" spans="1:17" hidden="1">
      <c r="A1562" s="7" t="s">
        <v>77</v>
      </c>
    </row>
    <row r="1563" spans="1:17">
      <c r="A1563" s="7">
        <v>5</v>
      </c>
      <c r="B1563" s="29" t="s">
        <v>500</v>
      </c>
      <c r="C1563" s="48" t="s">
        <v>501</v>
      </c>
      <c r="D1563" s="48"/>
      <c r="E1563" s="48"/>
      <c r="F1563" s="48"/>
      <c r="G1563" s="48"/>
      <c r="H1563" s="48"/>
      <c r="I1563" s="48"/>
      <c r="J1563" s="55"/>
      <c r="K1563" s="7"/>
    </row>
    <row r="1564" spans="1:17" hidden="1">
      <c r="A1564" s="7" t="s">
        <v>64</v>
      </c>
    </row>
    <row r="1565" spans="1:17">
      <c r="A1565" s="7">
        <v>9</v>
      </c>
      <c r="B1565" s="34" t="s">
        <v>502</v>
      </c>
      <c r="C1565" s="35" t="s">
        <v>503</v>
      </c>
      <c r="D1565" s="36"/>
      <c r="E1565" s="36"/>
      <c r="F1565" s="37" t="s">
        <v>67</v>
      </c>
      <c r="G1565" s="38">
        <f>ROUND(SUM(G1566:G1566), 0 )</f>
        <v/>
      </c>
      <c r="H1565" s="38"/>
      <c r="I1565" s="39"/>
      <c r="J1565" s="40">
        <f>IF(AND(G1565= "",H1565= ""), 0, ROUND(ROUND(I1565, 2) * ROUND(IF(H1565="",G1565,H1565),  0), 2))</f>
        <v/>
      </c>
      <c r="K1565" s="7"/>
      <c r="M1565" s="41">
        <v>0.2</v>
      </c>
      <c r="Q1565" s="7">
        <v>290</v>
      </c>
    </row>
    <row r="1566" spans="1:17" hidden="1">
      <c r="A1566" s="56" t="s">
        <v>69</v>
      </c>
      <c r="B1566" s="36"/>
      <c r="C1566" s="57" t="s">
        <v>68</v>
      </c>
      <c r="D1566" s="57"/>
      <c r="E1566" s="57"/>
      <c r="F1566" s="57"/>
      <c r="G1566" s="58">
        <v>1</v>
      </c>
      <c r="H1566" s="59"/>
      <c r="J1566" s="36"/>
    </row>
    <row r="1567" spans="1:17" hidden="1">
      <c r="A1567" s="7" t="s">
        <v>74</v>
      </c>
    </row>
    <row r="1568" spans="1:17" hidden="1">
      <c r="A1568" s="7" t="s">
        <v>59</v>
      </c>
    </row>
    <row r="1569" spans="1:17" hidden="1">
      <c r="A1569" s="7" t="s">
        <v>49</v>
      </c>
    </row>
    <row r="1570" spans="1:17" hidden="1">
      <c r="A1570" s="7" t="s">
        <v>77</v>
      </c>
    </row>
    <row r="1571" spans="1:17" hidden="1">
      <c r="A1571" s="7" t="s">
        <v>50</v>
      </c>
    </row>
    <row r="1572" spans="1:17" ht="15.8125" customHeight="1">
      <c r="A1572" s="7">
        <v>4</v>
      </c>
      <c r="B1572" s="29" t="s">
        <v>504</v>
      </c>
      <c r="C1572" s="32" t="s">
        <v>505</v>
      </c>
      <c r="D1572" s="32"/>
      <c r="E1572" s="32"/>
      <c r="F1572" s="32"/>
      <c r="G1572" s="32"/>
      <c r="H1572" s="32"/>
      <c r="I1572" s="32"/>
      <c r="J1572" s="33"/>
      <c r="K1572" s="7"/>
    </row>
    <row r="1573" spans="1:17" hidden="1">
      <c r="A1573" s="7">
        <v>5</v>
      </c>
    </row>
    <row r="1574" spans="1:17" hidden="1">
      <c r="A1574" s="7" t="s">
        <v>77</v>
      </c>
    </row>
    <row r="1575" spans="1:17">
      <c r="A1575" s="7">
        <v>5</v>
      </c>
      <c r="B1575" s="29" t="s">
        <v>506</v>
      </c>
      <c r="C1575" s="48" t="s">
        <v>507</v>
      </c>
      <c r="D1575" s="48"/>
      <c r="E1575" s="48"/>
      <c r="F1575" s="48"/>
      <c r="G1575" s="48"/>
      <c r="H1575" s="48"/>
      <c r="I1575" s="48"/>
      <c r="J1575" s="55"/>
      <c r="K1575" s="7"/>
    </row>
    <row r="1576" spans="1:17" hidden="1">
      <c r="A1576" s="7" t="s">
        <v>64</v>
      </c>
    </row>
    <row r="1577" spans="1:17">
      <c r="A1577" s="7">
        <v>6</v>
      </c>
      <c r="B1577" s="29" t="s">
        <v>508</v>
      </c>
      <c r="C1577" s="61" t="s">
        <v>509</v>
      </c>
      <c r="D1577" s="61"/>
      <c r="E1577" s="61"/>
      <c r="F1577" s="61"/>
      <c r="G1577" s="61"/>
      <c r="H1577" s="61"/>
      <c r="I1577" s="61"/>
      <c r="J1577" s="62"/>
      <c r="K1577" s="7"/>
    </row>
    <row r="1578" spans="1:17" hidden="1">
      <c r="A1578" s="7" t="s">
        <v>112</v>
      </c>
    </row>
    <row r="1579" spans="1:17" ht="27.225" customHeight="1">
      <c r="A1579" s="7">
        <v>9</v>
      </c>
      <c r="B1579" s="34" t="s">
        <v>510</v>
      </c>
      <c r="C1579" s="35" t="s">
        <v>511</v>
      </c>
      <c r="D1579" s="36"/>
      <c r="E1579" s="36"/>
      <c r="F1579" s="37" t="s">
        <v>67</v>
      </c>
      <c r="G1579" s="38">
        <f>ROUND(SUM(G1580:G1580), 0 )</f>
        <v/>
      </c>
      <c r="H1579" s="38"/>
      <c r="I1579" s="39"/>
      <c r="J1579" s="40">
        <f>IF(AND(G1579= "",H1579= ""), 0, ROUND(ROUND(I1579, 2) * ROUND(IF(H1579="",G1579,H1579),  0), 2))</f>
        <v/>
      </c>
      <c r="K1579" s="7"/>
      <c r="M1579" s="41">
        <v>0.2</v>
      </c>
      <c r="Q1579" s="7">
        <v>290</v>
      </c>
    </row>
    <row r="1580" spans="1:17" hidden="1">
      <c r="A1580" s="56" t="s">
        <v>69</v>
      </c>
      <c r="B1580" s="36"/>
      <c r="C1580" s="57" t="s">
        <v>68</v>
      </c>
      <c r="D1580" s="57"/>
      <c r="E1580" s="57"/>
      <c r="F1580" s="57"/>
      <c r="G1580" s="58">
        <v>1</v>
      </c>
      <c r="H1580" s="59"/>
      <c r="J1580" s="36"/>
    </row>
    <row r="1581" spans="1:17" hidden="1">
      <c r="A1581" s="7" t="s">
        <v>74</v>
      </c>
    </row>
    <row r="1582" spans="1:17" hidden="1">
      <c r="A1582" s="7" t="s">
        <v>59</v>
      </c>
    </row>
    <row r="1583" spans="1:17" hidden="1">
      <c r="A1583" s="7" t="s">
        <v>49</v>
      </c>
    </row>
    <row r="1584" spans="1:17" hidden="1">
      <c r="A1584" s="7" t="s">
        <v>116</v>
      </c>
    </row>
    <row r="1585" spans="1:17">
      <c r="A1585" s="7">
        <v>6</v>
      </c>
      <c r="B1585" s="29" t="s">
        <v>512</v>
      </c>
      <c r="C1585" s="61" t="s">
        <v>513</v>
      </c>
      <c r="D1585" s="61"/>
      <c r="E1585" s="61"/>
      <c r="F1585" s="61"/>
      <c r="G1585" s="61"/>
      <c r="H1585" s="61"/>
      <c r="I1585" s="61"/>
      <c r="J1585" s="62"/>
      <c r="K1585" s="7"/>
    </row>
    <row r="1586" spans="1:17" hidden="1">
      <c r="A1586" s="7" t="s">
        <v>112</v>
      </c>
    </row>
    <row r="1587" spans="1:17" ht="27.225" customHeight="1">
      <c r="A1587" s="7">
        <v>9</v>
      </c>
      <c r="B1587" s="34" t="s">
        <v>514</v>
      </c>
      <c r="C1587" s="35" t="s">
        <v>515</v>
      </c>
      <c r="D1587" s="36"/>
      <c r="E1587" s="36"/>
      <c r="F1587" s="37" t="s">
        <v>67</v>
      </c>
      <c r="G1587" s="38">
        <f>ROUND(SUM(G1588:G1588), 0 )</f>
        <v/>
      </c>
      <c r="H1587" s="38"/>
      <c r="I1587" s="39"/>
      <c r="J1587" s="40">
        <f>IF(AND(G1587= "",H1587= ""), 0, ROUND(ROUND(I1587, 2) * ROUND(IF(H1587="",G1587,H1587),  0), 2))</f>
        <v/>
      </c>
      <c r="K1587" s="7"/>
      <c r="M1587" s="41">
        <v>0.2</v>
      </c>
      <c r="Q1587" s="7">
        <v>290</v>
      </c>
    </row>
    <row r="1588" spans="1:17" hidden="1">
      <c r="A1588" s="56" t="s">
        <v>69</v>
      </c>
      <c r="B1588" s="36"/>
      <c r="C1588" s="57" t="s">
        <v>68</v>
      </c>
      <c r="D1588" s="57"/>
      <c r="E1588" s="57"/>
      <c r="F1588" s="57"/>
      <c r="G1588" s="58">
        <v>1</v>
      </c>
      <c r="H1588" s="59"/>
      <c r="J1588" s="36"/>
    </row>
    <row r="1589" spans="1:17" hidden="1">
      <c r="A1589" s="7" t="s">
        <v>74</v>
      </c>
    </row>
    <row r="1590" spans="1:17" hidden="1">
      <c r="A1590" s="7" t="s">
        <v>59</v>
      </c>
    </row>
    <row r="1591" spans="1:17" hidden="1">
      <c r="A1591" s="7" t="s">
        <v>49</v>
      </c>
    </row>
    <row r="1592" spans="1:17" hidden="1">
      <c r="A1592" s="7" t="s">
        <v>116</v>
      </c>
    </row>
    <row r="1593" spans="1:17">
      <c r="A1593" s="7">
        <v>6</v>
      </c>
      <c r="B1593" s="29" t="s">
        <v>516</v>
      </c>
      <c r="C1593" s="61" t="s">
        <v>517</v>
      </c>
      <c r="D1593" s="61"/>
      <c r="E1593" s="61"/>
      <c r="F1593" s="61"/>
      <c r="G1593" s="61"/>
      <c r="H1593" s="61"/>
      <c r="I1593" s="61"/>
      <c r="J1593" s="62"/>
      <c r="K1593" s="7"/>
    </row>
    <row r="1594" spans="1:17" hidden="1">
      <c r="A1594" s="7" t="s">
        <v>112</v>
      </c>
    </row>
    <row r="1595" spans="1:17" ht="27.225" customHeight="1">
      <c r="A1595" s="7">
        <v>9</v>
      </c>
      <c r="B1595" s="34" t="s">
        <v>518</v>
      </c>
      <c r="C1595" s="35" t="s">
        <v>519</v>
      </c>
      <c r="D1595" s="36"/>
      <c r="E1595" s="36"/>
      <c r="F1595" s="37" t="s">
        <v>67</v>
      </c>
      <c r="G1595" s="38">
        <f>ROUND(SUM(G1596:G1596), 0 )</f>
        <v/>
      </c>
      <c r="H1595" s="38"/>
      <c r="I1595" s="39"/>
      <c r="J1595" s="40">
        <f>IF(AND(G1595= "",H1595= ""), 0, ROUND(ROUND(I1595, 2) * ROUND(IF(H1595="",G1595,H1595),  0), 2))</f>
        <v/>
      </c>
      <c r="K1595" s="7"/>
      <c r="M1595" s="41">
        <v>0.2</v>
      </c>
      <c r="Q1595" s="7">
        <v>278</v>
      </c>
    </row>
    <row r="1596" spans="1:17" hidden="1">
      <c r="A1596" s="56" t="s">
        <v>71</v>
      </c>
      <c r="B1596" s="36"/>
      <c r="C1596" s="57" t="s">
        <v>70</v>
      </c>
      <c r="D1596" s="57"/>
      <c r="E1596" s="57"/>
      <c r="F1596" s="57"/>
      <c r="G1596" s="58">
        <v>1</v>
      </c>
      <c r="H1596" s="59"/>
      <c r="J1596" s="36"/>
    </row>
    <row r="1597" spans="1:17" hidden="1">
      <c r="A1597" s="7" t="s">
        <v>74</v>
      </c>
    </row>
    <row r="1598" spans="1:17" hidden="1">
      <c r="A1598" s="7" t="s">
        <v>76</v>
      </c>
    </row>
    <row r="1599" spans="1:17" hidden="1">
      <c r="A1599" s="7" t="s">
        <v>49</v>
      </c>
    </row>
    <row r="1600" spans="1:17" hidden="1">
      <c r="A1600" s="7" t="s">
        <v>116</v>
      </c>
    </row>
    <row r="1601" spans="1:17">
      <c r="A1601" s="7">
        <v>6</v>
      </c>
      <c r="B1601" s="29" t="s">
        <v>520</v>
      </c>
      <c r="C1601" s="61" t="s">
        <v>521</v>
      </c>
      <c r="D1601" s="61"/>
      <c r="E1601" s="61"/>
      <c r="F1601" s="61"/>
      <c r="G1601" s="61"/>
      <c r="H1601" s="61"/>
      <c r="I1601" s="61"/>
      <c r="J1601" s="62"/>
      <c r="K1601" s="7"/>
    </row>
    <row r="1602" spans="1:17" hidden="1">
      <c r="A1602" s="56" t="s">
        <v>302</v>
      </c>
    </row>
    <row r="1603" spans="1:17" ht="27.225" customHeight="1">
      <c r="A1603" s="7">
        <v>9</v>
      </c>
      <c r="B1603" s="34" t="s">
        <v>522</v>
      </c>
      <c r="C1603" s="35" t="s">
        <v>523</v>
      </c>
      <c r="D1603" s="36"/>
      <c r="E1603" s="36"/>
      <c r="F1603" s="37" t="s">
        <v>67</v>
      </c>
      <c r="G1603" s="38">
        <f>ROUND(SUM(G1604:G1604), 0 )</f>
        <v/>
      </c>
      <c r="H1603" s="38"/>
      <c r="I1603" s="39"/>
      <c r="J1603" s="40">
        <f>IF(AND(G1603= "",H1603= ""), 0, ROUND(ROUND(I1603, 2) * ROUND(IF(H1603="",G1603,H1603),  0), 2))</f>
        <v/>
      </c>
      <c r="K1603" s="7"/>
      <c r="M1603" s="41">
        <v>0.2</v>
      </c>
      <c r="Q1603" s="7">
        <v>279</v>
      </c>
    </row>
    <row r="1604" spans="1:17" hidden="1">
      <c r="A1604" s="56" t="s">
        <v>73</v>
      </c>
      <c r="B1604" s="36"/>
      <c r="C1604" s="57" t="s">
        <v>72</v>
      </c>
      <c r="D1604" s="57"/>
      <c r="E1604" s="57"/>
      <c r="F1604" s="57"/>
      <c r="G1604" s="58">
        <v>1</v>
      </c>
      <c r="H1604" s="59"/>
      <c r="J1604" s="36"/>
    </row>
    <row r="1605" spans="1:17" hidden="1">
      <c r="A1605" s="7" t="s">
        <v>74</v>
      </c>
    </row>
    <row r="1606" spans="1:17" hidden="1">
      <c r="A1606" s="7" t="s">
        <v>75</v>
      </c>
    </row>
    <row r="1607" spans="1:17" hidden="1">
      <c r="A1607" s="7" t="s">
        <v>49</v>
      </c>
    </row>
    <row r="1608" spans="1:17" hidden="1">
      <c r="A1608" s="7" t="s">
        <v>116</v>
      </c>
    </row>
    <row r="1609" spans="1:17">
      <c r="A1609" s="7">
        <v>6</v>
      </c>
      <c r="B1609" s="29" t="s">
        <v>524</v>
      </c>
      <c r="C1609" s="61" t="s">
        <v>525</v>
      </c>
      <c r="D1609" s="61"/>
      <c r="E1609" s="61"/>
      <c r="F1609" s="61"/>
      <c r="G1609" s="61"/>
      <c r="H1609" s="61"/>
      <c r="I1609" s="61"/>
      <c r="J1609" s="62"/>
      <c r="K1609" s="7"/>
    </row>
    <row r="1610" spans="1:17" hidden="1">
      <c r="A1610" s="56" t="s">
        <v>302</v>
      </c>
    </row>
    <row r="1611" spans="1:17" ht="27.225" customHeight="1">
      <c r="A1611" s="7">
        <v>9</v>
      </c>
      <c r="B1611" s="34" t="s">
        <v>526</v>
      </c>
      <c r="C1611" s="35" t="s">
        <v>527</v>
      </c>
      <c r="D1611" s="36"/>
      <c r="E1611" s="36"/>
      <c r="F1611" s="37" t="s">
        <v>67</v>
      </c>
      <c r="G1611" s="38">
        <f>ROUND(SUM(G1612:G1612), 0 )</f>
        <v/>
      </c>
      <c r="H1611" s="38"/>
      <c r="I1611" s="39"/>
      <c r="J1611" s="40">
        <f>IF(AND(G1611= "",H1611= ""), 0, ROUND(ROUND(I1611, 2) * ROUND(IF(H1611="",G1611,H1611),  0), 2))</f>
        <v/>
      </c>
      <c r="K1611" s="7"/>
      <c r="M1611" s="41">
        <v>0.2</v>
      </c>
      <c r="Q1611" s="7">
        <v>279</v>
      </c>
    </row>
    <row r="1612" spans="1:17" hidden="1">
      <c r="A1612" s="56" t="s">
        <v>73</v>
      </c>
      <c r="B1612" s="36"/>
      <c r="C1612" s="57" t="s">
        <v>72</v>
      </c>
      <c r="D1612" s="57"/>
      <c r="E1612" s="57"/>
      <c r="F1612" s="57"/>
      <c r="G1612" s="58">
        <v>1</v>
      </c>
      <c r="H1612" s="59"/>
      <c r="J1612" s="36"/>
    </row>
    <row r="1613" spans="1:17" hidden="1">
      <c r="A1613" s="7" t="s">
        <v>74</v>
      </c>
    </row>
    <row r="1614" spans="1:17" hidden="1">
      <c r="A1614" s="7" t="s">
        <v>75</v>
      </c>
    </row>
    <row r="1615" spans="1:17" hidden="1">
      <c r="A1615" s="7" t="s">
        <v>49</v>
      </c>
    </row>
    <row r="1616" spans="1:17" hidden="1">
      <c r="A1616" s="7" t="s">
        <v>116</v>
      </c>
    </row>
    <row r="1617" spans="1:17">
      <c r="A1617" s="7">
        <v>6</v>
      </c>
      <c r="B1617" s="29" t="s">
        <v>528</v>
      </c>
      <c r="C1617" s="61" t="s">
        <v>529</v>
      </c>
      <c r="D1617" s="61"/>
      <c r="E1617" s="61"/>
      <c r="F1617" s="61"/>
      <c r="G1617" s="61"/>
      <c r="H1617" s="61"/>
      <c r="I1617" s="61"/>
      <c r="J1617" s="62"/>
      <c r="K1617" s="7"/>
    </row>
    <row r="1618" spans="1:17" hidden="1">
      <c r="A1618" s="56" t="s">
        <v>302</v>
      </c>
    </row>
    <row r="1619" spans="1:17" ht="27.225" customHeight="1">
      <c r="A1619" s="7">
        <v>9</v>
      </c>
      <c r="B1619" s="34" t="s">
        <v>530</v>
      </c>
      <c r="C1619" s="35" t="s">
        <v>531</v>
      </c>
      <c r="D1619" s="36"/>
      <c r="E1619" s="36"/>
      <c r="F1619" s="37" t="s">
        <v>67</v>
      </c>
      <c r="G1619" s="38">
        <f>ROUND(SUM(G1620:G1620), 0 )</f>
        <v/>
      </c>
      <c r="H1619" s="38"/>
      <c r="I1619" s="39"/>
      <c r="J1619" s="40">
        <f>IF(AND(G1619= "",H1619= ""), 0, ROUND(ROUND(I1619, 2) * ROUND(IF(H1619="",G1619,H1619),  0), 2))</f>
        <v/>
      </c>
      <c r="K1619" s="7"/>
      <c r="M1619" s="41">
        <v>0.2</v>
      </c>
      <c r="Q1619" s="7">
        <v>279</v>
      </c>
    </row>
    <row r="1620" spans="1:17" hidden="1">
      <c r="A1620" s="56" t="s">
        <v>73</v>
      </c>
      <c r="B1620" s="36"/>
      <c r="C1620" s="57" t="s">
        <v>72</v>
      </c>
      <c r="D1620" s="57"/>
      <c r="E1620" s="57"/>
      <c r="F1620" s="57"/>
      <c r="G1620" s="58">
        <v>1</v>
      </c>
      <c r="H1620" s="59"/>
      <c r="J1620" s="36"/>
    </row>
    <row r="1621" spans="1:17" hidden="1">
      <c r="A1621" s="7" t="s">
        <v>74</v>
      </c>
    </row>
    <row r="1622" spans="1:17" hidden="1">
      <c r="A1622" s="7" t="s">
        <v>75</v>
      </c>
    </row>
    <row r="1623" spans="1:17" hidden="1">
      <c r="A1623" s="7" t="s">
        <v>49</v>
      </c>
    </row>
    <row r="1624" spans="1:17" hidden="1">
      <c r="A1624" s="7" t="s">
        <v>116</v>
      </c>
    </row>
    <row r="1625" spans="1:17">
      <c r="A1625" s="7">
        <v>6</v>
      </c>
      <c r="B1625" s="29" t="s">
        <v>532</v>
      </c>
      <c r="C1625" s="61" t="s">
        <v>533</v>
      </c>
      <c r="D1625" s="61"/>
      <c r="E1625" s="61"/>
      <c r="F1625" s="61"/>
      <c r="G1625" s="61"/>
      <c r="H1625" s="61"/>
      <c r="I1625" s="61"/>
      <c r="J1625" s="62"/>
      <c r="K1625" s="7"/>
    </row>
    <row r="1626" spans="1:17" hidden="1">
      <c r="A1626" s="56" t="s">
        <v>302</v>
      </c>
    </row>
    <row r="1627" spans="1:17" ht="27.225" customHeight="1">
      <c r="A1627" s="7">
        <v>9</v>
      </c>
      <c r="B1627" s="34" t="s">
        <v>534</v>
      </c>
      <c r="C1627" s="35" t="s">
        <v>535</v>
      </c>
      <c r="D1627" s="36"/>
      <c r="E1627" s="36"/>
      <c r="F1627" s="37" t="s">
        <v>67</v>
      </c>
      <c r="G1627" s="38">
        <f>ROUND(SUM(G1628:G1628), 0 )</f>
        <v/>
      </c>
      <c r="H1627" s="38"/>
      <c r="I1627" s="39"/>
      <c r="J1627" s="40">
        <f>IF(AND(G1627= "",H1627= ""), 0, ROUND(ROUND(I1627, 2) * ROUND(IF(H1627="",G1627,H1627),  0), 2))</f>
        <v/>
      </c>
      <c r="K1627" s="7"/>
      <c r="M1627" s="41">
        <v>0.2</v>
      </c>
      <c r="Q1627" s="7">
        <v>278</v>
      </c>
    </row>
    <row r="1628" spans="1:17" hidden="1">
      <c r="A1628" s="56" t="s">
        <v>71</v>
      </c>
      <c r="B1628" s="36"/>
      <c r="C1628" s="57" t="s">
        <v>70</v>
      </c>
      <c r="D1628" s="57"/>
      <c r="E1628" s="57"/>
      <c r="F1628" s="57"/>
      <c r="G1628" s="58">
        <v>1</v>
      </c>
      <c r="H1628" s="59"/>
      <c r="J1628" s="36"/>
    </row>
    <row r="1629" spans="1:17" hidden="1">
      <c r="A1629" s="7" t="s">
        <v>74</v>
      </c>
    </row>
    <row r="1630" spans="1:17" hidden="1">
      <c r="A1630" s="7" t="s">
        <v>76</v>
      </c>
    </row>
    <row r="1631" spans="1:17" hidden="1">
      <c r="A1631" s="7" t="s">
        <v>49</v>
      </c>
    </row>
    <row r="1632" spans="1:17" hidden="1">
      <c r="A1632" s="7" t="s">
        <v>116</v>
      </c>
    </row>
    <row r="1633" spans="1:17" hidden="1">
      <c r="A1633" s="7" t="s">
        <v>77</v>
      </c>
    </row>
    <row r="1634" spans="1:17">
      <c r="A1634" s="7">
        <v>5</v>
      </c>
      <c r="B1634" s="29" t="s">
        <v>536</v>
      </c>
      <c r="C1634" s="48" t="s">
        <v>193</v>
      </c>
      <c r="D1634" s="48"/>
      <c r="E1634" s="48"/>
      <c r="F1634" s="48"/>
      <c r="G1634" s="48"/>
      <c r="H1634" s="48"/>
      <c r="I1634" s="48"/>
      <c r="J1634" s="55"/>
      <c r="K1634" s="7"/>
    </row>
    <row r="1635" spans="1:17">
      <c r="A1635" s="7">
        <v>6</v>
      </c>
      <c r="B1635" s="29" t="s">
        <v>537</v>
      </c>
      <c r="C1635" s="61" t="s">
        <v>538</v>
      </c>
      <c r="D1635" s="61"/>
      <c r="E1635" s="61"/>
      <c r="F1635" s="61"/>
      <c r="G1635" s="61"/>
      <c r="H1635" s="61"/>
      <c r="I1635" s="61"/>
      <c r="J1635" s="62"/>
      <c r="K1635" s="7"/>
    </row>
    <row r="1636" spans="1:17" hidden="1">
      <c r="A1636" s="7" t="s">
        <v>112</v>
      </c>
    </row>
    <row r="1637" spans="1:17" ht="39.4763" customHeight="1">
      <c r="A1637" s="7">
        <v>9</v>
      </c>
      <c r="B1637" s="34" t="s">
        <v>539</v>
      </c>
      <c r="C1637" s="35" t="s">
        <v>540</v>
      </c>
      <c r="D1637" s="36"/>
      <c r="E1637" s="36"/>
      <c r="F1637" s="37" t="s">
        <v>115</v>
      </c>
      <c r="G1637" s="63">
        <f>ROUND(SUM(G1638:G1638), 2 )</f>
        <v/>
      </c>
      <c r="H1637" s="63"/>
      <c r="I1637" s="39"/>
      <c r="J1637" s="40">
        <f>IF(AND(G1637= "",H1637= ""), 0, ROUND(ROUND(I1637, 2) * ROUND(IF(H1637="",G1637,H1637),  2), 2))</f>
        <v/>
      </c>
      <c r="K1637" s="7"/>
      <c r="M1637" s="41">
        <v>0.2</v>
      </c>
      <c r="Q1637" s="7">
        <v>278</v>
      </c>
    </row>
    <row r="1638" spans="1:17" hidden="1">
      <c r="A1638" s="56" t="s">
        <v>71</v>
      </c>
      <c r="B1638" s="36"/>
      <c r="C1638" s="57" t="s">
        <v>70</v>
      </c>
      <c r="D1638" s="57"/>
      <c r="E1638" s="57"/>
      <c r="F1638" s="57"/>
      <c r="G1638" s="64">
        <v>50</v>
      </c>
      <c r="H1638" s="59"/>
      <c r="J1638" s="36"/>
    </row>
    <row r="1639" spans="1:17" hidden="1">
      <c r="A1639" s="7" t="s">
        <v>74</v>
      </c>
    </row>
    <row r="1640" spans="1:17" hidden="1">
      <c r="A1640" s="7" t="s">
        <v>76</v>
      </c>
    </row>
    <row r="1641" spans="1:17" hidden="1">
      <c r="A1641" s="7" t="s">
        <v>49</v>
      </c>
    </row>
    <row r="1642" spans="1:17" ht="27.225" customHeight="1">
      <c r="A1642" s="7">
        <v>9</v>
      </c>
      <c r="B1642" s="34" t="s">
        <v>541</v>
      </c>
      <c r="C1642" s="35" t="s">
        <v>542</v>
      </c>
      <c r="D1642" s="36"/>
      <c r="E1642" s="36"/>
      <c r="F1642" s="37" t="s">
        <v>115</v>
      </c>
      <c r="G1642" s="63">
        <f>ROUND(SUM(G1643:G1643), 2 )</f>
        <v/>
      </c>
      <c r="H1642" s="63"/>
      <c r="I1642" s="39"/>
      <c r="J1642" s="40">
        <f>IF(AND(G1642= "",H1642= ""), 0, ROUND(ROUND(I1642, 2) * ROUND(IF(H1642="",G1642,H1642),  2), 2))</f>
        <v/>
      </c>
      <c r="K1642" s="7"/>
      <c r="M1642" s="41">
        <v>0.2</v>
      </c>
      <c r="Q1642" s="7">
        <v>279</v>
      </c>
    </row>
    <row r="1643" spans="1:17" hidden="1">
      <c r="A1643" s="56" t="s">
        <v>73</v>
      </c>
      <c r="B1643" s="36"/>
      <c r="C1643" s="57" t="s">
        <v>72</v>
      </c>
      <c r="D1643" s="57"/>
      <c r="E1643" s="57"/>
      <c r="F1643" s="57"/>
      <c r="G1643" s="64">
        <v>50</v>
      </c>
      <c r="H1643" s="59"/>
      <c r="J1643" s="36"/>
    </row>
    <row r="1644" spans="1:17" hidden="1">
      <c r="A1644" s="7" t="s">
        <v>74</v>
      </c>
    </row>
    <row r="1645" spans="1:17" hidden="1">
      <c r="A1645" s="7" t="s">
        <v>75</v>
      </c>
    </row>
    <row r="1646" spans="1:17" hidden="1">
      <c r="A1646" s="7" t="s">
        <v>49</v>
      </c>
    </row>
    <row r="1647" spans="1:17" ht="39.4763" customHeight="1">
      <c r="A1647" s="7">
        <v>9</v>
      </c>
      <c r="B1647" s="34" t="s">
        <v>543</v>
      </c>
      <c r="C1647" s="35" t="s">
        <v>544</v>
      </c>
      <c r="D1647" s="36"/>
      <c r="E1647" s="36"/>
      <c r="F1647" s="37" t="s">
        <v>115</v>
      </c>
      <c r="G1647" s="63">
        <f>ROUND(SUM(G1648:G1648), 2 )</f>
        <v/>
      </c>
      <c r="H1647" s="63"/>
      <c r="I1647" s="39"/>
      <c r="J1647" s="40">
        <f>IF(AND(G1647= "",H1647= ""), 0, ROUND(ROUND(I1647, 2) * ROUND(IF(H1647="",G1647,H1647),  2), 2))</f>
        <v/>
      </c>
      <c r="K1647" s="7"/>
      <c r="M1647" s="41">
        <v>0.2</v>
      </c>
      <c r="Q1647" s="7">
        <v>278</v>
      </c>
    </row>
    <row r="1648" spans="1:17" hidden="1">
      <c r="A1648" s="56" t="s">
        <v>71</v>
      </c>
      <c r="B1648" s="36"/>
      <c r="C1648" s="57" t="s">
        <v>70</v>
      </c>
      <c r="D1648" s="57"/>
      <c r="E1648" s="57"/>
      <c r="F1648" s="57"/>
      <c r="G1648" s="64">
        <v>100</v>
      </c>
      <c r="H1648" s="59"/>
      <c r="J1648" s="36"/>
    </row>
    <row r="1649" spans="1:17" hidden="1">
      <c r="A1649" s="7" t="s">
        <v>74</v>
      </c>
    </row>
    <row r="1650" spans="1:17" hidden="1">
      <c r="A1650" s="7" t="s">
        <v>76</v>
      </c>
    </row>
    <row r="1651" spans="1:17" hidden="1">
      <c r="A1651" s="7" t="s">
        <v>49</v>
      </c>
    </row>
    <row r="1652" spans="1:17" hidden="1">
      <c r="A1652" s="7" t="s">
        <v>116</v>
      </c>
    </row>
    <row r="1653" spans="1:17">
      <c r="A1653" s="7">
        <v>6</v>
      </c>
      <c r="B1653" s="29" t="s">
        <v>545</v>
      </c>
      <c r="C1653" s="61" t="s">
        <v>546</v>
      </c>
      <c r="D1653" s="61"/>
      <c r="E1653" s="61"/>
      <c r="F1653" s="61"/>
      <c r="G1653" s="61"/>
      <c r="H1653" s="61"/>
      <c r="I1653" s="61"/>
      <c r="J1653" s="62"/>
      <c r="K1653" s="7"/>
    </row>
    <row r="1654" spans="1:17" hidden="1">
      <c r="A1654" s="7" t="s">
        <v>112</v>
      </c>
    </row>
    <row r="1655" spans="1:17" ht="27.225" customHeight="1">
      <c r="A1655" s="7">
        <v>9</v>
      </c>
      <c r="B1655" s="34" t="s">
        <v>547</v>
      </c>
      <c r="C1655" s="35" t="s">
        <v>185</v>
      </c>
      <c r="D1655" s="36"/>
      <c r="E1655" s="36"/>
      <c r="F1655" s="37" t="s">
        <v>115</v>
      </c>
      <c r="G1655" s="63">
        <f>ROUND(SUM(G1656:G1658), 2 )</f>
        <v/>
      </c>
      <c r="H1655" s="63"/>
      <c r="I1655" s="39"/>
      <c r="J1655" s="40">
        <f>IF(AND(G1655= "",H1655= ""), 0, ROUND(ROUND(I1655, 2) * ROUND(IF(H1655="",G1655,H1655),  2), 2))</f>
        <v/>
      </c>
      <c r="K1655" s="7"/>
      <c r="M1655" s="41">
        <v>0.2</v>
      </c>
      <c r="Q1655" s="7">
        <f>IF(H1655= "", "", 53)</f>
        <v/>
      </c>
    </row>
    <row r="1656" spans="1:17" hidden="1">
      <c r="A1656" s="56" t="s">
        <v>69</v>
      </c>
      <c r="B1656" s="36"/>
      <c r="C1656" s="57" t="s">
        <v>68</v>
      </c>
      <c r="D1656" s="57"/>
      <c r="E1656" s="57"/>
      <c r="F1656" s="57"/>
      <c r="G1656" s="64">
        <v>1000</v>
      </c>
      <c r="H1656" s="59"/>
      <c r="J1656" s="36"/>
    </row>
    <row r="1657" spans="1:17" hidden="1">
      <c r="A1657" s="56" t="s">
        <v>71</v>
      </c>
      <c r="B1657" s="36"/>
      <c r="C1657" s="57" t="s">
        <v>70</v>
      </c>
      <c r="D1657" s="57"/>
      <c r="E1657" s="57"/>
      <c r="F1657" s="57"/>
      <c r="G1657" s="64">
        <v>540</v>
      </c>
      <c r="H1657" s="59"/>
      <c r="J1657" s="36"/>
    </row>
    <row r="1658" spans="1:17" hidden="1">
      <c r="A1658" s="56" t="s">
        <v>73</v>
      </c>
      <c r="B1658" s="36"/>
      <c r="C1658" s="57" t="s">
        <v>72</v>
      </c>
      <c r="D1658" s="57"/>
      <c r="E1658" s="57"/>
      <c r="F1658" s="57"/>
      <c r="G1658" s="64">
        <v>1110</v>
      </c>
      <c r="H1658" s="59"/>
      <c r="J1658" s="36"/>
    </row>
    <row r="1659" spans="1:17" hidden="1">
      <c r="G1659" s="60">
        <f>G1656</f>
        <v/>
      </c>
      <c r="H1659" s="60">
        <f>IF(H1656= "", "", H1656)</f>
        <v/>
      </c>
      <c r="J1659" s="60">
        <f>IF(AND(G1659= "",H1659= ""), 0, ROUND(ROUND(I1655, 2) * ROUND(IF(H1659="",G1659,H1659),  2), 2))</f>
        <v/>
      </c>
      <c r="K1659" s="7">
        <f>K1655</f>
        <v/>
      </c>
      <c r="Q1659" s="7">
        <f>IF(H1655= "", 290, "")</f>
        <v/>
      </c>
    </row>
    <row r="1660" spans="1:17" hidden="1">
      <c r="G1660" s="60">
        <f>G1657</f>
        <v/>
      </c>
      <c r="H1660" s="60">
        <f>IF(H1657= "", "", H1657)</f>
        <v/>
      </c>
      <c r="J1660" s="60">
        <f>IF(AND(G1660= "",H1660= ""), 0, ROUND(ROUND(I1655, 2) * ROUND(IF(H1660="",G1660,H1660),  2), 2))</f>
        <v/>
      </c>
      <c r="K1660" s="7">
        <f>K1655</f>
        <v/>
      </c>
      <c r="Q1660" s="7">
        <f>IF(H1655= "", 278, "")</f>
        <v/>
      </c>
    </row>
    <row r="1661" spans="1:17" hidden="1">
      <c r="G1661" s="60">
        <f>G1658</f>
        <v/>
      </c>
      <c r="H1661" s="60">
        <f>IF(H1658= "", "", H1658)</f>
        <v/>
      </c>
      <c r="J1661" s="60">
        <f>IF(AND(G1661= "",H1661= ""), 0, ROUND(ROUND(I1655, 2) * ROUND(IF(H1661="",G1661,H1661),  2), 2))</f>
        <v/>
      </c>
      <c r="K1661" s="7">
        <f>K1655</f>
        <v/>
      </c>
      <c r="Q1661" s="7">
        <f>IF(H1655= "", 279, "")</f>
        <v/>
      </c>
    </row>
    <row r="1662" spans="1:17" hidden="1">
      <c r="A1662" s="7" t="s">
        <v>74</v>
      </c>
    </row>
    <row r="1663" spans="1:17" hidden="1">
      <c r="A1663" s="7" t="s">
        <v>59</v>
      </c>
    </row>
    <row r="1664" spans="1:17" hidden="1">
      <c r="A1664" s="7" t="s">
        <v>74</v>
      </c>
    </row>
    <row r="1665" spans="1:11" hidden="1">
      <c r="A1665" s="7" t="s">
        <v>76</v>
      </c>
    </row>
    <row r="1666" spans="1:11" hidden="1">
      <c r="A1666" s="7" t="s">
        <v>74</v>
      </c>
    </row>
    <row r="1667" spans="1:11" hidden="1">
      <c r="A1667" s="7" t="s">
        <v>75</v>
      </c>
    </row>
    <row r="1668" spans="1:11" hidden="1">
      <c r="A1668" s="7" t="s">
        <v>74</v>
      </c>
    </row>
    <row r="1669" spans="1:11" hidden="1">
      <c r="A1669" s="7" t="s">
        <v>59</v>
      </c>
    </row>
    <row r="1670" spans="1:11" hidden="1">
      <c r="A1670" s="7" t="s">
        <v>74</v>
      </c>
    </row>
    <row r="1671" spans="1:11" hidden="1">
      <c r="A1671" s="7" t="s">
        <v>76</v>
      </c>
    </row>
    <row r="1672" spans="1:11" hidden="1">
      <c r="A1672" s="7" t="s">
        <v>74</v>
      </c>
    </row>
    <row r="1673" spans="1:11" hidden="1">
      <c r="A1673" s="7" t="s">
        <v>75</v>
      </c>
    </row>
    <row r="1674" spans="1:11" hidden="1">
      <c r="A1674" s="7" t="s">
        <v>74</v>
      </c>
    </row>
    <row r="1675" spans="1:11" hidden="1">
      <c r="A1675" s="7" t="s">
        <v>59</v>
      </c>
    </row>
    <row r="1676" spans="1:11" hidden="1">
      <c r="A1676" s="7" t="s">
        <v>49</v>
      </c>
    </row>
    <row r="1677" spans="1:11" hidden="1">
      <c r="A1677" s="7" t="s">
        <v>116</v>
      </c>
    </row>
    <row r="1678" spans="1:11" hidden="1">
      <c r="A1678" s="7" t="s">
        <v>77</v>
      </c>
    </row>
    <row r="1679" spans="1:11">
      <c r="A1679" s="7">
        <v>5</v>
      </c>
      <c r="B1679" s="29" t="s">
        <v>548</v>
      </c>
      <c r="C1679" s="48" t="s">
        <v>549</v>
      </c>
      <c r="D1679" s="48"/>
      <c r="E1679" s="48"/>
      <c r="F1679" s="48"/>
      <c r="G1679" s="48"/>
      <c r="H1679" s="48"/>
      <c r="I1679" s="48"/>
      <c r="J1679" s="55"/>
      <c r="K1679" s="7"/>
    </row>
    <row r="1680" spans="1:11" hidden="1">
      <c r="A1680" s="7" t="s">
        <v>64</v>
      </c>
    </row>
    <row r="1681" spans="1:17">
      <c r="A1681" s="7">
        <v>9</v>
      </c>
      <c r="B1681" s="34" t="s">
        <v>550</v>
      </c>
      <c r="C1681" s="35" t="s">
        <v>551</v>
      </c>
      <c r="D1681" s="36"/>
      <c r="E1681" s="36"/>
      <c r="F1681" s="37" t="s">
        <v>13</v>
      </c>
      <c r="G1681" s="38">
        <f>ROUND(SUM(G1682:G1684), 0 )</f>
        <v/>
      </c>
      <c r="H1681" s="38"/>
      <c r="I1681" s="39"/>
      <c r="J1681" s="40">
        <f>IF(AND(G1681= "",H1681= ""), 0, ROUND(ROUND(I1681, 2) * ROUND(IF(H1681="",G1681,H1681),  0), 2))</f>
        <v/>
      </c>
      <c r="K1681" s="7"/>
      <c r="M1681" s="41">
        <v>0.2</v>
      </c>
      <c r="Q1681" s="7">
        <f>IF(H1681= "", "", 53)</f>
        <v/>
      </c>
    </row>
    <row r="1682" spans="1:17" hidden="1">
      <c r="A1682" s="56" t="s">
        <v>69</v>
      </c>
      <c r="B1682" s="36"/>
      <c r="C1682" s="57" t="s">
        <v>68</v>
      </c>
      <c r="D1682" s="57"/>
      <c r="E1682" s="57"/>
      <c r="F1682" s="57"/>
      <c r="G1682" s="58">
        <v>2</v>
      </c>
      <c r="H1682" s="59"/>
      <c r="J1682" s="36"/>
    </row>
    <row r="1683" spans="1:17" hidden="1">
      <c r="A1683" s="56" t="s">
        <v>71</v>
      </c>
      <c r="B1683" s="36"/>
      <c r="C1683" s="57" t="s">
        <v>70</v>
      </c>
      <c r="D1683" s="57"/>
      <c r="E1683" s="57"/>
      <c r="F1683" s="57"/>
      <c r="G1683" s="58">
        <v>0</v>
      </c>
      <c r="H1683" s="59"/>
      <c r="J1683" s="36"/>
    </row>
    <row r="1684" spans="1:17" hidden="1">
      <c r="A1684" s="56" t="s">
        <v>73</v>
      </c>
      <c r="B1684" s="36"/>
      <c r="C1684" s="57" t="s">
        <v>72</v>
      </c>
      <c r="D1684" s="57"/>
      <c r="E1684" s="57"/>
      <c r="F1684" s="57"/>
      <c r="G1684" s="58">
        <v>1</v>
      </c>
      <c r="H1684" s="59"/>
      <c r="J1684" s="36"/>
    </row>
    <row r="1685" spans="1:17" hidden="1">
      <c r="G1685" s="60">
        <f>G1682</f>
        <v/>
      </c>
      <c r="H1685" s="60">
        <f>IF(H1682= "", "", H1682)</f>
        <v/>
      </c>
      <c r="J1685" s="60">
        <f>IF(AND(G1685= "",H1685= ""), 0, ROUND(ROUND(I1681, 2) * ROUND(IF(H1685="",G1685,H1685),  0), 2))</f>
        <v/>
      </c>
      <c r="K1685" s="7">
        <f>K1681</f>
        <v/>
      </c>
      <c r="Q1685" s="7">
        <f>IF(H1681= "", 290, "")</f>
        <v/>
      </c>
    </row>
    <row r="1686" spans="1:17" hidden="1">
      <c r="G1686" s="60">
        <f>G1683</f>
        <v/>
      </c>
      <c r="H1686" s="60">
        <f>IF(H1683= "", "", H1683)</f>
        <v/>
      </c>
      <c r="J1686" s="60">
        <f>IF(AND(G1686= "",H1686= ""), 0, ROUND(ROUND(I1681, 2) * ROUND(IF(H1686="",G1686,H1686),  0), 2))</f>
        <v/>
      </c>
      <c r="K1686" s="7">
        <f>K1681</f>
        <v/>
      </c>
      <c r="Q1686" s="7">
        <f>IF(H1681= "", 278, "")</f>
        <v/>
      </c>
    </row>
    <row r="1687" spans="1:17" hidden="1">
      <c r="G1687" s="60">
        <f>G1684</f>
        <v/>
      </c>
      <c r="H1687" s="60">
        <f>IF(H1684= "", "", H1684)</f>
        <v/>
      </c>
      <c r="J1687" s="60">
        <f>IF(AND(G1687= "",H1687= ""), 0, ROUND(ROUND(I1681, 2) * ROUND(IF(H1687="",G1687,H1687),  0), 2))</f>
        <v/>
      </c>
      <c r="K1687" s="7">
        <f>K1681</f>
        <v/>
      </c>
      <c r="Q1687" s="7">
        <f>IF(H1681= "", 279, "")</f>
        <v/>
      </c>
    </row>
    <row r="1688" spans="1:17" hidden="1">
      <c r="A1688" s="7" t="s">
        <v>74</v>
      </c>
    </row>
    <row r="1689" spans="1:17" hidden="1">
      <c r="A1689" s="7" t="s">
        <v>59</v>
      </c>
    </row>
    <row r="1690" spans="1:17" hidden="1">
      <c r="A1690" s="7" t="s">
        <v>74</v>
      </c>
    </row>
    <row r="1691" spans="1:17" hidden="1">
      <c r="A1691" s="7" t="s">
        <v>76</v>
      </c>
    </row>
    <row r="1692" spans="1:17" hidden="1">
      <c r="A1692" s="7" t="s">
        <v>74</v>
      </c>
    </row>
    <row r="1693" spans="1:17" hidden="1">
      <c r="A1693" s="7" t="s">
        <v>75</v>
      </c>
    </row>
    <row r="1694" spans="1:17" hidden="1">
      <c r="A1694" s="7" t="s">
        <v>49</v>
      </c>
    </row>
    <row r="1695" spans="1:17">
      <c r="A1695" s="7">
        <v>6</v>
      </c>
      <c r="B1695" s="29" t="s">
        <v>552</v>
      </c>
      <c r="C1695" s="61" t="s">
        <v>553</v>
      </c>
      <c r="D1695" s="61"/>
      <c r="E1695" s="61"/>
      <c r="F1695" s="61"/>
      <c r="G1695" s="61"/>
      <c r="H1695" s="61"/>
      <c r="I1695" s="61"/>
      <c r="J1695" s="62"/>
      <c r="K1695" s="7"/>
    </row>
    <row r="1696" spans="1:17" hidden="1">
      <c r="A1696" s="7" t="s">
        <v>112</v>
      </c>
    </row>
    <row r="1697" spans="1:17" ht="27.225" customHeight="1">
      <c r="A1697" s="7">
        <v>9</v>
      </c>
      <c r="B1697" s="34" t="s">
        <v>554</v>
      </c>
      <c r="C1697" s="35" t="s">
        <v>555</v>
      </c>
      <c r="D1697" s="36"/>
      <c r="E1697" s="36"/>
      <c r="F1697" s="37" t="s">
        <v>13</v>
      </c>
      <c r="G1697" s="38">
        <f>ROUND(SUM(G1698:G1700), 0 )</f>
        <v/>
      </c>
      <c r="H1697" s="38"/>
      <c r="I1697" s="39"/>
      <c r="J1697" s="40">
        <f>IF(AND(G1697= "",H1697= ""), 0, ROUND(ROUND(I1697, 2) * ROUND(IF(H1697="",G1697,H1697),  0), 2))</f>
        <v/>
      </c>
      <c r="K1697" s="7"/>
      <c r="M1697" s="41">
        <v>0.2</v>
      </c>
      <c r="Q1697" s="7">
        <f>IF(H1697= "", "", 53)</f>
        <v/>
      </c>
    </row>
    <row r="1698" spans="1:17" hidden="1">
      <c r="A1698" s="56" t="s">
        <v>69</v>
      </c>
      <c r="B1698" s="36"/>
      <c r="C1698" s="57" t="s">
        <v>68</v>
      </c>
      <c r="D1698" s="57"/>
      <c r="E1698" s="57"/>
      <c r="F1698" s="57"/>
      <c r="G1698" s="58">
        <v>15</v>
      </c>
      <c r="H1698" s="59"/>
      <c r="J1698" s="36"/>
    </row>
    <row r="1699" spans="1:17" hidden="1">
      <c r="A1699" s="56" t="s">
        <v>71</v>
      </c>
      <c r="B1699" s="36"/>
      <c r="C1699" s="57" t="s">
        <v>70</v>
      </c>
      <c r="D1699" s="57"/>
      <c r="E1699" s="57"/>
      <c r="F1699" s="57"/>
      <c r="G1699" s="58">
        <v>9</v>
      </c>
      <c r="H1699" s="59"/>
      <c r="J1699" s="36"/>
    </row>
    <row r="1700" spans="1:17" hidden="1">
      <c r="A1700" s="56" t="s">
        <v>73</v>
      </c>
      <c r="B1700" s="36"/>
      <c r="C1700" s="57" t="s">
        <v>72</v>
      </c>
      <c r="D1700" s="57"/>
      <c r="E1700" s="57"/>
      <c r="F1700" s="57"/>
      <c r="G1700" s="58">
        <v>15</v>
      </c>
      <c r="H1700" s="59"/>
      <c r="J1700" s="36"/>
    </row>
    <row r="1701" spans="1:17" hidden="1">
      <c r="G1701" s="60">
        <f>G1698</f>
        <v/>
      </c>
      <c r="H1701" s="60">
        <f>IF(H1698= "", "", H1698)</f>
        <v/>
      </c>
      <c r="J1701" s="60">
        <f>IF(AND(G1701= "",H1701= ""), 0, ROUND(ROUND(I1697, 2) * ROUND(IF(H1701="",G1701,H1701),  0), 2))</f>
        <v/>
      </c>
      <c r="K1701" s="7">
        <f>K1697</f>
        <v/>
      </c>
      <c r="Q1701" s="7">
        <f>IF(H1697= "", 290, "")</f>
        <v/>
      </c>
    </row>
    <row r="1702" spans="1:17" hidden="1">
      <c r="G1702" s="60">
        <f>G1699</f>
        <v/>
      </c>
      <c r="H1702" s="60">
        <f>IF(H1699= "", "", H1699)</f>
        <v/>
      </c>
      <c r="J1702" s="60">
        <f>IF(AND(G1702= "",H1702= ""), 0, ROUND(ROUND(I1697, 2) * ROUND(IF(H1702="",G1702,H1702),  0), 2))</f>
        <v/>
      </c>
      <c r="K1702" s="7">
        <f>K1697</f>
        <v/>
      </c>
      <c r="Q1702" s="7">
        <f>IF(H1697= "", 278, "")</f>
        <v/>
      </c>
    </row>
    <row r="1703" spans="1:17" hidden="1">
      <c r="G1703" s="60">
        <f>G1700</f>
        <v/>
      </c>
      <c r="H1703" s="60">
        <f>IF(H1700= "", "", H1700)</f>
        <v/>
      </c>
      <c r="J1703" s="60">
        <f>IF(AND(G1703= "",H1703= ""), 0, ROUND(ROUND(I1697, 2) * ROUND(IF(H1703="",G1703,H1703),  0), 2))</f>
        <v/>
      </c>
      <c r="K1703" s="7">
        <f>K1697</f>
        <v/>
      </c>
      <c r="Q1703" s="7">
        <f>IF(H1697= "", 279, "")</f>
        <v/>
      </c>
    </row>
    <row r="1704" spans="1:17" hidden="1">
      <c r="A1704" s="7" t="s">
        <v>74</v>
      </c>
    </row>
    <row r="1705" spans="1:17" hidden="1">
      <c r="A1705" s="7" t="s">
        <v>59</v>
      </c>
    </row>
    <row r="1706" spans="1:17" hidden="1">
      <c r="A1706" s="7" t="s">
        <v>74</v>
      </c>
    </row>
    <row r="1707" spans="1:17" hidden="1">
      <c r="A1707" s="7" t="s">
        <v>76</v>
      </c>
    </row>
    <row r="1708" spans="1:17" hidden="1">
      <c r="A1708" s="7" t="s">
        <v>74</v>
      </c>
    </row>
    <row r="1709" spans="1:17" hidden="1">
      <c r="A1709" s="7" t="s">
        <v>75</v>
      </c>
    </row>
    <row r="1710" spans="1:17" hidden="1">
      <c r="A1710" s="7" t="s">
        <v>49</v>
      </c>
    </row>
    <row r="1711" spans="1:17" hidden="1">
      <c r="A1711" s="7" t="s">
        <v>116</v>
      </c>
    </row>
    <row r="1712" spans="1:17">
      <c r="A1712" s="7">
        <v>6</v>
      </c>
      <c r="B1712" s="29" t="s">
        <v>556</v>
      </c>
      <c r="C1712" s="61" t="s">
        <v>557</v>
      </c>
      <c r="D1712" s="61"/>
      <c r="E1712" s="61"/>
      <c r="F1712" s="61"/>
      <c r="G1712" s="61"/>
      <c r="H1712" s="61"/>
      <c r="I1712" s="61"/>
      <c r="J1712" s="62"/>
      <c r="K1712" s="7"/>
    </row>
    <row r="1713" spans="1:17" hidden="1">
      <c r="A1713" s="7" t="s">
        <v>112</v>
      </c>
    </row>
    <row r="1714" spans="1:17" ht="27.225" customHeight="1">
      <c r="A1714" s="7">
        <v>9</v>
      </c>
      <c r="B1714" s="34" t="s">
        <v>558</v>
      </c>
      <c r="C1714" s="35" t="s">
        <v>559</v>
      </c>
      <c r="D1714" s="36"/>
      <c r="E1714" s="36"/>
      <c r="F1714" s="37" t="s">
        <v>13</v>
      </c>
      <c r="G1714" s="38">
        <f>ROUND(SUM(G1715:G1717), 0 )</f>
        <v/>
      </c>
      <c r="H1714" s="38"/>
      <c r="I1714" s="39"/>
      <c r="J1714" s="40">
        <f>IF(AND(G1714= "",H1714= ""), 0, ROUND(ROUND(I1714, 2) * ROUND(IF(H1714="",G1714,H1714),  0), 2))</f>
        <v/>
      </c>
      <c r="K1714" s="7"/>
      <c r="M1714" s="41">
        <v>0.2</v>
      </c>
      <c r="Q1714" s="7">
        <f>IF(H1714= "", "", 53)</f>
        <v/>
      </c>
    </row>
    <row r="1715" spans="1:17" hidden="1">
      <c r="A1715" s="56" t="s">
        <v>69</v>
      </c>
      <c r="B1715" s="36"/>
      <c r="C1715" s="57" t="s">
        <v>68</v>
      </c>
      <c r="D1715" s="57"/>
      <c r="E1715" s="57"/>
      <c r="F1715" s="57"/>
      <c r="G1715" s="58">
        <v>0</v>
      </c>
      <c r="H1715" s="59"/>
      <c r="J1715" s="36"/>
    </row>
    <row r="1716" spans="1:17" hidden="1">
      <c r="A1716" s="56" t="s">
        <v>71</v>
      </c>
      <c r="B1716" s="36"/>
      <c r="C1716" s="57" t="s">
        <v>70</v>
      </c>
      <c r="D1716" s="57"/>
      <c r="E1716" s="57"/>
      <c r="F1716" s="57"/>
      <c r="G1716" s="58">
        <v>0</v>
      </c>
      <c r="H1716" s="59"/>
      <c r="J1716" s="36"/>
    </row>
    <row r="1717" spans="1:17" hidden="1">
      <c r="A1717" s="56" t="s">
        <v>73</v>
      </c>
      <c r="B1717" s="36"/>
      <c r="C1717" s="57" t="s">
        <v>72</v>
      </c>
      <c r="D1717" s="57"/>
      <c r="E1717" s="57"/>
      <c r="F1717" s="57"/>
      <c r="G1717" s="58">
        <v>3</v>
      </c>
      <c r="H1717" s="59"/>
      <c r="J1717" s="36"/>
    </row>
    <row r="1718" spans="1:17" hidden="1">
      <c r="G1718" s="60">
        <f>G1715</f>
        <v/>
      </c>
      <c r="H1718" s="60">
        <f>IF(H1715= "", "", H1715)</f>
        <v/>
      </c>
      <c r="J1718" s="60">
        <f>IF(AND(G1718= "",H1718= ""), 0, ROUND(ROUND(I1714, 2) * ROUND(IF(H1718="",G1718,H1718),  0), 2))</f>
        <v/>
      </c>
      <c r="K1718" s="7">
        <f>K1714</f>
        <v/>
      </c>
      <c r="Q1718" s="7">
        <f>IF(H1714= "", 290, "")</f>
        <v/>
      </c>
    </row>
    <row r="1719" spans="1:17" hidden="1">
      <c r="G1719" s="60">
        <f>G1716</f>
        <v/>
      </c>
      <c r="H1719" s="60">
        <f>IF(H1716= "", "", H1716)</f>
        <v/>
      </c>
      <c r="J1719" s="60">
        <f>IF(AND(G1719= "",H1719= ""), 0, ROUND(ROUND(I1714, 2) * ROUND(IF(H1719="",G1719,H1719),  0), 2))</f>
        <v/>
      </c>
      <c r="K1719" s="7">
        <f>K1714</f>
        <v/>
      </c>
      <c r="Q1719" s="7">
        <f>IF(H1714= "", 278, "")</f>
        <v/>
      </c>
    </row>
    <row r="1720" spans="1:17" hidden="1">
      <c r="G1720" s="60">
        <f>G1717</f>
        <v/>
      </c>
      <c r="H1720" s="60">
        <f>IF(H1717= "", "", H1717)</f>
        <v/>
      </c>
      <c r="J1720" s="60">
        <f>IF(AND(G1720= "",H1720= ""), 0, ROUND(ROUND(I1714, 2) * ROUND(IF(H1720="",G1720,H1720),  0), 2))</f>
        <v/>
      </c>
      <c r="K1720" s="7">
        <f>K1714</f>
        <v/>
      </c>
      <c r="Q1720" s="7">
        <f>IF(H1714= "", 279, "")</f>
        <v/>
      </c>
    </row>
    <row r="1721" spans="1:17" hidden="1">
      <c r="A1721" s="7" t="s">
        <v>74</v>
      </c>
    </row>
    <row r="1722" spans="1:17" hidden="1">
      <c r="A1722" s="7" t="s">
        <v>59</v>
      </c>
    </row>
    <row r="1723" spans="1:17" hidden="1">
      <c r="A1723" s="7" t="s">
        <v>74</v>
      </c>
    </row>
    <row r="1724" spans="1:17" hidden="1">
      <c r="A1724" s="7" t="s">
        <v>76</v>
      </c>
    </row>
    <row r="1725" spans="1:17" hidden="1">
      <c r="A1725" s="7" t="s">
        <v>74</v>
      </c>
    </row>
    <row r="1726" spans="1:17" hidden="1">
      <c r="A1726" s="7" t="s">
        <v>75</v>
      </c>
    </row>
    <row r="1727" spans="1:17" hidden="1">
      <c r="A1727" s="7" t="s">
        <v>49</v>
      </c>
    </row>
    <row r="1728" spans="1:17" hidden="1">
      <c r="A1728" s="7" t="s">
        <v>116</v>
      </c>
    </row>
    <row r="1729" spans="1:17" hidden="1">
      <c r="A1729" s="7" t="s">
        <v>77</v>
      </c>
    </row>
    <row r="1730" spans="1:17">
      <c r="A1730" s="7">
        <v>5</v>
      </c>
      <c r="B1730" s="29" t="s">
        <v>560</v>
      </c>
      <c r="C1730" s="48" t="s">
        <v>561</v>
      </c>
      <c r="D1730" s="48"/>
      <c r="E1730" s="48"/>
      <c r="F1730" s="48"/>
      <c r="G1730" s="48"/>
      <c r="H1730" s="48"/>
      <c r="I1730" s="48"/>
      <c r="J1730" s="55"/>
      <c r="K1730" s="7"/>
    </row>
    <row r="1731" spans="1:17" hidden="1">
      <c r="A1731" s="7" t="s">
        <v>64</v>
      </c>
    </row>
    <row r="1732" spans="1:17">
      <c r="A1732" s="7">
        <v>9</v>
      </c>
      <c r="B1732" s="34" t="s">
        <v>562</v>
      </c>
      <c r="C1732" s="35" t="s">
        <v>563</v>
      </c>
      <c r="D1732" s="36"/>
      <c r="E1732" s="36"/>
      <c r="F1732" s="37" t="s">
        <v>67</v>
      </c>
      <c r="G1732" s="38">
        <f>ROUND(SUM(G1733:G1733), 0 )</f>
        <v/>
      </c>
      <c r="H1732" s="38"/>
      <c r="I1732" s="39"/>
      <c r="J1732" s="40">
        <f>IF(AND(G1732= "",H1732= ""), 0, ROUND(ROUND(I1732, 2) * ROUND(IF(H1732="",G1732,H1732),  0), 2))</f>
        <v/>
      </c>
      <c r="K1732" s="7"/>
      <c r="M1732" s="41">
        <v>0.2</v>
      </c>
      <c r="Q1732" s="7">
        <v>290</v>
      </c>
    </row>
    <row r="1733" spans="1:17" hidden="1">
      <c r="A1733" s="56" t="s">
        <v>69</v>
      </c>
      <c r="B1733" s="36"/>
      <c r="C1733" s="57" t="s">
        <v>68</v>
      </c>
      <c r="D1733" s="57"/>
      <c r="E1733" s="57"/>
      <c r="F1733" s="57"/>
      <c r="G1733" s="58">
        <v>1</v>
      </c>
      <c r="H1733" s="59"/>
      <c r="J1733" s="36"/>
    </row>
    <row r="1734" spans="1:17" hidden="1">
      <c r="A1734" s="7" t="s">
        <v>74</v>
      </c>
    </row>
    <row r="1735" spans="1:17" hidden="1">
      <c r="A1735" s="7" t="s">
        <v>59</v>
      </c>
    </row>
    <row r="1736" spans="1:17" hidden="1">
      <c r="A1736" s="7" t="s">
        <v>49</v>
      </c>
    </row>
    <row r="1737" spans="1:17" ht="27.225" customHeight="1">
      <c r="A1737" s="7">
        <v>9</v>
      </c>
      <c r="B1737" s="34" t="s">
        <v>564</v>
      </c>
      <c r="C1737" s="35" t="s">
        <v>565</v>
      </c>
      <c r="D1737" s="36"/>
      <c r="E1737" s="36"/>
      <c r="F1737" s="37" t="s">
        <v>67</v>
      </c>
      <c r="G1737" s="38">
        <f>ROUND(SUM(G1738:G1738), 0 )</f>
        <v/>
      </c>
      <c r="H1737" s="38"/>
      <c r="I1737" s="39"/>
      <c r="J1737" s="40">
        <f>IF(AND(G1737= "",H1737= ""), 0, ROUND(ROUND(I1737, 2) * ROUND(IF(H1737="",G1737,H1737),  0), 2))</f>
        <v/>
      </c>
      <c r="K1737" s="7"/>
      <c r="M1737" s="41">
        <v>0.2</v>
      </c>
      <c r="Q1737" s="7">
        <v>278</v>
      </c>
    </row>
    <row r="1738" spans="1:17" hidden="1">
      <c r="A1738" s="56" t="s">
        <v>71</v>
      </c>
      <c r="B1738" s="36"/>
      <c r="C1738" s="57" t="s">
        <v>70</v>
      </c>
      <c r="D1738" s="57"/>
      <c r="E1738" s="57"/>
      <c r="F1738" s="57"/>
      <c r="G1738" s="58">
        <v>1</v>
      </c>
      <c r="H1738" s="59"/>
      <c r="J1738" s="36"/>
    </row>
    <row r="1739" spans="1:17" hidden="1">
      <c r="A1739" s="7" t="s">
        <v>74</v>
      </c>
    </row>
    <row r="1740" spans="1:17" hidden="1">
      <c r="A1740" s="7" t="s">
        <v>76</v>
      </c>
    </row>
    <row r="1741" spans="1:17" hidden="1">
      <c r="A1741" s="7" t="s">
        <v>49</v>
      </c>
    </row>
    <row r="1742" spans="1:17" ht="27.225" customHeight="1">
      <c r="A1742" s="7">
        <v>9</v>
      </c>
      <c r="B1742" s="34" t="s">
        <v>566</v>
      </c>
      <c r="C1742" s="35" t="s">
        <v>567</v>
      </c>
      <c r="D1742" s="36"/>
      <c r="E1742" s="36"/>
      <c r="F1742" s="37" t="s">
        <v>67</v>
      </c>
      <c r="G1742" s="38">
        <f>ROUND(SUM(G1743:G1743), 0 )</f>
        <v/>
      </c>
      <c r="H1742" s="38"/>
      <c r="I1742" s="39"/>
      <c r="J1742" s="40">
        <f>IF(AND(G1742= "",H1742= ""), 0, ROUND(ROUND(I1742, 2) * ROUND(IF(H1742="",G1742,H1742),  0), 2))</f>
        <v/>
      </c>
      <c r="K1742" s="7"/>
      <c r="M1742" s="41">
        <v>0.2</v>
      </c>
      <c r="Q1742" s="7">
        <v>279</v>
      </c>
    </row>
    <row r="1743" spans="1:17" hidden="1">
      <c r="A1743" s="56" t="s">
        <v>73</v>
      </c>
      <c r="B1743" s="36"/>
      <c r="C1743" s="57" t="s">
        <v>72</v>
      </c>
      <c r="D1743" s="57"/>
      <c r="E1743" s="57"/>
      <c r="F1743" s="57"/>
      <c r="G1743" s="58">
        <v>1</v>
      </c>
      <c r="H1743" s="59"/>
      <c r="J1743" s="36"/>
    </row>
    <row r="1744" spans="1:17" hidden="1">
      <c r="A1744" s="7" t="s">
        <v>74</v>
      </c>
    </row>
    <row r="1745" spans="1:17" hidden="1">
      <c r="A1745" s="7" t="s">
        <v>75</v>
      </c>
    </row>
    <row r="1746" spans="1:17" hidden="1">
      <c r="A1746" s="7" t="s">
        <v>49</v>
      </c>
    </row>
    <row r="1747" spans="1:17" hidden="1">
      <c r="A1747" s="7" t="s">
        <v>77</v>
      </c>
    </row>
    <row r="1748" spans="1:17" hidden="1">
      <c r="A1748" s="7">
        <v>5</v>
      </c>
    </row>
    <row r="1749" spans="1:17" hidden="1">
      <c r="A1749" s="7" t="s">
        <v>77</v>
      </c>
    </row>
    <row r="1750" spans="1:17">
      <c r="A1750" s="7">
        <v>5</v>
      </c>
      <c r="B1750" s="29" t="s">
        <v>568</v>
      </c>
      <c r="C1750" s="48" t="s">
        <v>569</v>
      </c>
      <c r="D1750" s="48"/>
      <c r="E1750" s="48"/>
      <c r="F1750" s="48"/>
      <c r="G1750" s="48"/>
      <c r="H1750" s="48"/>
      <c r="I1750" s="48"/>
      <c r="J1750" s="55"/>
      <c r="K1750" s="7"/>
    </row>
    <row r="1751" spans="1:17" hidden="1">
      <c r="A1751" s="7" t="s">
        <v>64</v>
      </c>
    </row>
    <row r="1752" spans="1:17" ht="27.225" customHeight="1">
      <c r="A1752" s="7">
        <v>9</v>
      </c>
      <c r="B1752" s="34" t="s">
        <v>570</v>
      </c>
      <c r="C1752" s="35" t="s">
        <v>571</v>
      </c>
      <c r="D1752" s="36"/>
      <c r="E1752" s="36"/>
      <c r="F1752" s="37" t="s">
        <v>13</v>
      </c>
      <c r="G1752" s="38">
        <f>ROUND(SUM(G1753:G1755), 0 )</f>
        <v/>
      </c>
      <c r="H1752" s="38"/>
      <c r="I1752" s="39"/>
      <c r="J1752" s="40">
        <f>IF(AND(G1752= "",H1752= ""), 0, ROUND(ROUND(I1752, 2) * ROUND(IF(H1752="",G1752,H1752),  0), 2))</f>
        <v/>
      </c>
      <c r="K1752" s="7"/>
      <c r="M1752" s="41">
        <v>0.2</v>
      </c>
      <c r="Q1752" s="7">
        <f>IF(H1752= "", "", 53)</f>
        <v/>
      </c>
    </row>
    <row r="1753" spans="1:17" hidden="1">
      <c r="A1753" s="56" t="s">
        <v>69</v>
      </c>
      <c r="B1753" s="36"/>
      <c r="C1753" s="57" t="s">
        <v>68</v>
      </c>
      <c r="D1753" s="57"/>
      <c r="E1753" s="57"/>
      <c r="F1753" s="57"/>
      <c r="G1753" s="58">
        <v>32</v>
      </c>
      <c r="H1753" s="59"/>
      <c r="J1753" s="36"/>
    </row>
    <row r="1754" spans="1:17" hidden="1">
      <c r="A1754" s="56" t="s">
        <v>71</v>
      </c>
      <c r="B1754" s="36"/>
      <c r="C1754" s="57" t="s">
        <v>70</v>
      </c>
      <c r="D1754" s="57"/>
      <c r="E1754" s="57"/>
      <c r="F1754" s="57"/>
      <c r="G1754" s="58">
        <v>18</v>
      </c>
      <c r="H1754" s="59"/>
      <c r="J1754" s="36"/>
    </row>
    <row r="1755" spans="1:17" hidden="1">
      <c r="A1755" s="56" t="s">
        <v>73</v>
      </c>
      <c r="B1755" s="36"/>
      <c r="C1755" s="57" t="s">
        <v>72</v>
      </c>
      <c r="D1755" s="57"/>
      <c r="E1755" s="57"/>
      <c r="F1755" s="57"/>
      <c r="G1755" s="58">
        <v>37</v>
      </c>
      <c r="H1755" s="59"/>
      <c r="J1755" s="36"/>
    </row>
    <row r="1756" spans="1:17" hidden="1">
      <c r="G1756" s="60">
        <f>G1753</f>
        <v/>
      </c>
      <c r="H1756" s="60">
        <f>IF(H1753= "", "", H1753)</f>
        <v/>
      </c>
      <c r="J1756" s="60">
        <f>IF(AND(G1756= "",H1756= ""), 0, ROUND(ROUND(I1752, 2) * ROUND(IF(H1756="",G1756,H1756),  0), 2))</f>
        <v/>
      </c>
      <c r="K1756" s="7">
        <f>K1752</f>
        <v/>
      </c>
      <c r="Q1756" s="7">
        <f>IF(H1752= "", 290, "")</f>
        <v/>
      </c>
    </row>
    <row r="1757" spans="1:17" hidden="1">
      <c r="G1757" s="60">
        <f>G1754</f>
        <v/>
      </c>
      <c r="H1757" s="60">
        <f>IF(H1754= "", "", H1754)</f>
        <v/>
      </c>
      <c r="J1757" s="60">
        <f>IF(AND(G1757= "",H1757= ""), 0, ROUND(ROUND(I1752, 2) * ROUND(IF(H1757="",G1757,H1757),  0), 2))</f>
        <v/>
      </c>
      <c r="K1757" s="7">
        <f>K1752</f>
        <v/>
      </c>
      <c r="Q1757" s="7">
        <f>IF(H1752= "", 278, "")</f>
        <v/>
      </c>
    </row>
    <row r="1758" spans="1:17" hidden="1">
      <c r="G1758" s="60">
        <f>G1755</f>
        <v/>
      </c>
      <c r="H1758" s="60">
        <f>IF(H1755= "", "", H1755)</f>
        <v/>
      </c>
      <c r="J1758" s="60">
        <f>IF(AND(G1758= "",H1758= ""), 0, ROUND(ROUND(I1752, 2) * ROUND(IF(H1758="",G1758,H1758),  0), 2))</f>
        <v/>
      </c>
      <c r="K1758" s="7">
        <f>K1752</f>
        <v/>
      </c>
      <c r="Q1758" s="7">
        <f>IF(H1752= "", 279, "")</f>
        <v/>
      </c>
    </row>
    <row r="1759" spans="1:17" hidden="1">
      <c r="A1759" s="7" t="s">
        <v>74</v>
      </c>
    </row>
    <row r="1760" spans="1:17" hidden="1">
      <c r="A1760" s="7" t="s">
        <v>59</v>
      </c>
    </row>
    <row r="1761" spans="1:17" hidden="1">
      <c r="A1761" s="7" t="s">
        <v>74</v>
      </c>
    </row>
    <row r="1762" spans="1:17" hidden="1">
      <c r="A1762" s="7" t="s">
        <v>76</v>
      </c>
    </row>
    <row r="1763" spans="1:17" hidden="1">
      <c r="A1763" s="7" t="s">
        <v>74</v>
      </c>
    </row>
    <row r="1764" spans="1:17" hidden="1">
      <c r="A1764" s="7" t="s">
        <v>75</v>
      </c>
    </row>
    <row r="1765" spans="1:17" hidden="1">
      <c r="A1765" s="7" t="s">
        <v>49</v>
      </c>
    </row>
    <row r="1766" spans="1:17" hidden="1">
      <c r="A1766" s="7" t="s">
        <v>77</v>
      </c>
    </row>
    <row r="1767" spans="1:17">
      <c r="A1767" s="7">
        <v>5</v>
      </c>
      <c r="B1767" s="29" t="s">
        <v>572</v>
      </c>
      <c r="C1767" s="48" t="s">
        <v>573</v>
      </c>
      <c r="D1767" s="48"/>
      <c r="E1767" s="48"/>
      <c r="F1767" s="48"/>
      <c r="G1767" s="48"/>
      <c r="H1767" s="48"/>
      <c r="I1767" s="48"/>
      <c r="J1767" s="55"/>
      <c r="K1767" s="7"/>
    </row>
    <row r="1768" spans="1:17" hidden="1">
      <c r="A1768" s="7" t="s">
        <v>64</v>
      </c>
    </row>
    <row r="1769" spans="1:17">
      <c r="A1769" s="7">
        <v>9</v>
      </c>
      <c r="B1769" s="34" t="s">
        <v>574</v>
      </c>
      <c r="C1769" s="35" t="s">
        <v>575</v>
      </c>
      <c r="D1769" s="36"/>
      <c r="E1769" s="36"/>
      <c r="F1769" s="37" t="s">
        <v>48</v>
      </c>
      <c r="G1769" s="38">
        <f>ROUND(SUM(G1770:G1770), 0 )</f>
        <v/>
      </c>
      <c r="H1769" s="38"/>
      <c r="I1769" s="39"/>
      <c r="J1769" s="40">
        <f>IF(AND(G1769= "",H1769= ""), 0, ROUND(ROUND(I1769, 2) * ROUND(IF(H1769="",G1769,H1769),  0), 2))</f>
        <v/>
      </c>
      <c r="K1769" s="7"/>
      <c r="M1769" s="41">
        <v>0.2</v>
      </c>
      <c r="Q1769" s="7">
        <v>290</v>
      </c>
    </row>
    <row r="1770" spans="1:17" hidden="1">
      <c r="A1770" s="56" t="s">
        <v>69</v>
      </c>
      <c r="B1770" s="36"/>
      <c r="C1770" s="57" t="s">
        <v>68</v>
      </c>
      <c r="D1770" s="57"/>
      <c r="E1770" s="57"/>
      <c r="F1770" s="57"/>
      <c r="G1770" s="58">
        <v>1</v>
      </c>
      <c r="H1770" s="59"/>
      <c r="J1770" s="36"/>
    </row>
    <row r="1771" spans="1:17" hidden="1">
      <c r="A1771" s="7" t="s">
        <v>74</v>
      </c>
    </row>
    <row r="1772" spans="1:17" hidden="1">
      <c r="A1772" s="7" t="s">
        <v>59</v>
      </c>
    </row>
    <row r="1773" spans="1:17" hidden="1">
      <c r="A1773" s="7" t="s">
        <v>49</v>
      </c>
    </row>
    <row r="1774" spans="1:17">
      <c r="A1774" s="7">
        <v>9</v>
      </c>
      <c r="B1774" s="34" t="s">
        <v>576</v>
      </c>
      <c r="C1774" s="35" t="s">
        <v>577</v>
      </c>
      <c r="D1774" s="36"/>
      <c r="E1774" s="36"/>
      <c r="F1774" s="37" t="s">
        <v>48</v>
      </c>
      <c r="G1774" s="38">
        <f>ROUND(SUM(G1775:G1775), 0 )</f>
        <v/>
      </c>
      <c r="H1774" s="38"/>
      <c r="I1774" s="39"/>
      <c r="J1774" s="40">
        <f>IF(AND(G1774= "",H1774= ""), 0, ROUND(ROUND(I1774, 2) * ROUND(IF(H1774="",G1774,H1774),  0), 2))</f>
        <v/>
      </c>
      <c r="K1774" s="7"/>
      <c r="M1774" s="41">
        <v>0.2</v>
      </c>
      <c r="Q1774" s="7">
        <v>278</v>
      </c>
    </row>
    <row r="1775" spans="1:17" hidden="1">
      <c r="A1775" s="56" t="s">
        <v>71</v>
      </c>
      <c r="B1775" s="36"/>
      <c r="C1775" s="57" t="s">
        <v>70</v>
      </c>
      <c r="D1775" s="57"/>
      <c r="E1775" s="57"/>
      <c r="F1775" s="57"/>
      <c r="G1775" s="58">
        <v>1</v>
      </c>
      <c r="H1775" s="59"/>
      <c r="J1775" s="36"/>
    </row>
    <row r="1776" spans="1:17" hidden="1">
      <c r="A1776" s="7" t="s">
        <v>74</v>
      </c>
    </row>
    <row r="1777" spans="1:17" hidden="1">
      <c r="A1777" s="7" t="s">
        <v>76</v>
      </c>
    </row>
    <row r="1778" spans="1:17" hidden="1">
      <c r="A1778" s="7" t="s">
        <v>49</v>
      </c>
    </row>
    <row r="1779" spans="1:17">
      <c r="A1779" s="7">
        <v>9</v>
      </c>
      <c r="B1779" s="34" t="s">
        <v>578</v>
      </c>
      <c r="C1779" s="35" t="s">
        <v>579</v>
      </c>
      <c r="D1779" s="36"/>
      <c r="E1779" s="36"/>
      <c r="F1779" s="37" t="s">
        <v>48</v>
      </c>
      <c r="G1779" s="38">
        <f>ROUND(SUM(G1780:G1780), 0 )</f>
        <v/>
      </c>
      <c r="H1779" s="38"/>
      <c r="I1779" s="39"/>
      <c r="J1779" s="40">
        <f>IF(AND(G1779= "",H1779= ""), 0, ROUND(ROUND(I1779, 2) * ROUND(IF(H1779="",G1779,H1779),  0), 2))</f>
        <v/>
      </c>
      <c r="K1779" s="7"/>
      <c r="M1779" s="41">
        <v>0.2</v>
      </c>
      <c r="Q1779" s="7">
        <v>279</v>
      </c>
    </row>
    <row r="1780" spans="1:17" hidden="1">
      <c r="A1780" s="56" t="s">
        <v>73</v>
      </c>
      <c r="B1780" s="36"/>
      <c r="C1780" s="57" t="s">
        <v>72</v>
      </c>
      <c r="D1780" s="57"/>
      <c r="E1780" s="57"/>
      <c r="F1780" s="57"/>
      <c r="G1780" s="58">
        <v>1</v>
      </c>
      <c r="H1780" s="59"/>
      <c r="J1780" s="36"/>
    </row>
    <row r="1781" spans="1:17" hidden="1">
      <c r="A1781" s="7" t="s">
        <v>74</v>
      </c>
    </row>
    <row r="1782" spans="1:17" hidden="1">
      <c r="A1782" s="7" t="s">
        <v>75</v>
      </c>
    </row>
    <row r="1783" spans="1:17" hidden="1">
      <c r="A1783" s="7" t="s">
        <v>49</v>
      </c>
    </row>
    <row r="1784" spans="1:17" hidden="1">
      <c r="A1784" s="7" t="s">
        <v>77</v>
      </c>
    </row>
    <row r="1785" spans="1:17" hidden="1">
      <c r="A1785" s="7" t="s">
        <v>50</v>
      </c>
    </row>
    <row r="1786" spans="1:17">
      <c r="A1786" s="7">
        <v>4</v>
      </c>
      <c r="B1786" s="29" t="s">
        <v>580</v>
      </c>
      <c r="C1786" s="32" t="s">
        <v>581</v>
      </c>
      <c r="D1786" s="32"/>
      <c r="E1786" s="32"/>
      <c r="F1786" s="32"/>
      <c r="G1786" s="32"/>
      <c r="H1786" s="32"/>
      <c r="I1786" s="32"/>
      <c r="J1786" s="33"/>
      <c r="K1786" s="7"/>
    </row>
    <row r="1787" spans="1:17" hidden="1">
      <c r="A1787" s="7">
        <v>5</v>
      </c>
    </row>
    <row r="1788" spans="1:17" hidden="1">
      <c r="A1788" s="7" t="s">
        <v>77</v>
      </c>
    </row>
    <row r="1789" spans="1:17">
      <c r="A1789" s="7">
        <v>5</v>
      </c>
      <c r="B1789" s="29" t="s">
        <v>582</v>
      </c>
      <c r="C1789" s="48" t="s">
        <v>583</v>
      </c>
      <c r="D1789" s="48"/>
      <c r="E1789" s="48"/>
      <c r="F1789" s="48"/>
      <c r="G1789" s="48"/>
      <c r="H1789" s="48"/>
      <c r="I1789" s="48"/>
      <c r="J1789" s="55"/>
      <c r="K1789" s="7"/>
    </row>
    <row r="1790" spans="1:17" hidden="1">
      <c r="A1790" s="7" t="s">
        <v>64</v>
      </c>
    </row>
    <row r="1791" spans="1:17" ht="27.225" customHeight="1">
      <c r="A1791" s="7">
        <v>9</v>
      </c>
      <c r="B1791" s="34" t="s">
        <v>584</v>
      </c>
      <c r="C1791" s="35" t="s">
        <v>585</v>
      </c>
      <c r="D1791" s="36"/>
      <c r="E1791" s="36"/>
      <c r="F1791" s="37" t="s">
        <v>48</v>
      </c>
      <c r="G1791" s="38">
        <f>ROUND(SUM(G1792:G1792), 0 )</f>
        <v/>
      </c>
      <c r="H1791" s="38"/>
      <c r="I1791" s="39"/>
      <c r="J1791" s="40">
        <f>IF(AND(G1791= "",H1791= ""), 0, ROUND(ROUND(I1791, 2) * ROUND(IF(H1791="",G1791,H1791),  0), 2))</f>
        <v/>
      </c>
      <c r="K1791" s="7"/>
      <c r="M1791" s="41">
        <v>0.2</v>
      </c>
      <c r="Q1791" s="7">
        <v>279</v>
      </c>
    </row>
    <row r="1792" spans="1:17" hidden="1">
      <c r="A1792" s="56" t="s">
        <v>73</v>
      </c>
      <c r="B1792" s="36"/>
      <c r="C1792" s="57" t="s">
        <v>72</v>
      </c>
      <c r="D1792" s="57"/>
      <c r="E1792" s="57"/>
      <c r="F1792" s="57"/>
      <c r="G1792" s="58">
        <v>1</v>
      </c>
      <c r="H1792" s="59"/>
      <c r="J1792" s="36"/>
    </row>
    <row r="1793" spans="1:17" hidden="1">
      <c r="A1793" s="7" t="s">
        <v>74</v>
      </c>
    </row>
    <row r="1794" spans="1:17" hidden="1">
      <c r="A1794" s="7" t="s">
        <v>75</v>
      </c>
    </row>
    <row r="1795" spans="1:17" hidden="1">
      <c r="A1795" s="7" t="s">
        <v>49</v>
      </c>
    </row>
    <row r="1796" spans="1:17" ht="27.225" customHeight="1">
      <c r="A1796" s="7">
        <v>9</v>
      </c>
      <c r="B1796" s="34" t="s">
        <v>586</v>
      </c>
      <c r="C1796" s="35" t="s">
        <v>587</v>
      </c>
      <c r="D1796" s="36"/>
      <c r="E1796" s="36"/>
      <c r="F1796" s="37" t="s">
        <v>67</v>
      </c>
      <c r="G1796" s="38">
        <f>ROUND(SUM(G1797:G1797), 0 )</f>
        <v/>
      </c>
      <c r="H1796" s="38"/>
      <c r="I1796" s="39"/>
      <c r="J1796" s="40">
        <f>IF(AND(G1796= "",H1796= ""), 0, ROUND(ROUND(I1796, 2) * ROUND(IF(H1796="",G1796,H1796),  0), 2))</f>
        <v/>
      </c>
      <c r="K1796" s="7"/>
      <c r="M1796" s="41">
        <v>0.2</v>
      </c>
      <c r="Q1796" s="7">
        <v>279</v>
      </c>
    </row>
    <row r="1797" spans="1:17" hidden="1">
      <c r="A1797" s="56" t="s">
        <v>73</v>
      </c>
      <c r="B1797" s="36"/>
      <c r="C1797" s="57" t="s">
        <v>72</v>
      </c>
      <c r="D1797" s="57"/>
      <c r="E1797" s="57"/>
      <c r="F1797" s="57"/>
      <c r="G1797" s="58">
        <v>1</v>
      </c>
      <c r="H1797" s="59"/>
      <c r="J1797" s="36"/>
    </row>
    <row r="1798" spans="1:17" hidden="1">
      <c r="A1798" s="7" t="s">
        <v>74</v>
      </c>
    </row>
    <row r="1799" spans="1:17" hidden="1">
      <c r="A1799" s="7" t="s">
        <v>75</v>
      </c>
    </row>
    <row r="1800" spans="1:17" hidden="1">
      <c r="A1800" s="7" t="s">
        <v>49</v>
      </c>
    </row>
    <row r="1801" spans="1:17" ht="27.225" customHeight="1">
      <c r="A1801" s="7">
        <v>9</v>
      </c>
      <c r="B1801" s="34" t="s">
        <v>588</v>
      </c>
      <c r="C1801" s="35" t="s">
        <v>589</v>
      </c>
      <c r="D1801" s="36"/>
      <c r="E1801" s="36"/>
      <c r="F1801" s="37" t="s">
        <v>67</v>
      </c>
      <c r="G1801" s="38">
        <f>ROUND(SUM(G1802:G1802), 0 )</f>
        <v/>
      </c>
      <c r="H1801" s="38"/>
      <c r="I1801" s="39"/>
      <c r="J1801" s="40">
        <f>IF(AND(G1801= "",H1801= ""), 0, ROUND(ROUND(I1801, 2) * ROUND(IF(H1801="",G1801,H1801),  0), 2))</f>
        <v/>
      </c>
      <c r="K1801" s="7"/>
      <c r="M1801" s="41">
        <v>0.2</v>
      </c>
      <c r="Q1801" s="7">
        <v>279</v>
      </c>
    </row>
    <row r="1802" spans="1:17" hidden="1">
      <c r="A1802" s="56" t="s">
        <v>73</v>
      </c>
      <c r="B1802" s="36"/>
      <c r="C1802" s="57" t="s">
        <v>72</v>
      </c>
      <c r="D1802" s="57"/>
      <c r="E1802" s="57"/>
      <c r="F1802" s="57"/>
      <c r="G1802" s="58">
        <v>1</v>
      </c>
      <c r="H1802" s="59"/>
      <c r="J1802" s="36"/>
    </row>
    <row r="1803" spans="1:17" hidden="1">
      <c r="A1803" s="7" t="s">
        <v>74</v>
      </c>
    </row>
    <row r="1804" spans="1:17" hidden="1">
      <c r="A1804" s="7" t="s">
        <v>75</v>
      </c>
    </row>
    <row r="1805" spans="1:17" hidden="1">
      <c r="A1805" s="7" t="s">
        <v>49</v>
      </c>
    </row>
    <row r="1806" spans="1:17">
      <c r="A1806" s="7">
        <v>9</v>
      </c>
      <c r="B1806" s="34" t="s">
        <v>590</v>
      </c>
      <c r="C1806" s="35" t="s">
        <v>591</v>
      </c>
      <c r="D1806" s="36"/>
      <c r="E1806" s="36"/>
      <c r="F1806" s="37" t="s">
        <v>67</v>
      </c>
      <c r="G1806" s="38">
        <f>ROUND(SUM(G1807:G1807), 0 )</f>
        <v/>
      </c>
      <c r="H1806" s="38"/>
      <c r="I1806" s="39"/>
      <c r="J1806" s="40">
        <f>IF(AND(G1806= "",H1806= ""), 0, ROUND(ROUND(I1806, 2) * ROUND(IF(H1806="",G1806,H1806),  0), 2))</f>
        <v/>
      </c>
      <c r="K1806" s="7"/>
      <c r="M1806" s="41">
        <v>0.2</v>
      </c>
      <c r="Q1806" s="7">
        <v>279</v>
      </c>
    </row>
    <row r="1807" spans="1:17" hidden="1">
      <c r="A1807" s="56" t="s">
        <v>73</v>
      </c>
      <c r="B1807" s="36"/>
      <c r="C1807" s="57" t="s">
        <v>72</v>
      </c>
      <c r="D1807" s="57"/>
      <c r="E1807" s="57"/>
      <c r="F1807" s="57"/>
      <c r="G1807" s="58">
        <v>1</v>
      </c>
      <c r="H1807" s="59"/>
      <c r="J1807" s="36"/>
    </row>
    <row r="1808" spans="1:17" hidden="1">
      <c r="A1808" s="7" t="s">
        <v>74</v>
      </c>
    </row>
    <row r="1809" spans="1:17" hidden="1">
      <c r="A1809" s="7" t="s">
        <v>75</v>
      </c>
    </row>
    <row r="1810" spans="1:17" hidden="1">
      <c r="A1810" s="7" t="s">
        <v>49</v>
      </c>
    </row>
    <row r="1811" spans="1:17" hidden="1">
      <c r="A1811" s="7" t="s">
        <v>77</v>
      </c>
    </row>
    <row r="1812" spans="1:17">
      <c r="A1812" s="7">
        <v>5</v>
      </c>
      <c r="B1812" s="29" t="s">
        <v>592</v>
      </c>
      <c r="C1812" s="48" t="s">
        <v>593</v>
      </c>
      <c r="D1812" s="48"/>
      <c r="E1812" s="48"/>
      <c r="F1812" s="48"/>
      <c r="G1812" s="48"/>
      <c r="H1812" s="48"/>
      <c r="I1812" s="48"/>
      <c r="J1812" s="55"/>
      <c r="K1812" s="7"/>
    </row>
    <row r="1813" spans="1:17" hidden="1">
      <c r="A1813" s="56" t="s">
        <v>95</v>
      </c>
    </row>
    <row r="1814" spans="1:17">
      <c r="A1814" s="7">
        <v>9</v>
      </c>
      <c r="B1814" s="34" t="s">
        <v>594</v>
      </c>
      <c r="C1814" s="35" t="s">
        <v>595</v>
      </c>
      <c r="D1814" s="36"/>
      <c r="E1814" s="36"/>
      <c r="F1814" s="37" t="s">
        <v>48</v>
      </c>
      <c r="G1814" s="38">
        <f>ROUND(SUM(G1815:G1815), 0 )</f>
        <v/>
      </c>
      <c r="H1814" s="38"/>
      <c r="I1814" s="39"/>
      <c r="J1814" s="40">
        <f>IF(AND(G1814= "",H1814= ""), 0, ROUND(ROUND(I1814, 2) * ROUND(IF(H1814="",G1814,H1814),  0), 2))</f>
        <v/>
      </c>
      <c r="K1814" s="7"/>
      <c r="M1814" s="41">
        <v>0.2</v>
      </c>
      <c r="Q1814" s="7">
        <v>279</v>
      </c>
    </row>
    <row r="1815" spans="1:17" hidden="1">
      <c r="A1815" s="56" t="s">
        <v>73</v>
      </c>
      <c r="B1815" s="36"/>
      <c r="C1815" s="57" t="s">
        <v>72</v>
      </c>
      <c r="D1815" s="57"/>
      <c r="E1815" s="57"/>
      <c r="F1815" s="57"/>
      <c r="G1815" s="58">
        <v>1</v>
      </c>
      <c r="H1815" s="59"/>
      <c r="J1815" s="36"/>
    </row>
    <row r="1816" spans="1:17" hidden="1">
      <c r="A1816" s="7" t="s">
        <v>74</v>
      </c>
    </row>
    <row r="1817" spans="1:17" hidden="1">
      <c r="A1817" s="7" t="s">
        <v>75</v>
      </c>
    </row>
    <row r="1818" spans="1:17" hidden="1">
      <c r="A1818" s="7" t="s">
        <v>49</v>
      </c>
    </row>
    <row r="1819" spans="1:17" hidden="1">
      <c r="A1819" s="7" t="s">
        <v>77</v>
      </c>
    </row>
    <row r="1820" spans="1:17">
      <c r="A1820" s="7">
        <v>5</v>
      </c>
      <c r="B1820" s="29" t="s">
        <v>596</v>
      </c>
      <c r="C1820" s="48" t="s">
        <v>597</v>
      </c>
      <c r="D1820" s="48"/>
      <c r="E1820" s="48"/>
      <c r="F1820" s="48"/>
      <c r="G1820" s="48"/>
      <c r="H1820" s="48"/>
      <c r="I1820" s="48"/>
      <c r="J1820" s="55"/>
      <c r="K1820" s="7"/>
    </row>
    <row r="1821" spans="1:17" hidden="1">
      <c r="A1821" s="7" t="s">
        <v>64</v>
      </c>
    </row>
    <row r="1822" spans="1:17" ht="27.225" customHeight="1">
      <c r="A1822" s="7">
        <v>9</v>
      </c>
      <c r="B1822" s="34" t="s">
        <v>598</v>
      </c>
      <c r="C1822" s="35" t="s">
        <v>599</v>
      </c>
      <c r="D1822" s="36"/>
      <c r="E1822" s="36"/>
      <c r="F1822" s="37" t="s">
        <v>67</v>
      </c>
      <c r="G1822" s="38">
        <f>ROUND(SUM(G1823:G1824), 0 )</f>
        <v/>
      </c>
      <c r="H1822" s="38"/>
      <c r="I1822" s="39"/>
      <c r="J1822" s="40">
        <f>IF(AND(G1822= "",H1822= ""), 0, ROUND(ROUND(I1822, 2) * ROUND(IF(H1822="",G1822,H1822),  0), 2))</f>
        <v/>
      </c>
      <c r="K1822" s="7"/>
      <c r="M1822" s="41">
        <v>0.2</v>
      </c>
      <c r="Q1822" s="7">
        <f>IF(H1822= "", "", 53)</f>
        <v/>
      </c>
    </row>
    <row r="1823" spans="1:17" hidden="1">
      <c r="A1823" s="56" t="s">
        <v>69</v>
      </c>
      <c r="B1823" s="36"/>
      <c r="C1823" s="57" t="s">
        <v>68</v>
      </c>
      <c r="D1823" s="57"/>
      <c r="E1823" s="57"/>
      <c r="F1823" s="57"/>
      <c r="G1823" s="58">
        <v>7</v>
      </c>
      <c r="H1823" s="59"/>
      <c r="J1823" s="36"/>
    </row>
    <row r="1824" spans="1:17" hidden="1">
      <c r="A1824" s="56" t="s">
        <v>73</v>
      </c>
      <c r="B1824" s="36"/>
      <c r="C1824" s="57" t="s">
        <v>72</v>
      </c>
      <c r="D1824" s="57"/>
      <c r="E1824" s="57"/>
      <c r="F1824" s="57"/>
      <c r="G1824" s="58">
        <v>10</v>
      </c>
      <c r="H1824" s="59"/>
      <c r="J1824" s="36"/>
    </row>
    <row r="1825" spans="1:17" hidden="1">
      <c r="G1825" s="60">
        <f>G1823</f>
        <v/>
      </c>
      <c r="H1825" s="60">
        <f>IF(H1823= "", "", H1823)</f>
        <v/>
      </c>
      <c r="J1825" s="60">
        <f>IF(AND(G1825= "",H1825= ""), 0, ROUND(ROUND(I1822, 2) * ROUND(IF(H1825="",G1825,H1825),  0), 2))</f>
        <v/>
      </c>
      <c r="K1825" s="7">
        <f>K1822</f>
        <v/>
      </c>
      <c r="Q1825" s="7">
        <f>IF(H1822= "", 290, "")</f>
        <v/>
      </c>
    </row>
    <row r="1826" spans="1:17" hidden="1">
      <c r="G1826" s="60">
        <f>G1824</f>
        <v/>
      </c>
      <c r="H1826" s="60">
        <f>IF(H1824= "", "", H1824)</f>
        <v/>
      </c>
      <c r="J1826" s="60">
        <f>IF(AND(G1826= "",H1826= ""), 0, ROUND(ROUND(I1822, 2) * ROUND(IF(H1826="",G1826,H1826),  0), 2))</f>
        <v/>
      </c>
      <c r="K1826" s="7">
        <f>K1822</f>
        <v/>
      </c>
      <c r="Q1826" s="7">
        <f>IF(H1822= "", 279, "")</f>
        <v/>
      </c>
    </row>
    <row r="1827" spans="1:17" hidden="1">
      <c r="A1827" s="7" t="s">
        <v>74</v>
      </c>
    </row>
    <row r="1828" spans="1:17" hidden="1">
      <c r="A1828" s="7" t="s">
        <v>59</v>
      </c>
    </row>
    <row r="1829" spans="1:17" hidden="1">
      <c r="A1829" s="7" t="s">
        <v>74</v>
      </c>
    </row>
    <row r="1830" spans="1:17" hidden="1">
      <c r="A1830" s="7" t="s">
        <v>75</v>
      </c>
    </row>
    <row r="1831" spans="1:17" hidden="1">
      <c r="A1831" s="7" t="s">
        <v>49</v>
      </c>
    </row>
    <row r="1832" spans="1:17" ht="27.225" customHeight="1">
      <c r="A1832" s="7">
        <v>9</v>
      </c>
      <c r="B1832" s="34" t="s">
        <v>600</v>
      </c>
      <c r="C1832" s="35" t="s">
        <v>185</v>
      </c>
      <c r="D1832" s="36"/>
      <c r="E1832" s="36"/>
      <c r="F1832" s="37" t="s">
        <v>115</v>
      </c>
      <c r="G1832" s="63">
        <f>ROUND(SUM(G1833:G1834), 2 )</f>
        <v/>
      </c>
      <c r="H1832" s="63"/>
      <c r="I1832" s="39"/>
      <c r="J1832" s="40">
        <f>IF(AND(G1832= "",H1832= ""), 0, ROUND(ROUND(I1832, 2) * ROUND(IF(H1832="",G1832,H1832),  2), 2))</f>
        <v/>
      </c>
      <c r="K1832" s="7"/>
      <c r="M1832" s="41">
        <v>0.2</v>
      </c>
      <c r="Q1832" s="7">
        <f>IF(H1832= "", "", 53)</f>
        <v/>
      </c>
    </row>
    <row r="1833" spans="1:17" hidden="1">
      <c r="A1833" s="56" t="s">
        <v>69</v>
      </c>
      <c r="B1833" s="36"/>
      <c r="C1833" s="57" t="s">
        <v>68</v>
      </c>
      <c r="D1833" s="57"/>
      <c r="E1833" s="57"/>
      <c r="F1833" s="57"/>
      <c r="G1833" s="64">
        <v>210</v>
      </c>
      <c r="H1833" s="59"/>
      <c r="J1833" s="36"/>
    </row>
    <row r="1834" spans="1:17" hidden="1">
      <c r="A1834" s="56" t="s">
        <v>73</v>
      </c>
      <c r="B1834" s="36"/>
      <c r="C1834" s="57" t="s">
        <v>72</v>
      </c>
      <c r="D1834" s="57"/>
      <c r="E1834" s="57"/>
      <c r="F1834" s="57"/>
      <c r="G1834" s="64">
        <v>300</v>
      </c>
      <c r="H1834" s="59"/>
      <c r="J1834" s="36"/>
    </row>
    <row r="1835" spans="1:17" hidden="1">
      <c r="G1835" s="60">
        <f>G1833</f>
        <v/>
      </c>
      <c r="H1835" s="60">
        <f>IF(H1833= "", "", H1833)</f>
        <v/>
      </c>
      <c r="J1835" s="60">
        <f>IF(AND(G1835= "",H1835= ""), 0, ROUND(ROUND(I1832, 2) * ROUND(IF(H1835="",G1835,H1835),  2), 2))</f>
        <v/>
      </c>
      <c r="K1835" s="7">
        <f>K1832</f>
        <v/>
      </c>
      <c r="Q1835" s="7">
        <f>IF(H1832= "", 290, "")</f>
        <v/>
      </c>
    </row>
    <row r="1836" spans="1:17" hidden="1">
      <c r="G1836" s="60">
        <f>G1834</f>
        <v/>
      </c>
      <c r="H1836" s="60">
        <f>IF(H1834= "", "", H1834)</f>
        <v/>
      </c>
      <c r="J1836" s="60">
        <f>IF(AND(G1836= "",H1836= ""), 0, ROUND(ROUND(I1832, 2) * ROUND(IF(H1836="",G1836,H1836),  2), 2))</f>
        <v/>
      </c>
      <c r="K1836" s="7">
        <f>K1832</f>
        <v/>
      </c>
      <c r="Q1836" s="7">
        <f>IF(H1832= "", 279, "")</f>
        <v/>
      </c>
    </row>
    <row r="1837" spans="1:17" hidden="1">
      <c r="A1837" s="7" t="s">
        <v>74</v>
      </c>
    </row>
    <row r="1838" spans="1:17" hidden="1">
      <c r="A1838" s="7" t="s">
        <v>59</v>
      </c>
    </row>
    <row r="1839" spans="1:17" hidden="1">
      <c r="A1839" s="7" t="s">
        <v>74</v>
      </c>
    </row>
    <row r="1840" spans="1:17" hidden="1">
      <c r="A1840" s="7" t="s">
        <v>75</v>
      </c>
    </row>
    <row r="1841" spans="1:17" hidden="1">
      <c r="A1841" s="7" t="s">
        <v>49</v>
      </c>
    </row>
    <row r="1842" spans="1:17" hidden="1">
      <c r="A1842" s="7" t="s">
        <v>77</v>
      </c>
    </row>
    <row r="1843" spans="1:17">
      <c r="A1843" s="7">
        <v>5</v>
      </c>
      <c r="B1843" s="29" t="s">
        <v>601</v>
      </c>
      <c r="C1843" s="48" t="s">
        <v>602</v>
      </c>
      <c r="D1843" s="48"/>
      <c r="E1843" s="48"/>
      <c r="F1843" s="48"/>
      <c r="G1843" s="48"/>
      <c r="H1843" s="48"/>
      <c r="I1843" s="48"/>
      <c r="J1843" s="55"/>
      <c r="K1843" s="7"/>
    </row>
    <row r="1844" spans="1:17" hidden="1">
      <c r="A1844" s="7" t="s">
        <v>64</v>
      </c>
    </row>
    <row r="1845" spans="1:17" ht="27.225" customHeight="1">
      <c r="A1845" s="7">
        <v>9</v>
      </c>
      <c r="B1845" s="34" t="s">
        <v>603</v>
      </c>
      <c r="C1845" s="35" t="s">
        <v>599</v>
      </c>
      <c r="D1845" s="36"/>
      <c r="E1845" s="36"/>
      <c r="F1845" s="37" t="s">
        <v>67</v>
      </c>
      <c r="G1845" s="38">
        <f>ROUND(SUM(G1846:G1847), 0 )</f>
        <v/>
      </c>
      <c r="H1845" s="38"/>
      <c r="I1845" s="39"/>
      <c r="J1845" s="40">
        <f>IF(AND(G1845= "",H1845= ""), 0, ROUND(ROUND(I1845, 2) * ROUND(IF(H1845="",G1845,H1845),  0), 2))</f>
        <v/>
      </c>
      <c r="K1845" s="7"/>
      <c r="M1845" s="41">
        <v>0.2</v>
      </c>
      <c r="Q1845" s="7">
        <f>IF(H1845= "", "", 53)</f>
        <v/>
      </c>
    </row>
    <row r="1846" spans="1:17" hidden="1">
      <c r="A1846" s="56" t="s">
        <v>69</v>
      </c>
      <c r="B1846" s="36"/>
      <c r="C1846" s="57" t="s">
        <v>68</v>
      </c>
      <c r="D1846" s="57"/>
      <c r="E1846" s="57"/>
      <c r="F1846" s="57"/>
      <c r="G1846" s="58">
        <v>9</v>
      </c>
      <c r="H1846" s="59"/>
      <c r="J1846" s="36"/>
    </row>
    <row r="1847" spans="1:17" hidden="1">
      <c r="A1847" s="56" t="s">
        <v>73</v>
      </c>
      <c r="B1847" s="36"/>
      <c r="C1847" s="57" t="s">
        <v>72</v>
      </c>
      <c r="D1847" s="57"/>
      <c r="E1847" s="57"/>
      <c r="F1847" s="57"/>
      <c r="G1847" s="58">
        <v>2</v>
      </c>
      <c r="H1847" s="59"/>
      <c r="J1847" s="36"/>
    </row>
    <row r="1848" spans="1:17" hidden="1">
      <c r="G1848" s="60">
        <f>G1846</f>
        <v/>
      </c>
      <c r="H1848" s="60">
        <f>IF(H1846= "", "", H1846)</f>
        <v/>
      </c>
      <c r="J1848" s="60">
        <f>IF(AND(G1848= "",H1848= ""), 0, ROUND(ROUND(I1845, 2) * ROUND(IF(H1848="",G1848,H1848),  0), 2))</f>
        <v/>
      </c>
      <c r="K1848" s="7">
        <f>K1845</f>
        <v/>
      </c>
      <c r="Q1848" s="7">
        <f>IF(H1845= "", 290, "")</f>
        <v/>
      </c>
    </row>
    <row r="1849" spans="1:17" hidden="1">
      <c r="G1849" s="60">
        <f>G1847</f>
        <v/>
      </c>
      <c r="H1849" s="60">
        <f>IF(H1847= "", "", H1847)</f>
        <v/>
      </c>
      <c r="J1849" s="60">
        <f>IF(AND(G1849= "",H1849= ""), 0, ROUND(ROUND(I1845, 2) * ROUND(IF(H1849="",G1849,H1849),  0), 2))</f>
        <v/>
      </c>
      <c r="K1849" s="7">
        <f>K1845</f>
        <v/>
      </c>
      <c r="Q1849" s="7">
        <f>IF(H1845= "", 279, "")</f>
        <v/>
      </c>
    </row>
    <row r="1850" spans="1:17" hidden="1">
      <c r="A1850" s="7" t="s">
        <v>74</v>
      </c>
    </row>
    <row r="1851" spans="1:17" hidden="1">
      <c r="A1851" s="7" t="s">
        <v>59</v>
      </c>
    </row>
    <row r="1852" spans="1:17" hidden="1">
      <c r="A1852" s="7" t="s">
        <v>74</v>
      </c>
    </row>
    <row r="1853" spans="1:17" hidden="1">
      <c r="A1853" s="7" t="s">
        <v>75</v>
      </c>
    </row>
    <row r="1854" spans="1:17" hidden="1">
      <c r="A1854" s="7" t="s">
        <v>49</v>
      </c>
    </row>
    <row r="1855" spans="1:17" ht="27.225" customHeight="1">
      <c r="A1855" s="7">
        <v>9</v>
      </c>
      <c r="B1855" s="34" t="s">
        <v>604</v>
      </c>
      <c r="C1855" s="35" t="s">
        <v>185</v>
      </c>
      <c r="D1855" s="36"/>
      <c r="E1855" s="36"/>
      <c r="F1855" s="37" t="s">
        <v>115</v>
      </c>
      <c r="G1855" s="63">
        <f>ROUND(SUM(G1856:G1857), 2 )</f>
        <v/>
      </c>
      <c r="H1855" s="63"/>
      <c r="I1855" s="39"/>
      <c r="J1855" s="40">
        <f>IF(AND(G1855= "",H1855= ""), 0, ROUND(ROUND(I1855, 2) * ROUND(IF(H1855="",G1855,H1855),  2), 2))</f>
        <v/>
      </c>
      <c r="K1855" s="7"/>
      <c r="M1855" s="41">
        <v>0.2</v>
      </c>
      <c r="Q1855" s="7">
        <f>IF(H1855= "", "", 53)</f>
        <v/>
      </c>
    </row>
    <row r="1856" spans="1:17" hidden="1">
      <c r="A1856" s="56" t="s">
        <v>69</v>
      </c>
      <c r="B1856" s="36"/>
      <c r="C1856" s="57" t="s">
        <v>68</v>
      </c>
      <c r="D1856" s="57"/>
      <c r="E1856" s="57"/>
      <c r="F1856" s="57"/>
      <c r="G1856" s="64">
        <v>450</v>
      </c>
      <c r="H1856" s="59"/>
      <c r="J1856" s="36"/>
    </row>
    <row r="1857" spans="1:17" hidden="1">
      <c r="A1857" s="56" t="s">
        <v>73</v>
      </c>
      <c r="B1857" s="36"/>
      <c r="C1857" s="57" t="s">
        <v>72</v>
      </c>
      <c r="D1857" s="57"/>
      <c r="E1857" s="57"/>
      <c r="F1857" s="57"/>
      <c r="G1857" s="64">
        <v>100</v>
      </c>
      <c r="H1857" s="59"/>
      <c r="J1857" s="36"/>
    </row>
    <row r="1858" spans="1:17" hidden="1">
      <c r="G1858" s="60">
        <f>G1856</f>
        <v/>
      </c>
      <c r="H1858" s="60">
        <f>IF(H1856= "", "", H1856)</f>
        <v/>
      </c>
      <c r="J1858" s="60">
        <f>IF(AND(G1858= "",H1858= ""), 0, ROUND(ROUND(I1855, 2) * ROUND(IF(H1858="",G1858,H1858),  2), 2))</f>
        <v/>
      </c>
      <c r="K1858" s="7">
        <f>K1855</f>
        <v/>
      </c>
      <c r="Q1858" s="7">
        <f>IF(H1855= "", 290, "")</f>
        <v/>
      </c>
    </row>
    <row r="1859" spans="1:17" hidden="1">
      <c r="G1859" s="60">
        <f>G1857</f>
        <v/>
      </c>
      <c r="H1859" s="60">
        <f>IF(H1857= "", "", H1857)</f>
        <v/>
      </c>
      <c r="J1859" s="60">
        <f>IF(AND(G1859= "",H1859= ""), 0, ROUND(ROUND(I1855, 2) * ROUND(IF(H1859="",G1859,H1859),  2), 2))</f>
        <v/>
      </c>
      <c r="K1859" s="7">
        <f>K1855</f>
        <v/>
      </c>
      <c r="Q1859" s="7">
        <f>IF(H1855= "", 279, "")</f>
        <v/>
      </c>
    </row>
    <row r="1860" spans="1:17" hidden="1">
      <c r="A1860" s="7" t="s">
        <v>74</v>
      </c>
    </row>
    <row r="1861" spans="1:17" hidden="1">
      <c r="A1861" s="7" t="s">
        <v>59</v>
      </c>
    </row>
    <row r="1862" spans="1:17" hidden="1">
      <c r="A1862" s="7" t="s">
        <v>74</v>
      </c>
    </row>
    <row r="1863" spans="1:17" hidden="1">
      <c r="A1863" s="7" t="s">
        <v>75</v>
      </c>
    </row>
    <row r="1864" spans="1:17" hidden="1">
      <c r="A1864" s="7" t="s">
        <v>49</v>
      </c>
    </row>
    <row r="1865" spans="1:17" hidden="1">
      <c r="A1865" s="7" t="s">
        <v>77</v>
      </c>
    </row>
    <row r="1866" spans="1:17" hidden="1">
      <c r="A1866" s="7" t="s">
        <v>50</v>
      </c>
    </row>
    <row r="1867" spans="1:17">
      <c r="A1867" s="7">
        <v>4</v>
      </c>
      <c r="B1867" s="29" t="s">
        <v>605</v>
      </c>
      <c r="C1867" s="32" t="s">
        <v>606</v>
      </c>
      <c r="D1867" s="32"/>
      <c r="E1867" s="32"/>
      <c r="F1867" s="32"/>
      <c r="G1867" s="32"/>
      <c r="H1867" s="32"/>
      <c r="I1867" s="32"/>
      <c r="J1867" s="33"/>
      <c r="K1867" s="7"/>
    </row>
    <row r="1868" spans="1:17" hidden="1">
      <c r="A1868" s="7">
        <v>5</v>
      </c>
    </row>
    <row r="1869" spans="1:17" hidden="1">
      <c r="A1869" s="7" t="s">
        <v>77</v>
      </c>
    </row>
    <row r="1870" spans="1:17">
      <c r="A1870" s="7">
        <v>5</v>
      </c>
      <c r="B1870" s="29" t="s">
        <v>607</v>
      </c>
      <c r="C1870" s="48" t="s">
        <v>608</v>
      </c>
      <c r="D1870" s="48"/>
      <c r="E1870" s="48"/>
      <c r="F1870" s="48"/>
      <c r="G1870" s="48"/>
      <c r="H1870" s="48"/>
      <c r="I1870" s="48"/>
      <c r="J1870" s="55"/>
      <c r="K1870" s="7"/>
    </row>
    <row r="1871" spans="1:17" hidden="1">
      <c r="A1871" s="7" t="s">
        <v>64</v>
      </c>
    </row>
    <row r="1872" spans="1:17" ht="27.225" customHeight="1">
      <c r="A1872" s="7">
        <v>9</v>
      </c>
      <c r="B1872" s="34" t="s">
        <v>609</v>
      </c>
      <c r="C1872" s="35" t="s">
        <v>610</v>
      </c>
      <c r="D1872" s="36"/>
      <c r="E1872" s="36"/>
      <c r="F1872" s="37" t="s">
        <v>48</v>
      </c>
      <c r="G1872" s="38">
        <f>ROUND(SUM(G1873:G1873), 0 )</f>
        <v/>
      </c>
      <c r="H1872" s="38"/>
      <c r="I1872" s="39"/>
      <c r="J1872" s="40">
        <f>IF(AND(G1872= "",H1872= ""), 0, ROUND(ROUND(I1872, 2) * ROUND(IF(H1872="",G1872,H1872),  0), 2))</f>
        <v/>
      </c>
      <c r="K1872" s="7"/>
      <c r="M1872" s="41">
        <v>0.2</v>
      </c>
      <c r="Q1872" s="7">
        <v>279</v>
      </c>
    </row>
    <row r="1873" spans="1:17" hidden="1">
      <c r="A1873" s="56" t="s">
        <v>73</v>
      </c>
      <c r="B1873" s="36"/>
      <c r="C1873" s="57" t="s">
        <v>72</v>
      </c>
      <c r="D1873" s="57"/>
      <c r="E1873" s="57"/>
      <c r="F1873" s="57"/>
      <c r="G1873" s="58">
        <v>1</v>
      </c>
      <c r="H1873" s="59"/>
      <c r="J1873" s="36"/>
    </row>
    <row r="1874" spans="1:17" hidden="1">
      <c r="A1874" s="7" t="s">
        <v>74</v>
      </c>
    </row>
    <row r="1875" spans="1:17" hidden="1">
      <c r="A1875" s="7" t="s">
        <v>75</v>
      </c>
    </row>
    <row r="1876" spans="1:17" hidden="1">
      <c r="A1876" s="7" t="s">
        <v>49</v>
      </c>
    </row>
    <row r="1877" spans="1:17" ht="27.225" customHeight="1">
      <c r="A1877" s="7">
        <v>9</v>
      </c>
      <c r="B1877" s="34" t="s">
        <v>611</v>
      </c>
      <c r="C1877" s="35" t="s">
        <v>612</v>
      </c>
      <c r="D1877" s="36"/>
      <c r="E1877" s="36"/>
      <c r="F1877" s="37" t="s">
        <v>67</v>
      </c>
      <c r="G1877" s="38">
        <f>ROUND(SUM(G1878:G1878), 0 )</f>
        <v/>
      </c>
      <c r="H1877" s="38"/>
      <c r="I1877" s="39"/>
      <c r="J1877" s="40">
        <f>IF(AND(G1877= "",H1877= ""), 0, ROUND(ROUND(I1877, 2) * ROUND(IF(H1877="",G1877,H1877),  0), 2))</f>
        <v/>
      </c>
      <c r="K1877" s="7"/>
      <c r="M1877" s="41">
        <v>0.2</v>
      </c>
      <c r="Q1877" s="7">
        <v>279</v>
      </c>
    </row>
    <row r="1878" spans="1:17" hidden="1">
      <c r="A1878" s="56" t="s">
        <v>73</v>
      </c>
      <c r="B1878" s="36"/>
      <c r="C1878" s="57" t="s">
        <v>72</v>
      </c>
      <c r="D1878" s="57"/>
      <c r="E1878" s="57"/>
      <c r="F1878" s="57"/>
      <c r="G1878" s="58">
        <v>1</v>
      </c>
      <c r="H1878" s="59"/>
      <c r="J1878" s="36"/>
    </row>
    <row r="1879" spans="1:17" hidden="1">
      <c r="A1879" s="7" t="s">
        <v>74</v>
      </c>
    </row>
    <row r="1880" spans="1:17" hidden="1">
      <c r="A1880" s="7" t="s">
        <v>75</v>
      </c>
    </row>
    <row r="1881" spans="1:17" hidden="1">
      <c r="A1881" s="7" t="s">
        <v>49</v>
      </c>
    </row>
    <row r="1882" spans="1:17" hidden="1">
      <c r="A1882" s="7" t="s">
        <v>77</v>
      </c>
    </row>
    <row r="1883" spans="1:17">
      <c r="A1883" s="7">
        <v>5</v>
      </c>
      <c r="B1883" s="29" t="s">
        <v>613</v>
      </c>
      <c r="C1883" s="48" t="s">
        <v>614</v>
      </c>
      <c r="D1883" s="48"/>
      <c r="E1883" s="48"/>
      <c r="F1883" s="48"/>
      <c r="G1883" s="48"/>
      <c r="H1883" s="48"/>
      <c r="I1883" s="48"/>
      <c r="J1883" s="55"/>
      <c r="K1883" s="7"/>
    </row>
    <row r="1884" spans="1:17" hidden="1">
      <c r="A1884" s="7" t="s">
        <v>64</v>
      </c>
    </row>
    <row r="1885" spans="1:17" ht="27.225" customHeight="1">
      <c r="A1885" s="7">
        <v>9</v>
      </c>
      <c r="B1885" s="34" t="s">
        <v>615</v>
      </c>
      <c r="C1885" s="35" t="s">
        <v>616</v>
      </c>
      <c r="D1885" s="36"/>
      <c r="E1885" s="36"/>
      <c r="F1885" s="37" t="s">
        <v>13</v>
      </c>
      <c r="G1885" s="38">
        <f>ROUND(SUM(G1886:G1887), 0 )</f>
        <v/>
      </c>
      <c r="H1885" s="38"/>
      <c r="I1885" s="39"/>
      <c r="J1885" s="40">
        <f>IF(AND(G1885= "",H1885= ""), 0, ROUND(ROUND(I1885, 2) * ROUND(IF(H1885="",G1885,H1885),  0), 2))</f>
        <v/>
      </c>
      <c r="K1885" s="7"/>
      <c r="M1885" s="41">
        <v>0.2</v>
      </c>
      <c r="Q1885" s="7">
        <f>IF(H1885= "", "", 53)</f>
        <v/>
      </c>
    </row>
    <row r="1886" spans="1:17" hidden="1">
      <c r="A1886" s="56" t="s">
        <v>69</v>
      </c>
      <c r="B1886" s="36"/>
      <c r="C1886" s="57" t="s">
        <v>68</v>
      </c>
      <c r="D1886" s="57"/>
      <c r="E1886" s="57"/>
      <c r="F1886" s="57"/>
      <c r="G1886" s="58">
        <v>1</v>
      </c>
      <c r="H1886" s="59"/>
      <c r="J1886" s="36"/>
    </row>
    <row r="1887" spans="1:17" hidden="1">
      <c r="A1887" s="56" t="s">
        <v>73</v>
      </c>
      <c r="B1887" s="36"/>
      <c r="C1887" s="57" t="s">
        <v>72</v>
      </c>
      <c r="D1887" s="57"/>
      <c r="E1887" s="57"/>
      <c r="F1887" s="57"/>
      <c r="G1887" s="58">
        <v>1</v>
      </c>
      <c r="H1887" s="59"/>
      <c r="J1887" s="36"/>
    </row>
    <row r="1888" spans="1:17" hidden="1">
      <c r="G1888" s="60">
        <f>G1886</f>
        <v/>
      </c>
      <c r="H1888" s="60">
        <f>IF(H1886= "", "", H1886)</f>
        <v/>
      </c>
      <c r="J1888" s="60">
        <f>IF(AND(G1888= "",H1888= ""), 0, ROUND(ROUND(I1885, 2) * ROUND(IF(H1888="",G1888,H1888),  0), 2))</f>
        <v/>
      </c>
      <c r="K1888" s="7">
        <f>K1885</f>
        <v/>
      </c>
      <c r="Q1888" s="7">
        <f>IF(H1885= "", 290, "")</f>
        <v/>
      </c>
    </row>
    <row r="1889" spans="1:17" hidden="1">
      <c r="G1889" s="60">
        <f>G1887</f>
        <v/>
      </c>
      <c r="H1889" s="60">
        <f>IF(H1887= "", "", H1887)</f>
        <v/>
      </c>
      <c r="J1889" s="60">
        <f>IF(AND(G1889= "",H1889= ""), 0, ROUND(ROUND(I1885, 2) * ROUND(IF(H1889="",G1889,H1889),  0), 2))</f>
        <v/>
      </c>
      <c r="K1889" s="7">
        <f>K1885</f>
        <v/>
      </c>
      <c r="Q1889" s="7">
        <f>IF(H1885= "", 279, "")</f>
        <v/>
      </c>
    </row>
    <row r="1890" spans="1:17" hidden="1">
      <c r="A1890" s="7" t="s">
        <v>74</v>
      </c>
    </row>
    <row r="1891" spans="1:17" hidden="1">
      <c r="A1891" s="7" t="s">
        <v>59</v>
      </c>
    </row>
    <row r="1892" spans="1:17" hidden="1">
      <c r="A1892" s="7" t="s">
        <v>74</v>
      </c>
    </row>
    <row r="1893" spans="1:17" hidden="1">
      <c r="A1893" s="7" t="s">
        <v>75</v>
      </c>
    </row>
    <row r="1894" spans="1:17" hidden="1">
      <c r="A1894" s="7" t="s">
        <v>49</v>
      </c>
    </row>
    <row r="1895" spans="1:17" ht="27.225" customHeight="1">
      <c r="A1895" s="7">
        <v>9</v>
      </c>
      <c r="B1895" s="34" t="s">
        <v>617</v>
      </c>
      <c r="C1895" s="35" t="s">
        <v>618</v>
      </c>
      <c r="D1895" s="36"/>
      <c r="E1895" s="36"/>
      <c r="F1895" s="37" t="s">
        <v>67</v>
      </c>
      <c r="G1895" s="38">
        <f>ROUND(SUM(G1896:G1897), 0 )</f>
        <v/>
      </c>
      <c r="H1895" s="38"/>
      <c r="I1895" s="39"/>
      <c r="J1895" s="40">
        <f>IF(AND(G1895= "",H1895= ""), 0, ROUND(ROUND(I1895, 2) * ROUND(IF(H1895="",G1895,H1895),  0), 2))</f>
        <v/>
      </c>
      <c r="K1895" s="7"/>
      <c r="M1895" s="41">
        <v>0.2</v>
      </c>
      <c r="Q1895" s="7">
        <f>IF(H1895= "", "", 53)</f>
        <v/>
      </c>
    </row>
    <row r="1896" spans="1:17" hidden="1">
      <c r="A1896" s="56" t="s">
        <v>69</v>
      </c>
      <c r="B1896" s="36"/>
      <c r="C1896" s="57" t="s">
        <v>68</v>
      </c>
      <c r="D1896" s="57"/>
      <c r="E1896" s="57"/>
      <c r="F1896" s="57"/>
      <c r="G1896" s="58">
        <v>1</v>
      </c>
      <c r="H1896" s="59"/>
      <c r="J1896" s="36"/>
    </row>
    <row r="1897" spans="1:17" hidden="1">
      <c r="A1897" s="56" t="s">
        <v>73</v>
      </c>
      <c r="B1897" s="36"/>
      <c r="C1897" s="57" t="s">
        <v>72</v>
      </c>
      <c r="D1897" s="57"/>
      <c r="E1897" s="57"/>
      <c r="F1897" s="57"/>
      <c r="G1897" s="58">
        <v>1</v>
      </c>
      <c r="H1897" s="59"/>
      <c r="J1897" s="36"/>
    </row>
    <row r="1898" spans="1:17" hidden="1">
      <c r="G1898" s="60">
        <f>G1896</f>
        <v/>
      </c>
      <c r="H1898" s="60">
        <f>IF(H1896= "", "", H1896)</f>
        <v/>
      </c>
      <c r="J1898" s="60">
        <f>IF(AND(G1898= "",H1898= ""), 0, ROUND(ROUND(I1895, 2) * ROUND(IF(H1898="",G1898,H1898),  0), 2))</f>
        <v/>
      </c>
      <c r="K1898" s="7">
        <f>K1895</f>
        <v/>
      </c>
      <c r="Q1898" s="7">
        <f>IF(H1895= "", 290, "")</f>
        <v/>
      </c>
    </row>
    <row r="1899" spans="1:17" hidden="1">
      <c r="G1899" s="60">
        <f>G1897</f>
        <v/>
      </c>
      <c r="H1899" s="60">
        <f>IF(H1897= "", "", H1897)</f>
        <v/>
      </c>
      <c r="J1899" s="60">
        <f>IF(AND(G1899= "",H1899= ""), 0, ROUND(ROUND(I1895, 2) * ROUND(IF(H1899="",G1899,H1899),  0), 2))</f>
        <v/>
      </c>
      <c r="K1899" s="7">
        <f>K1895</f>
        <v/>
      </c>
      <c r="Q1899" s="7">
        <f>IF(H1895= "", 279, "")</f>
        <v/>
      </c>
    </row>
    <row r="1900" spans="1:17" hidden="1">
      <c r="A1900" s="7" t="s">
        <v>74</v>
      </c>
    </row>
    <row r="1901" spans="1:17" hidden="1">
      <c r="A1901" s="7" t="s">
        <v>59</v>
      </c>
    </row>
    <row r="1902" spans="1:17" hidden="1">
      <c r="A1902" s="7" t="s">
        <v>74</v>
      </c>
    </row>
    <row r="1903" spans="1:17" hidden="1">
      <c r="A1903" s="7" t="s">
        <v>75</v>
      </c>
    </row>
    <row r="1904" spans="1:17" hidden="1">
      <c r="A1904" s="7" t="s">
        <v>49</v>
      </c>
    </row>
    <row r="1905" spans="1:17" ht="27.225" customHeight="1">
      <c r="A1905" s="7">
        <v>9</v>
      </c>
      <c r="B1905" s="34" t="s">
        <v>619</v>
      </c>
      <c r="C1905" s="35" t="s">
        <v>620</v>
      </c>
      <c r="D1905" s="36"/>
      <c r="E1905" s="36"/>
      <c r="F1905" s="37" t="s">
        <v>48</v>
      </c>
      <c r="G1905" s="38">
        <f>ROUND(SUM(G1906:G1906), 0 )</f>
        <v/>
      </c>
      <c r="H1905" s="38"/>
      <c r="I1905" s="39"/>
      <c r="J1905" s="40">
        <f>IF(AND(G1905= "",H1905= ""), 0, ROUND(ROUND(I1905, 2) * ROUND(IF(H1905="",G1905,H1905),  0), 2))</f>
        <v/>
      </c>
      <c r="K1905" s="7"/>
      <c r="M1905" s="41">
        <v>0.2</v>
      </c>
      <c r="Q1905" s="7">
        <v>279</v>
      </c>
    </row>
    <row r="1906" spans="1:17" hidden="1">
      <c r="A1906" s="56" t="s">
        <v>73</v>
      </c>
      <c r="B1906" s="36"/>
      <c r="C1906" s="57" t="s">
        <v>72</v>
      </c>
      <c r="D1906" s="57"/>
      <c r="E1906" s="57"/>
      <c r="F1906" s="57"/>
      <c r="G1906" s="58">
        <v>1</v>
      </c>
      <c r="H1906" s="59"/>
      <c r="J1906" s="36"/>
    </row>
    <row r="1907" spans="1:17" hidden="1">
      <c r="A1907" s="7" t="s">
        <v>74</v>
      </c>
    </row>
    <row r="1908" spans="1:17" hidden="1">
      <c r="A1908" s="7" t="s">
        <v>75</v>
      </c>
    </row>
    <row r="1909" spans="1:17" hidden="1">
      <c r="A1909" s="7" t="s">
        <v>49</v>
      </c>
    </row>
    <row r="1910" spans="1:17" ht="27.225" customHeight="1">
      <c r="A1910" s="7">
        <v>9</v>
      </c>
      <c r="B1910" s="34" t="s">
        <v>621</v>
      </c>
      <c r="C1910" s="35" t="s">
        <v>612</v>
      </c>
      <c r="D1910" s="36"/>
      <c r="E1910" s="36"/>
      <c r="F1910" s="37" t="s">
        <v>67</v>
      </c>
      <c r="G1910" s="38">
        <f>ROUND(SUM(G1911:G1911), 0 )</f>
        <v/>
      </c>
      <c r="H1910" s="38"/>
      <c r="I1910" s="39"/>
      <c r="J1910" s="40">
        <f>IF(AND(G1910= "",H1910= ""), 0, ROUND(ROUND(I1910, 2) * ROUND(IF(H1910="",G1910,H1910),  0), 2))</f>
        <v/>
      </c>
      <c r="K1910" s="7"/>
      <c r="M1910" s="41">
        <v>0.2</v>
      </c>
      <c r="Q1910" s="7">
        <v>279</v>
      </c>
    </row>
    <row r="1911" spans="1:17" hidden="1">
      <c r="A1911" s="56" t="s">
        <v>73</v>
      </c>
      <c r="B1911" s="36"/>
      <c r="C1911" s="57" t="s">
        <v>72</v>
      </c>
      <c r="D1911" s="57"/>
      <c r="E1911" s="57"/>
      <c r="F1911" s="57"/>
      <c r="G1911" s="58">
        <v>1</v>
      </c>
      <c r="H1911" s="59"/>
      <c r="J1911" s="36"/>
    </row>
    <row r="1912" spans="1:17" hidden="1">
      <c r="A1912" s="7" t="s">
        <v>74</v>
      </c>
    </row>
    <row r="1913" spans="1:17" hidden="1">
      <c r="A1913" s="7" t="s">
        <v>75</v>
      </c>
    </row>
    <row r="1914" spans="1:17" hidden="1">
      <c r="A1914" s="7" t="s">
        <v>49</v>
      </c>
    </row>
    <row r="1915" spans="1:17" hidden="1">
      <c r="A1915" s="7" t="s">
        <v>77</v>
      </c>
    </row>
    <row r="1916" spans="1:17" hidden="1">
      <c r="A1916" s="7" t="s">
        <v>50</v>
      </c>
    </row>
    <row r="1917" spans="1:17">
      <c r="A1917" s="7">
        <v>4</v>
      </c>
      <c r="B1917" s="29" t="s">
        <v>622</v>
      </c>
      <c r="C1917" s="32" t="s">
        <v>623</v>
      </c>
      <c r="D1917" s="32"/>
      <c r="E1917" s="32"/>
      <c r="F1917" s="32"/>
      <c r="G1917" s="32"/>
      <c r="H1917" s="32"/>
      <c r="I1917" s="32"/>
      <c r="J1917" s="33"/>
      <c r="K1917" s="7"/>
    </row>
    <row r="1918" spans="1:17" hidden="1">
      <c r="A1918" s="7">
        <v>5</v>
      </c>
    </row>
    <row r="1919" spans="1:17" hidden="1">
      <c r="A1919" s="7" t="s">
        <v>77</v>
      </c>
    </row>
    <row r="1920" spans="1:17">
      <c r="A1920" s="7">
        <v>5</v>
      </c>
      <c r="B1920" s="29" t="s">
        <v>624</v>
      </c>
      <c r="C1920" s="48" t="s">
        <v>625</v>
      </c>
      <c r="D1920" s="48"/>
      <c r="E1920" s="48"/>
      <c r="F1920" s="48"/>
      <c r="G1920" s="48"/>
      <c r="H1920" s="48"/>
      <c r="I1920" s="48"/>
      <c r="J1920" s="55"/>
      <c r="K1920" s="7"/>
    </row>
    <row r="1921" spans="1:17" hidden="1">
      <c r="A1921" s="7" t="s">
        <v>64</v>
      </c>
    </row>
    <row r="1922" spans="1:17" ht="27.225" customHeight="1">
      <c r="A1922" s="7">
        <v>9</v>
      </c>
      <c r="B1922" s="34" t="s">
        <v>626</v>
      </c>
      <c r="C1922" s="35" t="s">
        <v>627</v>
      </c>
      <c r="D1922" s="36"/>
      <c r="E1922" s="36"/>
      <c r="F1922" s="37" t="s">
        <v>48</v>
      </c>
      <c r="G1922" s="38">
        <f>ROUND(SUM(G1923:G1923), 0 )</f>
        <v/>
      </c>
      <c r="H1922" s="38"/>
      <c r="I1922" s="39"/>
      <c r="J1922" s="40">
        <f>IF(AND(G1922= "",H1922= ""), 0, ROUND(ROUND(I1922, 2) * ROUND(IF(H1922="",G1922,H1922),  0), 2))</f>
        <v/>
      </c>
      <c r="K1922" s="7"/>
      <c r="M1922" s="41">
        <v>0.2</v>
      </c>
      <c r="Q1922" s="7">
        <v>279</v>
      </c>
    </row>
    <row r="1923" spans="1:17" hidden="1">
      <c r="A1923" s="56" t="s">
        <v>73</v>
      </c>
      <c r="B1923" s="36"/>
      <c r="C1923" s="57" t="s">
        <v>72</v>
      </c>
      <c r="D1923" s="57"/>
      <c r="E1923" s="57"/>
      <c r="F1923" s="57"/>
      <c r="G1923" s="58">
        <v>1</v>
      </c>
      <c r="H1923" s="59"/>
      <c r="J1923" s="36"/>
    </row>
    <row r="1924" spans="1:17" hidden="1">
      <c r="A1924" s="7" t="s">
        <v>74</v>
      </c>
    </row>
    <row r="1925" spans="1:17" hidden="1">
      <c r="A1925" s="7" t="s">
        <v>75</v>
      </c>
    </row>
    <row r="1926" spans="1:17" hidden="1">
      <c r="A1926" s="7" t="s">
        <v>49</v>
      </c>
    </row>
    <row r="1927" spans="1:17" ht="27.225" customHeight="1">
      <c r="A1927" s="7">
        <v>9</v>
      </c>
      <c r="B1927" s="34" t="s">
        <v>628</v>
      </c>
      <c r="C1927" s="35" t="s">
        <v>612</v>
      </c>
      <c r="D1927" s="36"/>
      <c r="E1927" s="36"/>
      <c r="F1927" s="37" t="s">
        <v>67</v>
      </c>
      <c r="G1927" s="38">
        <f>ROUND(SUM(G1928:G1928), 0 )</f>
        <v/>
      </c>
      <c r="H1927" s="38"/>
      <c r="I1927" s="39"/>
      <c r="J1927" s="40">
        <f>IF(AND(G1927= "",H1927= ""), 0, ROUND(ROUND(I1927, 2) * ROUND(IF(H1927="",G1927,H1927),  0), 2))</f>
        <v/>
      </c>
      <c r="K1927" s="7"/>
      <c r="M1927" s="41">
        <v>0.2</v>
      </c>
      <c r="Q1927" s="7">
        <v>279</v>
      </c>
    </row>
    <row r="1928" spans="1:17" hidden="1">
      <c r="A1928" s="56" t="s">
        <v>73</v>
      </c>
      <c r="B1928" s="36"/>
      <c r="C1928" s="57" t="s">
        <v>72</v>
      </c>
      <c r="D1928" s="57"/>
      <c r="E1928" s="57"/>
      <c r="F1928" s="57"/>
      <c r="G1928" s="58">
        <v>1</v>
      </c>
      <c r="H1928" s="59"/>
      <c r="J1928" s="36"/>
    </row>
    <row r="1929" spans="1:17" hidden="1">
      <c r="A1929" s="7" t="s">
        <v>74</v>
      </c>
    </row>
    <row r="1930" spans="1:17" hidden="1">
      <c r="A1930" s="7" t="s">
        <v>75</v>
      </c>
    </row>
    <row r="1931" spans="1:17" hidden="1">
      <c r="A1931" s="7" t="s">
        <v>49</v>
      </c>
    </row>
    <row r="1932" spans="1:17">
      <c r="A1932" s="7">
        <v>6</v>
      </c>
      <c r="B1932" s="29" t="s">
        <v>629</v>
      </c>
      <c r="C1932" s="61" t="s">
        <v>630</v>
      </c>
      <c r="D1932" s="61"/>
      <c r="E1932" s="61"/>
      <c r="F1932" s="61"/>
      <c r="G1932" s="61"/>
      <c r="H1932" s="61"/>
      <c r="I1932" s="61"/>
      <c r="J1932" s="62"/>
      <c r="K1932" s="7"/>
    </row>
    <row r="1933" spans="1:17">
      <c r="A1933" s="7">
        <v>8</v>
      </c>
      <c r="B1933" s="34" t="s">
        <v>631</v>
      </c>
      <c r="C1933" s="65" t="s">
        <v>632</v>
      </c>
      <c r="D1933" s="65"/>
      <c r="E1933" s="65"/>
      <c r="J1933" s="36"/>
      <c r="K1933" s="7"/>
    </row>
    <row r="1934" spans="1:17" hidden="1">
      <c r="A1934" s="7" t="s">
        <v>478</v>
      </c>
    </row>
    <row r="1935" spans="1:17" ht="27.225" customHeight="1">
      <c r="A1935" s="7">
        <v>9</v>
      </c>
      <c r="B1935" s="34" t="s">
        <v>633</v>
      </c>
      <c r="C1935" s="35" t="s">
        <v>634</v>
      </c>
      <c r="D1935" s="36"/>
      <c r="E1935" s="36"/>
      <c r="F1935" s="37" t="s">
        <v>13</v>
      </c>
      <c r="G1935" s="38">
        <f>ROUND(SUM(G1936:G1936), 0 )</f>
        <v/>
      </c>
      <c r="H1935" s="38"/>
      <c r="I1935" s="39"/>
      <c r="J1935" s="40">
        <f>IF(AND(G1935= "",H1935= ""), 0, ROUND(ROUND(I1935, 2) * ROUND(IF(H1935="",G1935,H1935),  0), 2))</f>
        <v/>
      </c>
      <c r="K1935" s="7"/>
      <c r="M1935" s="41">
        <v>0.2</v>
      </c>
      <c r="Q1935" s="7">
        <v>290</v>
      </c>
    </row>
    <row r="1936" spans="1:17" hidden="1">
      <c r="A1936" s="56" t="s">
        <v>69</v>
      </c>
      <c r="B1936" s="36"/>
      <c r="C1936" s="57" t="s">
        <v>68</v>
      </c>
      <c r="D1936" s="57"/>
      <c r="E1936" s="57"/>
      <c r="F1936" s="57"/>
      <c r="G1936" s="58">
        <v>1</v>
      </c>
      <c r="H1936" s="59"/>
      <c r="J1936" s="36"/>
    </row>
    <row r="1937" spans="1:17" hidden="1">
      <c r="A1937" s="7" t="s">
        <v>74</v>
      </c>
    </row>
    <row r="1938" spans="1:17" hidden="1">
      <c r="A1938" s="7" t="s">
        <v>59</v>
      </c>
    </row>
    <row r="1939" spans="1:17" hidden="1">
      <c r="A1939" s="7" t="s">
        <v>49</v>
      </c>
    </row>
    <row r="1940" spans="1:17" ht="27.225" customHeight="1">
      <c r="A1940" s="7">
        <v>9</v>
      </c>
      <c r="B1940" s="34" t="s">
        <v>635</v>
      </c>
      <c r="C1940" s="35" t="s">
        <v>618</v>
      </c>
      <c r="D1940" s="36"/>
      <c r="E1940" s="36"/>
      <c r="F1940" s="37" t="s">
        <v>67</v>
      </c>
      <c r="G1940" s="38">
        <f>ROUND(SUM(G1941:G1941), 0 )</f>
        <v/>
      </c>
      <c r="H1940" s="38"/>
      <c r="I1940" s="39"/>
      <c r="J1940" s="40">
        <f>IF(AND(G1940= "",H1940= ""), 0, ROUND(ROUND(I1940, 2) * ROUND(IF(H1940="",G1940,H1940),  0), 2))</f>
        <v/>
      </c>
      <c r="K1940" s="7"/>
      <c r="M1940" s="41">
        <v>0.2</v>
      </c>
      <c r="Q1940" s="7">
        <v>290</v>
      </c>
    </row>
    <row r="1941" spans="1:17" hidden="1">
      <c r="A1941" s="56" t="s">
        <v>69</v>
      </c>
      <c r="B1941" s="36"/>
      <c r="C1941" s="57" t="s">
        <v>68</v>
      </c>
      <c r="D1941" s="57"/>
      <c r="E1941" s="57"/>
      <c r="F1941" s="57"/>
      <c r="G1941" s="58">
        <v>1</v>
      </c>
      <c r="H1941" s="59"/>
      <c r="J1941" s="36"/>
    </row>
    <row r="1942" spans="1:17" hidden="1">
      <c r="A1942" s="7" t="s">
        <v>74</v>
      </c>
    </row>
    <row r="1943" spans="1:17" hidden="1">
      <c r="A1943" s="7" t="s">
        <v>59</v>
      </c>
    </row>
    <row r="1944" spans="1:17" hidden="1">
      <c r="A1944" s="7" t="s">
        <v>49</v>
      </c>
    </row>
    <row r="1945" spans="1:17" hidden="1">
      <c r="A1945" s="7" t="s">
        <v>481</v>
      </c>
    </row>
    <row r="1946" spans="1:17" hidden="1">
      <c r="A1946" s="7" t="s">
        <v>116</v>
      </c>
    </row>
    <row r="1947" spans="1:17">
      <c r="A1947" s="7">
        <v>6</v>
      </c>
      <c r="B1947" s="29" t="s">
        <v>636</v>
      </c>
      <c r="C1947" s="61" t="s">
        <v>637</v>
      </c>
      <c r="D1947" s="61"/>
      <c r="E1947" s="61"/>
      <c r="F1947" s="61"/>
      <c r="G1947" s="61"/>
      <c r="H1947" s="61"/>
      <c r="I1947" s="61"/>
      <c r="J1947" s="62"/>
      <c r="K1947" s="7"/>
    </row>
    <row r="1948" spans="1:17" hidden="1">
      <c r="A1948" s="7" t="s">
        <v>112</v>
      </c>
    </row>
    <row r="1949" spans="1:17">
      <c r="A1949" s="7">
        <v>9</v>
      </c>
      <c r="B1949" s="34" t="s">
        <v>638</v>
      </c>
      <c r="C1949" s="35" t="s">
        <v>639</v>
      </c>
      <c r="D1949" s="36"/>
      <c r="E1949" s="36"/>
      <c r="F1949" s="37" t="s">
        <v>48</v>
      </c>
      <c r="G1949" s="38">
        <f>ROUND(SUM(G1950:G1950), 0 )</f>
        <v/>
      </c>
      <c r="H1949" s="38"/>
      <c r="I1949" s="39"/>
      <c r="J1949" s="40">
        <f>IF(AND(G1949= "",H1949= ""), 0, ROUND(ROUND(I1949, 2) * ROUND(IF(H1949="",G1949,H1949),  0), 2))</f>
        <v/>
      </c>
      <c r="K1949" s="7"/>
      <c r="M1949" s="41">
        <v>0.2</v>
      </c>
      <c r="Q1949" s="7">
        <v>279</v>
      </c>
    </row>
    <row r="1950" spans="1:17" hidden="1">
      <c r="A1950" s="56" t="s">
        <v>73</v>
      </c>
      <c r="B1950" s="36"/>
      <c r="C1950" s="57" t="s">
        <v>72</v>
      </c>
      <c r="D1950" s="57"/>
      <c r="E1950" s="57"/>
      <c r="F1950" s="57"/>
      <c r="G1950" s="58">
        <v>1</v>
      </c>
      <c r="H1950" s="59"/>
      <c r="J1950" s="36"/>
    </row>
    <row r="1951" spans="1:17" hidden="1">
      <c r="A1951" s="7" t="s">
        <v>74</v>
      </c>
    </row>
    <row r="1952" spans="1:17" hidden="1">
      <c r="A1952" s="7" t="s">
        <v>75</v>
      </c>
    </row>
    <row r="1953" spans="1:17" hidden="1">
      <c r="A1953" s="7" t="s">
        <v>49</v>
      </c>
    </row>
    <row r="1954" spans="1:17" hidden="1">
      <c r="A1954" s="7" t="s">
        <v>116</v>
      </c>
    </row>
    <row r="1955" spans="1:17" hidden="1">
      <c r="A1955" s="7" t="s">
        <v>77</v>
      </c>
    </row>
    <row r="1956" spans="1:17">
      <c r="A1956" s="7">
        <v>5</v>
      </c>
      <c r="B1956" s="29" t="s">
        <v>640</v>
      </c>
      <c r="C1956" s="48" t="s">
        <v>641</v>
      </c>
      <c r="D1956" s="48"/>
      <c r="E1956" s="48"/>
      <c r="F1956" s="48"/>
      <c r="G1956" s="48"/>
      <c r="H1956" s="48"/>
      <c r="I1956" s="48"/>
      <c r="J1956" s="55"/>
      <c r="K1956" s="7"/>
    </row>
    <row r="1957" spans="1:17" hidden="1">
      <c r="A1957" s="7" t="s">
        <v>64</v>
      </c>
    </row>
    <row r="1958" spans="1:17" ht="27.225" customHeight="1">
      <c r="A1958" s="7">
        <v>9</v>
      </c>
      <c r="B1958" s="34" t="s">
        <v>642</v>
      </c>
      <c r="C1958" s="35" t="s">
        <v>643</v>
      </c>
      <c r="D1958" s="36"/>
      <c r="E1958" s="36"/>
      <c r="F1958" s="37" t="s">
        <v>48</v>
      </c>
      <c r="G1958" s="38">
        <f>ROUND(SUM(G1959:G1959), 0 )</f>
        <v/>
      </c>
      <c r="H1958" s="38"/>
      <c r="I1958" s="39"/>
      <c r="J1958" s="40">
        <f>IF(AND(G1958= "",H1958= ""), 0, ROUND(ROUND(I1958, 2) * ROUND(IF(H1958="",G1958,H1958),  0), 2))</f>
        <v/>
      </c>
      <c r="K1958" s="7"/>
      <c r="M1958" s="41">
        <v>0.2</v>
      </c>
      <c r="Q1958" s="7">
        <v>279</v>
      </c>
    </row>
    <row r="1959" spans="1:17" hidden="1">
      <c r="A1959" s="56" t="s">
        <v>73</v>
      </c>
      <c r="B1959" s="36"/>
      <c r="C1959" s="57" t="s">
        <v>72</v>
      </c>
      <c r="D1959" s="57"/>
      <c r="E1959" s="57"/>
      <c r="F1959" s="57"/>
      <c r="G1959" s="58">
        <v>1</v>
      </c>
      <c r="H1959" s="59"/>
      <c r="J1959" s="36"/>
    </row>
    <row r="1960" spans="1:17" hidden="1">
      <c r="A1960" s="7" t="s">
        <v>74</v>
      </c>
    </row>
    <row r="1961" spans="1:17" hidden="1">
      <c r="A1961" s="7" t="s">
        <v>75</v>
      </c>
    </row>
    <row r="1962" spans="1:17" hidden="1">
      <c r="A1962" s="7" t="s">
        <v>49</v>
      </c>
    </row>
    <row r="1963" spans="1:17">
      <c r="A1963" s="7">
        <v>6</v>
      </c>
      <c r="B1963" s="29" t="s">
        <v>644</v>
      </c>
      <c r="C1963" s="61" t="s">
        <v>630</v>
      </c>
      <c r="D1963" s="61"/>
      <c r="E1963" s="61"/>
      <c r="F1963" s="61"/>
      <c r="G1963" s="61"/>
      <c r="H1963" s="61"/>
      <c r="I1963" s="61"/>
      <c r="J1963" s="62"/>
      <c r="K1963" s="7"/>
    </row>
    <row r="1964" spans="1:17">
      <c r="A1964" s="7">
        <v>8</v>
      </c>
      <c r="B1964" s="34" t="s">
        <v>645</v>
      </c>
      <c r="C1964" s="65" t="s">
        <v>632</v>
      </c>
      <c r="D1964" s="65"/>
      <c r="E1964" s="65"/>
      <c r="J1964" s="36"/>
      <c r="K1964" s="7"/>
    </row>
    <row r="1965" spans="1:17" hidden="1">
      <c r="A1965" s="7" t="s">
        <v>478</v>
      </c>
    </row>
    <row r="1966" spans="1:17" ht="27.225" customHeight="1">
      <c r="A1966" s="7">
        <v>9</v>
      </c>
      <c r="B1966" s="34" t="s">
        <v>646</v>
      </c>
      <c r="C1966" s="35" t="s">
        <v>634</v>
      </c>
      <c r="D1966" s="36"/>
      <c r="E1966" s="36"/>
      <c r="F1966" s="37" t="s">
        <v>13</v>
      </c>
      <c r="G1966" s="38">
        <f>ROUND(SUM(G1967:G1968), 0 )</f>
        <v/>
      </c>
      <c r="H1966" s="38"/>
      <c r="I1966" s="39"/>
      <c r="J1966" s="40">
        <f>IF(AND(G1966= "",H1966= ""), 0, ROUND(ROUND(I1966, 2) * ROUND(IF(H1966="",G1966,H1966),  0), 2))</f>
        <v/>
      </c>
      <c r="K1966" s="7"/>
      <c r="M1966" s="41">
        <v>0.2</v>
      </c>
      <c r="Q1966" s="7">
        <f>IF(H1966= "", "", 53)</f>
        <v/>
      </c>
    </row>
    <row r="1967" spans="1:17" hidden="1">
      <c r="A1967" s="56" t="s">
        <v>69</v>
      </c>
      <c r="B1967" s="36"/>
      <c r="C1967" s="57" t="s">
        <v>68</v>
      </c>
      <c r="D1967" s="57"/>
      <c r="E1967" s="57"/>
      <c r="F1967" s="57"/>
      <c r="G1967" s="58">
        <v>1</v>
      </c>
      <c r="H1967" s="59"/>
      <c r="J1967" s="36"/>
    </row>
    <row r="1968" spans="1:17" hidden="1">
      <c r="A1968" s="56" t="s">
        <v>73</v>
      </c>
      <c r="B1968" s="36"/>
      <c r="C1968" s="57" t="s">
        <v>72</v>
      </c>
      <c r="D1968" s="57"/>
      <c r="E1968" s="57"/>
      <c r="F1968" s="57"/>
      <c r="G1968" s="58">
        <v>2</v>
      </c>
      <c r="H1968" s="59"/>
      <c r="J1968" s="36"/>
    </row>
    <row r="1969" spans="1:17" hidden="1">
      <c r="G1969" s="60">
        <f>G1967</f>
        <v/>
      </c>
      <c r="H1969" s="60">
        <f>IF(H1967= "", "", H1967)</f>
        <v/>
      </c>
      <c r="J1969" s="60">
        <f>IF(AND(G1969= "",H1969= ""), 0, ROUND(ROUND(I1966, 2) * ROUND(IF(H1969="",G1969,H1969),  0), 2))</f>
        <v/>
      </c>
      <c r="K1969" s="7">
        <f>K1966</f>
        <v/>
      </c>
      <c r="Q1969" s="7">
        <f>IF(H1966= "", 290, "")</f>
        <v/>
      </c>
    </row>
    <row r="1970" spans="1:17" hidden="1">
      <c r="G1970" s="60">
        <f>G1968</f>
        <v/>
      </c>
      <c r="H1970" s="60">
        <f>IF(H1968= "", "", H1968)</f>
        <v/>
      </c>
      <c r="J1970" s="60">
        <f>IF(AND(G1970= "",H1970= ""), 0, ROUND(ROUND(I1966, 2) * ROUND(IF(H1970="",G1970,H1970),  0), 2))</f>
        <v/>
      </c>
      <c r="K1970" s="7">
        <f>K1966</f>
        <v/>
      </c>
      <c r="Q1970" s="7">
        <f>IF(H1966= "", 279, "")</f>
        <v/>
      </c>
    </row>
    <row r="1971" spans="1:17" hidden="1">
      <c r="A1971" s="7" t="s">
        <v>74</v>
      </c>
    </row>
    <row r="1972" spans="1:17" hidden="1">
      <c r="A1972" s="7" t="s">
        <v>59</v>
      </c>
    </row>
    <row r="1973" spans="1:17" hidden="1">
      <c r="A1973" s="7" t="s">
        <v>74</v>
      </c>
    </row>
    <row r="1974" spans="1:17" hidden="1">
      <c r="A1974" s="7" t="s">
        <v>75</v>
      </c>
    </row>
    <row r="1975" spans="1:17" hidden="1">
      <c r="A1975" s="7" t="s">
        <v>49</v>
      </c>
    </row>
    <row r="1976" spans="1:17" ht="27.225" customHeight="1">
      <c r="A1976" s="7">
        <v>9</v>
      </c>
      <c r="B1976" s="34" t="s">
        <v>647</v>
      </c>
      <c r="C1976" s="35" t="s">
        <v>618</v>
      </c>
      <c r="D1976" s="36"/>
      <c r="E1976" s="36"/>
      <c r="F1976" s="37" t="s">
        <v>67</v>
      </c>
      <c r="G1976" s="38">
        <f>ROUND(SUM(G1977:G1978), 0 )</f>
        <v/>
      </c>
      <c r="H1976" s="38"/>
      <c r="I1976" s="39"/>
      <c r="J1976" s="40">
        <f>IF(AND(G1976= "",H1976= ""), 0, ROUND(ROUND(I1976, 2) * ROUND(IF(H1976="",G1976,H1976),  0), 2))</f>
        <v/>
      </c>
      <c r="K1976" s="7"/>
      <c r="M1976" s="41">
        <v>0.2</v>
      </c>
      <c r="Q1976" s="7">
        <f>IF(H1976= "", "", 53)</f>
        <v/>
      </c>
    </row>
    <row r="1977" spans="1:17" hidden="1">
      <c r="A1977" s="56" t="s">
        <v>69</v>
      </c>
      <c r="B1977" s="36"/>
      <c r="C1977" s="57" t="s">
        <v>68</v>
      </c>
      <c r="D1977" s="57"/>
      <c r="E1977" s="57"/>
      <c r="F1977" s="57"/>
      <c r="G1977" s="58">
        <v>1</v>
      </c>
      <c r="H1977" s="59"/>
      <c r="J1977" s="36"/>
    </row>
    <row r="1978" spans="1:17" hidden="1">
      <c r="A1978" s="56" t="s">
        <v>73</v>
      </c>
      <c r="B1978" s="36"/>
      <c r="C1978" s="57" t="s">
        <v>72</v>
      </c>
      <c r="D1978" s="57"/>
      <c r="E1978" s="57"/>
      <c r="F1978" s="57"/>
      <c r="G1978" s="58">
        <v>2</v>
      </c>
      <c r="H1978" s="59"/>
      <c r="J1978" s="36"/>
    </row>
    <row r="1979" spans="1:17" hidden="1">
      <c r="G1979" s="60">
        <f>G1977</f>
        <v/>
      </c>
      <c r="H1979" s="60">
        <f>IF(H1977= "", "", H1977)</f>
        <v/>
      </c>
      <c r="J1979" s="60">
        <f>IF(AND(G1979= "",H1979= ""), 0, ROUND(ROUND(I1976, 2) * ROUND(IF(H1979="",G1979,H1979),  0), 2))</f>
        <v/>
      </c>
      <c r="K1979" s="7">
        <f>K1976</f>
        <v/>
      </c>
      <c r="Q1979" s="7">
        <f>IF(H1976= "", 290, "")</f>
        <v/>
      </c>
    </row>
    <row r="1980" spans="1:17" hidden="1">
      <c r="G1980" s="60">
        <f>G1978</f>
        <v/>
      </c>
      <c r="H1980" s="60">
        <f>IF(H1978= "", "", H1978)</f>
        <v/>
      </c>
      <c r="J1980" s="60">
        <f>IF(AND(G1980= "",H1980= ""), 0, ROUND(ROUND(I1976, 2) * ROUND(IF(H1980="",G1980,H1980),  0), 2))</f>
        <v/>
      </c>
      <c r="K1980" s="7">
        <f>K1976</f>
        <v/>
      </c>
      <c r="Q1980" s="7">
        <f>IF(H1976= "", 279, "")</f>
        <v/>
      </c>
    </row>
    <row r="1981" spans="1:17" hidden="1">
      <c r="A1981" s="7" t="s">
        <v>74</v>
      </c>
    </row>
    <row r="1982" spans="1:17" hidden="1">
      <c r="A1982" s="7" t="s">
        <v>59</v>
      </c>
    </row>
    <row r="1983" spans="1:17" hidden="1">
      <c r="A1983" s="7" t="s">
        <v>74</v>
      </c>
    </row>
    <row r="1984" spans="1:17" hidden="1">
      <c r="A1984" s="7" t="s">
        <v>75</v>
      </c>
    </row>
    <row r="1985" spans="1:17" hidden="1">
      <c r="A1985" s="7" t="s">
        <v>49</v>
      </c>
    </row>
    <row r="1986" spans="1:17" hidden="1">
      <c r="A1986" s="7" t="s">
        <v>481</v>
      </c>
    </row>
    <row r="1987" spans="1:17">
      <c r="A1987" s="7">
        <v>8</v>
      </c>
      <c r="B1987" s="34" t="s">
        <v>648</v>
      </c>
      <c r="C1987" s="65" t="s">
        <v>649</v>
      </c>
      <c r="D1987" s="65"/>
      <c r="E1987" s="65"/>
      <c r="J1987" s="36"/>
      <c r="K1987" s="7"/>
    </row>
    <row r="1988" spans="1:17" hidden="1">
      <c r="A1988" s="7" t="s">
        <v>478</v>
      </c>
    </row>
    <row r="1989" spans="1:17" ht="27.225" customHeight="1">
      <c r="A1989" s="7">
        <v>9</v>
      </c>
      <c r="B1989" s="34" t="s">
        <v>650</v>
      </c>
      <c r="C1989" s="35" t="s">
        <v>651</v>
      </c>
      <c r="D1989" s="36"/>
      <c r="E1989" s="36"/>
      <c r="F1989" s="37" t="s">
        <v>13</v>
      </c>
      <c r="G1989" s="38">
        <f>ROUND(SUM(G1990:G1991), 0 )</f>
        <v/>
      </c>
      <c r="H1989" s="38"/>
      <c r="I1989" s="39"/>
      <c r="J1989" s="40">
        <f>IF(AND(G1989= "",H1989= ""), 0, ROUND(ROUND(I1989, 2) * ROUND(IF(H1989="",G1989,H1989),  0), 2))</f>
        <v/>
      </c>
      <c r="K1989" s="7"/>
      <c r="M1989" s="41">
        <v>0.2</v>
      </c>
      <c r="Q1989" s="7">
        <f>IF(H1989= "", "", 53)</f>
        <v/>
      </c>
    </row>
    <row r="1990" spans="1:17" hidden="1">
      <c r="A1990" s="56" t="s">
        <v>69</v>
      </c>
      <c r="B1990" s="36"/>
      <c r="C1990" s="57" t="s">
        <v>68</v>
      </c>
      <c r="D1990" s="57"/>
      <c r="E1990" s="57"/>
      <c r="F1990" s="57"/>
      <c r="G1990" s="58">
        <v>1</v>
      </c>
      <c r="H1990" s="59"/>
      <c r="J1990" s="36"/>
    </row>
    <row r="1991" spans="1:17" hidden="1">
      <c r="A1991" s="56" t="s">
        <v>73</v>
      </c>
      <c r="B1991" s="36"/>
      <c r="C1991" s="57" t="s">
        <v>72</v>
      </c>
      <c r="D1991" s="57"/>
      <c r="E1991" s="57"/>
      <c r="F1991" s="57"/>
      <c r="G1991" s="58">
        <v>1</v>
      </c>
      <c r="H1991" s="59"/>
      <c r="J1991" s="36"/>
    </row>
    <row r="1992" spans="1:17" hidden="1">
      <c r="G1992" s="60">
        <f>G1990</f>
        <v/>
      </c>
      <c r="H1992" s="60">
        <f>IF(H1990= "", "", H1990)</f>
        <v/>
      </c>
      <c r="J1992" s="60">
        <f>IF(AND(G1992= "",H1992= ""), 0, ROUND(ROUND(I1989, 2) * ROUND(IF(H1992="",G1992,H1992),  0), 2))</f>
        <v/>
      </c>
      <c r="K1992" s="7">
        <f>K1989</f>
        <v/>
      </c>
      <c r="Q1992" s="7">
        <f>IF(H1989= "", 290, "")</f>
        <v/>
      </c>
    </row>
    <row r="1993" spans="1:17" hidden="1">
      <c r="G1993" s="60">
        <f>G1991</f>
        <v/>
      </c>
      <c r="H1993" s="60">
        <f>IF(H1991= "", "", H1991)</f>
        <v/>
      </c>
      <c r="J1993" s="60">
        <f>IF(AND(G1993= "",H1993= ""), 0, ROUND(ROUND(I1989, 2) * ROUND(IF(H1993="",G1993,H1993),  0), 2))</f>
        <v/>
      </c>
      <c r="K1993" s="7">
        <f>K1989</f>
        <v/>
      </c>
      <c r="Q1993" s="7">
        <f>IF(H1989= "", 279, "")</f>
        <v/>
      </c>
    </row>
    <row r="1994" spans="1:17" hidden="1">
      <c r="A1994" s="7" t="s">
        <v>74</v>
      </c>
    </row>
    <row r="1995" spans="1:17" hidden="1">
      <c r="A1995" s="7" t="s">
        <v>59</v>
      </c>
    </row>
    <row r="1996" spans="1:17" hidden="1">
      <c r="A1996" s="7" t="s">
        <v>74</v>
      </c>
    </row>
    <row r="1997" spans="1:17" hidden="1">
      <c r="A1997" s="7" t="s">
        <v>75</v>
      </c>
    </row>
    <row r="1998" spans="1:17" hidden="1">
      <c r="A1998" s="7" t="s">
        <v>49</v>
      </c>
    </row>
    <row r="1999" spans="1:17" ht="27.225" customHeight="1">
      <c r="A1999" s="7">
        <v>9</v>
      </c>
      <c r="B1999" s="34" t="s">
        <v>652</v>
      </c>
      <c r="C1999" s="35" t="s">
        <v>618</v>
      </c>
      <c r="D1999" s="36"/>
      <c r="E1999" s="36"/>
      <c r="F1999" s="37" t="s">
        <v>67</v>
      </c>
      <c r="G1999" s="38">
        <f>ROUND(SUM(G2000:G2001), 0 )</f>
        <v/>
      </c>
      <c r="H1999" s="38"/>
      <c r="I1999" s="39"/>
      <c r="J1999" s="40">
        <f>IF(AND(G1999= "",H1999= ""), 0, ROUND(ROUND(I1999, 2) * ROUND(IF(H1999="",G1999,H1999),  0), 2))</f>
        <v/>
      </c>
      <c r="K1999" s="7"/>
      <c r="M1999" s="41">
        <v>0.2</v>
      </c>
      <c r="Q1999" s="7">
        <f>IF(H1999= "", "", 53)</f>
        <v/>
      </c>
    </row>
    <row r="2000" spans="1:17" hidden="1">
      <c r="A2000" s="56" t="s">
        <v>69</v>
      </c>
      <c r="B2000" s="36"/>
      <c r="C2000" s="57" t="s">
        <v>68</v>
      </c>
      <c r="D2000" s="57"/>
      <c r="E2000" s="57"/>
      <c r="F2000" s="57"/>
      <c r="G2000" s="58">
        <v>1</v>
      </c>
      <c r="H2000" s="59"/>
      <c r="J2000" s="36"/>
    </row>
    <row r="2001" spans="1:17" hidden="1">
      <c r="A2001" s="56" t="s">
        <v>73</v>
      </c>
      <c r="B2001" s="36"/>
      <c r="C2001" s="57" t="s">
        <v>72</v>
      </c>
      <c r="D2001" s="57"/>
      <c r="E2001" s="57"/>
      <c r="F2001" s="57"/>
      <c r="G2001" s="58">
        <v>1</v>
      </c>
      <c r="H2001" s="59"/>
      <c r="J2001" s="36"/>
    </row>
    <row r="2002" spans="1:17" hidden="1">
      <c r="G2002" s="60">
        <f>G2000</f>
        <v/>
      </c>
      <c r="H2002" s="60">
        <f>IF(H2000= "", "", H2000)</f>
        <v/>
      </c>
      <c r="J2002" s="60">
        <f>IF(AND(G2002= "",H2002= ""), 0, ROUND(ROUND(I1999, 2) * ROUND(IF(H2002="",G2002,H2002),  0), 2))</f>
        <v/>
      </c>
      <c r="K2002" s="7">
        <f>K1999</f>
        <v/>
      </c>
      <c r="Q2002" s="7">
        <f>IF(H1999= "", 290, "")</f>
        <v/>
      </c>
    </row>
    <row r="2003" spans="1:17" hidden="1">
      <c r="G2003" s="60">
        <f>G2001</f>
        <v/>
      </c>
      <c r="H2003" s="60">
        <f>IF(H2001= "", "", H2001)</f>
        <v/>
      </c>
      <c r="J2003" s="60">
        <f>IF(AND(G2003= "",H2003= ""), 0, ROUND(ROUND(I1999, 2) * ROUND(IF(H2003="",G2003,H2003),  0), 2))</f>
        <v/>
      </c>
      <c r="K2003" s="7">
        <f>K1999</f>
        <v/>
      </c>
      <c r="Q2003" s="7">
        <f>IF(H1999= "", 279, "")</f>
        <v/>
      </c>
    </row>
    <row r="2004" spans="1:17" hidden="1">
      <c r="A2004" s="7" t="s">
        <v>74</v>
      </c>
    </row>
    <row r="2005" spans="1:17" hidden="1">
      <c r="A2005" s="7" t="s">
        <v>59</v>
      </c>
    </row>
    <row r="2006" spans="1:17" hidden="1">
      <c r="A2006" s="7" t="s">
        <v>74</v>
      </c>
    </row>
    <row r="2007" spans="1:17" hidden="1">
      <c r="A2007" s="7" t="s">
        <v>75</v>
      </c>
    </row>
    <row r="2008" spans="1:17" hidden="1">
      <c r="A2008" s="7" t="s">
        <v>49</v>
      </c>
    </row>
    <row r="2009" spans="1:17" hidden="1">
      <c r="A2009" s="7" t="s">
        <v>481</v>
      </c>
    </row>
    <row r="2010" spans="1:17" hidden="1">
      <c r="A2010" s="7" t="s">
        <v>116</v>
      </c>
    </row>
    <row r="2011" spans="1:17">
      <c r="A2011" s="7">
        <v>6</v>
      </c>
      <c r="B2011" s="29" t="s">
        <v>653</v>
      </c>
      <c r="C2011" s="61" t="s">
        <v>637</v>
      </c>
      <c r="D2011" s="61"/>
      <c r="E2011" s="61"/>
      <c r="F2011" s="61"/>
      <c r="G2011" s="61"/>
      <c r="H2011" s="61"/>
      <c r="I2011" s="61"/>
      <c r="J2011" s="62"/>
      <c r="K2011" s="7"/>
    </row>
    <row r="2012" spans="1:17" hidden="1">
      <c r="A2012" s="7" t="s">
        <v>112</v>
      </c>
    </row>
    <row r="2013" spans="1:17">
      <c r="A2013" s="7">
        <v>9</v>
      </c>
      <c r="B2013" s="34" t="s">
        <v>654</v>
      </c>
      <c r="C2013" s="35" t="s">
        <v>639</v>
      </c>
      <c r="D2013" s="36"/>
      <c r="E2013" s="36"/>
      <c r="F2013" s="37" t="s">
        <v>48</v>
      </c>
      <c r="G2013" s="38">
        <f>ROUND(SUM(G2014:G2014), 0 )</f>
        <v/>
      </c>
      <c r="H2013" s="38"/>
      <c r="I2013" s="39"/>
      <c r="J2013" s="40">
        <f>IF(AND(G2013= "",H2013= ""), 0, ROUND(ROUND(I2013, 2) * ROUND(IF(H2013="",G2013,H2013),  0), 2))</f>
        <v/>
      </c>
      <c r="K2013" s="7"/>
      <c r="M2013" s="41">
        <v>0.2</v>
      </c>
      <c r="Q2013" s="7">
        <v>279</v>
      </c>
    </row>
    <row r="2014" spans="1:17" hidden="1">
      <c r="A2014" s="56" t="s">
        <v>73</v>
      </c>
      <c r="B2014" s="36"/>
      <c r="C2014" s="57" t="s">
        <v>72</v>
      </c>
      <c r="D2014" s="57"/>
      <c r="E2014" s="57"/>
      <c r="F2014" s="57"/>
      <c r="G2014" s="58">
        <v>1</v>
      </c>
      <c r="H2014" s="59"/>
      <c r="J2014" s="36"/>
    </row>
    <row r="2015" spans="1:17" hidden="1">
      <c r="A2015" s="7" t="s">
        <v>74</v>
      </c>
    </row>
    <row r="2016" spans="1:17" hidden="1">
      <c r="A2016" s="7" t="s">
        <v>75</v>
      </c>
    </row>
    <row r="2017" spans="1:17" hidden="1">
      <c r="A2017" s="7" t="s">
        <v>49</v>
      </c>
    </row>
    <row r="2018" spans="1:17" hidden="1">
      <c r="A2018" s="7" t="s">
        <v>116</v>
      </c>
    </row>
    <row r="2019" spans="1:17" hidden="1">
      <c r="A2019" s="7" t="s">
        <v>77</v>
      </c>
    </row>
    <row r="2020" spans="1:17">
      <c r="A2020" s="7">
        <v>5</v>
      </c>
      <c r="B2020" s="29" t="s">
        <v>655</v>
      </c>
      <c r="C2020" s="48" t="s">
        <v>656</v>
      </c>
      <c r="D2020" s="48"/>
      <c r="E2020" s="48"/>
      <c r="F2020" s="48"/>
      <c r="G2020" s="48"/>
      <c r="H2020" s="48"/>
      <c r="I2020" s="48"/>
      <c r="J2020" s="55"/>
      <c r="K2020" s="7"/>
    </row>
    <row r="2021" spans="1:17" hidden="1">
      <c r="A2021" s="7" t="s">
        <v>64</v>
      </c>
    </row>
    <row r="2022" spans="1:17" hidden="1">
      <c r="A2022" s="56" t="s">
        <v>95</v>
      </c>
    </row>
    <row r="2023" spans="1:17" ht="27.225" customHeight="1">
      <c r="A2023" s="7">
        <v>9</v>
      </c>
      <c r="B2023" s="34" t="s">
        <v>657</v>
      </c>
      <c r="C2023" s="35" t="s">
        <v>658</v>
      </c>
      <c r="D2023" s="36"/>
      <c r="E2023" s="36"/>
      <c r="F2023" s="37" t="s">
        <v>48</v>
      </c>
      <c r="G2023" s="38">
        <f>ROUND(SUM(G2024:G2024), 0 )</f>
        <v/>
      </c>
      <c r="H2023" s="38"/>
      <c r="I2023" s="39"/>
      <c r="J2023" s="40">
        <f>IF(AND(G2023= "",H2023= ""), 0, ROUND(ROUND(I2023, 2) * ROUND(IF(H2023="",G2023,H2023),  0), 2))</f>
        <v/>
      </c>
      <c r="K2023" s="7"/>
      <c r="M2023" s="41">
        <v>0.2</v>
      </c>
      <c r="Q2023" s="7">
        <v>279</v>
      </c>
    </row>
    <row r="2024" spans="1:17" hidden="1">
      <c r="A2024" s="56" t="s">
        <v>73</v>
      </c>
      <c r="B2024" s="36"/>
      <c r="C2024" s="57" t="s">
        <v>72</v>
      </c>
      <c r="D2024" s="57"/>
      <c r="E2024" s="57"/>
      <c r="F2024" s="57"/>
      <c r="G2024" s="58">
        <v>1</v>
      </c>
      <c r="H2024" s="59"/>
      <c r="J2024" s="36"/>
    </row>
    <row r="2025" spans="1:17" hidden="1">
      <c r="A2025" s="7" t="s">
        <v>74</v>
      </c>
    </row>
    <row r="2026" spans="1:17" hidden="1">
      <c r="A2026" s="7" t="s">
        <v>75</v>
      </c>
    </row>
    <row r="2027" spans="1:17" hidden="1">
      <c r="A2027" s="7" t="s">
        <v>49</v>
      </c>
    </row>
    <row r="2028" spans="1:17" ht="27.225" customHeight="1">
      <c r="A2028" s="7">
        <v>9</v>
      </c>
      <c r="B2028" s="34" t="s">
        <v>659</v>
      </c>
      <c r="C2028" s="35" t="s">
        <v>660</v>
      </c>
      <c r="D2028" s="36"/>
      <c r="E2028" s="36"/>
      <c r="F2028" s="37" t="s">
        <v>48</v>
      </c>
      <c r="G2028" s="38">
        <f>ROUND(SUM(G2029:G2029), 0 )</f>
        <v/>
      </c>
      <c r="H2028" s="38"/>
      <c r="I2028" s="39"/>
      <c r="J2028" s="40">
        <f>IF(AND(G2028= "",H2028= ""), 0, ROUND(ROUND(I2028, 2) * ROUND(IF(H2028="",G2028,H2028),  0), 2))</f>
        <v/>
      </c>
      <c r="K2028" s="7"/>
      <c r="M2028" s="41">
        <v>0.2</v>
      </c>
      <c r="Q2028" s="7">
        <v>290</v>
      </c>
    </row>
    <row r="2029" spans="1:17" hidden="1">
      <c r="A2029" s="56" t="s">
        <v>69</v>
      </c>
      <c r="B2029" s="36"/>
      <c r="C2029" s="57" t="s">
        <v>68</v>
      </c>
      <c r="D2029" s="57"/>
      <c r="E2029" s="57"/>
      <c r="F2029" s="57"/>
      <c r="G2029" s="58">
        <v>1</v>
      </c>
      <c r="H2029" s="59"/>
      <c r="J2029" s="36"/>
    </row>
    <row r="2030" spans="1:17" hidden="1">
      <c r="A2030" s="7" t="s">
        <v>74</v>
      </c>
    </row>
    <row r="2031" spans="1:17" hidden="1">
      <c r="A2031" s="7" t="s">
        <v>59</v>
      </c>
    </row>
    <row r="2032" spans="1:17" hidden="1">
      <c r="A2032" s="7" t="s">
        <v>49</v>
      </c>
    </row>
    <row r="2033" spans="1:17" ht="27.225" customHeight="1">
      <c r="A2033" s="7">
        <v>9</v>
      </c>
      <c r="B2033" s="34" t="s">
        <v>661</v>
      </c>
      <c r="C2033" s="35" t="s">
        <v>185</v>
      </c>
      <c r="D2033" s="36"/>
      <c r="E2033" s="36"/>
      <c r="F2033" s="37" t="s">
        <v>115</v>
      </c>
      <c r="G2033" s="63">
        <f>ROUND(SUM(G2034:G2034), 2 )</f>
        <v/>
      </c>
      <c r="H2033" s="63"/>
      <c r="I2033" s="39"/>
      <c r="J2033" s="40">
        <f>IF(AND(G2033= "",H2033= ""), 0, ROUND(ROUND(I2033, 2) * ROUND(IF(H2033="",G2033,H2033),  2), 2))</f>
        <v/>
      </c>
      <c r="K2033" s="7"/>
      <c r="M2033" s="41">
        <v>0.2</v>
      </c>
      <c r="Q2033" s="7">
        <v>290</v>
      </c>
    </row>
    <row r="2034" spans="1:17" hidden="1">
      <c r="A2034" s="56" t="s">
        <v>69</v>
      </c>
      <c r="B2034" s="36"/>
      <c r="C2034" s="57" t="s">
        <v>68</v>
      </c>
      <c r="D2034" s="57"/>
      <c r="E2034" s="57"/>
      <c r="F2034" s="57"/>
      <c r="G2034" s="64">
        <v>50</v>
      </c>
      <c r="H2034" s="59"/>
      <c r="J2034" s="36"/>
    </row>
    <row r="2035" spans="1:17" hidden="1">
      <c r="A2035" s="7" t="s">
        <v>74</v>
      </c>
    </row>
    <row r="2036" spans="1:17" hidden="1">
      <c r="A2036" s="7" t="s">
        <v>59</v>
      </c>
    </row>
    <row r="2037" spans="1:17" hidden="1">
      <c r="A2037" s="7" t="s">
        <v>49</v>
      </c>
    </row>
    <row r="2038" spans="1:17">
      <c r="A2038" s="7">
        <v>6</v>
      </c>
      <c r="B2038" s="29" t="s">
        <v>662</v>
      </c>
      <c r="C2038" s="61" t="s">
        <v>637</v>
      </c>
      <c r="D2038" s="61"/>
      <c r="E2038" s="61"/>
      <c r="F2038" s="61"/>
      <c r="G2038" s="61"/>
      <c r="H2038" s="61"/>
      <c r="I2038" s="61"/>
      <c r="J2038" s="62"/>
      <c r="K2038" s="7"/>
    </row>
    <row r="2039" spans="1:17" hidden="1">
      <c r="A2039" s="7" t="s">
        <v>112</v>
      </c>
    </row>
    <row r="2040" spans="1:17">
      <c r="A2040" s="7">
        <v>9</v>
      </c>
      <c r="B2040" s="34" t="s">
        <v>663</v>
      </c>
      <c r="C2040" s="35" t="s">
        <v>664</v>
      </c>
      <c r="D2040" s="36"/>
      <c r="E2040" s="36"/>
      <c r="F2040" s="37" t="s">
        <v>48</v>
      </c>
      <c r="G2040" s="38">
        <f>ROUND(SUM(G2041:G2041), 0 )</f>
        <v/>
      </c>
      <c r="H2040" s="38"/>
      <c r="I2040" s="39"/>
      <c r="J2040" s="40">
        <f>IF(AND(G2040= "",H2040= ""), 0, ROUND(ROUND(I2040, 2) * ROUND(IF(H2040="",G2040,H2040),  0), 2))</f>
        <v/>
      </c>
      <c r="K2040" s="7"/>
      <c r="M2040" s="41">
        <v>0.2</v>
      </c>
      <c r="Q2040" s="7">
        <v>279</v>
      </c>
    </row>
    <row r="2041" spans="1:17" hidden="1">
      <c r="A2041" s="56" t="s">
        <v>73</v>
      </c>
      <c r="B2041" s="36"/>
      <c r="C2041" s="57" t="s">
        <v>72</v>
      </c>
      <c r="D2041" s="57"/>
      <c r="E2041" s="57"/>
      <c r="F2041" s="57"/>
      <c r="G2041" s="58">
        <v>1</v>
      </c>
      <c r="H2041" s="59"/>
      <c r="J2041" s="36"/>
    </row>
    <row r="2042" spans="1:17" hidden="1">
      <c r="A2042" s="7" t="s">
        <v>74</v>
      </c>
    </row>
    <row r="2043" spans="1:17" hidden="1">
      <c r="A2043" s="7" t="s">
        <v>75</v>
      </c>
    </row>
    <row r="2044" spans="1:17" hidden="1">
      <c r="A2044" s="7" t="s">
        <v>49</v>
      </c>
    </row>
    <row r="2045" spans="1:17" hidden="1">
      <c r="A2045" s="7" t="s">
        <v>116</v>
      </c>
    </row>
    <row r="2046" spans="1:17" hidden="1">
      <c r="A2046" s="7" t="s">
        <v>77</v>
      </c>
    </row>
    <row r="2047" spans="1:17" ht="31.625" customHeight="1">
      <c r="A2047" s="7">
        <v>5</v>
      </c>
      <c r="B2047" s="29" t="s">
        <v>665</v>
      </c>
      <c r="C2047" s="48" t="s">
        <v>666</v>
      </c>
      <c r="D2047" s="48"/>
      <c r="E2047" s="48"/>
      <c r="F2047" s="48"/>
      <c r="G2047" s="48"/>
      <c r="H2047" s="48"/>
      <c r="I2047" s="48"/>
      <c r="J2047" s="55"/>
      <c r="K2047" s="7"/>
    </row>
    <row r="2048" spans="1:17" hidden="1">
      <c r="A2048" s="7" t="s">
        <v>64</v>
      </c>
    </row>
    <row r="2049" spans="1:17">
      <c r="A2049" s="7">
        <v>6</v>
      </c>
      <c r="B2049" s="29" t="s">
        <v>667</v>
      </c>
      <c r="C2049" s="61" t="s">
        <v>630</v>
      </c>
      <c r="D2049" s="61"/>
      <c r="E2049" s="61"/>
      <c r="F2049" s="61"/>
      <c r="G2049" s="61"/>
      <c r="H2049" s="61"/>
      <c r="I2049" s="61"/>
      <c r="J2049" s="62"/>
      <c r="K2049" s="7"/>
    </row>
    <row r="2050" spans="1:17">
      <c r="A2050" s="7">
        <v>8</v>
      </c>
      <c r="B2050" s="34" t="s">
        <v>668</v>
      </c>
      <c r="C2050" s="65" t="s">
        <v>632</v>
      </c>
      <c r="D2050" s="65"/>
      <c r="E2050" s="65"/>
      <c r="J2050" s="36"/>
      <c r="K2050" s="7"/>
    </row>
    <row r="2051" spans="1:17" hidden="1">
      <c r="A2051" s="7" t="s">
        <v>478</v>
      </c>
    </row>
    <row r="2052" spans="1:17" ht="27.225" customHeight="1">
      <c r="A2052" s="7">
        <v>9</v>
      </c>
      <c r="B2052" s="34" t="s">
        <v>669</v>
      </c>
      <c r="C2052" s="35" t="s">
        <v>634</v>
      </c>
      <c r="D2052" s="36"/>
      <c r="E2052" s="36"/>
      <c r="F2052" s="37" t="s">
        <v>13</v>
      </c>
      <c r="G2052" s="38">
        <f>ROUND(SUM(G2053:G2054), 0 )</f>
        <v/>
      </c>
      <c r="H2052" s="38"/>
      <c r="I2052" s="39"/>
      <c r="J2052" s="40">
        <f>IF(AND(G2052= "",H2052= ""), 0, ROUND(ROUND(I2052, 2) * ROUND(IF(H2052="",G2052,H2052),  0), 2))</f>
        <v/>
      </c>
      <c r="K2052" s="7"/>
      <c r="M2052" s="41">
        <v>0.2</v>
      </c>
      <c r="Q2052" s="7">
        <f>IF(H2052= "", "", 53)</f>
        <v/>
      </c>
    </row>
    <row r="2053" spans="1:17" hidden="1">
      <c r="A2053" s="56" t="s">
        <v>69</v>
      </c>
      <c r="B2053" s="36"/>
      <c r="C2053" s="57" t="s">
        <v>68</v>
      </c>
      <c r="D2053" s="57"/>
      <c r="E2053" s="57"/>
      <c r="F2053" s="57"/>
      <c r="G2053" s="58">
        <v>1</v>
      </c>
      <c r="H2053" s="59"/>
      <c r="J2053" s="36"/>
    </row>
    <row r="2054" spans="1:17" hidden="1">
      <c r="A2054" s="56" t="s">
        <v>73</v>
      </c>
      <c r="B2054" s="36"/>
      <c r="C2054" s="57" t="s">
        <v>72</v>
      </c>
      <c r="D2054" s="57"/>
      <c r="E2054" s="57"/>
      <c r="F2054" s="57"/>
      <c r="G2054" s="58">
        <v>1</v>
      </c>
      <c r="H2054" s="59"/>
      <c r="J2054" s="36"/>
    </row>
    <row r="2055" spans="1:17" hidden="1">
      <c r="G2055" s="60">
        <f>G2053</f>
        <v/>
      </c>
      <c r="H2055" s="60">
        <f>IF(H2053= "", "", H2053)</f>
        <v/>
      </c>
      <c r="J2055" s="60">
        <f>IF(AND(G2055= "",H2055= ""), 0, ROUND(ROUND(I2052, 2) * ROUND(IF(H2055="",G2055,H2055),  0), 2))</f>
        <v/>
      </c>
      <c r="K2055" s="7">
        <f>K2052</f>
        <v/>
      </c>
      <c r="Q2055" s="7">
        <f>IF(H2052= "", 290, "")</f>
        <v/>
      </c>
    </row>
    <row r="2056" spans="1:17" hidden="1">
      <c r="G2056" s="60">
        <f>G2054</f>
        <v/>
      </c>
      <c r="H2056" s="60">
        <f>IF(H2054= "", "", H2054)</f>
        <v/>
      </c>
      <c r="J2056" s="60">
        <f>IF(AND(G2056= "",H2056= ""), 0, ROUND(ROUND(I2052, 2) * ROUND(IF(H2056="",G2056,H2056),  0), 2))</f>
        <v/>
      </c>
      <c r="K2056" s="7">
        <f>K2052</f>
        <v/>
      </c>
      <c r="Q2056" s="7">
        <f>IF(H2052= "", 279, "")</f>
        <v/>
      </c>
    </row>
    <row r="2057" spans="1:17" hidden="1">
      <c r="A2057" s="7" t="s">
        <v>74</v>
      </c>
    </row>
    <row r="2058" spans="1:17" hidden="1">
      <c r="A2058" s="7" t="s">
        <v>59</v>
      </c>
    </row>
    <row r="2059" spans="1:17" hidden="1">
      <c r="A2059" s="7" t="s">
        <v>74</v>
      </c>
    </row>
    <row r="2060" spans="1:17" hidden="1">
      <c r="A2060" s="7" t="s">
        <v>75</v>
      </c>
    </row>
    <row r="2061" spans="1:17" hidden="1">
      <c r="A2061" s="7" t="s">
        <v>49</v>
      </c>
    </row>
    <row r="2062" spans="1:17" ht="27.225" customHeight="1">
      <c r="A2062" s="7">
        <v>9</v>
      </c>
      <c r="B2062" s="34" t="s">
        <v>670</v>
      </c>
      <c r="C2062" s="35" t="s">
        <v>618</v>
      </c>
      <c r="D2062" s="36"/>
      <c r="E2062" s="36"/>
      <c r="F2062" s="37" t="s">
        <v>67</v>
      </c>
      <c r="G2062" s="38">
        <f>ROUND(SUM(G2063:G2064), 0 )</f>
        <v/>
      </c>
      <c r="H2062" s="38"/>
      <c r="I2062" s="39"/>
      <c r="J2062" s="40">
        <f>IF(AND(G2062= "",H2062= ""), 0, ROUND(ROUND(I2062, 2) * ROUND(IF(H2062="",G2062,H2062),  0), 2))</f>
        <v/>
      </c>
      <c r="K2062" s="7"/>
      <c r="M2062" s="41">
        <v>0.2</v>
      </c>
      <c r="Q2062" s="7">
        <f>IF(H2062= "", "", 53)</f>
        <v/>
      </c>
    </row>
    <row r="2063" spans="1:17" hidden="1">
      <c r="A2063" s="56" t="s">
        <v>69</v>
      </c>
      <c r="B2063" s="36"/>
      <c r="C2063" s="57" t="s">
        <v>68</v>
      </c>
      <c r="D2063" s="57"/>
      <c r="E2063" s="57"/>
      <c r="F2063" s="57"/>
      <c r="G2063" s="58">
        <v>1</v>
      </c>
      <c r="H2063" s="59"/>
      <c r="J2063" s="36"/>
    </row>
    <row r="2064" spans="1:17" hidden="1">
      <c r="A2064" s="56" t="s">
        <v>73</v>
      </c>
      <c r="B2064" s="36"/>
      <c r="C2064" s="57" t="s">
        <v>72</v>
      </c>
      <c r="D2064" s="57"/>
      <c r="E2064" s="57"/>
      <c r="F2064" s="57"/>
      <c r="G2064" s="58">
        <v>1</v>
      </c>
      <c r="H2064" s="59"/>
      <c r="J2064" s="36"/>
    </row>
    <row r="2065" spans="1:17" hidden="1">
      <c r="G2065" s="60">
        <f>G2063</f>
        <v/>
      </c>
      <c r="H2065" s="60">
        <f>IF(H2063= "", "", H2063)</f>
        <v/>
      </c>
      <c r="J2065" s="60">
        <f>IF(AND(G2065= "",H2065= ""), 0, ROUND(ROUND(I2062, 2) * ROUND(IF(H2065="",G2065,H2065),  0), 2))</f>
        <v/>
      </c>
      <c r="K2065" s="7">
        <f>K2062</f>
        <v/>
      </c>
      <c r="Q2065" s="7">
        <f>IF(H2062= "", 290, "")</f>
        <v/>
      </c>
    </row>
    <row r="2066" spans="1:17" hidden="1">
      <c r="G2066" s="60">
        <f>G2064</f>
        <v/>
      </c>
      <c r="H2066" s="60">
        <f>IF(H2064= "", "", H2064)</f>
        <v/>
      </c>
      <c r="J2066" s="60">
        <f>IF(AND(G2066= "",H2066= ""), 0, ROUND(ROUND(I2062, 2) * ROUND(IF(H2066="",G2066,H2066),  0), 2))</f>
        <v/>
      </c>
      <c r="K2066" s="7">
        <f>K2062</f>
        <v/>
      </c>
      <c r="Q2066" s="7">
        <f>IF(H2062= "", 279, "")</f>
        <v/>
      </c>
    </row>
    <row r="2067" spans="1:17" hidden="1">
      <c r="A2067" s="7" t="s">
        <v>74</v>
      </c>
    </row>
    <row r="2068" spans="1:17" hidden="1">
      <c r="A2068" s="7" t="s">
        <v>59</v>
      </c>
    </row>
    <row r="2069" spans="1:17" hidden="1">
      <c r="A2069" s="7" t="s">
        <v>74</v>
      </c>
    </row>
    <row r="2070" spans="1:17" hidden="1">
      <c r="A2070" s="7" t="s">
        <v>75</v>
      </c>
    </row>
    <row r="2071" spans="1:17" hidden="1">
      <c r="A2071" s="7" t="s">
        <v>49</v>
      </c>
    </row>
    <row r="2072" spans="1:17" hidden="1">
      <c r="A2072" s="7" t="s">
        <v>481</v>
      </c>
    </row>
    <row r="2073" spans="1:17">
      <c r="A2073" s="7">
        <v>8</v>
      </c>
      <c r="B2073" s="34" t="s">
        <v>671</v>
      </c>
      <c r="C2073" s="65" t="s">
        <v>649</v>
      </c>
      <c r="D2073" s="65"/>
      <c r="E2073" s="65"/>
      <c r="J2073" s="36"/>
      <c r="K2073" s="7"/>
    </row>
    <row r="2074" spans="1:17" hidden="1">
      <c r="A2074" s="7" t="s">
        <v>478</v>
      </c>
    </row>
    <row r="2075" spans="1:17" ht="27.225" customHeight="1">
      <c r="A2075" s="7">
        <v>9</v>
      </c>
      <c r="B2075" s="34" t="s">
        <v>672</v>
      </c>
      <c r="C2075" s="35" t="s">
        <v>651</v>
      </c>
      <c r="D2075" s="36"/>
      <c r="E2075" s="36"/>
      <c r="F2075" s="37" t="s">
        <v>13</v>
      </c>
      <c r="G2075" s="38">
        <f>ROUND(SUM(G2076:G2077), 0 )</f>
        <v/>
      </c>
      <c r="H2075" s="38"/>
      <c r="I2075" s="39"/>
      <c r="J2075" s="40">
        <f>IF(AND(G2075= "",H2075= ""), 0, ROUND(ROUND(I2075, 2) * ROUND(IF(H2075="",G2075,H2075),  0), 2))</f>
        <v/>
      </c>
      <c r="K2075" s="7"/>
      <c r="M2075" s="41">
        <v>0.2</v>
      </c>
      <c r="Q2075" s="7">
        <f>IF(H2075= "", "", 53)</f>
        <v/>
      </c>
    </row>
    <row r="2076" spans="1:17" hidden="1">
      <c r="A2076" s="56" t="s">
        <v>69</v>
      </c>
      <c r="B2076" s="36"/>
      <c r="C2076" s="57" t="s">
        <v>68</v>
      </c>
      <c r="D2076" s="57"/>
      <c r="E2076" s="57"/>
      <c r="F2076" s="57"/>
      <c r="G2076" s="58">
        <v>1</v>
      </c>
      <c r="H2076" s="59"/>
      <c r="J2076" s="36"/>
    </row>
    <row r="2077" spans="1:17" hidden="1">
      <c r="A2077" s="56" t="s">
        <v>73</v>
      </c>
      <c r="B2077" s="36"/>
      <c r="C2077" s="57" t="s">
        <v>72</v>
      </c>
      <c r="D2077" s="57"/>
      <c r="E2077" s="57"/>
      <c r="F2077" s="57"/>
      <c r="G2077" s="58">
        <v>1</v>
      </c>
      <c r="H2077" s="59"/>
      <c r="J2077" s="36"/>
    </row>
    <row r="2078" spans="1:17" hidden="1">
      <c r="G2078" s="60">
        <f>G2076</f>
        <v/>
      </c>
      <c r="H2078" s="60">
        <f>IF(H2076= "", "", H2076)</f>
        <v/>
      </c>
      <c r="J2078" s="60">
        <f>IF(AND(G2078= "",H2078= ""), 0, ROUND(ROUND(I2075, 2) * ROUND(IF(H2078="",G2078,H2078),  0), 2))</f>
        <v/>
      </c>
      <c r="K2078" s="7">
        <f>K2075</f>
        <v/>
      </c>
      <c r="Q2078" s="7">
        <f>IF(H2075= "", 290, "")</f>
        <v/>
      </c>
    </row>
    <row r="2079" spans="1:17" hidden="1">
      <c r="G2079" s="60">
        <f>G2077</f>
        <v/>
      </c>
      <c r="H2079" s="60">
        <f>IF(H2077= "", "", H2077)</f>
        <v/>
      </c>
      <c r="J2079" s="60">
        <f>IF(AND(G2079= "",H2079= ""), 0, ROUND(ROUND(I2075, 2) * ROUND(IF(H2079="",G2079,H2079),  0), 2))</f>
        <v/>
      </c>
      <c r="K2079" s="7">
        <f>K2075</f>
        <v/>
      </c>
      <c r="Q2079" s="7">
        <f>IF(H2075= "", 279, "")</f>
        <v/>
      </c>
    </row>
    <row r="2080" spans="1:17" hidden="1">
      <c r="A2080" s="7" t="s">
        <v>74</v>
      </c>
    </row>
    <row r="2081" spans="1:17" hidden="1">
      <c r="A2081" s="7" t="s">
        <v>59</v>
      </c>
    </row>
    <row r="2082" spans="1:17" hidden="1">
      <c r="A2082" s="7" t="s">
        <v>74</v>
      </c>
    </row>
    <row r="2083" spans="1:17" hidden="1">
      <c r="A2083" s="7" t="s">
        <v>75</v>
      </c>
    </row>
    <row r="2084" spans="1:17" hidden="1">
      <c r="A2084" s="7" t="s">
        <v>49</v>
      </c>
    </row>
    <row r="2085" spans="1:17" ht="27.225" customHeight="1">
      <c r="A2085" s="7">
        <v>9</v>
      </c>
      <c r="B2085" s="34" t="s">
        <v>673</v>
      </c>
      <c r="C2085" s="35" t="s">
        <v>618</v>
      </c>
      <c r="D2085" s="36"/>
      <c r="E2085" s="36"/>
      <c r="F2085" s="37" t="s">
        <v>67</v>
      </c>
      <c r="G2085" s="38">
        <f>ROUND(SUM(G2086:G2087), 0 )</f>
        <v/>
      </c>
      <c r="H2085" s="38"/>
      <c r="I2085" s="39"/>
      <c r="J2085" s="40">
        <f>IF(AND(G2085= "",H2085= ""), 0, ROUND(ROUND(I2085, 2) * ROUND(IF(H2085="",G2085,H2085),  0), 2))</f>
        <v/>
      </c>
      <c r="K2085" s="7"/>
      <c r="M2085" s="41">
        <v>0.2</v>
      </c>
      <c r="Q2085" s="7">
        <f>IF(H2085= "", "", 53)</f>
        <v/>
      </c>
    </row>
    <row r="2086" spans="1:17" hidden="1">
      <c r="A2086" s="56" t="s">
        <v>69</v>
      </c>
      <c r="B2086" s="36"/>
      <c r="C2086" s="57" t="s">
        <v>68</v>
      </c>
      <c r="D2086" s="57"/>
      <c r="E2086" s="57"/>
      <c r="F2086" s="57"/>
      <c r="G2086" s="58">
        <v>1</v>
      </c>
      <c r="H2086" s="59"/>
      <c r="J2086" s="36"/>
    </row>
    <row r="2087" spans="1:17" hidden="1">
      <c r="A2087" s="56" t="s">
        <v>73</v>
      </c>
      <c r="B2087" s="36"/>
      <c r="C2087" s="57" t="s">
        <v>72</v>
      </c>
      <c r="D2087" s="57"/>
      <c r="E2087" s="57"/>
      <c r="F2087" s="57"/>
      <c r="G2087" s="58">
        <v>1</v>
      </c>
      <c r="H2087" s="59"/>
      <c r="J2087" s="36"/>
    </row>
    <row r="2088" spans="1:17" hidden="1">
      <c r="G2088" s="60">
        <f>G2086</f>
        <v/>
      </c>
      <c r="H2088" s="60">
        <f>IF(H2086= "", "", H2086)</f>
        <v/>
      </c>
      <c r="J2088" s="60">
        <f>IF(AND(G2088= "",H2088= ""), 0, ROUND(ROUND(I2085, 2) * ROUND(IF(H2088="",G2088,H2088),  0), 2))</f>
        <v/>
      </c>
      <c r="K2088" s="7">
        <f>K2085</f>
        <v/>
      </c>
      <c r="Q2088" s="7">
        <f>IF(H2085= "", 290, "")</f>
        <v/>
      </c>
    </row>
    <row r="2089" spans="1:17" hidden="1">
      <c r="G2089" s="60">
        <f>G2087</f>
        <v/>
      </c>
      <c r="H2089" s="60">
        <f>IF(H2087= "", "", H2087)</f>
        <v/>
      </c>
      <c r="J2089" s="60">
        <f>IF(AND(G2089= "",H2089= ""), 0, ROUND(ROUND(I2085, 2) * ROUND(IF(H2089="",G2089,H2089),  0), 2))</f>
        <v/>
      </c>
      <c r="K2089" s="7">
        <f>K2085</f>
        <v/>
      </c>
      <c r="Q2089" s="7">
        <f>IF(H2085= "", 279, "")</f>
        <v/>
      </c>
    </row>
    <row r="2090" spans="1:17" hidden="1">
      <c r="A2090" s="7" t="s">
        <v>74</v>
      </c>
    </row>
    <row r="2091" spans="1:17" hidden="1">
      <c r="A2091" s="7" t="s">
        <v>59</v>
      </c>
    </row>
    <row r="2092" spans="1:17" hidden="1">
      <c r="A2092" s="7" t="s">
        <v>74</v>
      </c>
    </row>
    <row r="2093" spans="1:17" hidden="1">
      <c r="A2093" s="7" t="s">
        <v>75</v>
      </c>
    </row>
    <row r="2094" spans="1:17" hidden="1">
      <c r="A2094" s="7" t="s">
        <v>49</v>
      </c>
    </row>
    <row r="2095" spans="1:17" hidden="1">
      <c r="A2095" s="7" t="s">
        <v>481</v>
      </c>
    </row>
    <row r="2096" spans="1:17" hidden="1">
      <c r="A2096" s="7" t="s">
        <v>116</v>
      </c>
    </row>
    <row r="2097" spans="1:17">
      <c r="A2097" s="7">
        <v>6</v>
      </c>
      <c r="B2097" s="29" t="s">
        <v>674</v>
      </c>
      <c r="C2097" s="61" t="s">
        <v>637</v>
      </c>
      <c r="D2097" s="61"/>
      <c r="E2097" s="61"/>
      <c r="F2097" s="61"/>
      <c r="G2097" s="61"/>
      <c r="H2097" s="61"/>
      <c r="I2097" s="61"/>
      <c r="J2097" s="62"/>
      <c r="K2097" s="7"/>
    </row>
    <row r="2098" spans="1:17" hidden="1">
      <c r="A2098" s="7" t="s">
        <v>112</v>
      </c>
    </row>
    <row r="2099" spans="1:17">
      <c r="A2099" s="7">
        <v>9</v>
      </c>
      <c r="B2099" s="34" t="s">
        <v>675</v>
      </c>
      <c r="C2099" s="35" t="s">
        <v>639</v>
      </c>
      <c r="D2099" s="36"/>
      <c r="E2099" s="36"/>
      <c r="F2099" s="37" t="s">
        <v>48</v>
      </c>
      <c r="G2099" s="38">
        <f>ROUND(SUM(G2100:G2100), 0 )</f>
        <v/>
      </c>
      <c r="H2099" s="38"/>
      <c r="I2099" s="39"/>
      <c r="J2099" s="40">
        <f>IF(AND(G2099= "",H2099= ""), 0, ROUND(ROUND(I2099, 2) * ROUND(IF(H2099="",G2099,H2099),  0), 2))</f>
        <v/>
      </c>
      <c r="K2099" s="7"/>
      <c r="M2099" s="41">
        <v>0.2</v>
      </c>
      <c r="Q2099" s="7">
        <v>279</v>
      </c>
    </row>
    <row r="2100" spans="1:17" hidden="1">
      <c r="A2100" s="56" t="s">
        <v>73</v>
      </c>
      <c r="B2100" s="36"/>
      <c r="C2100" s="57" t="s">
        <v>72</v>
      </c>
      <c r="D2100" s="57"/>
      <c r="E2100" s="57"/>
      <c r="F2100" s="57"/>
      <c r="G2100" s="58">
        <v>1</v>
      </c>
      <c r="H2100" s="59"/>
      <c r="J2100" s="36"/>
    </row>
    <row r="2101" spans="1:17" hidden="1">
      <c r="A2101" s="7" t="s">
        <v>74</v>
      </c>
    </row>
    <row r="2102" spans="1:17" hidden="1">
      <c r="A2102" s="7" t="s">
        <v>75</v>
      </c>
    </row>
    <row r="2103" spans="1:17" hidden="1">
      <c r="A2103" s="7" t="s">
        <v>49</v>
      </c>
    </row>
    <row r="2104" spans="1:17" hidden="1">
      <c r="A2104" s="7" t="s">
        <v>116</v>
      </c>
    </row>
    <row r="2105" spans="1:17" hidden="1">
      <c r="A2105" s="7" t="s">
        <v>77</v>
      </c>
    </row>
    <row r="2106" spans="1:17">
      <c r="A2106" s="7">
        <v>5</v>
      </c>
      <c r="B2106" s="29" t="s">
        <v>676</v>
      </c>
      <c r="C2106" s="48" t="s">
        <v>677</v>
      </c>
      <c r="D2106" s="48"/>
      <c r="E2106" s="48"/>
      <c r="F2106" s="48"/>
      <c r="G2106" s="48"/>
      <c r="H2106" s="48"/>
      <c r="I2106" s="48"/>
      <c r="J2106" s="55"/>
      <c r="K2106" s="7"/>
    </row>
    <row r="2107" spans="1:17" hidden="1">
      <c r="A2107" s="7" t="s">
        <v>64</v>
      </c>
    </row>
    <row r="2108" spans="1:17">
      <c r="A2108" s="7">
        <v>6</v>
      </c>
      <c r="B2108" s="29" t="s">
        <v>678</v>
      </c>
      <c r="C2108" s="61" t="s">
        <v>630</v>
      </c>
      <c r="D2108" s="61"/>
      <c r="E2108" s="61"/>
      <c r="F2108" s="61"/>
      <c r="G2108" s="61"/>
      <c r="H2108" s="61"/>
      <c r="I2108" s="61"/>
      <c r="J2108" s="62"/>
      <c r="K2108" s="7"/>
    </row>
    <row r="2109" spans="1:17" hidden="1">
      <c r="A2109" s="56" t="s">
        <v>302</v>
      </c>
    </row>
    <row r="2110" spans="1:17" ht="27.225" customHeight="1">
      <c r="A2110" s="7">
        <v>9</v>
      </c>
      <c r="B2110" s="34" t="s">
        <v>679</v>
      </c>
      <c r="C2110" s="35" t="s">
        <v>680</v>
      </c>
      <c r="D2110" s="36"/>
      <c r="E2110" s="36"/>
      <c r="F2110" s="37" t="s">
        <v>67</v>
      </c>
      <c r="G2110" s="38">
        <f>ROUND(SUM(G2111:G2112), 0 )</f>
        <v/>
      </c>
      <c r="H2110" s="38"/>
      <c r="I2110" s="39"/>
      <c r="J2110" s="40">
        <f>IF(AND(G2110= "",H2110= ""), 0, ROUND(ROUND(I2110, 2) * ROUND(IF(H2110="",G2110,H2110),  0), 2))</f>
        <v/>
      </c>
      <c r="K2110" s="7"/>
      <c r="M2110" s="41">
        <v>0.2</v>
      </c>
      <c r="Q2110" s="7">
        <f>IF(H2110= "", "", 53)</f>
        <v/>
      </c>
    </row>
    <row r="2111" spans="1:17" hidden="1">
      <c r="A2111" s="56" t="s">
        <v>69</v>
      </c>
      <c r="B2111" s="36"/>
      <c r="C2111" s="57" t="s">
        <v>68</v>
      </c>
      <c r="D2111" s="57"/>
      <c r="E2111" s="57"/>
      <c r="F2111" s="57"/>
      <c r="G2111" s="58">
        <v>2</v>
      </c>
      <c r="H2111" s="59"/>
      <c r="J2111" s="36"/>
    </row>
    <row r="2112" spans="1:17" hidden="1">
      <c r="A2112" s="56" t="s">
        <v>73</v>
      </c>
      <c r="B2112" s="36"/>
      <c r="C2112" s="57" t="s">
        <v>72</v>
      </c>
      <c r="D2112" s="57"/>
      <c r="E2112" s="57"/>
      <c r="F2112" s="57"/>
      <c r="G2112" s="58">
        <v>3</v>
      </c>
      <c r="H2112" s="59"/>
      <c r="J2112" s="36"/>
    </row>
    <row r="2113" spans="1:17" hidden="1">
      <c r="G2113" s="60">
        <f>G2111</f>
        <v/>
      </c>
      <c r="H2113" s="60">
        <f>IF(H2111= "", "", H2111)</f>
        <v/>
      </c>
      <c r="J2113" s="60">
        <f>IF(AND(G2113= "",H2113= ""), 0, ROUND(ROUND(I2110, 2) * ROUND(IF(H2113="",G2113,H2113),  0), 2))</f>
        <v/>
      </c>
      <c r="K2113" s="7">
        <f>K2110</f>
        <v/>
      </c>
      <c r="Q2113" s="7">
        <f>IF(H2110= "", 290, "")</f>
        <v/>
      </c>
    </row>
    <row r="2114" spans="1:17" hidden="1">
      <c r="G2114" s="60">
        <f>G2112</f>
        <v/>
      </c>
      <c r="H2114" s="60">
        <f>IF(H2112= "", "", H2112)</f>
        <v/>
      </c>
      <c r="J2114" s="60">
        <f>IF(AND(G2114= "",H2114= ""), 0, ROUND(ROUND(I2110, 2) * ROUND(IF(H2114="",G2114,H2114),  0), 2))</f>
        <v/>
      </c>
      <c r="K2114" s="7">
        <f>K2110</f>
        <v/>
      </c>
      <c r="Q2114" s="7">
        <f>IF(H2110= "", 279, "")</f>
        <v/>
      </c>
    </row>
    <row r="2115" spans="1:17" hidden="1">
      <c r="A2115" s="7" t="s">
        <v>74</v>
      </c>
    </row>
    <row r="2116" spans="1:17" hidden="1">
      <c r="A2116" s="7" t="s">
        <v>59</v>
      </c>
    </row>
    <row r="2117" spans="1:17" hidden="1">
      <c r="A2117" s="7" t="s">
        <v>74</v>
      </c>
    </row>
    <row r="2118" spans="1:17" hidden="1">
      <c r="A2118" s="7" t="s">
        <v>75</v>
      </c>
    </row>
    <row r="2119" spans="1:17" hidden="1">
      <c r="A2119" s="7" t="s">
        <v>49</v>
      </c>
    </row>
    <row r="2120" spans="1:17" ht="27.225" customHeight="1">
      <c r="A2120" s="7">
        <v>9</v>
      </c>
      <c r="B2120" s="34" t="s">
        <v>681</v>
      </c>
      <c r="C2120" s="35" t="s">
        <v>618</v>
      </c>
      <c r="D2120" s="36"/>
      <c r="E2120" s="36"/>
      <c r="F2120" s="37" t="s">
        <v>67</v>
      </c>
      <c r="G2120" s="38">
        <f>ROUND(SUM(G2121:G2122), 0 )</f>
        <v/>
      </c>
      <c r="H2120" s="38"/>
      <c r="I2120" s="39"/>
      <c r="J2120" s="40">
        <f>IF(AND(G2120= "",H2120= ""), 0, ROUND(ROUND(I2120, 2) * ROUND(IF(H2120="",G2120,H2120),  0), 2))</f>
        <v/>
      </c>
      <c r="K2120" s="7"/>
      <c r="M2120" s="41">
        <v>0.2</v>
      </c>
      <c r="Q2120" s="7">
        <f>IF(H2120= "", "", 53)</f>
        <v/>
      </c>
    </row>
    <row r="2121" spans="1:17" hidden="1">
      <c r="A2121" s="56" t="s">
        <v>69</v>
      </c>
      <c r="B2121" s="36"/>
      <c r="C2121" s="57" t="s">
        <v>68</v>
      </c>
      <c r="D2121" s="57"/>
      <c r="E2121" s="57"/>
      <c r="F2121" s="57"/>
      <c r="G2121" s="58">
        <v>2</v>
      </c>
      <c r="H2121" s="59"/>
      <c r="J2121" s="36"/>
    </row>
    <row r="2122" spans="1:17" hidden="1">
      <c r="A2122" s="56" t="s">
        <v>73</v>
      </c>
      <c r="B2122" s="36"/>
      <c r="C2122" s="57" t="s">
        <v>72</v>
      </c>
      <c r="D2122" s="57"/>
      <c r="E2122" s="57"/>
      <c r="F2122" s="57"/>
      <c r="G2122" s="58">
        <v>3</v>
      </c>
      <c r="H2122" s="59"/>
      <c r="J2122" s="36"/>
    </row>
    <row r="2123" spans="1:17" hidden="1">
      <c r="G2123" s="60">
        <f>G2121</f>
        <v/>
      </c>
      <c r="H2123" s="60">
        <f>IF(H2121= "", "", H2121)</f>
        <v/>
      </c>
      <c r="J2123" s="60">
        <f>IF(AND(G2123= "",H2123= ""), 0, ROUND(ROUND(I2120, 2) * ROUND(IF(H2123="",G2123,H2123),  0), 2))</f>
        <v/>
      </c>
      <c r="K2123" s="7">
        <f>K2120</f>
        <v/>
      </c>
      <c r="Q2123" s="7">
        <f>IF(H2120= "", 290, "")</f>
        <v/>
      </c>
    </row>
    <row r="2124" spans="1:17" hidden="1">
      <c r="G2124" s="60">
        <f>G2122</f>
        <v/>
      </c>
      <c r="H2124" s="60">
        <f>IF(H2122= "", "", H2122)</f>
        <v/>
      </c>
      <c r="J2124" s="60">
        <f>IF(AND(G2124= "",H2124= ""), 0, ROUND(ROUND(I2120, 2) * ROUND(IF(H2124="",G2124,H2124),  0), 2))</f>
        <v/>
      </c>
      <c r="K2124" s="7">
        <f>K2120</f>
        <v/>
      </c>
      <c r="Q2124" s="7">
        <f>IF(H2120= "", 279, "")</f>
        <v/>
      </c>
    </row>
    <row r="2125" spans="1:17" hidden="1">
      <c r="A2125" s="7" t="s">
        <v>74</v>
      </c>
    </row>
    <row r="2126" spans="1:17" hidden="1">
      <c r="A2126" s="7" t="s">
        <v>59</v>
      </c>
    </row>
    <row r="2127" spans="1:17" hidden="1">
      <c r="A2127" s="7" t="s">
        <v>74</v>
      </c>
    </row>
    <row r="2128" spans="1:17" hidden="1">
      <c r="A2128" s="7" t="s">
        <v>75</v>
      </c>
    </row>
    <row r="2129" spans="1:17" hidden="1">
      <c r="A2129" s="7" t="s">
        <v>49</v>
      </c>
    </row>
    <row r="2130" spans="1:17" hidden="1">
      <c r="A2130" s="7" t="s">
        <v>116</v>
      </c>
    </row>
    <row r="2131" spans="1:17">
      <c r="A2131" s="7">
        <v>6</v>
      </c>
      <c r="B2131" s="29" t="s">
        <v>682</v>
      </c>
      <c r="C2131" s="61" t="s">
        <v>637</v>
      </c>
      <c r="D2131" s="61"/>
      <c r="E2131" s="61"/>
      <c r="F2131" s="61"/>
      <c r="G2131" s="61"/>
      <c r="H2131" s="61"/>
      <c r="I2131" s="61"/>
      <c r="J2131" s="62"/>
      <c r="K2131" s="7"/>
    </row>
    <row r="2132" spans="1:17" hidden="1">
      <c r="A2132" s="7" t="s">
        <v>112</v>
      </c>
    </row>
    <row r="2133" spans="1:17">
      <c r="A2133" s="7">
        <v>9</v>
      </c>
      <c r="B2133" s="34" t="s">
        <v>683</v>
      </c>
      <c r="C2133" s="35" t="s">
        <v>639</v>
      </c>
      <c r="D2133" s="36"/>
      <c r="E2133" s="36"/>
      <c r="F2133" s="37" t="s">
        <v>48</v>
      </c>
      <c r="G2133" s="38">
        <f>ROUND(SUM(G2134:G2134), 0 )</f>
        <v/>
      </c>
      <c r="H2133" s="38"/>
      <c r="I2133" s="39"/>
      <c r="J2133" s="40">
        <f>IF(AND(G2133= "",H2133= ""), 0, ROUND(ROUND(I2133, 2) * ROUND(IF(H2133="",G2133,H2133),  0), 2))</f>
        <v/>
      </c>
      <c r="K2133" s="7"/>
      <c r="M2133" s="41">
        <v>0.2</v>
      </c>
      <c r="Q2133" s="7">
        <v>279</v>
      </c>
    </row>
    <row r="2134" spans="1:17" hidden="1">
      <c r="A2134" s="56" t="s">
        <v>73</v>
      </c>
      <c r="B2134" s="36"/>
      <c r="C2134" s="57" t="s">
        <v>72</v>
      </c>
      <c r="D2134" s="57"/>
      <c r="E2134" s="57"/>
      <c r="F2134" s="57"/>
      <c r="G2134" s="58">
        <v>1</v>
      </c>
      <c r="H2134" s="59"/>
      <c r="J2134" s="36"/>
    </row>
    <row r="2135" spans="1:17" hidden="1">
      <c r="A2135" s="7" t="s">
        <v>74</v>
      </c>
    </row>
    <row r="2136" spans="1:17" hidden="1">
      <c r="A2136" s="7" t="s">
        <v>75</v>
      </c>
    </row>
    <row r="2137" spans="1:17" hidden="1">
      <c r="A2137" s="7" t="s">
        <v>49</v>
      </c>
    </row>
    <row r="2138" spans="1:17" hidden="1">
      <c r="A2138" s="7" t="s">
        <v>116</v>
      </c>
    </row>
    <row r="2139" spans="1:17" hidden="1">
      <c r="A2139" s="7" t="s">
        <v>77</v>
      </c>
    </row>
    <row r="2140" spans="1:17" hidden="1">
      <c r="A2140" s="7" t="s">
        <v>50</v>
      </c>
    </row>
    <row r="2141" spans="1:17">
      <c r="A2141" s="7">
        <v>4</v>
      </c>
      <c r="B2141" s="29" t="s">
        <v>684</v>
      </c>
      <c r="C2141" s="32" t="s">
        <v>685</v>
      </c>
      <c r="D2141" s="32"/>
      <c r="E2141" s="32"/>
      <c r="F2141" s="32"/>
      <c r="G2141" s="32"/>
      <c r="H2141" s="32"/>
      <c r="I2141" s="32"/>
      <c r="J2141" s="33"/>
      <c r="K2141" s="7"/>
    </row>
    <row r="2142" spans="1:17" hidden="1">
      <c r="A2142" s="7">
        <v>5</v>
      </c>
    </row>
    <row r="2143" spans="1:17" hidden="1">
      <c r="A2143" s="7" t="s">
        <v>77</v>
      </c>
    </row>
    <row r="2144" spans="1:17" hidden="1">
      <c r="A2144" s="7" t="s">
        <v>45</v>
      </c>
    </row>
    <row r="2145" spans="1:17" hidden="1">
      <c r="A2145" s="7" t="s">
        <v>45</v>
      </c>
    </row>
    <row r="2146" spans="1:17">
      <c r="A2146" s="7">
        <v>5</v>
      </c>
      <c r="B2146" s="29" t="s">
        <v>686</v>
      </c>
      <c r="C2146" s="48" t="s">
        <v>687</v>
      </c>
      <c r="D2146" s="48"/>
      <c r="E2146" s="48"/>
      <c r="F2146" s="48"/>
      <c r="G2146" s="48"/>
      <c r="H2146" s="48"/>
      <c r="I2146" s="48"/>
      <c r="J2146" s="55"/>
      <c r="K2146" s="7"/>
    </row>
    <row r="2147" spans="1:17" hidden="1">
      <c r="A2147" s="7" t="s">
        <v>64</v>
      </c>
    </row>
    <row r="2148" spans="1:17" hidden="1">
      <c r="A2148" s="7" t="s">
        <v>64</v>
      </c>
    </row>
    <row r="2149" spans="1:17">
      <c r="A2149" s="7">
        <v>6</v>
      </c>
      <c r="B2149" s="29" t="s">
        <v>688</v>
      </c>
      <c r="C2149" s="61" t="s">
        <v>689</v>
      </c>
      <c r="D2149" s="61"/>
      <c r="E2149" s="61"/>
      <c r="F2149" s="61"/>
      <c r="G2149" s="61"/>
      <c r="H2149" s="61"/>
      <c r="I2149" s="61"/>
      <c r="J2149" s="62"/>
      <c r="K2149" s="7"/>
    </row>
    <row r="2150" spans="1:17" hidden="1">
      <c r="A2150" s="7" t="s">
        <v>112</v>
      </c>
    </row>
    <row r="2151" spans="1:17" hidden="1">
      <c r="A2151" s="7" t="s">
        <v>112</v>
      </c>
    </row>
    <row r="2152" spans="1:17" hidden="1">
      <c r="A2152" s="7" t="s">
        <v>112</v>
      </c>
    </row>
    <row r="2153" spans="1:17" ht="27.225" customHeight="1">
      <c r="A2153" s="7">
        <v>9</v>
      </c>
      <c r="B2153" s="34" t="s">
        <v>690</v>
      </c>
      <c r="C2153" s="35" t="s">
        <v>691</v>
      </c>
      <c r="D2153" s="36"/>
      <c r="E2153" s="36"/>
      <c r="F2153" s="37" t="s">
        <v>67</v>
      </c>
      <c r="G2153" s="38">
        <f>ROUND(SUM(G2154:G2154), 0 )</f>
        <v/>
      </c>
      <c r="H2153" s="38"/>
      <c r="I2153" s="39"/>
      <c r="J2153" s="40">
        <f>IF(AND(G2153= "",H2153= ""), 0, ROUND(ROUND(I2153, 2) * ROUND(IF(H2153="",G2153,H2153),  0), 2))</f>
        <v/>
      </c>
      <c r="K2153" s="7"/>
      <c r="M2153" s="41">
        <v>0.2</v>
      </c>
      <c r="Q2153" s="7">
        <v>290</v>
      </c>
    </row>
    <row r="2154" spans="1:17" hidden="1">
      <c r="A2154" s="56" t="s">
        <v>69</v>
      </c>
      <c r="B2154" s="36"/>
      <c r="C2154" s="57" t="s">
        <v>68</v>
      </c>
      <c r="D2154" s="57"/>
      <c r="E2154" s="57"/>
      <c r="F2154" s="57"/>
      <c r="G2154" s="58">
        <v>1</v>
      </c>
      <c r="H2154" s="59"/>
      <c r="J2154" s="36"/>
    </row>
    <row r="2155" spans="1:17" hidden="1">
      <c r="A2155" s="7" t="s">
        <v>74</v>
      </c>
    </row>
    <row r="2156" spans="1:17" hidden="1">
      <c r="A2156" s="7" t="s">
        <v>59</v>
      </c>
    </row>
    <row r="2157" spans="1:17" hidden="1">
      <c r="A2157" s="7" t="s">
        <v>49</v>
      </c>
    </row>
    <row r="2158" spans="1:17" ht="27.225" customHeight="1">
      <c r="A2158" s="7">
        <v>9</v>
      </c>
      <c r="B2158" s="34" t="s">
        <v>692</v>
      </c>
      <c r="C2158" s="35" t="s">
        <v>693</v>
      </c>
      <c r="D2158" s="36"/>
      <c r="E2158" s="36"/>
      <c r="F2158" s="37" t="s">
        <v>67</v>
      </c>
      <c r="G2158" s="38">
        <f>ROUND(SUM(G2159:G2159), 0 )</f>
        <v/>
      </c>
      <c r="H2158" s="38"/>
      <c r="I2158" s="39"/>
      <c r="J2158" s="40">
        <f>IF(AND(G2158= "",H2158= ""), 0, ROUND(ROUND(I2158, 2) * ROUND(IF(H2158="",G2158,H2158),  0), 2))</f>
        <v/>
      </c>
      <c r="K2158" s="7"/>
      <c r="M2158" s="41">
        <v>0.2</v>
      </c>
      <c r="Q2158" s="7">
        <v>290</v>
      </c>
    </row>
    <row r="2159" spans="1:17" hidden="1">
      <c r="A2159" s="56" t="s">
        <v>69</v>
      </c>
      <c r="B2159" s="36"/>
      <c r="C2159" s="57" t="s">
        <v>68</v>
      </c>
      <c r="D2159" s="57"/>
      <c r="E2159" s="57"/>
      <c r="F2159" s="57"/>
      <c r="G2159" s="58">
        <v>1</v>
      </c>
      <c r="H2159" s="59"/>
      <c r="J2159" s="36"/>
    </row>
    <row r="2160" spans="1:17" hidden="1">
      <c r="A2160" s="7" t="s">
        <v>74</v>
      </c>
    </row>
    <row r="2161" spans="1:17" hidden="1">
      <c r="A2161" s="7" t="s">
        <v>59</v>
      </c>
    </row>
    <row r="2162" spans="1:17" hidden="1">
      <c r="A2162" s="7" t="s">
        <v>49</v>
      </c>
    </row>
    <row r="2163" spans="1:17" ht="27.225" customHeight="1">
      <c r="A2163" s="7">
        <v>9</v>
      </c>
      <c r="B2163" s="34" t="s">
        <v>694</v>
      </c>
      <c r="C2163" s="35" t="s">
        <v>695</v>
      </c>
      <c r="D2163" s="36"/>
      <c r="E2163" s="36"/>
      <c r="F2163" s="37" t="s">
        <v>115</v>
      </c>
      <c r="G2163" s="63">
        <f>ROUND(SUM(G2164:G2164), 2 )</f>
        <v/>
      </c>
      <c r="H2163" s="63"/>
      <c r="I2163" s="39"/>
      <c r="J2163" s="40">
        <f>IF(AND(G2163= "",H2163= ""), 0, ROUND(ROUND(I2163, 2) * ROUND(IF(H2163="",G2163,H2163),  2), 2))</f>
        <v/>
      </c>
      <c r="K2163" s="7"/>
      <c r="M2163" s="41">
        <v>0.2</v>
      </c>
      <c r="Q2163" s="7">
        <v>290</v>
      </c>
    </row>
    <row r="2164" spans="1:17" hidden="1">
      <c r="A2164" s="56" t="s">
        <v>69</v>
      </c>
      <c r="B2164" s="36"/>
      <c r="C2164" s="57" t="s">
        <v>68</v>
      </c>
      <c r="D2164" s="57"/>
      <c r="E2164" s="57"/>
      <c r="F2164" s="57"/>
      <c r="G2164" s="64">
        <v>40</v>
      </c>
      <c r="H2164" s="59"/>
      <c r="J2164" s="36"/>
    </row>
    <row r="2165" spans="1:17" hidden="1">
      <c r="A2165" s="7" t="s">
        <v>74</v>
      </c>
    </row>
    <row r="2166" spans="1:17" hidden="1">
      <c r="A2166" s="7" t="s">
        <v>59</v>
      </c>
    </row>
    <row r="2167" spans="1:17" hidden="1">
      <c r="A2167" s="7" t="s">
        <v>49</v>
      </c>
    </row>
    <row r="2168" spans="1:17" ht="27.225" customHeight="1">
      <c r="A2168" s="7">
        <v>9</v>
      </c>
      <c r="B2168" s="34" t="s">
        <v>696</v>
      </c>
      <c r="C2168" s="35" t="s">
        <v>697</v>
      </c>
      <c r="D2168" s="36"/>
      <c r="E2168" s="36"/>
      <c r="F2168" s="37" t="s">
        <v>67</v>
      </c>
      <c r="G2168" s="38">
        <f>ROUND(SUM(G2169:G2169), 0 )</f>
        <v/>
      </c>
      <c r="H2168" s="38"/>
      <c r="I2168" s="39"/>
      <c r="J2168" s="40">
        <f>IF(AND(G2168= "",H2168= ""), 0, ROUND(ROUND(I2168, 2) * ROUND(IF(H2168="",G2168,H2168),  0), 2))</f>
        <v/>
      </c>
      <c r="K2168" s="7"/>
      <c r="M2168" s="41">
        <v>0.2</v>
      </c>
      <c r="Q2168" s="7">
        <v>279</v>
      </c>
    </row>
    <row r="2169" spans="1:17" hidden="1">
      <c r="A2169" s="56" t="s">
        <v>73</v>
      </c>
      <c r="B2169" s="36"/>
      <c r="C2169" s="57" t="s">
        <v>72</v>
      </c>
      <c r="D2169" s="57"/>
      <c r="E2169" s="57"/>
      <c r="F2169" s="57"/>
      <c r="G2169" s="58">
        <v>1</v>
      </c>
      <c r="H2169" s="59"/>
      <c r="J2169" s="36"/>
    </row>
    <row r="2170" spans="1:17" hidden="1">
      <c r="A2170" s="7" t="s">
        <v>74</v>
      </c>
    </row>
    <row r="2171" spans="1:17" hidden="1">
      <c r="A2171" s="7" t="s">
        <v>75</v>
      </c>
    </row>
    <row r="2172" spans="1:17" hidden="1">
      <c r="A2172" s="7" t="s">
        <v>49</v>
      </c>
    </row>
    <row r="2173" spans="1:17" ht="27.225" customHeight="1">
      <c r="A2173" s="7">
        <v>9</v>
      </c>
      <c r="B2173" s="34" t="s">
        <v>698</v>
      </c>
      <c r="C2173" s="35" t="s">
        <v>699</v>
      </c>
      <c r="D2173" s="36"/>
      <c r="E2173" s="36"/>
      <c r="F2173" s="37" t="s">
        <v>67</v>
      </c>
      <c r="G2173" s="38">
        <f>ROUND(SUM(G2174:G2174), 0 )</f>
        <v/>
      </c>
      <c r="H2173" s="38"/>
      <c r="I2173" s="39"/>
      <c r="J2173" s="40">
        <f>IF(AND(G2173= "",H2173= ""), 0, ROUND(ROUND(I2173, 2) * ROUND(IF(H2173="",G2173,H2173),  0), 2))</f>
        <v/>
      </c>
      <c r="K2173" s="7"/>
      <c r="M2173" s="41">
        <v>0.2</v>
      </c>
      <c r="Q2173" s="7">
        <v>279</v>
      </c>
    </row>
    <row r="2174" spans="1:17" hidden="1">
      <c r="A2174" s="56" t="s">
        <v>73</v>
      </c>
      <c r="B2174" s="36"/>
      <c r="C2174" s="57" t="s">
        <v>72</v>
      </c>
      <c r="D2174" s="57"/>
      <c r="E2174" s="57"/>
      <c r="F2174" s="57"/>
      <c r="G2174" s="58">
        <v>1</v>
      </c>
      <c r="H2174" s="59"/>
      <c r="J2174" s="36"/>
    </row>
    <row r="2175" spans="1:17" hidden="1">
      <c r="A2175" s="7" t="s">
        <v>74</v>
      </c>
    </row>
    <row r="2176" spans="1:17" hidden="1">
      <c r="A2176" s="7" t="s">
        <v>75</v>
      </c>
    </row>
    <row r="2177" spans="1:17" hidden="1">
      <c r="A2177" s="7" t="s">
        <v>49</v>
      </c>
    </row>
    <row r="2178" spans="1:17" ht="27.225" customHeight="1">
      <c r="A2178" s="7">
        <v>9</v>
      </c>
      <c r="B2178" s="34" t="s">
        <v>700</v>
      </c>
      <c r="C2178" s="35" t="s">
        <v>701</v>
      </c>
      <c r="D2178" s="36"/>
      <c r="E2178" s="36"/>
      <c r="F2178" s="37" t="s">
        <v>115</v>
      </c>
      <c r="G2178" s="63">
        <f>ROUND(SUM(G2179:G2179), 2 )</f>
        <v/>
      </c>
      <c r="H2178" s="63"/>
      <c r="I2178" s="39"/>
      <c r="J2178" s="40">
        <f>IF(AND(G2178= "",H2178= ""), 0, ROUND(ROUND(I2178, 2) * ROUND(IF(H2178="",G2178,H2178),  2), 2))</f>
        <v/>
      </c>
      <c r="K2178" s="7"/>
      <c r="M2178" s="41">
        <v>0.2</v>
      </c>
      <c r="Q2178" s="7">
        <v>279</v>
      </c>
    </row>
    <row r="2179" spans="1:17" hidden="1">
      <c r="A2179" s="56" t="s">
        <v>73</v>
      </c>
      <c r="B2179" s="36"/>
      <c r="C2179" s="57" t="s">
        <v>72</v>
      </c>
      <c r="D2179" s="57"/>
      <c r="E2179" s="57"/>
      <c r="F2179" s="57"/>
      <c r="G2179" s="64">
        <v>20</v>
      </c>
      <c r="H2179" s="59"/>
      <c r="J2179" s="36"/>
    </row>
    <row r="2180" spans="1:17" hidden="1">
      <c r="A2180" s="7" t="s">
        <v>74</v>
      </c>
    </row>
    <row r="2181" spans="1:17" hidden="1">
      <c r="A2181" s="7" t="s">
        <v>75</v>
      </c>
    </row>
    <row r="2182" spans="1:17" hidden="1">
      <c r="A2182" s="7" t="s">
        <v>49</v>
      </c>
    </row>
    <row r="2183" spans="1:17" hidden="1">
      <c r="A2183" s="7" t="s">
        <v>116</v>
      </c>
    </row>
    <row r="2184" spans="1:17">
      <c r="A2184" s="7">
        <v>6</v>
      </c>
      <c r="B2184" s="29" t="s">
        <v>702</v>
      </c>
      <c r="C2184" s="61" t="s">
        <v>703</v>
      </c>
      <c r="D2184" s="61"/>
      <c r="E2184" s="61"/>
      <c r="F2184" s="61"/>
      <c r="G2184" s="61"/>
      <c r="H2184" s="61"/>
      <c r="I2184" s="61"/>
      <c r="J2184" s="62"/>
      <c r="K2184" s="7"/>
    </row>
    <row r="2185" spans="1:17" hidden="1">
      <c r="A2185" s="7" t="s">
        <v>112</v>
      </c>
    </row>
    <row r="2186" spans="1:17">
      <c r="A2186" s="7">
        <v>9</v>
      </c>
      <c r="B2186" s="34" t="s">
        <v>704</v>
      </c>
      <c r="C2186" s="35" t="s">
        <v>705</v>
      </c>
      <c r="D2186" s="36"/>
      <c r="E2186" s="36"/>
      <c r="F2186" s="37" t="s">
        <v>48</v>
      </c>
      <c r="G2186" s="38">
        <f>ROUND(SUM(G2187:G2188), 0 )</f>
        <v/>
      </c>
      <c r="H2186" s="38"/>
      <c r="I2186" s="39"/>
      <c r="J2186" s="40">
        <f>IF(AND(G2186= "",H2186= ""), 0, ROUND(ROUND(I2186, 2) * ROUND(IF(H2186="",G2186,H2186),  0), 2))</f>
        <v/>
      </c>
      <c r="K2186" s="7"/>
      <c r="M2186" s="41">
        <v>0.2</v>
      </c>
      <c r="Q2186" s="7">
        <f>IF(H2186= "", "", 53)</f>
        <v/>
      </c>
    </row>
    <row r="2187" spans="1:17" hidden="1">
      <c r="A2187" s="56" t="s">
        <v>69</v>
      </c>
      <c r="B2187" s="36"/>
      <c r="C2187" s="57" t="s">
        <v>68</v>
      </c>
      <c r="D2187" s="57"/>
      <c r="E2187" s="57"/>
      <c r="F2187" s="57"/>
      <c r="G2187" s="58">
        <v>7</v>
      </c>
      <c r="H2187" s="59"/>
      <c r="J2187" s="36"/>
    </row>
    <row r="2188" spans="1:17" hidden="1">
      <c r="A2188" s="56" t="s">
        <v>73</v>
      </c>
      <c r="B2188" s="36"/>
      <c r="C2188" s="57" t="s">
        <v>72</v>
      </c>
      <c r="D2188" s="57"/>
      <c r="E2188" s="57"/>
      <c r="F2188" s="57"/>
      <c r="G2188" s="58">
        <v>10</v>
      </c>
      <c r="H2188" s="59"/>
      <c r="J2188" s="36"/>
    </row>
    <row r="2189" spans="1:17" hidden="1">
      <c r="G2189" s="60">
        <f>G2187</f>
        <v/>
      </c>
      <c r="H2189" s="60">
        <f>IF(H2187= "", "", H2187)</f>
        <v/>
      </c>
      <c r="J2189" s="60">
        <f>IF(AND(G2189= "",H2189= ""), 0, ROUND(ROUND(I2186, 2) * ROUND(IF(H2189="",G2189,H2189),  0), 2))</f>
        <v/>
      </c>
      <c r="K2189" s="7">
        <f>K2186</f>
        <v/>
      </c>
      <c r="Q2189" s="7">
        <f>IF(H2186= "", 290, "")</f>
        <v/>
      </c>
    </row>
    <row r="2190" spans="1:17" hidden="1">
      <c r="G2190" s="60">
        <f>G2188</f>
        <v/>
      </c>
      <c r="H2190" s="60">
        <f>IF(H2188= "", "", H2188)</f>
        <v/>
      </c>
      <c r="J2190" s="60">
        <f>IF(AND(G2190= "",H2190= ""), 0, ROUND(ROUND(I2186, 2) * ROUND(IF(H2190="",G2190,H2190),  0), 2))</f>
        <v/>
      </c>
      <c r="K2190" s="7">
        <f>K2186</f>
        <v/>
      </c>
      <c r="Q2190" s="7">
        <f>IF(H2186= "", 279, "")</f>
        <v/>
      </c>
    </row>
    <row r="2191" spans="1:17" hidden="1">
      <c r="A2191" s="7" t="s">
        <v>74</v>
      </c>
    </row>
    <row r="2192" spans="1:17" hidden="1">
      <c r="A2192" s="7" t="s">
        <v>59</v>
      </c>
    </row>
    <row r="2193" spans="1:17" hidden="1">
      <c r="A2193" s="7" t="s">
        <v>74</v>
      </c>
    </row>
    <row r="2194" spans="1:17" hidden="1">
      <c r="A2194" s="7" t="s">
        <v>75</v>
      </c>
    </row>
    <row r="2195" spans="1:17" hidden="1">
      <c r="A2195" s="7" t="s">
        <v>49</v>
      </c>
    </row>
    <row r="2196" spans="1:17" ht="27.225" customHeight="1">
      <c r="A2196" s="7">
        <v>9</v>
      </c>
      <c r="B2196" s="34" t="s">
        <v>706</v>
      </c>
      <c r="C2196" s="35" t="s">
        <v>707</v>
      </c>
      <c r="D2196" s="36"/>
      <c r="E2196" s="36"/>
      <c r="F2196" s="37" t="s">
        <v>115</v>
      </c>
      <c r="G2196" s="63">
        <f>ROUND(SUM(G2197:G2198), 2 )</f>
        <v/>
      </c>
      <c r="H2196" s="63"/>
      <c r="I2196" s="39"/>
      <c r="J2196" s="40">
        <f>IF(AND(G2196= "",H2196= ""), 0, ROUND(ROUND(I2196, 2) * ROUND(IF(H2196="",G2196,H2196),  2), 2))</f>
        <v/>
      </c>
      <c r="K2196" s="7"/>
      <c r="M2196" s="41">
        <v>0.2</v>
      </c>
      <c r="Q2196" s="7">
        <f>IF(H2196= "", "", 53)</f>
        <v/>
      </c>
    </row>
    <row r="2197" spans="1:17" hidden="1">
      <c r="A2197" s="56" t="s">
        <v>69</v>
      </c>
      <c r="B2197" s="36"/>
      <c r="C2197" s="57" t="s">
        <v>68</v>
      </c>
      <c r="D2197" s="57"/>
      <c r="E2197" s="57"/>
      <c r="F2197" s="57"/>
      <c r="G2197" s="64">
        <v>210</v>
      </c>
      <c r="H2197" s="59"/>
      <c r="J2197" s="36"/>
    </row>
    <row r="2198" spans="1:17" hidden="1">
      <c r="A2198" s="56" t="s">
        <v>73</v>
      </c>
      <c r="B2198" s="36"/>
      <c r="C2198" s="57" t="s">
        <v>72</v>
      </c>
      <c r="D2198" s="57"/>
      <c r="E2198" s="57"/>
      <c r="F2198" s="57"/>
      <c r="G2198" s="64">
        <v>340</v>
      </c>
      <c r="H2198" s="59"/>
      <c r="J2198" s="36"/>
    </row>
    <row r="2199" spans="1:17" hidden="1">
      <c r="G2199" s="60">
        <f>G2197</f>
        <v/>
      </c>
      <c r="H2199" s="60">
        <f>IF(H2197= "", "", H2197)</f>
        <v/>
      </c>
      <c r="J2199" s="60">
        <f>IF(AND(G2199= "",H2199= ""), 0, ROUND(ROUND(I2196, 2) * ROUND(IF(H2199="",G2199,H2199),  2), 2))</f>
        <v/>
      </c>
      <c r="K2199" s="7">
        <f>K2196</f>
        <v/>
      </c>
      <c r="Q2199" s="7">
        <f>IF(H2196= "", 290, "")</f>
        <v/>
      </c>
    </row>
    <row r="2200" spans="1:17" hidden="1">
      <c r="G2200" s="60">
        <f>G2198</f>
        <v/>
      </c>
      <c r="H2200" s="60">
        <f>IF(H2198= "", "", H2198)</f>
        <v/>
      </c>
      <c r="J2200" s="60">
        <f>IF(AND(G2200= "",H2200= ""), 0, ROUND(ROUND(I2196, 2) * ROUND(IF(H2200="",G2200,H2200),  2), 2))</f>
        <v/>
      </c>
      <c r="K2200" s="7">
        <f>K2196</f>
        <v/>
      </c>
      <c r="Q2200" s="7">
        <f>IF(H2196= "", 279, "")</f>
        <v/>
      </c>
    </row>
    <row r="2201" spans="1:17" hidden="1">
      <c r="A2201" s="7" t="s">
        <v>74</v>
      </c>
    </row>
    <row r="2202" spans="1:17" hidden="1">
      <c r="A2202" s="7" t="s">
        <v>59</v>
      </c>
    </row>
    <row r="2203" spans="1:17" hidden="1">
      <c r="A2203" s="7" t="s">
        <v>74</v>
      </c>
    </row>
    <row r="2204" spans="1:17" hidden="1">
      <c r="A2204" s="7" t="s">
        <v>75</v>
      </c>
    </row>
    <row r="2205" spans="1:17" hidden="1">
      <c r="A2205" s="7" t="s">
        <v>74</v>
      </c>
    </row>
    <row r="2206" spans="1:17" hidden="1">
      <c r="A2206" s="7" t="s">
        <v>75</v>
      </c>
    </row>
    <row r="2207" spans="1:17" hidden="1">
      <c r="A2207" s="7" t="s">
        <v>49</v>
      </c>
    </row>
    <row r="2208" spans="1:17" hidden="1">
      <c r="A2208" s="7" t="s">
        <v>116</v>
      </c>
    </row>
    <row r="2209" spans="1:17">
      <c r="A2209" s="7">
        <v>6</v>
      </c>
      <c r="B2209" s="29" t="s">
        <v>708</v>
      </c>
      <c r="C2209" s="61" t="s">
        <v>709</v>
      </c>
      <c r="D2209" s="61"/>
      <c r="E2209" s="61"/>
      <c r="F2209" s="61"/>
      <c r="G2209" s="61"/>
      <c r="H2209" s="61"/>
      <c r="I2209" s="61"/>
      <c r="J2209" s="62"/>
      <c r="K2209" s="7"/>
    </row>
    <row r="2210" spans="1:17" hidden="1">
      <c r="A2210" s="56" t="s">
        <v>302</v>
      </c>
    </row>
    <row r="2211" spans="1:17" ht="27.225" customHeight="1">
      <c r="A2211" s="7">
        <v>9</v>
      </c>
      <c r="B2211" s="34" t="s">
        <v>710</v>
      </c>
      <c r="C2211" s="35" t="s">
        <v>711</v>
      </c>
      <c r="D2211" s="36"/>
      <c r="E2211" s="36"/>
      <c r="F2211" s="37" t="s">
        <v>67</v>
      </c>
      <c r="G2211" s="38">
        <f>ROUND(SUM(G2212:G2213), 0 )</f>
        <v/>
      </c>
      <c r="H2211" s="38"/>
      <c r="I2211" s="39"/>
      <c r="J2211" s="40">
        <f>IF(AND(G2211= "",H2211= ""), 0, ROUND(ROUND(I2211, 2) * ROUND(IF(H2211="",G2211,H2211),  0), 2))</f>
        <v/>
      </c>
      <c r="K2211" s="7"/>
      <c r="M2211" s="41">
        <v>0.2</v>
      </c>
      <c r="Q2211" s="7">
        <f>IF(H2211= "", "", 53)</f>
        <v/>
      </c>
    </row>
    <row r="2212" spans="1:17" hidden="1">
      <c r="A2212" s="56" t="s">
        <v>69</v>
      </c>
      <c r="B2212" s="36"/>
      <c r="C2212" s="57" t="s">
        <v>68</v>
      </c>
      <c r="D2212" s="57"/>
      <c r="E2212" s="57"/>
      <c r="F2212" s="57"/>
      <c r="G2212" s="58">
        <v>14</v>
      </c>
      <c r="H2212" s="59"/>
      <c r="J2212" s="36"/>
    </row>
    <row r="2213" spans="1:17" hidden="1">
      <c r="A2213" s="56" t="s">
        <v>73</v>
      </c>
      <c r="B2213" s="36"/>
      <c r="C2213" s="57" t="s">
        <v>72</v>
      </c>
      <c r="D2213" s="57"/>
      <c r="E2213" s="57"/>
      <c r="F2213" s="57"/>
      <c r="G2213" s="58">
        <v>20</v>
      </c>
      <c r="H2213" s="59"/>
      <c r="J2213" s="36"/>
    </row>
    <row r="2214" spans="1:17" hidden="1">
      <c r="G2214" s="60">
        <f>G2212</f>
        <v/>
      </c>
      <c r="H2214" s="60">
        <f>IF(H2212= "", "", H2212)</f>
        <v/>
      </c>
      <c r="J2214" s="60">
        <f>IF(AND(G2214= "",H2214= ""), 0, ROUND(ROUND(I2211, 2) * ROUND(IF(H2214="",G2214,H2214),  0), 2))</f>
        <v/>
      </c>
      <c r="K2214" s="7">
        <f>K2211</f>
        <v/>
      </c>
      <c r="Q2214" s="7">
        <f>IF(H2211= "", 290, "")</f>
        <v/>
      </c>
    </row>
    <row r="2215" spans="1:17" hidden="1">
      <c r="G2215" s="60">
        <f>G2213</f>
        <v/>
      </c>
      <c r="H2215" s="60">
        <f>IF(H2213= "", "", H2213)</f>
        <v/>
      </c>
      <c r="J2215" s="60">
        <f>IF(AND(G2215= "",H2215= ""), 0, ROUND(ROUND(I2211, 2) * ROUND(IF(H2215="",G2215,H2215),  0), 2))</f>
        <v/>
      </c>
      <c r="K2215" s="7">
        <f>K2211</f>
        <v/>
      </c>
      <c r="Q2215" s="7">
        <f>IF(H2211= "", 279, "")</f>
        <v/>
      </c>
    </row>
    <row r="2216" spans="1:17" hidden="1">
      <c r="A2216" s="7" t="s">
        <v>74</v>
      </c>
    </row>
    <row r="2217" spans="1:17" hidden="1">
      <c r="A2217" s="7" t="s">
        <v>59</v>
      </c>
    </row>
    <row r="2218" spans="1:17" hidden="1">
      <c r="A2218" s="7" t="s">
        <v>74</v>
      </c>
    </row>
    <row r="2219" spans="1:17" hidden="1">
      <c r="A2219" s="7" t="s">
        <v>75</v>
      </c>
    </row>
    <row r="2220" spans="1:17" hidden="1">
      <c r="A2220" s="7" t="s">
        <v>49</v>
      </c>
    </row>
    <row r="2221" spans="1:17" ht="27.225" customHeight="1">
      <c r="A2221" s="7">
        <v>9</v>
      </c>
      <c r="B2221" s="34" t="s">
        <v>712</v>
      </c>
      <c r="C2221" s="35" t="s">
        <v>713</v>
      </c>
      <c r="D2221" s="36"/>
      <c r="E2221" s="36"/>
      <c r="F2221" s="37" t="s">
        <v>115</v>
      </c>
      <c r="G2221" s="63">
        <f>ROUND(SUM(G2222:G2223), 2 )</f>
        <v/>
      </c>
      <c r="H2221" s="63"/>
      <c r="I2221" s="39"/>
      <c r="J2221" s="40">
        <f>IF(AND(G2221= "",H2221= ""), 0, ROUND(ROUND(I2221, 2) * ROUND(IF(H2221="",G2221,H2221),  2), 2))</f>
        <v/>
      </c>
      <c r="K2221" s="7"/>
      <c r="M2221" s="41">
        <v>0.2</v>
      </c>
      <c r="Q2221" s="7">
        <f>IF(H2221= "", "", 53)</f>
        <v/>
      </c>
    </row>
    <row r="2222" spans="1:17" hidden="1">
      <c r="A2222" s="56" t="s">
        <v>69</v>
      </c>
      <c r="B2222" s="36"/>
      <c r="C2222" s="57" t="s">
        <v>68</v>
      </c>
      <c r="D2222" s="57"/>
      <c r="E2222" s="57"/>
      <c r="F2222" s="57"/>
      <c r="G2222" s="64">
        <v>420</v>
      </c>
      <c r="H2222" s="59"/>
      <c r="J2222" s="36"/>
    </row>
    <row r="2223" spans="1:17" hidden="1">
      <c r="A2223" s="56" t="s">
        <v>73</v>
      </c>
      <c r="B2223" s="36"/>
      <c r="C2223" s="57" t="s">
        <v>72</v>
      </c>
      <c r="D2223" s="57"/>
      <c r="E2223" s="57"/>
      <c r="F2223" s="57"/>
      <c r="G2223" s="64">
        <v>680</v>
      </c>
      <c r="H2223" s="59"/>
      <c r="J2223" s="36"/>
    </row>
    <row r="2224" spans="1:17" hidden="1">
      <c r="G2224" s="60">
        <f>G2222</f>
        <v/>
      </c>
      <c r="H2224" s="60">
        <f>IF(H2222= "", "", H2222)</f>
        <v/>
      </c>
      <c r="J2224" s="60">
        <f>IF(AND(G2224= "",H2224= ""), 0, ROUND(ROUND(I2221, 2) * ROUND(IF(H2224="",G2224,H2224),  2), 2))</f>
        <v/>
      </c>
      <c r="K2224" s="7">
        <f>K2221</f>
        <v/>
      </c>
      <c r="Q2224" s="7">
        <f>IF(H2221= "", 290, "")</f>
        <v/>
      </c>
    </row>
    <row r="2225" spans="1:17" hidden="1">
      <c r="G2225" s="60">
        <f>G2223</f>
        <v/>
      </c>
      <c r="H2225" s="60">
        <f>IF(H2223= "", "", H2223)</f>
        <v/>
      </c>
      <c r="J2225" s="60">
        <f>IF(AND(G2225= "",H2225= ""), 0, ROUND(ROUND(I2221, 2) * ROUND(IF(H2225="",G2225,H2225),  2), 2))</f>
        <v/>
      </c>
      <c r="K2225" s="7">
        <f>K2221</f>
        <v/>
      </c>
      <c r="Q2225" s="7">
        <f>IF(H2221= "", 279, "")</f>
        <v/>
      </c>
    </row>
    <row r="2226" spans="1:17" hidden="1">
      <c r="A2226" s="7" t="s">
        <v>74</v>
      </c>
    </row>
    <row r="2227" spans="1:17" hidden="1">
      <c r="A2227" s="7" t="s">
        <v>59</v>
      </c>
    </row>
    <row r="2228" spans="1:17" hidden="1">
      <c r="A2228" s="7" t="s">
        <v>74</v>
      </c>
    </row>
    <row r="2229" spans="1:17" hidden="1">
      <c r="A2229" s="7" t="s">
        <v>75</v>
      </c>
    </row>
    <row r="2230" spans="1:17" hidden="1">
      <c r="A2230" s="7" t="s">
        <v>74</v>
      </c>
    </row>
    <row r="2231" spans="1:17" hidden="1">
      <c r="A2231" s="7" t="s">
        <v>75</v>
      </c>
    </row>
    <row r="2232" spans="1:17" hidden="1">
      <c r="A2232" s="7" t="s">
        <v>49</v>
      </c>
    </row>
    <row r="2233" spans="1:17" hidden="1">
      <c r="A2233" s="7" t="s">
        <v>116</v>
      </c>
    </row>
    <row r="2234" spans="1:17">
      <c r="A2234" s="7">
        <v>6</v>
      </c>
      <c r="B2234" s="29" t="s">
        <v>714</v>
      </c>
      <c r="C2234" s="61" t="s">
        <v>715</v>
      </c>
      <c r="D2234" s="61"/>
      <c r="E2234" s="61"/>
      <c r="F2234" s="61"/>
      <c r="G2234" s="61"/>
      <c r="H2234" s="61"/>
      <c r="I2234" s="61"/>
      <c r="J2234" s="62"/>
      <c r="K2234" s="7"/>
    </row>
    <row r="2235" spans="1:17" hidden="1">
      <c r="A2235" s="56" t="s">
        <v>302</v>
      </c>
    </row>
    <row r="2236" spans="1:17" ht="27.225" customHeight="1">
      <c r="A2236" s="7">
        <v>9</v>
      </c>
      <c r="B2236" s="34" t="s">
        <v>716</v>
      </c>
      <c r="C2236" s="35" t="s">
        <v>717</v>
      </c>
      <c r="D2236" s="36"/>
      <c r="E2236" s="36"/>
      <c r="F2236" s="37" t="s">
        <v>67</v>
      </c>
      <c r="G2236" s="38">
        <f>ROUND(SUM(G2237:G2238), 0 )</f>
        <v/>
      </c>
      <c r="H2236" s="38"/>
      <c r="I2236" s="39"/>
      <c r="J2236" s="40">
        <f>IF(AND(G2236= "",H2236= ""), 0, ROUND(ROUND(I2236, 2) * ROUND(IF(H2236="",G2236,H2236),  0), 2))</f>
        <v/>
      </c>
      <c r="K2236" s="7"/>
      <c r="M2236" s="41">
        <v>0.2</v>
      </c>
      <c r="Q2236" s="7">
        <f>IF(H2236= "", "", 53)</f>
        <v/>
      </c>
    </row>
    <row r="2237" spans="1:17" hidden="1">
      <c r="A2237" s="56" t="s">
        <v>69</v>
      </c>
      <c r="B2237" s="36"/>
      <c r="C2237" s="57" t="s">
        <v>68</v>
      </c>
      <c r="D2237" s="57"/>
      <c r="E2237" s="57"/>
      <c r="F2237" s="57"/>
      <c r="G2237" s="58">
        <v>2</v>
      </c>
      <c r="H2237" s="59"/>
      <c r="J2237" s="36"/>
    </row>
    <row r="2238" spans="1:17" hidden="1">
      <c r="A2238" s="56" t="s">
        <v>73</v>
      </c>
      <c r="B2238" s="36"/>
      <c r="C2238" s="57" t="s">
        <v>72</v>
      </c>
      <c r="D2238" s="57"/>
      <c r="E2238" s="57"/>
      <c r="F2238" s="57"/>
      <c r="G2238" s="58">
        <v>2</v>
      </c>
      <c r="H2238" s="59"/>
      <c r="J2238" s="36"/>
    </row>
    <row r="2239" spans="1:17" hidden="1">
      <c r="G2239" s="60">
        <f>G2237</f>
        <v/>
      </c>
      <c r="H2239" s="60">
        <f>IF(H2237= "", "", H2237)</f>
        <v/>
      </c>
      <c r="J2239" s="60">
        <f>IF(AND(G2239= "",H2239= ""), 0, ROUND(ROUND(I2236, 2) * ROUND(IF(H2239="",G2239,H2239),  0), 2))</f>
        <v/>
      </c>
      <c r="K2239" s="7">
        <f>K2236</f>
        <v/>
      </c>
      <c r="Q2239" s="7">
        <f>IF(H2236= "", 290, "")</f>
        <v/>
      </c>
    </row>
    <row r="2240" spans="1:17" hidden="1">
      <c r="G2240" s="60">
        <f>G2238</f>
        <v/>
      </c>
      <c r="H2240" s="60">
        <f>IF(H2238= "", "", H2238)</f>
        <v/>
      </c>
      <c r="J2240" s="60">
        <f>IF(AND(G2240= "",H2240= ""), 0, ROUND(ROUND(I2236, 2) * ROUND(IF(H2240="",G2240,H2240),  0), 2))</f>
        <v/>
      </c>
      <c r="K2240" s="7">
        <f>K2236</f>
        <v/>
      </c>
      <c r="Q2240" s="7">
        <f>IF(H2236= "", 279, "")</f>
        <v/>
      </c>
    </row>
    <row r="2241" spans="1:17" hidden="1">
      <c r="A2241" s="7" t="s">
        <v>74</v>
      </c>
    </row>
    <row r="2242" spans="1:17" hidden="1">
      <c r="A2242" s="7" t="s">
        <v>59</v>
      </c>
    </row>
    <row r="2243" spans="1:17" hidden="1">
      <c r="A2243" s="7" t="s">
        <v>74</v>
      </c>
    </row>
    <row r="2244" spans="1:17" hidden="1">
      <c r="A2244" s="7" t="s">
        <v>75</v>
      </c>
    </row>
    <row r="2245" spans="1:17" hidden="1">
      <c r="A2245" s="7" t="s">
        <v>49</v>
      </c>
    </row>
    <row r="2246" spans="1:17" ht="27.225" customHeight="1">
      <c r="A2246" s="7">
        <v>9</v>
      </c>
      <c r="B2246" s="34" t="s">
        <v>718</v>
      </c>
      <c r="C2246" s="35" t="s">
        <v>236</v>
      </c>
      <c r="D2246" s="36"/>
      <c r="E2246" s="36"/>
      <c r="F2246" s="37" t="s">
        <v>115</v>
      </c>
      <c r="G2246" s="63">
        <f>ROUND(SUM(G2247:G2248), 2 )</f>
        <v/>
      </c>
      <c r="H2246" s="63"/>
      <c r="I2246" s="39"/>
      <c r="J2246" s="40">
        <f>IF(AND(G2246= "",H2246= ""), 0, ROUND(ROUND(I2246, 2) * ROUND(IF(H2246="",G2246,H2246),  2), 2))</f>
        <v/>
      </c>
      <c r="K2246" s="7"/>
      <c r="M2246" s="41">
        <v>0.2</v>
      </c>
      <c r="Q2246" s="7">
        <f>IF(H2246= "", "", 53)</f>
        <v/>
      </c>
    </row>
    <row r="2247" spans="1:17" hidden="1">
      <c r="A2247" s="56" t="s">
        <v>69</v>
      </c>
      <c r="B2247" s="36"/>
      <c r="C2247" s="57" t="s">
        <v>68</v>
      </c>
      <c r="D2247" s="57"/>
      <c r="E2247" s="57"/>
      <c r="F2247" s="57"/>
      <c r="G2247" s="64">
        <v>60</v>
      </c>
      <c r="H2247" s="59"/>
      <c r="J2247" s="36"/>
    </row>
    <row r="2248" spans="1:17" hidden="1">
      <c r="A2248" s="56" t="s">
        <v>73</v>
      </c>
      <c r="B2248" s="36"/>
      <c r="C2248" s="57" t="s">
        <v>72</v>
      </c>
      <c r="D2248" s="57"/>
      <c r="E2248" s="57"/>
      <c r="F2248" s="57"/>
      <c r="G2248" s="64">
        <v>60</v>
      </c>
      <c r="H2248" s="59"/>
      <c r="J2248" s="36"/>
    </row>
    <row r="2249" spans="1:17" hidden="1">
      <c r="G2249" s="60">
        <f>G2247</f>
        <v/>
      </c>
      <c r="H2249" s="60">
        <f>IF(H2247= "", "", H2247)</f>
        <v/>
      </c>
      <c r="J2249" s="60">
        <f>IF(AND(G2249= "",H2249= ""), 0, ROUND(ROUND(I2246, 2) * ROUND(IF(H2249="",G2249,H2249),  2), 2))</f>
        <v/>
      </c>
      <c r="K2249" s="7">
        <f>K2246</f>
        <v/>
      </c>
      <c r="Q2249" s="7">
        <f>IF(H2246= "", 290, "")</f>
        <v/>
      </c>
    </row>
    <row r="2250" spans="1:17" hidden="1">
      <c r="G2250" s="60">
        <f>G2248</f>
        <v/>
      </c>
      <c r="H2250" s="60">
        <f>IF(H2248= "", "", H2248)</f>
        <v/>
      </c>
      <c r="J2250" s="60">
        <f>IF(AND(G2250= "",H2250= ""), 0, ROUND(ROUND(I2246, 2) * ROUND(IF(H2250="",G2250,H2250),  2), 2))</f>
        <v/>
      </c>
      <c r="K2250" s="7">
        <f>K2246</f>
        <v/>
      </c>
      <c r="Q2250" s="7">
        <f>IF(H2246= "", 279, "")</f>
        <v/>
      </c>
    </row>
    <row r="2251" spans="1:17" hidden="1">
      <c r="A2251" s="7" t="s">
        <v>74</v>
      </c>
    </row>
    <row r="2252" spans="1:17" hidden="1">
      <c r="A2252" s="7" t="s">
        <v>59</v>
      </c>
    </row>
    <row r="2253" spans="1:17" hidden="1">
      <c r="A2253" s="7" t="s">
        <v>74</v>
      </c>
    </row>
    <row r="2254" spans="1:17" hidden="1">
      <c r="A2254" s="7" t="s">
        <v>75</v>
      </c>
    </row>
    <row r="2255" spans="1:17" hidden="1">
      <c r="A2255" s="7" t="s">
        <v>49</v>
      </c>
    </row>
    <row r="2256" spans="1:17" ht="27.225" customHeight="1">
      <c r="A2256" s="7">
        <v>9</v>
      </c>
      <c r="B2256" s="34" t="s">
        <v>719</v>
      </c>
      <c r="C2256" s="35" t="s">
        <v>185</v>
      </c>
      <c r="D2256" s="36"/>
      <c r="E2256" s="36"/>
      <c r="F2256" s="37" t="s">
        <v>115</v>
      </c>
      <c r="G2256" s="63">
        <f>ROUND(SUM(G2257:G2258), 2 )</f>
        <v/>
      </c>
      <c r="H2256" s="63"/>
      <c r="I2256" s="39"/>
      <c r="J2256" s="40">
        <f>IF(AND(G2256= "",H2256= ""), 0, ROUND(ROUND(I2256, 2) * ROUND(IF(H2256="",G2256,H2256),  2), 2))</f>
        <v/>
      </c>
      <c r="K2256" s="7"/>
      <c r="M2256" s="41">
        <v>0.2</v>
      </c>
      <c r="Q2256" s="7">
        <f>IF(H2256= "", "", 53)</f>
        <v/>
      </c>
    </row>
    <row r="2257" spans="1:17" hidden="1">
      <c r="A2257" s="56" t="s">
        <v>69</v>
      </c>
      <c r="B2257" s="36"/>
      <c r="C2257" s="57" t="s">
        <v>68</v>
      </c>
      <c r="D2257" s="57"/>
      <c r="E2257" s="57"/>
      <c r="F2257" s="57"/>
      <c r="G2257" s="64">
        <v>60</v>
      </c>
      <c r="H2257" s="59"/>
      <c r="J2257" s="36"/>
    </row>
    <row r="2258" spans="1:17" hidden="1">
      <c r="A2258" s="56" t="s">
        <v>73</v>
      </c>
      <c r="B2258" s="36"/>
      <c r="C2258" s="57" t="s">
        <v>72</v>
      </c>
      <c r="D2258" s="57"/>
      <c r="E2258" s="57"/>
      <c r="F2258" s="57"/>
      <c r="G2258" s="64">
        <v>60</v>
      </c>
      <c r="H2258" s="59"/>
      <c r="J2258" s="36"/>
    </row>
    <row r="2259" spans="1:17" hidden="1">
      <c r="G2259" s="60">
        <f>G2257</f>
        <v/>
      </c>
      <c r="H2259" s="60">
        <f>IF(H2257= "", "", H2257)</f>
        <v/>
      </c>
      <c r="J2259" s="60">
        <f>IF(AND(G2259= "",H2259= ""), 0, ROUND(ROUND(I2256, 2) * ROUND(IF(H2259="",G2259,H2259),  2), 2))</f>
        <v/>
      </c>
      <c r="K2259" s="7">
        <f>K2256</f>
        <v/>
      </c>
      <c r="Q2259" s="7">
        <f>IF(H2256= "", 290, "")</f>
        <v/>
      </c>
    </row>
    <row r="2260" spans="1:17" hidden="1">
      <c r="G2260" s="60">
        <f>G2258</f>
        <v/>
      </c>
      <c r="H2260" s="60">
        <f>IF(H2258= "", "", H2258)</f>
        <v/>
      </c>
      <c r="J2260" s="60">
        <f>IF(AND(G2260= "",H2260= ""), 0, ROUND(ROUND(I2256, 2) * ROUND(IF(H2260="",G2260,H2260),  2), 2))</f>
        <v/>
      </c>
      <c r="K2260" s="7">
        <f>K2256</f>
        <v/>
      </c>
      <c r="Q2260" s="7">
        <f>IF(H2256= "", 279, "")</f>
        <v/>
      </c>
    </row>
    <row r="2261" spans="1:17" hidden="1">
      <c r="A2261" s="7" t="s">
        <v>74</v>
      </c>
    </row>
    <row r="2262" spans="1:17" hidden="1">
      <c r="A2262" s="7" t="s">
        <v>59</v>
      </c>
    </row>
    <row r="2263" spans="1:17" hidden="1">
      <c r="A2263" s="7" t="s">
        <v>74</v>
      </c>
    </row>
    <row r="2264" spans="1:17" hidden="1">
      <c r="A2264" s="7" t="s">
        <v>75</v>
      </c>
    </row>
    <row r="2265" spans="1:17" hidden="1">
      <c r="A2265" s="7" t="s">
        <v>49</v>
      </c>
    </row>
    <row r="2266" spans="1:17" hidden="1">
      <c r="A2266" s="7" t="s">
        <v>116</v>
      </c>
    </row>
    <row r="2267" spans="1:17" hidden="1">
      <c r="A2267" s="7" t="s">
        <v>77</v>
      </c>
    </row>
    <row r="2268" spans="1:17">
      <c r="A2268" s="7">
        <v>5</v>
      </c>
      <c r="B2268" s="29" t="s">
        <v>720</v>
      </c>
      <c r="C2268" s="48" t="s">
        <v>721</v>
      </c>
      <c r="D2268" s="48"/>
      <c r="E2268" s="48"/>
      <c r="F2268" s="48"/>
      <c r="G2268" s="48"/>
      <c r="H2268" s="48"/>
      <c r="I2268" s="48"/>
      <c r="J2268" s="55"/>
      <c r="K2268" s="7"/>
    </row>
    <row r="2269" spans="1:17" hidden="1">
      <c r="A2269" s="7" t="s">
        <v>64</v>
      </c>
    </row>
    <row r="2270" spans="1:17" hidden="1">
      <c r="A2270" s="7" t="s">
        <v>64</v>
      </c>
    </row>
    <row r="2271" spans="1:17">
      <c r="A2271" s="7">
        <v>9</v>
      </c>
      <c r="B2271" s="34" t="s">
        <v>722</v>
      </c>
      <c r="C2271" s="35" t="s">
        <v>723</v>
      </c>
      <c r="D2271" s="36"/>
      <c r="E2271" s="36"/>
      <c r="F2271" s="37" t="s">
        <v>67</v>
      </c>
      <c r="G2271" s="38">
        <f>ROUND(SUM(G2272:G2272), 0 )</f>
        <v/>
      </c>
      <c r="H2271" s="38"/>
      <c r="I2271" s="39"/>
      <c r="J2271" s="40">
        <f>IF(AND(G2271= "",H2271= ""), 0, ROUND(ROUND(I2271, 2) * ROUND(IF(H2271="",G2271,H2271),  0), 2))</f>
        <v/>
      </c>
      <c r="K2271" s="7"/>
      <c r="M2271" s="41">
        <v>0.2</v>
      </c>
      <c r="Q2271" s="7">
        <v>279</v>
      </c>
    </row>
    <row r="2272" spans="1:17" hidden="1">
      <c r="A2272" s="56" t="s">
        <v>73</v>
      </c>
      <c r="B2272" s="36"/>
      <c r="C2272" s="57" t="s">
        <v>72</v>
      </c>
      <c r="D2272" s="57"/>
      <c r="E2272" s="57"/>
      <c r="F2272" s="57"/>
      <c r="G2272" s="58">
        <v>1</v>
      </c>
      <c r="H2272" s="59"/>
      <c r="J2272" s="36"/>
    </row>
    <row r="2273" spans="1:17" hidden="1">
      <c r="A2273" s="7" t="s">
        <v>74</v>
      </c>
    </row>
    <row r="2274" spans="1:17" hidden="1">
      <c r="A2274" s="7" t="s">
        <v>75</v>
      </c>
    </row>
    <row r="2275" spans="1:17" hidden="1">
      <c r="A2275" s="7" t="s">
        <v>49</v>
      </c>
    </row>
    <row r="2276" spans="1:17" hidden="1">
      <c r="A2276" s="7" t="s">
        <v>77</v>
      </c>
    </row>
    <row r="2277" spans="1:17" hidden="1">
      <c r="A2277" s="7" t="s">
        <v>50</v>
      </c>
    </row>
    <row r="2278" spans="1:17">
      <c r="A2278" s="7" t="s">
        <v>40</v>
      </c>
      <c r="B2278" s="36"/>
      <c r="J2278" s="36"/>
    </row>
    <row r="2279" spans="1:17">
      <c r="B2279" s="36"/>
      <c r="C2279" s="42" t="s">
        <v>425</v>
      </c>
      <c r="D2279" s="43"/>
      <c r="E2279" s="43"/>
      <c r="F2279" s="44"/>
      <c r="G2279" s="44"/>
      <c r="H2279" s="44"/>
      <c r="I2279" s="44"/>
      <c r="J2279" s="45"/>
    </row>
    <row r="2280" spans="1:17">
      <c r="B2280" s="36"/>
      <c r="C2280" s="46"/>
      <c r="D2280" s="7"/>
      <c r="E2280" s="7"/>
      <c r="F2280" s="7"/>
      <c r="G2280" s="7"/>
      <c r="H2280" s="7"/>
      <c r="I2280" s="7"/>
      <c r="J2280" s="8"/>
    </row>
    <row r="2281" spans="1:17">
      <c r="B2281" s="36"/>
      <c r="C2281" s="47" t="s">
        <v>51</v>
      </c>
      <c r="D2281" s="48"/>
      <c r="E2281" s="48"/>
      <c r="F2281" s="49">
        <f>SUMIF(K1363:K2278, IF(K1362="","",K1362), J1363:J2278)</f>
        <v/>
      </c>
      <c r="G2281" s="49"/>
      <c r="H2281" s="49"/>
      <c r="I2281" s="49"/>
      <c r="J2281" s="50"/>
    </row>
    <row r="2282" spans="1:17" ht="16.9125" customHeight="1">
      <c r="B2282" s="36"/>
      <c r="C2282" s="47" t="s">
        <v>52</v>
      </c>
      <c r="D2282" s="48"/>
      <c r="E2282" s="48"/>
      <c r="F2282" s="49">
        <f>ROUND(SUMIF(K1363:K2278, IF(K1362="","",K1362), J1363:J2278) * 0.2, 2)</f>
        <v/>
      </c>
      <c r="G2282" s="49"/>
      <c r="H2282" s="49"/>
      <c r="I2282" s="49"/>
      <c r="J2282" s="50"/>
    </row>
    <row r="2283" spans="1:17">
      <c r="B2283" s="36"/>
      <c r="C2283" s="51" t="s">
        <v>53</v>
      </c>
      <c r="D2283" s="52"/>
      <c r="E2283" s="52"/>
      <c r="F2283" s="53">
        <f>SUM(F2281:F2282)</f>
        <v/>
      </c>
      <c r="G2283" s="53"/>
      <c r="H2283" s="53"/>
      <c r="I2283" s="53"/>
      <c r="J2283" s="54"/>
    </row>
    <row r="2284" spans="1:17" ht="37.2075" customHeight="1">
      <c r="B2284" s="3"/>
      <c r="C2284" s="66" t="s">
        <v>724</v>
      </c>
      <c r="D2284" s="66"/>
      <c r="E2284" s="66"/>
      <c r="F2284" s="66"/>
      <c r="G2284" s="66"/>
      <c r="H2284" s="66"/>
      <c r="I2284" s="66"/>
      <c r="J2284" s="66"/>
    </row>
    <row r="2286" spans="1:17">
      <c r="C2286" s="67" t="s">
        <v>725</v>
      </c>
      <c r="D2286" s="67"/>
      <c r="E2286" s="67"/>
      <c r="F2286" s="67"/>
      <c r="G2286" s="67"/>
      <c r="H2286" s="67"/>
      <c r="I2286" s="67"/>
      <c r="J2286" s="67"/>
    </row>
    <row r="2287" spans="1:17">
      <c r="C2287" s="68" t="s">
        <v>726</v>
      </c>
      <c r="D2287" s="48"/>
      <c r="E2287" s="48"/>
      <c r="F2287" s="49">
        <f>SUMPRODUCT((K5:K2284=K4)*(Q5:Q2284=Q2287)*(J5:J2284))</f>
        <v/>
      </c>
      <c r="G2287" s="69"/>
      <c r="H2287" s="69"/>
      <c r="I2287" s="69"/>
      <c r="J2287" s="69"/>
      <c r="Q2287" s="7">
        <v>53</v>
      </c>
    </row>
    <row r="2288" spans="1:17">
      <c r="C2288" s="68" t="s">
        <v>727</v>
      </c>
      <c r="D2288" s="48"/>
      <c r="E2288" s="48"/>
      <c r="F2288" s="49">
        <f>SUMPRODUCT((K5:K2284=K4)*(Q5:Q2284=Q2288)*(J5:J2284))</f>
        <v/>
      </c>
      <c r="G2288" s="69"/>
      <c r="H2288" s="69"/>
      <c r="I2288" s="69"/>
      <c r="J2288" s="69"/>
      <c r="Q2288" s="7">
        <v>290</v>
      </c>
    </row>
    <row r="2289" spans="3:17">
      <c r="C2289" s="68" t="s">
        <v>728</v>
      </c>
      <c r="D2289" s="48"/>
      <c r="E2289" s="48"/>
      <c r="F2289" s="49">
        <f>SUMPRODUCT((K5:K2284=K4)*(Q5:Q2284=Q2289)*(J5:J2284))</f>
        <v/>
      </c>
      <c r="G2289" s="69"/>
      <c r="H2289" s="69"/>
      <c r="I2289" s="69"/>
      <c r="J2289" s="69"/>
      <c r="Q2289" s="7">
        <v>278</v>
      </c>
    </row>
    <row r="2290" spans="3:17">
      <c r="C2290" s="68" t="s">
        <v>729</v>
      </c>
      <c r="D2290" s="48"/>
      <c r="E2290" s="48"/>
      <c r="F2290" s="49">
        <f>SUMPRODUCT((K5:K2284=K4)*(Q5:Q2284=Q2290)*(J5:J2284))</f>
        <v/>
      </c>
      <c r="G2290" s="69"/>
      <c r="H2290" s="69"/>
      <c r="I2290" s="69"/>
      <c r="J2290" s="69"/>
      <c r="Q2290" s="7">
        <v>279</v>
      </c>
    </row>
    <row r="2292" spans="3:17">
      <c r="C2292" s="67" t="s">
        <v>730</v>
      </c>
      <c r="D2292" s="67"/>
      <c r="E2292" s="67"/>
      <c r="F2292" s="67"/>
      <c r="G2292" s="67"/>
      <c r="H2292" s="67"/>
      <c r="I2292" s="67"/>
      <c r="J2292" s="67"/>
    </row>
    <row r="2293" spans="3:17" ht="33.825" customHeight="1">
      <c r="C2293" s="70" t="s">
        <v>731</v>
      </c>
      <c r="D2293" s="71"/>
      <c r="E2293" s="71"/>
      <c r="F2293" s="72">
        <f>SUMIF(K11:K11, "", J11:J11)</f>
        <v/>
      </c>
      <c r="G2293" s="72"/>
      <c r="H2293" s="72"/>
      <c r="I2293" s="72"/>
      <c r="J2293" s="72"/>
    </row>
    <row r="2294" spans="3:17" ht="30.75" customHeight="1">
      <c r="C2294" s="73" t="s">
        <v>732</v>
      </c>
      <c r="D2294" s="74"/>
      <c r="E2294" s="74"/>
      <c r="F2294" s="75">
        <f>SUMIF(K11:K11, "", J11:J11)</f>
        <v/>
      </c>
      <c r="G2294" s="76"/>
      <c r="H2294" s="76"/>
      <c r="I2294" s="76"/>
      <c r="J2294" s="76"/>
    </row>
    <row r="2295" spans="3:17" ht="33.825" customHeight="1">
      <c r="C2295" s="70" t="s">
        <v>733</v>
      </c>
      <c r="D2295" s="71"/>
      <c r="E2295" s="71"/>
      <c r="F2295" s="72">
        <f>SUMIF(K29:K1344, "", J29:J1344)</f>
        <v/>
      </c>
      <c r="G2295" s="72"/>
      <c r="H2295" s="72"/>
      <c r="I2295" s="72"/>
      <c r="J2295" s="72"/>
    </row>
    <row r="2296" spans="3:17">
      <c r="C2296" s="73" t="s">
        <v>734</v>
      </c>
      <c r="D2296" s="74"/>
      <c r="E2296" s="74"/>
      <c r="F2296" s="75">
        <f>SUMIF(K29:K29, "", J29:J29)</f>
        <v/>
      </c>
      <c r="G2296" s="76"/>
      <c r="H2296" s="76"/>
      <c r="I2296" s="76"/>
      <c r="J2296" s="76"/>
    </row>
    <row r="2297" spans="3:17">
      <c r="C2297" s="73" t="s">
        <v>735</v>
      </c>
      <c r="D2297" s="74"/>
      <c r="E2297" s="74"/>
      <c r="F2297" s="75">
        <f>SUMIF(K36:K125, "", J36:J125)</f>
        <v/>
      </c>
      <c r="G2297" s="76"/>
      <c r="H2297" s="76"/>
      <c r="I2297" s="76"/>
      <c r="J2297" s="76"/>
    </row>
    <row r="2298" spans="3:17">
      <c r="C2298" s="73" t="s">
        <v>736</v>
      </c>
      <c r="D2298" s="74"/>
      <c r="E2298" s="74"/>
      <c r="F2298" s="75">
        <f>SUMIF(K140:K182, "", J140:J182)</f>
        <v/>
      </c>
      <c r="G2298" s="76"/>
      <c r="H2298" s="76"/>
      <c r="I2298" s="76"/>
      <c r="J2298" s="76"/>
    </row>
    <row r="2299" spans="3:17">
      <c r="C2299" s="73" t="s">
        <v>737</v>
      </c>
      <c r="D2299" s="74"/>
      <c r="E2299" s="74"/>
      <c r="F2299" s="75">
        <f>SUMIF(K194:K199, "", J194:J199)</f>
        <v/>
      </c>
      <c r="G2299" s="76"/>
      <c r="H2299" s="76"/>
      <c r="I2299" s="76"/>
      <c r="J2299" s="76"/>
    </row>
    <row r="2300" spans="3:17">
      <c r="C2300" s="73" t="s">
        <v>738</v>
      </c>
      <c r="D2300" s="74"/>
      <c r="E2300" s="74"/>
      <c r="F2300" s="75">
        <f>SUMIF(K210:K251, "", J210:J251)</f>
        <v/>
      </c>
      <c r="G2300" s="76"/>
      <c r="H2300" s="76"/>
      <c r="I2300" s="76"/>
      <c r="J2300" s="76"/>
    </row>
    <row r="2301" spans="3:17">
      <c r="C2301" s="73" t="s">
        <v>739</v>
      </c>
      <c r="D2301" s="74"/>
      <c r="E2301" s="74"/>
      <c r="F2301" s="75">
        <f>SUMIF(K260:K276, "", J260:J276)</f>
        <v/>
      </c>
      <c r="G2301" s="76"/>
      <c r="H2301" s="76"/>
      <c r="I2301" s="76"/>
      <c r="J2301" s="76"/>
    </row>
    <row r="2302" spans="3:17" ht="32.75" customHeight="1">
      <c r="C2302" s="73" t="s">
        <v>740</v>
      </c>
      <c r="D2302" s="74"/>
      <c r="E2302" s="74"/>
      <c r="F2302" s="75">
        <f>SUMIF(K293:K293, "", J293:J293)</f>
        <v/>
      </c>
      <c r="G2302" s="76"/>
      <c r="H2302" s="76"/>
      <c r="I2302" s="76"/>
      <c r="J2302" s="76"/>
    </row>
    <row r="2303" spans="3:17">
      <c r="C2303" s="73" t="s">
        <v>741</v>
      </c>
      <c r="D2303" s="74"/>
      <c r="E2303" s="74"/>
      <c r="F2303" s="75">
        <f>SUMIF(K305:K345, "", J305:J345)</f>
        <v/>
      </c>
      <c r="G2303" s="76"/>
      <c r="H2303" s="76"/>
      <c r="I2303" s="76"/>
      <c r="J2303" s="76"/>
    </row>
    <row r="2304" spans="3:17">
      <c r="C2304" s="73" t="s">
        <v>742</v>
      </c>
      <c r="D2304" s="74"/>
      <c r="E2304" s="74"/>
      <c r="F2304" s="75">
        <f>SUMIF(K362:K377, "", J362:J377)</f>
        <v/>
      </c>
      <c r="G2304" s="76"/>
      <c r="H2304" s="76"/>
      <c r="I2304" s="76"/>
      <c r="J2304" s="76"/>
    </row>
    <row r="2305" spans="3:10">
      <c r="C2305" s="73" t="s">
        <v>743</v>
      </c>
      <c r="D2305" s="74"/>
      <c r="E2305" s="74"/>
      <c r="F2305" s="75">
        <f>SUMIF(K403:K413, "", J403:J413)</f>
        <v/>
      </c>
      <c r="G2305" s="76"/>
      <c r="H2305" s="76"/>
      <c r="I2305" s="76"/>
      <c r="J2305" s="76"/>
    </row>
    <row r="2306" spans="3:10">
      <c r="C2306" s="73" t="s">
        <v>744</v>
      </c>
      <c r="D2306" s="74"/>
      <c r="E2306" s="74"/>
      <c r="F2306" s="75">
        <f>SUMIF(K425:K447, "", J425:J447)</f>
        <v/>
      </c>
      <c r="G2306" s="76"/>
      <c r="H2306" s="76"/>
      <c r="I2306" s="76"/>
      <c r="J2306" s="76"/>
    </row>
    <row r="2307" spans="3:10">
      <c r="C2307" s="73" t="s">
        <v>745</v>
      </c>
      <c r="D2307" s="74"/>
      <c r="E2307" s="74"/>
      <c r="F2307" s="75">
        <f>SUMIF(K481:K611, "", J481:J611)</f>
        <v/>
      </c>
      <c r="G2307" s="76"/>
      <c r="H2307" s="76"/>
      <c r="I2307" s="76"/>
      <c r="J2307" s="76"/>
    </row>
    <row r="2308" spans="3:10">
      <c r="C2308" s="73" t="s">
        <v>746</v>
      </c>
      <c r="D2308" s="74"/>
      <c r="E2308" s="74"/>
      <c r="F2308" s="75">
        <f>SUMIF(K624:K953, "", J624:J953)</f>
        <v/>
      </c>
      <c r="G2308" s="76"/>
      <c r="H2308" s="76"/>
      <c r="I2308" s="76"/>
      <c r="J2308" s="76"/>
    </row>
    <row r="2309" spans="3:10">
      <c r="C2309" s="73" t="s">
        <v>747</v>
      </c>
      <c r="D2309" s="74"/>
      <c r="E2309" s="74"/>
      <c r="F2309" s="75">
        <f>SUMIF(K969:K1087, "", J969:J1087)</f>
        <v/>
      </c>
      <c r="G2309" s="76"/>
      <c r="H2309" s="76"/>
      <c r="I2309" s="76"/>
      <c r="J2309" s="76"/>
    </row>
    <row r="2310" spans="3:10">
      <c r="C2310" s="73" t="s">
        <v>748</v>
      </c>
      <c r="D2310" s="74"/>
      <c r="E2310" s="74"/>
      <c r="F2310" s="75">
        <f>SUMIF(K1111:K1129, "", J1111:J1129)</f>
        <v/>
      </c>
      <c r="G2310" s="76"/>
      <c r="H2310" s="76"/>
      <c r="I2310" s="76"/>
      <c r="J2310" s="76"/>
    </row>
    <row r="2311" spans="3:10">
      <c r="C2311" s="73" t="s">
        <v>749</v>
      </c>
      <c r="D2311" s="74"/>
      <c r="E2311" s="74"/>
      <c r="F2311" s="75">
        <f>SUMIF(K1151:K1194, "", J1151:J1194)</f>
        <v/>
      </c>
      <c r="G2311" s="76"/>
      <c r="H2311" s="76"/>
      <c r="I2311" s="76"/>
      <c r="J2311" s="76"/>
    </row>
    <row r="2312" spans="3:10">
      <c r="C2312" s="73" t="s">
        <v>750</v>
      </c>
      <c r="D2312" s="74"/>
      <c r="E2312" s="74"/>
      <c r="F2312" s="75">
        <f>SUMIF(K1207:K1344, "", J1207:J1344)</f>
        <v/>
      </c>
      <c r="G2312" s="76"/>
      <c r="H2312" s="76"/>
      <c r="I2312" s="76"/>
      <c r="J2312" s="76"/>
    </row>
    <row r="2313" spans="3:10" ht="33.825" customHeight="1">
      <c r="C2313" s="70" t="s">
        <v>751</v>
      </c>
      <c r="D2313" s="71"/>
      <c r="E2313" s="71"/>
      <c r="F2313" s="72">
        <f>SUMIF(K1368:K2271, "", J1368:J2271)</f>
        <v/>
      </c>
      <c r="G2313" s="72"/>
      <c r="H2313" s="72"/>
      <c r="I2313" s="72"/>
      <c r="J2313" s="72"/>
    </row>
    <row r="2314" spans="3:10">
      <c r="C2314" s="73" t="s">
        <v>752</v>
      </c>
      <c r="D2314" s="74"/>
      <c r="E2314" s="74"/>
      <c r="F2314" s="75">
        <f>SUMIF(K1368:K1551, "", J1368:J1551)</f>
        <v/>
      </c>
      <c r="G2314" s="76"/>
      <c r="H2314" s="76"/>
      <c r="I2314" s="76"/>
      <c r="J2314" s="76"/>
    </row>
    <row r="2315" spans="3:10">
      <c r="C2315" s="73" t="s">
        <v>753</v>
      </c>
      <c r="D2315" s="74"/>
      <c r="E2315" s="74"/>
      <c r="F2315" s="75">
        <f>SUMIF(K1565:K1565, "", J1565:J1565)</f>
        <v/>
      </c>
      <c r="G2315" s="76"/>
      <c r="H2315" s="76"/>
      <c r="I2315" s="76"/>
      <c r="J2315" s="76"/>
    </row>
    <row r="2316" spans="3:10">
      <c r="C2316" s="73" t="s">
        <v>754</v>
      </c>
      <c r="D2316" s="74"/>
      <c r="E2316" s="74"/>
      <c r="F2316" s="75">
        <f>SUMIF(K1579:K1779, "", J1579:J1779)</f>
        <v/>
      </c>
      <c r="G2316" s="76"/>
      <c r="H2316" s="76"/>
      <c r="I2316" s="76"/>
      <c r="J2316" s="76"/>
    </row>
    <row r="2317" spans="3:10">
      <c r="C2317" s="73" t="s">
        <v>755</v>
      </c>
      <c r="D2317" s="74"/>
      <c r="E2317" s="74"/>
      <c r="F2317" s="75">
        <f>SUMIF(K1791:K1855, "", J1791:J1855)</f>
        <v/>
      </c>
      <c r="G2317" s="76"/>
      <c r="H2317" s="76"/>
      <c r="I2317" s="76"/>
      <c r="J2317" s="76"/>
    </row>
    <row r="2318" spans="3:10">
      <c r="C2318" s="73" t="s">
        <v>756</v>
      </c>
      <c r="D2318" s="74"/>
      <c r="E2318" s="74"/>
      <c r="F2318" s="75">
        <f>SUMIF(K1872:K1910, "", J1872:J1910)</f>
        <v/>
      </c>
      <c r="G2318" s="76"/>
      <c r="H2318" s="76"/>
      <c r="I2318" s="76"/>
      <c r="J2318" s="76"/>
    </row>
    <row r="2319" spans="3:10">
      <c r="C2319" s="73" t="s">
        <v>757</v>
      </c>
      <c r="D2319" s="74"/>
      <c r="E2319" s="74"/>
      <c r="F2319" s="75">
        <f>SUMIF(K1922:K2133, "", J1922:J2133)</f>
        <v/>
      </c>
      <c r="G2319" s="76"/>
      <c r="H2319" s="76"/>
      <c r="I2319" s="76"/>
      <c r="J2319" s="76"/>
    </row>
    <row r="2320" spans="3:10">
      <c r="C2320" s="73" t="s">
        <v>758</v>
      </c>
      <c r="D2320" s="74"/>
      <c r="E2320" s="74"/>
      <c r="F2320" s="75">
        <f>SUMIF(K2153:K2271, "", J2153:J2271)</f>
        <v/>
      </c>
      <c r="G2320" s="76"/>
      <c r="H2320" s="76"/>
      <c r="I2320" s="76"/>
      <c r="J2320" s="76"/>
    </row>
    <row r="2321" spans="1:10">
      <c r="C2321" s="77" t="s">
        <v>759</v>
      </c>
      <c r="D2321" s="78"/>
      <c r="E2321" s="78"/>
      <c r="F2321" s="79"/>
      <c r="G2321" s="79"/>
      <c r="H2321" s="79"/>
      <c r="I2321" s="79"/>
      <c r="J2321" s="80"/>
    </row>
    <row r="2322" spans="1:10">
      <c r="C2322" s="81"/>
      <c r="D2322" s="3"/>
      <c r="E2322" s="3"/>
      <c r="F2322" s="3"/>
      <c r="G2322" s="3"/>
      <c r="H2322" s="3"/>
      <c r="I2322" s="3"/>
      <c r="J2322" s="82"/>
    </row>
    <row r="2323" spans="1:10">
      <c r="A2323" s="56"/>
      <c r="C2323" s="83" t="s">
        <v>51</v>
      </c>
      <c r="D2323" s="7"/>
      <c r="E2323" s="7"/>
      <c r="F2323" s="84">
        <f>SUMIF(K5:K2284, IF(K4="","",K4), J5:J2284)</f>
        <v/>
      </c>
      <c r="G2323" s="85"/>
      <c r="H2323" s="85"/>
      <c r="I2323" s="85"/>
      <c r="J2323" s="86"/>
    </row>
    <row r="2324" spans="1:10">
      <c r="A2324" s="56"/>
      <c r="C2324" s="83" t="s">
        <v>52</v>
      </c>
      <c r="D2324" s="7"/>
      <c r="E2324" s="7"/>
      <c r="F2324" s="84">
        <f>ROUND(SUMIF(K5:K2284, IF(K4="","",K4), J5:J2284) * 0.2, 2)</f>
        <v/>
      </c>
      <c r="G2324" s="85"/>
      <c r="H2324" s="85"/>
      <c r="I2324" s="85"/>
      <c r="J2324" s="86"/>
    </row>
    <row r="2325" spans="1:10">
      <c r="C2325" s="87" t="s">
        <v>53</v>
      </c>
      <c r="D2325" s="88"/>
      <c r="E2325" s="88"/>
      <c r="F2325" s="89">
        <f>SUM(F2323:F2324)</f>
        <v/>
      </c>
      <c r="G2325" s="90"/>
      <c r="H2325" s="90"/>
      <c r="I2325" s="90"/>
      <c r="J2325" s="91"/>
    </row>
    <row r="2326" spans="1:10">
      <c r="C2326" s="92"/>
    </row>
    <row r="2327" spans="1:10">
      <c r="C2327" s="65" t="s">
        <v>760</v>
      </c>
    </row>
    <row r="2328" spans="1:10">
      <c r="C2328" s="88">
        <f>IF('Paramètres'!AA2&lt;&gt;"",'Paramètres'!AA2,"")</f>
        <v/>
      </c>
      <c r="D2328" s="88"/>
      <c r="E2328" s="88"/>
      <c r="F2328" s="88"/>
      <c r="G2328" s="88"/>
      <c r="H2328" s="88"/>
      <c r="I2328" s="88"/>
      <c r="J2328" s="88"/>
    </row>
    <row r="2329" spans="1:10">
      <c r="C2329" s="88"/>
      <c r="D2329" s="88"/>
      <c r="E2329" s="88"/>
      <c r="F2329" s="88"/>
      <c r="G2329" s="88"/>
      <c r="H2329" s="88"/>
      <c r="I2329" s="88"/>
      <c r="J2329" s="88"/>
    </row>
    <row r="2330" spans="1:10" ht="56.7" customHeight="1">
      <c r="F2330" s="93" t="s">
        <v>761</v>
      </c>
      <c r="G2330" s="93"/>
      <c r="H2330" s="93"/>
      <c r="I2330" s="93"/>
      <c r="J2330" s="93"/>
    </row>
    <row r="2332" spans="1:10" ht="85.05" customHeight="1">
      <c r="C2332" s="94" t="s">
        <v>762</v>
      </c>
      <c r="D2332" s="94"/>
      <c r="F2332" s="94" t="s">
        <v>763</v>
      </c>
      <c r="G2332" s="94"/>
      <c r="H2332" s="94"/>
      <c r="I2332" s="94"/>
      <c r="J2332" s="94"/>
    </row>
  </sheetData>
  <sheetProtection password="E95E" sheet="1" objects="1" selectLockedCells="1"/>
  <mergeCells count="789">
    <mergeCell ref="C3:E3"/>
    <mergeCell ref="C4:E4"/>
    <mergeCell ref="C7:E7"/>
    <mergeCell ref="C9:E9"/>
    <mergeCell ref="C11:E11"/>
    <mergeCell ref="C14:E14"/>
    <mergeCell ref="F15:J15"/>
    <mergeCell ref="C15:E15"/>
    <mergeCell ref="F16:J16"/>
    <mergeCell ref="C16:E16"/>
    <mergeCell ref="F17:J17"/>
    <mergeCell ref="C17:E17"/>
    <mergeCell ref="F18:J18"/>
    <mergeCell ref="C18:E18"/>
    <mergeCell ref="F19:J19"/>
    <mergeCell ref="C19:E19"/>
    <mergeCell ref="C20:E20"/>
    <mergeCell ref="C27:E27"/>
    <mergeCell ref="C29:E29"/>
    <mergeCell ref="C33:E33"/>
    <mergeCell ref="C34:E34"/>
    <mergeCell ref="C36:E36"/>
    <mergeCell ref="C37:F37"/>
    <mergeCell ref="C38:F38"/>
    <mergeCell ref="C39:F39"/>
    <mergeCell ref="C51:E51"/>
    <mergeCell ref="C53:E53"/>
    <mergeCell ref="C54:F54"/>
    <mergeCell ref="C55:F55"/>
    <mergeCell ref="C56:F56"/>
    <mergeCell ref="C68:E68"/>
    <mergeCell ref="C70:E70"/>
    <mergeCell ref="C71:F71"/>
    <mergeCell ref="C72:F72"/>
    <mergeCell ref="C73:F73"/>
    <mergeCell ref="C85:E85"/>
    <mergeCell ref="C87:E87"/>
    <mergeCell ref="C88:F88"/>
    <mergeCell ref="C93:E93"/>
    <mergeCell ref="C96:E96"/>
    <mergeCell ref="C97:F97"/>
    <mergeCell ref="C98:F98"/>
    <mergeCell ref="C107:E107"/>
    <mergeCell ref="C109:E109"/>
    <mergeCell ref="C110:F110"/>
    <mergeCell ref="C115:E115"/>
    <mergeCell ref="C117:E117"/>
    <mergeCell ref="C118:F118"/>
    <mergeCell ref="C123:E123"/>
    <mergeCell ref="C125:E125"/>
    <mergeCell ref="C126:F126"/>
    <mergeCell ref="C132:E132"/>
    <mergeCell ref="C137:E137"/>
    <mergeCell ref="C138:E138"/>
    <mergeCell ref="C140:E140"/>
    <mergeCell ref="C141:F141"/>
    <mergeCell ref="C146:E146"/>
    <mergeCell ref="C148:E148"/>
    <mergeCell ref="C149:F149"/>
    <mergeCell ref="C156:E156"/>
    <mergeCell ref="C158:E158"/>
    <mergeCell ref="C159:F159"/>
    <mergeCell ref="C164:E164"/>
    <mergeCell ref="C166:E166"/>
    <mergeCell ref="C167:F167"/>
    <mergeCell ref="C172:E172"/>
    <mergeCell ref="C174:E174"/>
    <mergeCell ref="C175:F175"/>
    <mergeCell ref="C180:E180"/>
    <mergeCell ref="C182:E182"/>
    <mergeCell ref="C183:F183"/>
    <mergeCell ref="C190:E190"/>
    <mergeCell ref="C194:E194"/>
    <mergeCell ref="C195:F195"/>
    <mergeCell ref="C199:E199"/>
    <mergeCell ref="C200:F200"/>
    <mergeCell ref="C205:E205"/>
    <mergeCell ref="C208:E208"/>
    <mergeCell ref="C210:E210"/>
    <mergeCell ref="C211:F211"/>
    <mergeCell ref="C215:E215"/>
    <mergeCell ref="C216:F216"/>
    <mergeCell ref="C220:E220"/>
    <mergeCell ref="C221:F221"/>
    <mergeCell ref="C226:E226"/>
    <mergeCell ref="C228:E228"/>
    <mergeCell ref="C229:F229"/>
    <mergeCell ref="C230:F230"/>
    <mergeCell ref="C239:E239"/>
    <mergeCell ref="C241:E241"/>
    <mergeCell ref="C242:F242"/>
    <mergeCell ref="C243:F243"/>
    <mergeCell ref="C251:E251"/>
    <mergeCell ref="C252:F252"/>
    <mergeCell ref="C258:E258"/>
    <mergeCell ref="C260:E260"/>
    <mergeCell ref="C261:F261"/>
    <mergeCell ref="C262:F262"/>
    <mergeCell ref="C270:E270"/>
    <mergeCell ref="C271:F271"/>
    <mergeCell ref="C276:E276"/>
    <mergeCell ref="C277:F277"/>
    <mergeCell ref="C282:E282"/>
    <mergeCell ref="C287:E287"/>
    <mergeCell ref="C293:E293"/>
    <mergeCell ref="C294:F294"/>
    <mergeCell ref="C300:E300"/>
    <mergeCell ref="C303:E303"/>
    <mergeCell ref="C305:E305"/>
    <mergeCell ref="C306:F306"/>
    <mergeCell ref="C307:F307"/>
    <mergeCell ref="C315:E315"/>
    <mergeCell ref="C316:F316"/>
    <mergeCell ref="C317:F317"/>
    <mergeCell ref="C325:E325"/>
    <mergeCell ref="C326:F326"/>
    <mergeCell ref="C327:F327"/>
    <mergeCell ref="C335:E335"/>
    <mergeCell ref="C336:F336"/>
    <mergeCell ref="C337:F337"/>
    <mergeCell ref="C345:E345"/>
    <mergeCell ref="C346:F346"/>
    <mergeCell ref="C347:F347"/>
    <mergeCell ref="C357:E357"/>
    <mergeCell ref="C360:E360"/>
    <mergeCell ref="C362:E362"/>
    <mergeCell ref="C363:F363"/>
    <mergeCell ref="C367:E367"/>
    <mergeCell ref="C368:F368"/>
    <mergeCell ref="C372:E372"/>
    <mergeCell ref="C373:F373"/>
    <mergeCell ref="C377:E377"/>
    <mergeCell ref="C378:F378"/>
    <mergeCell ref="C379:F379"/>
    <mergeCell ref="C389:E389"/>
    <mergeCell ref="C394:E394"/>
    <mergeCell ref="C403:E403"/>
    <mergeCell ref="C404:F404"/>
    <mergeCell ref="C409:E409"/>
    <mergeCell ref="C413:E413"/>
    <mergeCell ref="C414:F414"/>
    <mergeCell ref="C420:E420"/>
    <mergeCell ref="C423:E423"/>
    <mergeCell ref="C425:E425"/>
    <mergeCell ref="C426:F426"/>
    <mergeCell ref="C427:F427"/>
    <mergeCell ref="C428:F428"/>
    <mergeCell ref="C447:E447"/>
    <mergeCell ref="C448:F448"/>
    <mergeCell ref="C449:F449"/>
    <mergeCell ref="C450:F450"/>
    <mergeCell ref="C473:E473"/>
    <mergeCell ref="C476:E476"/>
    <mergeCell ref="C478:E478"/>
    <mergeCell ref="C481:E481"/>
    <mergeCell ref="C482:F482"/>
    <mergeCell ref="C485:E485"/>
    <mergeCell ref="C486:F486"/>
    <mergeCell ref="C489:E489"/>
    <mergeCell ref="C490:F490"/>
    <mergeCell ref="C494:E494"/>
    <mergeCell ref="C495:F495"/>
    <mergeCell ref="C498:E498"/>
    <mergeCell ref="C499:F499"/>
    <mergeCell ref="C503:E503"/>
    <mergeCell ref="C504:F504"/>
    <mergeCell ref="C507:E507"/>
    <mergeCell ref="C508:F508"/>
    <mergeCell ref="C511:E511"/>
    <mergeCell ref="C512:F512"/>
    <mergeCell ref="C515:E515"/>
    <mergeCell ref="C516:F516"/>
    <mergeCell ref="C519:E519"/>
    <mergeCell ref="C520:F520"/>
    <mergeCell ref="C523:E523"/>
    <mergeCell ref="C524:F524"/>
    <mergeCell ref="C528:E528"/>
    <mergeCell ref="C529:F529"/>
    <mergeCell ref="C532:E532"/>
    <mergeCell ref="C533:F533"/>
    <mergeCell ref="C536:E536"/>
    <mergeCell ref="C537:F537"/>
    <mergeCell ref="C541:E541"/>
    <mergeCell ref="C542:F542"/>
    <mergeCell ref="C545:E545"/>
    <mergeCell ref="C546:F546"/>
    <mergeCell ref="C551:E551"/>
    <mergeCell ref="C554:E554"/>
    <mergeCell ref="C555:F555"/>
    <mergeCell ref="C558:E558"/>
    <mergeCell ref="C559:F559"/>
    <mergeCell ref="C563:E563"/>
    <mergeCell ref="C564:F564"/>
    <mergeCell ref="C568:E568"/>
    <mergeCell ref="C569:F569"/>
    <mergeCell ref="C572:E572"/>
    <mergeCell ref="C573:F573"/>
    <mergeCell ref="C576:E576"/>
    <mergeCell ref="C577:F577"/>
    <mergeCell ref="C580:E580"/>
    <mergeCell ref="C581:F581"/>
    <mergeCell ref="C584:E584"/>
    <mergeCell ref="C585:F585"/>
    <mergeCell ref="C588:E588"/>
    <mergeCell ref="C589:F589"/>
    <mergeCell ref="C593:E593"/>
    <mergeCell ref="C594:F594"/>
    <mergeCell ref="C598:E598"/>
    <mergeCell ref="C599:F599"/>
    <mergeCell ref="C602:E602"/>
    <mergeCell ref="C603:F603"/>
    <mergeCell ref="C608:E608"/>
    <mergeCell ref="C611:E611"/>
    <mergeCell ref="C612:F612"/>
    <mergeCell ref="C618:E618"/>
    <mergeCell ref="C621:E621"/>
    <mergeCell ref="C622:E622"/>
    <mergeCell ref="C624:E624"/>
    <mergeCell ref="C625:F625"/>
    <mergeCell ref="C626:F626"/>
    <mergeCell ref="C669:E669"/>
    <mergeCell ref="C672:E672"/>
    <mergeCell ref="C673:F673"/>
    <mergeCell ref="C674:F674"/>
    <mergeCell ref="C717:E717"/>
    <mergeCell ref="C719:E719"/>
    <mergeCell ref="C720:F720"/>
    <mergeCell ref="C721:F721"/>
    <mergeCell ref="C750:E750"/>
    <mergeCell ref="C752:E752"/>
    <mergeCell ref="C753:F753"/>
    <mergeCell ref="C754:F754"/>
    <mergeCell ref="C799:E799"/>
    <mergeCell ref="C803:E803"/>
    <mergeCell ref="C804:F804"/>
    <mergeCell ref="C805:F805"/>
    <mergeCell ref="C806:F806"/>
    <mergeCell ref="C818:E818"/>
    <mergeCell ref="C823:E823"/>
    <mergeCell ref="C824:F824"/>
    <mergeCell ref="C825:F825"/>
    <mergeCell ref="C826:F826"/>
    <mergeCell ref="C839:E839"/>
    <mergeCell ref="C840:F840"/>
    <mergeCell ref="C841:F841"/>
    <mergeCell ref="C842:F842"/>
    <mergeCell ref="C855:E855"/>
    <mergeCell ref="C856:F856"/>
    <mergeCell ref="C857:F857"/>
    <mergeCell ref="C884:E884"/>
    <mergeCell ref="C886:E886"/>
    <mergeCell ref="C887:F887"/>
    <mergeCell ref="C888:F888"/>
    <mergeCell ref="C889:F889"/>
    <mergeCell ref="C906:E906"/>
    <mergeCell ref="C908:E908"/>
    <mergeCell ref="C909:F909"/>
    <mergeCell ref="C910:F910"/>
    <mergeCell ref="C911:F911"/>
    <mergeCell ref="C923:E923"/>
    <mergeCell ref="C925:E925"/>
    <mergeCell ref="C926:F926"/>
    <mergeCell ref="C927:F927"/>
    <mergeCell ref="C928:F928"/>
    <mergeCell ref="C939:E939"/>
    <mergeCell ref="C940:F940"/>
    <mergeCell ref="C941:F941"/>
    <mergeCell ref="C942:F942"/>
    <mergeCell ref="C953:E953"/>
    <mergeCell ref="C954:F954"/>
    <mergeCell ref="C960:E960"/>
    <mergeCell ref="C965:E965"/>
    <mergeCell ref="C966:E966"/>
    <mergeCell ref="C969:E969"/>
    <mergeCell ref="C970:F970"/>
    <mergeCell ref="C971:F971"/>
    <mergeCell ref="C972:F972"/>
    <mergeCell ref="C984:E984"/>
    <mergeCell ref="C987:E987"/>
    <mergeCell ref="C988:F988"/>
    <mergeCell ref="C989:F989"/>
    <mergeCell ref="C990:F990"/>
    <mergeCell ref="C1001:E1001"/>
    <mergeCell ref="C1002:F1002"/>
    <mergeCell ref="C1003:F1003"/>
    <mergeCell ref="C1004:F1004"/>
    <mergeCell ref="C1016:E1016"/>
    <mergeCell ref="C1019:E1019"/>
    <mergeCell ref="C1020:F1020"/>
    <mergeCell ref="C1021:F1021"/>
    <mergeCell ref="C1022:F1022"/>
    <mergeCell ref="C1033:E1033"/>
    <mergeCell ref="C1034:F1034"/>
    <mergeCell ref="C1035:F1035"/>
    <mergeCell ref="C1036:F1036"/>
    <mergeCell ref="C1048:E1048"/>
    <mergeCell ref="C1051:E1051"/>
    <mergeCell ref="C1052:F1052"/>
    <mergeCell ref="C1053:F1053"/>
    <mergeCell ref="C1054:F1054"/>
    <mergeCell ref="C1066:E1066"/>
    <mergeCell ref="C1069:E1069"/>
    <mergeCell ref="C1070:F1070"/>
    <mergeCell ref="C1071:F1071"/>
    <mergeCell ref="C1072:F1072"/>
    <mergeCell ref="C1084:E1084"/>
    <mergeCell ref="C1087:E1087"/>
    <mergeCell ref="C1088:F1088"/>
    <mergeCell ref="C1089:F1089"/>
    <mergeCell ref="C1090:F1090"/>
    <mergeCell ref="C1104:E1104"/>
    <mergeCell ref="C1107:E1107"/>
    <mergeCell ref="C1108:E1108"/>
    <mergeCell ref="C1111:E1111"/>
    <mergeCell ref="C1112:F1112"/>
    <mergeCell ref="C1113:F1113"/>
    <mergeCell ref="C1114:F1114"/>
    <mergeCell ref="C1126:E1126"/>
    <mergeCell ref="C1129:E1129"/>
    <mergeCell ref="C1130:F1130"/>
    <mergeCell ref="C1131:F1131"/>
    <mergeCell ref="C1132:F1132"/>
    <mergeCell ref="C1146:E1146"/>
    <mergeCell ref="C1149:E1149"/>
    <mergeCell ref="C1151:E1151"/>
    <mergeCell ref="C1152:F1152"/>
    <mergeCell ref="C1157:E1157"/>
    <mergeCell ref="C1158:E1158"/>
    <mergeCell ref="C1161:E1161"/>
    <mergeCell ref="C1162:F1162"/>
    <mergeCell ref="C1163:F1163"/>
    <mergeCell ref="C1164:F1164"/>
    <mergeCell ref="C1175:E1175"/>
    <mergeCell ref="C1176:F1176"/>
    <mergeCell ref="C1177:F1177"/>
    <mergeCell ref="C1178:F1178"/>
    <mergeCell ref="C1192:E1192"/>
    <mergeCell ref="C1194:E1194"/>
    <mergeCell ref="C1195:F1195"/>
    <mergeCell ref="C1202:E1202"/>
    <mergeCell ref="C1205:E1205"/>
    <mergeCell ref="C1207:E1207"/>
    <mergeCell ref="C1208:F1208"/>
    <mergeCell ref="C1209:F1209"/>
    <mergeCell ref="C1210:F1210"/>
    <mergeCell ref="C1221:E1221"/>
    <mergeCell ref="C1222:F1222"/>
    <mergeCell ref="C1223:F1223"/>
    <mergeCell ref="C1224:F1224"/>
    <mergeCell ref="C1236:E1236"/>
    <mergeCell ref="C1238:E1238"/>
    <mergeCell ref="C1239:F1239"/>
    <mergeCell ref="C1240:F1240"/>
    <mergeCell ref="C1241:F1241"/>
    <mergeCell ref="C1253:E1253"/>
    <mergeCell ref="C1255:E1255"/>
    <mergeCell ref="C1257:E1257"/>
    <mergeCell ref="C1258:F1258"/>
    <mergeCell ref="C1259:F1259"/>
    <mergeCell ref="C1260:F1260"/>
    <mergeCell ref="C1272:E1272"/>
    <mergeCell ref="C1275:E1275"/>
    <mergeCell ref="C1276:F1276"/>
    <mergeCell ref="C1277:F1277"/>
    <mergeCell ref="C1278:F1278"/>
    <mergeCell ref="C1291:E1291"/>
    <mergeCell ref="C1293:E1293"/>
    <mergeCell ref="C1294:F1294"/>
    <mergeCell ref="C1295:F1295"/>
    <mergeCell ref="C1296:F1296"/>
    <mergeCell ref="C1308:E1308"/>
    <mergeCell ref="C1310:E1310"/>
    <mergeCell ref="C1311:F1311"/>
    <mergeCell ref="C1312:F1312"/>
    <mergeCell ref="C1313:F1313"/>
    <mergeCell ref="C1325:E1325"/>
    <mergeCell ref="C1327:E1327"/>
    <mergeCell ref="C1328:F1328"/>
    <mergeCell ref="C1329:F1329"/>
    <mergeCell ref="C1330:F1330"/>
    <mergeCell ref="C1342:E1342"/>
    <mergeCell ref="C1344:E1344"/>
    <mergeCell ref="C1345:F1345"/>
    <mergeCell ref="C1346:F1346"/>
    <mergeCell ref="C1356:E1356"/>
    <mergeCell ref="F1357:J1357"/>
    <mergeCell ref="C1357:E1357"/>
    <mergeCell ref="F1358:J1358"/>
    <mergeCell ref="C1358:E1358"/>
    <mergeCell ref="F1359:J1359"/>
    <mergeCell ref="C1359:E1359"/>
    <mergeCell ref="F1360:J1360"/>
    <mergeCell ref="C1360:E1360"/>
    <mergeCell ref="F1361:J1361"/>
    <mergeCell ref="C1361:E1361"/>
    <mergeCell ref="C1362:E1362"/>
    <mergeCell ref="C1363:E1363"/>
    <mergeCell ref="C1366:E1366"/>
    <mergeCell ref="C1368:E1368"/>
    <mergeCell ref="C1369:F1369"/>
    <mergeCell ref="C1374:E1374"/>
    <mergeCell ref="C1375:E1375"/>
    <mergeCell ref="C1377:E1377"/>
    <mergeCell ref="C1378:F1378"/>
    <mergeCell ref="C1382:E1382"/>
    <mergeCell ref="C1383:F1383"/>
    <mergeCell ref="C1388:E1388"/>
    <mergeCell ref="C1390:E1390"/>
    <mergeCell ref="C1391:F1391"/>
    <mergeCell ref="C1395:E1395"/>
    <mergeCell ref="C1396:F1396"/>
    <mergeCell ref="C1401:E1401"/>
    <mergeCell ref="C1403:E1403"/>
    <mergeCell ref="C1404:F1404"/>
    <mergeCell ref="C1405:F1405"/>
    <mergeCell ref="C1413:E1413"/>
    <mergeCell ref="C1414:F1414"/>
    <mergeCell ref="C1415:F1415"/>
    <mergeCell ref="C1424:E1424"/>
    <mergeCell ref="C1426:E1426"/>
    <mergeCell ref="C1427:F1427"/>
    <mergeCell ref="C1428:F1428"/>
    <mergeCell ref="C1436:E1436"/>
    <mergeCell ref="C1437:F1437"/>
    <mergeCell ref="C1441:E1441"/>
    <mergeCell ref="C1442:F1442"/>
    <mergeCell ref="C1443:F1443"/>
    <mergeCell ref="C1454:E1454"/>
    <mergeCell ref="C1457:E1457"/>
    <mergeCell ref="C1458:F1458"/>
    <mergeCell ref="C1459:F1459"/>
    <mergeCell ref="C1467:E1467"/>
    <mergeCell ref="C1468:F1468"/>
    <mergeCell ref="C1469:F1469"/>
    <mergeCell ref="C1480:E1480"/>
    <mergeCell ref="C1483:E1483"/>
    <mergeCell ref="C1484:F1484"/>
    <mergeCell ref="C1485:F1485"/>
    <mergeCell ref="C1493:E1493"/>
    <mergeCell ref="C1494:F1494"/>
    <mergeCell ref="C1495:F1495"/>
    <mergeCell ref="C1507:E1507"/>
    <mergeCell ref="C1508:E1508"/>
    <mergeCell ref="C1509:E1509"/>
    <mergeCell ref="C1511:E1511"/>
    <mergeCell ref="C1512:F1512"/>
    <mergeCell ref="C1513:F1513"/>
    <mergeCell ref="C1524:E1524"/>
    <mergeCell ref="C1527:E1527"/>
    <mergeCell ref="C1531:E1531"/>
    <mergeCell ref="C1532:F1532"/>
    <mergeCell ref="C1535:E1535"/>
    <mergeCell ref="C1536:F1536"/>
    <mergeCell ref="C1539:E1539"/>
    <mergeCell ref="C1540:F1540"/>
    <mergeCell ref="C1544:E1544"/>
    <mergeCell ref="C1546:E1546"/>
    <mergeCell ref="C1547:F1547"/>
    <mergeCell ref="C1551:E1551"/>
    <mergeCell ref="C1552:F1552"/>
    <mergeCell ref="C1558:E1558"/>
    <mergeCell ref="C1563:E1563"/>
    <mergeCell ref="C1565:E1565"/>
    <mergeCell ref="C1566:F1566"/>
    <mergeCell ref="C1572:E1572"/>
    <mergeCell ref="C1575:E1575"/>
    <mergeCell ref="C1577:E1577"/>
    <mergeCell ref="C1579:E1579"/>
    <mergeCell ref="C1580:F1580"/>
    <mergeCell ref="C1585:E1585"/>
    <mergeCell ref="C1587:E1587"/>
    <mergeCell ref="C1588:F1588"/>
    <mergeCell ref="C1593:E1593"/>
    <mergeCell ref="C1595:E1595"/>
    <mergeCell ref="C1596:F1596"/>
    <mergeCell ref="C1601:E1601"/>
    <mergeCell ref="C1603:E1603"/>
    <mergeCell ref="C1604:F1604"/>
    <mergeCell ref="C1609:E1609"/>
    <mergeCell ref="C1611:E1611"/>
    <mergeCell ref="C1612:F1612"/>
    <mergeCell ref="C1617:E1617"/>
    <mergeCell ref="C1619:E1619"/>
    <mergeCell ref="C1620:F1620"/>
    <mergeCell ref="C1625:E1625"/>
    <mergeCell ref="C1627:E1627"/>
    <mergeCell ref="C1628:F1628"/>
    <mergeCell ref="C1634:E1634"/>
    <mergeCell ref="C1635:E1635"/>
    <mergeCell ref="C1637:E1637"/>
    <mergeCell ref="C1638:F1638"/>
    <mergeCell ref="C1642:E1642"/>
    <mergeCell ref="C1643:F1643"/>
    <mergeCell ref="C1647:E1647"/>
    <mergeCell ref="C1648:F1648"/>
    <mergeCell ref="C1653:E1653"/>
    <mergeCell ref="C1655:E1655"/>
    <mergeCell ref="C1656:F1656"/>
    <mergeCell ref="C1657:F1657"/>
    <mergeCell ref="C1658:F1658"/>
    <mergeCell ref="C1679:E1679"/>
    <mergeCell ref="C1681:E1681"/>
    <mergeCell ref="C1682:F1682"/>
    <mergeCell ref="C1683:F1683"/>
    <mergeCell ref="C1684:F1684"/>
    <mergeCell ref="C1695:E1695"/>
    <mergeCell ref="C1697:E1697"/>
    <mergeCell ref="C1698:F1698"/>
    <mergeCell ref="C1699:F1699"/>
    <mergeCell ref="C1700:F1700"/>
    <mergeCell ref="C1712:E1712"/>
    <mergeCell ref="C1714:E1714"/>
    <mergeCell ref="C1715:F1715"/>
    <mergeCell ref="C1716:F1716"/>
    <mergeCell ref="C1717:F1717"/>
    <mergeCell ref="C1730:E1730"/>
    <mergeCell ref="C1732:E1732"/>
    <mergeCell ref="C1733:F1733"/>
    <mergeCell ref="C1737:E1737"/>
    <mergeCell ref="C1738:F1738"/>
    <mergeCell ref="C1742:E1742"/>
    <mergeCell ref="C1743:F1743"/>
    <mergeCell ref="C1750:E1750"/>
    <mergeCell ref="C1752:E1752"/>
    <mergeCell ref="C1753:F1753"/>
    <mergeCell ref="C1754:F1754"/>
    <mergeCell ref="C1755:F1755"/>
    <mergeCell ref="C1767:E1767"/>
    <mergeCell ref="C1769:E1769"/>
    <mergeCell ref="C1770:F1770"/>
    <mergeCell ref="C1774:E1774"/>
    <mergeCell ref="C1775:F1775"/>
    <mergeCell ref="C1779:E1779"/>
    <mergeCell ref="C1780:F1780"/>
    <mergeCell ref="C1786:E1786"/>
    <mergeCell ref="C1789:E1789"/>
    <mergeCell ref="C1791:E1791"/>
    <mergeCell ref="C1792:F1792"/>
    <mergeCell ref="C1796:E1796"/>
    <mergeCell ref="C1797:F1797"/>
    <mergeCell ref="C1801:E1801"/>
    <mergeCell ref="C1802:F1802"/>
    <mergeCell ref="C1806:E1806"/>
    <mergeCell ref="C1807:F1807"/>
    <mergeCell ref="C1812:E1812"/>
    <mergeCell ref="C1814:E1814"/>
    <mergeCell ref="C1815:F1815"/>
    <mergeCell ref="C1820:E1820"/>
    <mergeCell ref="C1822:E1822"/>
    <mergeCell ref="C1823:F1823"/>
    <mergeCell ref="C1824:F1824"/>
    <mergeCell ref="C1832:E1832"/>
    <mergeCell ref="C1833:F1833"/>
    <mergeCell ref="C1834:F1834"/>
    <mergeCell ref="C1843:E1843"/>
    <mergeCell ref="C1845:E1845"/>
    <mergeCell ref="C1846:F1846"/>
    <mergeCell ref="C1847:F1847"/>
    <mergeCell ref="C1855:E1855"/>
    <mergeCell ref="C1856:F1856"/>
    <mergeCell ref="C1857:F1857"/>
    <mergeCell ref="C1867:E1867"/>
    <mergeCell ref="C1870:E1870"/>
    <mergeCell ref="C1872:E1872"/>
    <mergeCell ref="C1873:F1873"/>
    <mergeCell ref="C1877:E1877"/>
    <mergeCell ref="C1878:F1878"/>
    <mergeCell ref="C1883:E1883"/>
    <mergeCell ref="C1885:E1885"/>
    <mergeCell ref="C1886:F1886"/>
    <mergeCell ref="C1887:F1887"/>
    <mergeCell ref="C1895:E1895"/>
    <mergeCell ref="C1896:F1896"/>
    <mergeCell ref="C1897:F1897"/>
    <mergeCell ref="C1905:E1905"/>
    <mergeCell ref="C1906:F1906"/>
    <mergeCell ref="C1910:E1910"/>
    <mergeCell ref="C1911:F1911"/>
    <mergeCell ref="C1917:E1917"/>
    <mergeCell ref="C1920:E1920"/>
    <mergeCell ref="C1922:E1922"/>
    <mergeCell ref="C1923:F1923"/>
    <mergeCell ref="C1927:E1927"/>
    <mergeCell ref="C1928:F1928"/>
    <mergeCell ref="C1932:E1932"/>
    <mergeCell ref="C1933:E1933"/>
    <mergeCell ref="C1935:E1935"/>
    <mergeCell ref="C1936:F1936"/>
    <mergeCell ref="C1940:E1940"/>
    <mergeCell ref="C1941:F1941"/>
    <mergeCell ref="C1947:E1947"/>
    <mergeCell ref="C1949:E1949"/>
    <mergeCell ref="C1950:F1950"/>
    <mergeCell ref="C1956:E1956"/>
    <mergeCell ref="C1958:E1958"/>
    <mergeCell ref="C1959:F1959"/>
    <mergeCell ref="C1963:E1963"/>
    <mergeCell ref="C1964:E1964"/>
    <mergeCell ref="C1966:E1966"/>
    <mergeCell ref="C1967:F1967"/>
    <mergeCell ref="C1968:F1968"/>
    <mergeCell ref="C1976:E1976"/>
    <mergeCell ref="C1977:F1977"/>
    <mergeCell ref="C1978:F1978"/>
    <mergeCell ref="C1987:E1987"/>
    <mergeCell ref="C1989:E1989"/>
    <mergeCell ref="C1990:F1990"/>
    <mergeCell ref="C1991:F1991"/>
    <mergeCell ref="C1999:E1999"/>
    <mergeCell ref="C2000:F2000"/>
    <mergeCell ref="C2001:F2001"/>
    <mergeCell ref="C2011:E2011"/>
    <mergeCell ref="C2013:E2013"/>
    <mergeCell ref="C2014:F2014"/>
    <mergeCell ref="C2020:E2020"/>
    <mergeCell ref="C2023:E2023"/>
    <mergeCell ref="C2024:F2024"/>
    <mergeCell ref="C2028:E2028"/>
    <mergeCell ref="C2029:F2029"/>
    <mergeCell ref="C2033:E2033"/>
    <mergeCell ref="C2034:F2034"/>
    <mergeCell ref="C2038:E2038"/>
    <mergeCell ref="C2040:E2040"/>
    <mergeCell ref="C2041:F2041"/>
    <mergeCell ref="C2047:E2047"/>
    <mergeCell ref="C2049:E2049"/>
    <mergeCell ref="C2050:E2050"/>
    <mergeCell ref="C2052:E2052"/>
    <mergeCell ref="C2053:F2053"/>
    <mergeCell ref="C2054:F2054"/>
    <mergeCell ref="C2062:E2062"/>
    <mergeCell ref="C2063:F2063"/>
    <mergeCell ref="C2064:F2064"/>
    <mergeCell ref="C2073:E2073"/>
    <mergeCell ref="C2075:E2075"/>
    <mergeCell ref="C2076:F2076"/>
    <mergeCell ref="C2077:F2077"/>
    <mergeCell ref="C2085:E2085"/>
    <mergeCell ref="C2086:F2086"/>
    <mergeCell ref="C2087:F2087"/>
    <mergeCell ref="C2097:E2097"/>
    <mergeCell ref="C2099:E2099"/>
    <mergeCell ref="C2100:F2100"/>
    <mergeCell ref="C2106:E2106"/>
    <mergeCell ref="C2108:E2108"/>
    <mergeCell ref="C2110:E2110"/>
    <mergeCell ref="C2111:F2111"/>
    <mergeCell ref="C2112:F2112"/>
    <mergeCell ref="C2120:E2120"/>
    <mergeCell ref="C2121:F2121"/>
    <mergeCell ref="C2122:F2122"/>
    <mergeCell ref="C2131:E2131"/>
    <mergeCell ref="C2133:E2133"/>
    <mergeCell ref="C2134:F2134"/>
    <mergeCell ref="C2141:E2141"/>
    <mergeCell ref="C2146:E2146"/>
    <mergeCell ref="C2149:E2149"/>
    <mergeCell ref="C2153:E2153"/>
    <mergeCell ref="C2154:F2154"/>
    <mergeCell ref="C2158:E2158"/>
    <mergeCell ref="C2159:F2159"/>
    <mergeCell ref="C2163:E2163"/>
    <mergeCell ref="C2164:F2164"/>
    <mergeCell ref="C2168:E2168"/>
    <mergeCell ref="C2169:F2169"/>
    <mergeCell ref="C2173:E2173"/>
    <mergeCell ref="C2174:F2174"/>
    <mergeCell ref="C2178:E2178"/>
    <mergeCell ref="C2179:F2179"/>
    <mergeCell ref="C2184:E2184"/>
    <mergeCell ref="C2186:E2186"/>
    <mergeCell ref="C2187:F2187"/>
    <mergeCell ref="C2188:F2188"/>
    <mergeCell ref="C2196:E2196"/>
    <mergeCell ref="C2197:F2197"/>
    <mergeCell ref="C2198:F2198"/>
    <mergeCell ref="C2209:E2209"/>
    <mergeCell ref="C2211:E2211"/>
    <mergeCell ref="C2212:F2212"/>
    <mergeCell ref="C2213:F2213"/>
    <mergeCell ref="C2221:E2221"/>
    <mergeCell ref="C2222:F2222"/>
    <mergeCell ref="C2223:F2223"/>
    <mergeCell ref="C2234:E2234"/>
    <mergeCell ref="C2236:E2236"/>
    <mergeCell ref="C2237:F2237"/>
    <mergeCell ref="C2238:F2238"/>
    <mergeCell ref="C2246:E2246"/>
    <mergeCell ref="C2247:F2247"/>
    <mergeCell ref="C2248:F2248"/>
    <mergeCell ref="C2256:E2256"/>
    <mergeCell ref="C2257:F2257"/>
    <mergeCell ref="C2258:F2258"/>
    <mergeCell ref="C2268:E2268"/>
    <mergeCell ref="C2271:E2271"/>
    <mergeCell ref="C2272:F2272"/>
    <mergeCell ref="C2278:E2278"/>
    <mergeCell ref="F2279:J2279"/>
    <mergeCell ref="C2279:E2279"/>
    <mergeCell ref="F2280:J2280"/>
    <mergeCell ref="C2280:E2280"/>
    <mergeCell ref="F2281:J2281"/>
    <mergeCell ref="C2281:E2281"/>
    <mergeCell ref="F2282:J2282"/>
    <mergeCell ref="C2282:E2282"/>
    <mergeCell ref="F2283:J2283"/>
    <mergeCell ref="C2283:E2283"/>
    <mergeCell ref="C2284:J2284"/>
    <mergeCell ref="C2286:J2286"/>
    <mergeCell ref="F2287:J2287"/>
    <mergeCell ref="C2287:E2287"/>
    <mergeCell ref="F2288:J2288"/>
    <mergeCell ref="C2288:E2288"/>
    <mergeCell ref="F2289:J2289"/>
    <mergeCell ref="C2289:E2289"/>
    <mergeCell ref="F2290:J2290"/>
    <mergeCell ref="C2290:E2290"/>
    <mergeCell ref="C2292:J2292"/>
    <mergeCell ref="F2293:J2293"/>
    <mergeCell ref="C2293:E2293"/>
    <mergeCell ref="F2294:J2294"/>
    <mergeCell ref="C2294:E2294"/>
    <mergeCell ref="F2295:J2295"/>
    <mergeCell ref="C2295:E2295"/>
    <mergeCell ref="F2296:J2296"/>
    <mergeCell ref="C2296:E2296"/>
    <mergeCell ref="F2297:J2297"/>
    <mergeCell ref="C2297:E2297"/>
    <mergeCell ref="F2298:J2298"/>
    <mergeCell ref="C2298:E2298"/>
    <mergeCell ref="F2299:J2299"/>
    <mergeCell ref="C2299:E2299"/>
    <mergeCell ref="F2300:J2300"/>
    <mergeCell ref="C2300:E2300"/>
    <mergeCell ref="F2301:J2301"/>
    <mergeCell ref="C2301:E2301"/>
    <mergeCell ref="F2302:J2302"/>
    <mergeCell ref="C2302:E2302"/>
    <mergeCell ref="F2303:J2303"/>
    <mergeCell ref="C2303:E2303"/>
    <mergeCell ref="F2304:J2304"/>
    <mergeCell ref="C2304:E2304"/>
    <mergeCell ref="F2305:J2305"/>
    <mergeCell ref="C2305:E2305"/>
    <mergeCell ref="F2306:J2306"/>
    <mergeCell ref="C2306:E2306"/>
    <mergeCell ref="F2307:J2307"/>
    <mergeCell ref="C2307:E2307"/>
    <mergeCell ref="F2308:J2308"/>
    <mergeCell ref="C2308:E2308"/>
    <mergeCell ref="F2309:J2309"/>
    <mergeCell ref="C2309:E2309"/>
    <mergeCell ref="F2310:J2310"/>
    <mergeCell ref="C2310:E2310"/>
    <mergeCell ref="F2311:J2311"/>
    <mergeCell ref="C2311:E2311"/>
    <mergeCell ref="F2312:J2312"/>
    <mergeCell ref="C2312:E2312"/>
    <mergeCell ref="F2313:J2313"/>
    <mergeCell ref="C2313:E2313"/>
    <mergeCell ref="F2314:J2314"/>
    <mergeCell ref="C2314:E2314"/>
    <mergeCell ref="F2315:J2315"/>
    <mergeCell ref="C2315:E2315"/>
    <mergeCell ref="F2316:J2316"/>
    <mergeCell ref="C2316:E2316"/>
    <mergeCell ref="F2317:J2317"/>
    <mergeCell ref="C2317:E2317"/>
    <mergeCell ref="F2318:J2318"/>
    <mergeCell ref="C2318:E2318"/>
    <mergeCell ref="F2319:J2319"/>
    <mergeCell ref="C2319:E2319"/>
    <mergeCell ref="F2320:J2320"/>
    <mergeCell ref="C2320:E2320"/>
    <mergeCell ref="C2321:E2321"/>
    <mergeCell ref="C2322:J2322"/>
    <mergeCell ref="C2323:E2323"/>
    <mergeCell ref="F2323:J2323"/>
    <mergeCell ref="C2324:E2324"/>
    <mergeCell ref="F2324:J2324"/>
    <mergeCell ref="C2325:E2325"/>
    <mergeCell ref="F2325:J2325"/>
    <mergeCell ref="C2326:J2326"/>
    <mergeCell ref="C2327:J2327"/>
    <mergeCell ref="C2328:J2328"/>
    <mergeCell ref="C2329:J2329"/>
    <mergeCell ref="F2330:J2330"/>
    <mergeCell ref="C2332:D2332"/>
    <mergeCell ref="F2332:J2332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&amp;L6823-10-003 - CREATION D'UNE PEP ET D'UN PCI A LA MAISON D'ARRET DE REIMS
23, Boulevard Robespierre - 51100 - REIMS&amp;RDPGF - Lot n°12 ELECTRICITE COURANTS FORT &amp; FAIBLE 
DCE - Edition du 27/08/2024</oddHeader>
    <oddFooter>&amp;LFIBE Siège&amp;CEdition du 27/08/2024&amp;RPage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48" t="s">
        <v>764</v>
      </c>
      <c r="AA1" s="7">
        <f>IF('DPGF'!F2325&lt;&gt;"",'DPGF'!F2325,"0")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5" t="s">
        <v>765</v>
      </c>
      <c r="B3" s="93" t="s">
        <v>766</v>
      </c>
      <c r="C3" s="96" t="s">
        <v>791</v>
      </c>
      <c r="D3" s="96"/>
      <c r="E3" s="96"/>
      <c r="F3" s="96"/>
      <c r="G3" s="96"/>
      <c r="H3" s="96"/>
      <c r="I3" s="96"/>
      <c r="J3" s="96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5" t="s">
        <v>767</v>
      </c>
      <c r="B5" s="93" t="s">
        <v>768</v>
      </c>
      <c r="C5" s="96" t="s">
        <v>792</v>
      </c>
      <c r="D5" s="96"/>
      <c r="E5" s="96"/>
      <c r="F5" s="96"/>
      <c r="G5" s="96"/>
      <c r="H5" s="96"/>
      <c r="I5" s="96"/>
      <c r="J5" s="96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5" t="s">
        <v>777</v>
      </c>
      <c r="B7" s="93" t="s">
        <v>778</v>
      </c>
      <c r="C7" s="96" t="s">
        <v>793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5" t="s">
        <v>779</v>
      </c>
      <c r="B9" s="93" t="s">
        <v>780</v>
      </c>
      <c r="C9" s="96" t="s">
        <v>38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5" t="s">
        <v>769</v>
      </c>
      <c r="B11" s="93" t="s">
        <v>770</v>
      </c>
      <c r="C11" s="96" t="s">
        <v>39</v>
      </c>
      <c r="D11" s="96"/>
      <c r="E11" s="96"/>
      <c r="F11" s="96"/>
      <c r="G11" s="96"/>
      <c r="H11" s="96"/>
      <c r="I11" s="96"/>
      <c r="J11" s="96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5" t="s">
        <v>781</v>
      </c>
      <c r="B13" s="93" t="s">
        <v>782</v>
      </c>
      <c r="C13" s="96" t="s">
        <v>794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5" t="s">
        <v>783</v>
      </c>
      <c r="B15" s="93" t="s">
        <v>784</v>
      </c>
      <c r="C15" s="96" t="s">
        <v>795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5" t="s">
        <v>785</v>
      </c>
      <c r="B17" s="93" t="s">
        <v>786</v>
      </c>
      <c r="C17" s="96" t="s">
        <v>796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7">
        <v>0.2</v>
      </c>
      <c r="E19" s="98" t="s">
        <v>787</v>
      </c>
      <c r="AA19" s="7">
        <f>INT((AA5-AA18*100)/10)</f>
        <v/>
      </c>
    </row>
    <row r="20" spans="1:27" ht="12.75" customHeight="1">
      <c r="C20" s="99">
        <v>0.055</v>
      </c>
      <c r="E20" s="98" t="s">
        <v>788</v>
      </c>
      <c r="AA20" s="7">
        <f>AA5-AA18*100-AA19*10</f>
        <v/>
      </c>
    </row>
    <row r="21" spans="1:27" ht="12.75" customHeight="1">
      <c r="C21" s="99">
        <v>0</v>
      </c>
      <c r="E21" s="98" t="s">
        <v>789</v>
      </c>
      <c r="AA21" s="7">
        <f>INT(AA6/10)</f>
        <v/>
      </c>
    </row>
    <row r="22" spans="1:27" ht="12.75" customHeight="1">
      <c r="C22" s="100">
        <v>0</v>
      </c>
      <c r="E22" s="98" t="s">
        <v>790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5" t="s">
        <v>771</v>
      </c>
      <c r="B24" s="93" t="s">
        <v>772</v>
      </c>
      <c r="C24" s="96" t="s">
        <v>797</v>
      </c>
      <c r="D24" s="96"/>
      <c r="E24" s="96"/>
      <c r="F24" s="96"/>
      <c r="G24" s="96"/>
      <c r="H24" s="96"/>
      <c r="I24" s="96"/>
      <c r="J24" s="96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5" t="s">
        <v>773</v>
      </c>
      <c r="B26" s="93" t="s">
        <v>774</v>
      </c>
      <c r="C26" s="96" t="s">
        <v>798</v>
      </c>
      <c r="D26" s="96"/>
      <c r="E26" s="96"/>
      <c r="F26" s="96"/>
      <c r="G26" s="96"/>
      <c r="H26" s="96"/>
      <c r="I26" s="96"/>
      <c r="J26" s="96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5" t="s">
        <v>775</v>
      </c>
      <c r="B28" s="93" t="s">
        <v>776</v>
      </c>
      <c r="C28" s="96"/>
      <c r="D28" s="96"/>
      <c r="E28" s="96"/>
      <c r="F28" s="96"/>
      <c r="G28" s="96"/>
      <c r="H28" s="96"/>
      <c r="I28" s="96"/>
      <c r="J28" s="96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799</v>
      </c>
      <c r="B1" s="7" t="s">
        <v>800</v>
      </c>
    </row>
    <row r="2" spans="1:3">
      <c r="A2" s="7" t="s">
        <v>801</v>
      </c>
      <c r="B2" s="7" t="s">
        <v>791</v>
      </c>
    </row>
    <row r="3" spans="1:3">
      <c r="A3" s="7" t="s">
        <v>802</v>
      </c>
      <c r="B3" s="7">
        <v>1</v>
      </c>
    </row>
    <row r="4" spans="1:3">
      <c r="A4" s="7" t="s">
        <v>803</v>
      </c>
      <c r="B4" s="7">
        <v>0</v>
      </c>
    </row>
    <row r="5" spans="1:3">
      <c r="A5" s="7" t="s">
        <v>804</v>
      </c>
      <c r="B5" s="7">
        <v>0</v>
      </c>
    </row>
    <row r="6" spans="1:3">
      <c r="A6" s="7" t="s">
        <v>805</v>
      </c>
      <c r="B6" s="7">
        <v>1</v>
      </c>
    </row>
    <row r="7" spans="1:3">
      <c r="A7" s="7" t="s">
        <v>806</v>
      </c>
      <c r="B7" s="7">
        <v>1</v>
      </c>
    </row>
    <row r="8" spans="1:3">
      <c r="A8" s="7" t="s">
        <v>807</v>
      </c>
      <c r="B8" s="7">
        <v>0</v>
      </c>
    </row>
    <row r="9" spans="1:3">
      <c r="A9" s="7" t="s">
        <v>808</v>
      </c>
      <c r="B9" s="7">
        <v>0</v>
      </c>
    </row>
    <row r="10" spans="1:3">
      <c r="A10" s="7" t="s">
        <v>809</v>
      </c>
      <c r="C10" s="7" t="s">
        <v>810</v>
      </c>
    </row>
    <row r="11" spans="1:3">
      <c r="A11" s="7" t="s">
        <v>811</v>
      </c>
      <c r="B11" s="7">
        <v>0</v>
      </c>
    </row>
    <row r="12" spans="1:3">
      <c r="A12" s="7" t="s">
        <v>812</v>
      </c>
      <c r="B12" s="7" t="s">
        <v>813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101" t="s">
        <v>814</v>
      </c>
      <c r="C2" s="101"/>
      <c r="D2" s="101"/>
      <c r="E2" s="101"/>
      <c r="F2" s="101"/>
      <c r="G2" s="101"/>
      <c r="H2" s="101"/>
      <c r="I2" s="101"/>
      <c r="J2" s="101"/>
    </row>
    <row r="4" spans="1:10" ht="12.75" customHeight="1">
      <c r="A4" s="95" t="s">
        <v>765</v>
      </c>
      <c r="B4" s="93" t="s">
        <v>815</v>
      </c>
      <c r="C4" s="102"/>
      <c r="D4" s="102"/>
      <c r="E4" s="102"/>
      <c r="F4" s="102"/>
      <c r="G4" s="102"/>
      <c r="H4" s="102"/>
      <c r="I4" s="102"/>
      <c r="J4" s="102"/>
    </row>
    <row r="6" spans="1:10" ht="12.75" customHeight="1">
      <c r="A6" s="95" t="s">
        <v>767</v>
      </c>
      <c r="B6" s="93" t="s">
        <v>816</v>
      </c>
      <c r="C6" s="102"/>
      <c r="D6" s="102"/>
      <c r="E6" s="102"/>
      <c r="F6" s="102"/>
      <c r="G6" s="102"/>
      <c r="H6" s="102"/>
      <c r="I6" s="102"/>
      <c r="J6" s="102"/>
    </row>
    <row r="8" spans="1:10" ht="12.75" customHeight="1">
      <c r="A8" s="95" t="s">
        <v>777</v>
      </c>
      <c r="B8" s="93" t="s">
        <v>817</v>
      </c>
      <c r="C8" s="102"/>
      <c r="D8" s="102"/>
      <c r="E8" s="102"/>
      <c r="F8" s="102"/>
      <c r="G8" s="102"/>
      <c r="H8" s="102"/>
      <c r="I8" s="102"/>
      <c r="J8" s="102"/>
    </row>
    <row r="10" spans="1:10" ht="12.75" customHeight="1">
      <c r="A10" s="95" t="s">
        <v>779</v>
      </c>
      <c r="B10" s="93" t="s">
        <v>818</v>
      </c>
      <c r="C10" s="103"/>
      <c r="D10" s="103"/>
      <c r="E10" s="103"/>
      <c r="F10" s="103"/>
      <c r="G10" s="103"/>
      <c r="H10" s="103"/>
      <c r="I10" s="103"/>
      <c r="J10" s="103"/>
    </row>
    <row r="12" spans="1:10" ht="12.75" customHeight="1">
      <c r="A12" s="95" t="s">
        <v>769</v>
      </c>
      <c r="B12" s="93" t="s">
        <v>819</v>
      </c>
      <c r="C12" s="102"/>
      <c r="D12" s="102"/>
      <c r="E12" s="102"/>
      <c r="F12" s="102"/>
      <c r="G12" s="102"/>
      <c r="H12" s="102"/>
      <c r="I12" s="102"/>
      <c r="J12" s="102"/>
    </row>
    <row r="14" spans="1:10" ht="12.75" customHeight="1">
      <c r="A14" s="95" t="s">
        <v>781</v>
      </c>
      <c r="B14" s="93" t="s">
        <v>820</v>
      </c>
      <c r="C14" s="102"/>
      <c r="D14" s="102"/>
      <c r="E14" s="102"/>
      <c r="F14" s="102"/>
      <c r="G14" s="102"/>
      <c r="H14" s="102"/>
      <c r="I14" s="102"/>
      <c r="J14" s="102"/>
    </row>
    <row r="16" spans="1:10" ht="12.75" customHeight="1">
      <c r="A16" s="95" t="s">
        <v>783</v>
      </c>
      <c r="B16" s="93" t="s">
        <v>821</v>
      </c>
      <c r="C16" s="102"/>
      <c r="D16" s="102"/>
      <c r="E16" s="102"/>
      <c r="F16" s="102"/>
      <c r="G16" s="102"/>
      <c r="H16" s="102"/>
      <c r="I16" s="102"/>
      <c r="J16" s="102"/>
    </row>
    <row r="18" spans="1:10" ht="12.75" customHeight="1">
      <c r="A18" s="95" t="s">
        <v>785</v>
      </c>
      <c r="B18" s="93" t="s">
        <v>822</v>
      </c>
      <c r="C18" s="104"/>
      <c r="D18" s="104"/>
      <c r="E18" s="104"/>
      <c r="F18" s="104"/>
      <c r="G18" s="104"/>
      <c r="H18" s="104"/>
      <c r="I18" s="104"/>
      <c r="J18" s="104"/>
    </row>
    <row r="20" spans="1:10" ht="12.75" customHeight="1">
      <c r="A20" s="95" t="s">
        <v>823</v>
      </c>
      <c r="B20" s="93" t="s">
        <v>824</v>
      </c>
      <c r="C20" s="104"/>
      <c r="D20" s="104"/>
      <c r="E20" s="104"/>
      <c r="F20" s="104"/>
      <c r="G20" s="104"/>
      <c r="H20" s="104"/>
      <c r="I20" s="104"/>
      <c r="J20" s="104"/>
    </row>
    <row r="22" spans="1:10" ht="12.75" customHeight="1">
      <c r="A22" s="95" t="s">
        <v>771</v>
      </c>
      <c r="B22" s="93" t="s">
        <v>825</v>
      </c>
      <c r="C22" s="104"/>
      <c r="D22" s="104"/>
      <c r="E22" s="104"/>
      <c r="F22" s="104"/>
      <c r="G22" s="104"/>
      <c r="H22" s="104"/>
      <c r="I22" s="104"/>
      <c r="J22" s="104"/>
    </row>
    <row r="24" spans="1:10" ht="12.75" customHeight="1">
      <c r="A24" s="95" t="s">
        <v>773</v>
      </c>
      <c r="B24" s="93" t="s">
        <v>826</v>
      </c>
      <c r="C24" s="102"/>
      <c r="D24" s="102"/>
      <c r="E24" s="102"/>
      <c r="F24" s="102"/>
      <c r="G24" s="102"/>
      <c r="H24" s="102"/>
      <c r="I24" s="102"/>
      <c r="J24" s="102"/>
    </row>
    <row r="28" spans="1:10" ht="60" customHeight="1">
      <c r="A28" s="95" t="s">
        <v>775</v>
      </c>
      <c r="B28" s="93" t="s">
        <v>827</v>
      </c>
      <c r="C28" s="102"/>
      <c r="D28" s="102"/>
      <c r="E28" s="102"/>
      <c r="F28" s="102"/>
      <c r="G28" s="102"/>
      <c r="H28" s="102"/>
      <c r="I28" s="102"/>
      <c r="J28" s="102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105" t="s">
        <v>828</v>
      </c>
      <c r="C2" s="105"/>
      <c r="D2" s="105"/>
      <c r="E2" s="105"/>
      <c r="F2" s="105"/>
    </row>
    <row r="4" spans="2:6" ht="12.75" customHeight="1">
      <c r="B4" s="106" t="s">
        <v>829</v>
      </c>
      <c r="C4" s="106" t="s">
        <v>830</v>
      </c>
      <c r="D4" s="106" t="s">
        <v>831</v>
      </c>
      <c r="E4" s="106" t="s">
        <v>832</v>
      </c>
      <c r="F4" s="106" t="s">
        <v>833</v>
      </c>
    </row>
    <row r="6" spans="2:6" ht="12.75" customHeight="1">
      <c r="B6" s="107"/>
      <c r="C6" s="108"/>
      <c r="D6" s="109"/>
      <c r="E6" s="110"/>
      <c r="F6" s="111">
        <f>IF(AND(E6= "",D6= ""), "", ROUND(ROUND(E6, 2) * ROUND(D6, 3), 2))</f>
        <v/>
      </c>
    </row>
    <row r="8" spans="2:6" ht="12.75" customHeight="1">
      <c r="B8" s="107"/>
      <c r="C8" s="108"/>
      <c r="D8" s="109"/>
      <c r="E8" s="110"/>
      <c r="F8" s="111">
        <f>IF(AND(E8= "",D8= ""), "", ROUND(ROUND(E8, 2) * ROUND(D8, 3), 2))</f>
        <v/>
      </c>
    </row>
    <row r="10" spans="2:6" ht="12.75" customHeight="1">
      <c r="B10" s="107"/>
      <c r="C10" s="108"/>
      <c r="D10" s="109"/>
      <c r="E10" s="110"/>
      <c r="F10" s="111">
        <f>IF(AND(E10= "",D10= ""), "", ROUND(ROUND(E10, 2) * ROUND(D10, 3), 2))</f>
        <v/>
      </c>
    </row>
    <row r="12" spans="2:6" ht="12.75" customHeight="1">
      <c r="B12" s="107"/>
      <c r="C12" s="108"/>
      <c r="D12" s="109"/>
      <c r="E12" s="110"/>
      <c r="F12" s="111">
        <f>IF(AND(E12= "",D12= ""), "", ROUND(ROUND(E12, 2) * ROUND(D12, 3), 2))</f>
        <v/>
      </c>
    </row>
    <row r="14" spans="2:6" ht="12.75" customHeight="1">
      <c r="B14" s="107"/>
      <c r="C14" s="108"/>
      <c r="D14" s="109"/>
      <c r="E14" s="110"/>
      <c r="F14" s="111">
        <f>IF(AND(E14= "",D14= ""), "", ROUND(ROUND(E14, 2) * ROUND(D14, 3), 2))</f>
        <v/>
      </c>
    </row>
    <row r="16" spans="2:6" ht="12.75" customHeight="1">
      <c r="B16" s="107"/>
      <c r="C16" s="108"/>
      <c r="D16" s="109"/>
      <c r="E16" s="110"/>
      <c r="F16" s="111">
        <f>IF(AND(E16= "",D16= ""), "", ROUND(ROUND(E16, 2) * ROUND(D16, 3), 2))</f>
        <v/>
      </c>
    </row>
    <row r="18" spans="2:6" ht="12.75" customHeight="1">
      <c r="B18" s="107"/>
      <c r="C18" s="108"/>
      <c r="D18" s="109"/>
      <c r="E18" s="110"/>
      <c r="F18" s="111">
        <f>IF(AND(E18= "",D18= ""), "", ROUND(ROUND(E18, 2) * ROUND(D18, 3), 2))</f>
        <v/>
      </c>
    </row>
    <row r="20" spans="2:6" ht="12.75" customHeight="1">
      <c r="B20" s="107"/>
      <c r="C20" s="108"/>
      <c r="D20" s="109"/>
      <c r="E20" s="110"/>
      <c r="F20" s="111">
        <f>IF(AND(E20= "",D20= ""), "", ROUND(ROUND(E20, 2) * ROUND(D20, 3), 2))</f>
        <v/>
      </c>
    </row>
    <row r="22" spans="2:6" ht="12.75" customHeight="1">
      <c r="B22" s="107"/>
      <c r="C22" s="108"/>
      <c r="D22" s="109"/>
      <c r="E22" s="110"/>
      <c r="F22" s="111">
        <f>IF(AND(E22= "",D22= ""), "", ROUND(ROUND(E22, 2) * ROUND(D22, 3), 2))</f>
        <v/>
      </c>
    </row>
    <row r="24" spans="2:6" ht="12.75" customHeight="1">
      <c r="B24" s="107"/>
      <c r="C24" s="108"/>
      <c r="D24" s="109"/>
      <c r="E24" s="110"/>
      <c r="F24" s="111">
        <f>IF(AND(E24= "",D24= ""), "", ROUND(ROUND(E24, 2) * ROUND(D24, 3), 2))</f>
        <v/>
      </c>
    </row>
    <row r="26" spans="2:6" ht="12.75" customHeight="1">
      <c r="B26" s="107"/>
      <c r="C26" s="108"/>
      <c r="D26" s="109"/>
      <c r="E26" s="110"/>
      <c r="F26" s="111">
        <f>IF(AND(E26= "",D26= ""), "", ROUND(ROUND(E26, 2) * ROUND(D26, 3), 2))</f>
        <v/>
      </c>
    </row>
    <row r="28" spans="2:6" ht="12.75" customHeight="1">
      <c r="B28" s="107"/>
      <c r="C28" s="108"/>
      <c r="D28" s="109"/>
      <c r="E28" s="110"/>
      <c r="F28" s="111">
        <f>IF(AND(E28= "",D28= ""), "", ROUND(ROUND(E28, 2) * ROUND(D28, 3), 2))</f>
        <v/>
      </c>
    </row>
    <row r="30" spans="2:6" ht="12.75" customHeight="1">
      <c r="B30" s="107"/>
      <c r="C30" s="108"/>
      <c r="D30" s="109"/>
      <c r="E30" s="110"/>
      <c r="F30" s="111">
        <f>IF(AND(E30= "",D30= ""), "", ROUND(ROUND(E30, 2) * ROUND(D30, 3), 2))</f>
        <v/>
      </c>
    </row>
    <row r="32" spans="2:6" ht="12.75" customHeight="1">
      <c r="B32" s="107"/>
      <c r="C32" s="108"/>
      <c r="D32" s="109"/>
      <c r="E32" s="110"/>
      <c r="F32" s="111">
        <f>IF(AND(E32= "",D32= ""), "", ROUND(ROUND(E32, 2) * ROUND(D32, 3), 2))</f>
        <v/>
      </c>
    </row>
    <row r="34" spans="2:6" ht="12.75" customHeight="1">
      <c r="B34" s="107"/>
      <c r="C34" s="108"/>
      <c r="D34" s="109"/>
      <c r="E34" s="110"/>
      <c r="F34" s="111">
        <f>IF(AND(E34= "",D34= ""), "", ROUND(ROUND(E34, 2) * ROUND(D34, 3), 2))</f>
        <v/>
      </c>
    </row>
    <row r="36" spans="2:6" ht="12.75" customHeight="1">
      <c r="B36" s="107"/>
      <c r="C36" s="108"/>
      <c r="D36" s="109"/>
      <c r="E36" s="110"/>
      <c r="F36" s="111">
        <f>IF(AND(E36= "",D36= ""), "", ROUND(ROUND(E36, 2) * ROUND(D36, 3), 2))</f>
        <v/>
      </c>
    </row>
    <row r="38" spans="2:6" ht="12.75" customHeight="1">
      <c r="B38" s="107"/>
      <c r="C38" s="108"/>
      <c r="D38" s="109"/>
      <c r="E38" s="110"/>
      <c r="F38" s="111">
        <f>IF(AND(E38= "",D38= ""), "", ROUND(ROUND(E38, 2) * ROUND(D38, 3), 2))</f>
        <v/>
      </c>
    </row>
    <row r="40" spans="2:6" ht="12.75" customHeight="1">
      <c r="B40" s="107"/>
      <c r="C40" s="108"/>
      <c r="D40" s="109"/>
      <c r="E40" s="110"/>
      <c r="F40" s="111">
        <f>IF(AND(E40= "",D40= ""), "", ROUND(ROUND(E40, 2) * ROUND(D40, 3), 2))</f>
        <v/>
      </c>
    </row>
    <row r="42" spans="2:6" ht="12.75" customHeight="1">
      <c r="B42" s="107"/>
      <c r="C42" s="108"/>
      <c r="D42" s="109"/>
      <c r="E42" s="110"/>
      <c r="F42" s="111">
        <f>IF(AND(E42= "",D42= ""), "", ROUND(ROUND(E42, 2) * ROUND(D42, 3), 2))</f>
        <v/>
      </c>
    </row>
    <row r="44" spans="2:6" ht="12.75" customHeight="1">
      <c r="B44" s="107"/>
      <c r="C44" s="108"/>
      <c r="D44" s="109"/>
      <c r="E44" s="110"/>
      <c r="F44" s="111">
        <f>IF(AND(E44= "",D44= ""), "", ROUND(ROUND(E44, 2) * ROUND(D44, 3), 2))</f>
        <v/>
      </c>
    </row>
    <row r="46" spans="2:6" ht="12.75" customHeight="1">
      <c r="B46" s="107"/>
      <c r="C46" s="108"/>
      <c r="D46" s="109"/>
      <c r="E46" s="110"/>
      <c r="F46" s="111">
        <f>IF(AND(E46= "",D46= ""), "", ROUND(ROUND(E46, 2) * ROUND(D46, 3), 2))</f>
        <v/>
      </c>
    </row>
    <row r="48" spans="2:6" ht="12.75" customHeight="1">
      <c r="B48" s="107"/>
      <c r="C48" s="108"/>
      <c r="D48" s="109"/>
      <c r="E48" s="110"/>
      <c r="F48" s="111">
        <f>IF(AND(E48= "",D48= ""), "", ROUND(ROUND(E48, 2) * ROUND(D48, 3), 2))</f>
        <v/>
      </c>
    </row>
    <row r="50" spans="2:6" ht="12.75" customHeight="1">
      <c r="B50" s="107"/>
      <c r="C50" s="108"/>
      <c r="D50" s="109"/>
      <c r="E50" s="110"/>
      <c r="F50" s="111">
        <f>IF(AND(E50= "",D50= ""), "", ROUND(ROUND(E50, 2) * ROUND(D50, 3), 2))</f>
        <v/>
      </c>
    </row>
    <row r="52" spans="2:6" ht="12.75" customHeight="1">
      <c r="B52" s="107"/>
      <c r="C52" s="108"/>
      <c r="D52" s="109"/>
      <c r="E52" s="110"/>
      <c r="F52" s="111">
        <f>IF(AND(E52= "",D52= ""), "", ROUND(ROUND(E52, 2) * ROUND(D52, 3), 2))</f>
        <v/>
      </c>
    </row>
    <row r="54" spans="2:6" ht="12.75" customHeight="1">
      <c r="B54" s="107"/>
      <c r="C54" s="108"/>
      <c r="D54" s="109"/>
      <c r="E54" s="110"/>
      <c r="F54" s="111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2024-08-27T16:12:03Z</dcterms:created>
  <dcterms:modified xsi:type="dcterms:W3CDTF">2024-08-27T16:12:03Z</dcterms:modified>
</cp:coreProperties>
</file>